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HP用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9" i="12" l="1"/>
  <c r="BG39" i="10" l="1"/>
  <c r="BG38" i="10"/>
  <c r="BG37" i="10"/>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AM39" i="10"/>
  <c r="U39" i="10"/>
  <c r="C39" i="10"/>
  <c r="CO38" i="10"/>
  <c r="AM38" i="10"/>
  <c r="U38" i="10"/>
  <c r="C38" i="10"/>
  <c r="CO37" i="10"/>
  <c r="AM37" i="10"/>
  <c r="U37" i="10"/>
  <c r="C37" i="10"/>
  <c r="CO36" i="10"/>
  <c r="AM36" i="10"/>
  <c r="C35" i="10"/>
  <c r="C34" i="10"/>
  <c r="C36"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c r="BE35" i="10" s="1"/>
  <c r="BE36" i="10" s="1"/>
  <c r="BE37" i="10" s="1"/>
  <c r="BE38" i="10" s="1"/>
  <c r="BE39"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<sst xmlns="http://schemas.openxmlformats.org/spreadsheetml/2006/main" count="1103" uniqueCount="640">
  <si>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</si>
  <si>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</si>
  <si>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</si>
  <si>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</si>
  <si>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</si>
  <si>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</si>
  <si>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</si>
  <si>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</si>
  <si>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</si>
  <si>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</si>
  <si>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</si>
  <si>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</si>
  <si>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</si>
  <si>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</si>
  <si>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</si>
  <si>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</si>
  <si>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</si>
  <si>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</si>
  <si>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</si>
  <si>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</si>
  <si>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</si>
  <si>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</si>
  <si>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</si>
  <si>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</si>
  <si>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</si>
  <si>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</si>
  <si>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</si>
  <si>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</si>
  <si>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</si>
  <si>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</si>
  <si>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</si>
  <si>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</si>
  <si>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</si>
  <si>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</si>
  <si>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</si>
  <si>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</si>
  <si>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</si>
  <si>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</si>
  <si>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</si>
  <si>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</si>
  <si>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</si>
  <si>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</si>
  <si>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</si>
  <si>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</si>
  <si>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</si>
  <si>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</si>
  <si>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</si>
  <si>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</si>
  <si>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</si>
  <si>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</si>
  <si>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</si>
  <si>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</si>
  <si>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</si>
  <si>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</si>
  <si>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</si>
  <si>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</si>
  <si>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</si>
  <si>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</si>
  <si>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</si>
  <si>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</si>
  <si>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</si>
  <si>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</si>
  <si>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</si>
  <si>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</si>
  <si>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</si>
  <si>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</si>
  <si>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</si>
  <si>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</si>
  <si>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</si>
  <si>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</si>
  <si>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</si>
  <si>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</si>
  <si>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</si>
  <si>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</si>
  <si>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</si>
  <si>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</si>
  <si>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</si>
  <si>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</si>
  <si>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</si>
  <si>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</si>
  <si>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</si>
  <si>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</si>
  <si>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</si>
  <si>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</si>
  <si>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</si>
  <si>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</si>
  <si>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</si>
  <si>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</si>
  <si>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</si>
  <si>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</si>
  <si>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</si>
  <si>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</si>
  <si>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</si>
  <si>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</si>
  <si>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</si>
  <si>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</si>
  <si>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</si>
  <si>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ひたちなか市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</si>
  <si>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</si>
  <si>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</si>
  <si>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</si>
  <si>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</si>
  <si>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</si>
  <si>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</si>
  <si>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</si>
  <si>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</si>
  <si>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</si>
  <si>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</si>
  <si>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</si>
  <si>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</si>
  <si>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</si>
  <si>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</si>
  <si>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</si>
  <si>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</si>
  <si>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</si>
  <si>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</si>
  <si>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</si>
  <si>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</si>
  <si>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</si>
  <si>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</si>
  <si>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</si>
  <si>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</si>
  <si>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</si>
  <si>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</si>
  <si>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</si>
  <si>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</si>
  <si>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</si>
  <si>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</si>
  <si>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</si>
  <si>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</si>
  <si>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</si>
  <si>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</si>
  <si>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</si>
  <si>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</si>
  <si>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</si>
  <si>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</si>
  <si>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</si>
  <si>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</si>
  <si>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</si>
  <si>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</si>
  <si>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</si>
  <si>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</si>
  <si>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</si>
  <si>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</si>
  <si>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</si>
  <si>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</si>
  <si>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</si>
  <si>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</si>
  <si>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</si>
  <si>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</si>
  <si>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</si>
  <si>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</si>
  <si>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</si>
  <si>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</si>
  <si>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</si>
  <si>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</si>
  <si>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</si>
  <si>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</si>
  <si>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</si>
  <si>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</si>
  <si>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</si>
  <si>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</si>
  <si>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</si>
  <si>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</si>
  <si>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</si>
  <si>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</si>
  <si>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</si>
  <si>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</si>
  <si>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</si>
  <si>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</si>
  <si>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</si>
  <si>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</si>
  <si>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</si>
  <si>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</si>
  <si>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</si>
  <si>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</si>
  <si>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</si>
  <si>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</si>
  <si>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</si>
  <si>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</si>
  <si>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</si>
  <si>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</si>
  <si>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</si>
  <si>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</si>
  <si>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</si>
  <si>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</si>
  <si>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</si>
  <si>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</si>
  <si>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</si>
  <si>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</si>
  <si>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</si>
  <si>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</si>
  <si>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</si>
  <si>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</si>
  <si>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</si>
  <si>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</si>
  <si>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</si>
  <si>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</si>
  <si>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</si>
  <si>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</si>
  <si>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</si>
  <si>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</si>
  <si>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</si>
  <si>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</si>
  <si>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</si>
  <si>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</si>
  <si>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</si>
  <si>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</si>
  <si>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</si>
  <si>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</si>
  <si>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</si>
  <si>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</si>
  <si>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茨城県ひたちなか市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</si>
  <si>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</si>
  <si>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</si>
  <si>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</si>
  <si>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</si>
  <si>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</si>
  <si>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</si>
  <si>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</si>
  <si>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</si>
  <si>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</si>
  <si>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</si>
  <si>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</si>
  <si>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</si>
  <si>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</si>
  <si>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</si>
  <si>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</si>
  <si>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</si>
  <si>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</si>
  <si>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</si>
  <si>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</si>
  <si>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</si>
  <si>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</si>
  <si>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</si>
  <si>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</si>
  <si>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</si>
  <si>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</si>
  <si>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</si>
  <si>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</si>
  <si>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</si>
  <si>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</si>
  <si>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</si>
  <si>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</si>
  <si>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</si>
  <si>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</si>
  <si>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</si>
  <si>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</si>
  <si>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</si>
  <si>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</si>
  <si>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</si>
  <si>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</si>
  <si>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</si>
  <si>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</si>
  <si>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</si>
  <si>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</si>
  <si>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</si>
  <si>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</si>
  <si>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</si>
  <si>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</si>
  <si>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</si>
  <si>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</si>
  <si>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</si>
  <si>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</si>
  <si>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</si>
  <si>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</si>
  <si>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</si>
  <si>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</si>
  <si>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</si>
  <si>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</si>
  <si>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</si>
  <si>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</si>
  <si>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</si>
  <si>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</si>
  <si>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</si>
  <si>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</si>
  <si>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</si>
  <si>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</si>
  <si>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</si>
  <si>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</si>
  <si>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</si>
  <si>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</si>
  <si>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</si>
  <si>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</si>
  <si>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</si>
  <si>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</si>
  <si>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</si>
  <si>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</si>
  <si>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</si>
  <si>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</si>
  <si>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</si>
  <si>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</si>
  <si>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</si>
  <si>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</si>
  <si>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</si>
  <si>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</si>
  <si>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</si>
  <si>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</si>
  <si>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</si>
  <si>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</si>
  <si>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</si>
  <si>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</si>
  <si>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</si>
  <si>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</si>
  <si>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</si>
  <si>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</si>
  <si>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</si>
  <si>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</si>
  <si>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</si>
  <si>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</si>
  <si>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</si>
  <si>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</si>
  <si>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</si>
  <si>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</si>
  <si>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</si>
  <si>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</si>
  <si>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</si>
  <si>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</si>
  <si>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</si>
  <si>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</si>
  <si>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</si>
  <si>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</si>
  <si>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</si>
  <si>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</si>
  <si>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</si>
  <si>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</si>
  <si>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</si>
  <si>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</si>
  <si>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</si>
  <si>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</si>
  <si>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</si>
  <si>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</si>
  <si>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</si>
  <si>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</si>
  <si>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</si>
  <si>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</si>
  <si>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</si>
  <si>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</si>
  <si>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</si>
  <si>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</si>
  <si>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</si>
  <si>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</si>
  <si>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</si>
  <si>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</si>
  <si>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</si>
  <si>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</si>
  <si>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</si>
  <si>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</si>
  <si>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</si>
  <si>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</si>
  <si>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</si>
  <si>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</si>
  <si>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</si>
  <si>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</si>
  <si>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</si>
  <si>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</si>
  <si>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</si>
  <si>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</si>
  <si>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</si>
  <si>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</si>
  <si>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</si>
  <si>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</si>
  <si>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</si>
  <si>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</si>
  <si>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</si>
  <si>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</si>
  <si>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茨城県ひたちなか市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</si>
  <si>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</si>
  <si>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</si>
  <si>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</si>
  <si>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</si>
  <si>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</si>
  <si>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</si>
  <si>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</si>
  <si>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</si>
  <si>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</si>
  <si>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</si>
  <si>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</si>
  <si>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</si>
  <si>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</si>
  <si>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</si>
  <si>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</si>
  <si>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</si>
  <si>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</si>
  <si>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</si>
  <si>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</si>
  <si>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</si>
  <si>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</si>
  <si>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</si>
  <si>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</si>
  <si>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</si>
  <si>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</si>
  <si>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</si>
  <si>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</si>
  <si>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</si>
  <si>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</si>
  <si>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</si>
  <si>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</si>
  <si>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</si>
  <si>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</si>
  <si>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</si>
  <si>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</si>
  <si>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</si>
  <si>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</si>
  <si>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</si>
  <si>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</si>
  <si>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</si>
  <si>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</si>
  <si>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</si>
  <si>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</si>
  <si>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</si>
  <si>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</si>
  <si>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地方卸売市場事業特別会計</t>
    <phoneticPr fontId="5"/>
  </si>
  <si>
    <t>法非適用企業</t>
    <phoneticPr fontId="5"/>
  </si>
  <si>
    <t>六ッ野土地区画整理事業特別会計</t>
    <phoneticPr fontId="5"/>
  </si>
  <si>
    <t>東部第１土地区画整理事業特別会計</t>
    <phoneticPr fontId="5"/>
  </si>
  <si>
    <t>法非適用企業</t>
    <phoneticPr fontId="5"/>
  </si>
  <si>
    <t>武田土地区画整理事業特別会計</t>
    <phoneticPr fontId="5"/>
  </si>
  <si>
    <t>法非適用企業</t>
    <phoneticPr fontId="5"/>
  </si>
  <si>
    <t>東部第２土地区画整理事業外4会計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</si>
  <si>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</si>
  <si>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</si>
  <si>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</si>
  <si>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</si>
  <si>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</si>
  <si>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</si>
  <si>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</si>
  <si>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</si>
  <si>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</si>
  <si>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</si>
  <si>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</si>
  <si>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</si>
  <si>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</si>
  <si>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</si>
  <si>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</si>
  <si>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</si>
  <si>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</si>
  <si>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</si>
  <si>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</si>
  <si>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</si>
  <si>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</si>
  <si>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</si>
  <si>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</si>
  <si>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</si>
  <si>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</si>
  <si>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</si>
  <si>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</si>
  <si>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</si>
  <si>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</si>
  <si>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</si>
  <si>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</si>
  <si>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</si>
  <si>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</si>
  <si>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</si>
  <si>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</si>
  <si>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</si>
  <si>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</si>
  <si>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</si>
  <si>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</si>
  <si>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</si>
  <si>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</si>
  <si>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</si>
  <si>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</si>
  <si>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</si>
  <si>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</si>
  <si>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</si>
  <si>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</si>
  <si>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</si>
  <si>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</si>
  <si>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</si>
  <si>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</si>
  <si>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</si>
  <si>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</si>
  <si>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</si>
  <si>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</si>
  <si>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</si>
  <si>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</si>
  <si>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</si>
  <si>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</si>
  <si>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</si>
  <si>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</si>
  <si>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</si>
  <si>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</si>
  <si>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</si>
  <si>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</si>
  <si>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</si>
  <si>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</si>
  <si>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</si>
  <si>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</si>
  <si>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</si>
  <si>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</si>
  <si>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</si>
  <si>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</si>
  <si>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</si>
  <si>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</si>
  <si>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</si>
  <si>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</si>
  <si>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t>
    <phoneticPr fontId="5"/>
  </si>
  <si>
    <t>(Ｆ)</t>
    <phoneticPr fontId="5"/>
  </si>
  <si>
    <t>阿字ヶ浦土地区画整理事業特別会計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</si>
  <si>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</si>
  <si>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</si>
  <si>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</si>
  <si>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</si>
  <si>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</si>
  <si>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</si>
  <si>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</si>
  <si>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</si>
  <si>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</si>
  <si>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</si>
  <si>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</si>
  <si>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</si>
  <si>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</si>
  <si>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</si>
  <si>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</si>
  <si>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</si>
  <si>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</si>
  <si>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</si>
  <si>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</si>
  <si>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</si>
  <si>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</si>
  <si>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</si>
  <si>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</si>
  <si>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</si>
  <si>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</si>
  <si>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</si>
  <si>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</si>
  <si>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</si>
  <si>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</si>
  <si>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</si>
  <si>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</si>
  <si>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</si>
  <si>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</si>
  <si>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</si>
  <si>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</si>
  <si>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</si>
  <si>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</si>
  <si>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</si>
  <si>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</si>
  <si>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</si>
  <si>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</si>
  <si>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</si>
  <si>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</si>
  <si>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</si>
  <si>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</si>
  <si>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</si>
  <si>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</si>
  <si>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</si>
  <si>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</si>
  <si>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</si>
  <si>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</si>
  <si>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</si>
  <si>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</si>
  <si>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</si>
  <si>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</si>
  <si>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</si>
  <si>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</si>
  <si>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</si>
  <si>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</si>
  <si>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</si>
  <si>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</si>
  <si>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</si>
  <si>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</si>
  <si>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</si>
  <si>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</si>
  <si>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</si>
  <si>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</si>
  <si>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</si>
  <si>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</si>
  <si>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</si>
  <si>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</si>
  <si>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</si>
  <si>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</si>
  <si>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</si>
  <si>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</si>
  <si>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</si>
  <si>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</si>
  <si>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</si>
  <si>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</si>
  <si>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</si>
  <si>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</si>
  <si>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</si>
  <si>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</si>
  <si>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</si>
  <si>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4.13</t>
  </si>
  <si>
    <t>▲ 5.52</t>
  </si>
  <si>
    <t>水道事業会計</t>
  </si>
  <si>
    <t>一般会計</t>
  </si>
  <si>
    <t>介護保険事業特別会計</t>
  </si>
  <si>
    <t>下水道事業会計</t>
  </si>
  <si>
    <t>国民健康保険事業特別会計</t>
  </si>
  <si>
    <t>墓地公園事業特別会計</t>
  </si>
  <si>
    <t>六ッ野土地区画整理事業特別会計</t>
  </si>
  <si>
    <t>東部第２土地区画整理事業外4会計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</si>
  <si>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</si>
  <si>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</si>
  <si>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</si>
  <si>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</si>
  <si>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</si>
  <si>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</si>
  <si>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</si>
  <si>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</si>
  <si>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</si>
  <si>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</si>
  <si>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</si>
  <si>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</si>
  <si>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</si>
  <si>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</si>
  <si>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</si>
  <si>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</si>
  <si>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ひたちなか・東海広域事務組合（一般会計）</t>
    <rPh sb="6" eb="8">
      <t>トウカイ</t>
    </rPh>
    <rPh sb="8" eb="10">
      <t>コウイキ</t>
    </rPh>
    <rPh sb="10" eb="12">
      <t>ジム</t>
    </rPh>
    <rPh sb="12" eb="14">
      <t>クミアイ</t>
    </rPh>
    <rPh sb="15" eb="17">
      <t>イッパン</t>
    </rPh>
    <rPh sb="17" eb="19">
      <t>カイケイ</t>
    </rPh>
    <phoneticPr fontId="2"/>
  </si>
  <si>
    <t>ひたちなか・東海広域事務組合（常陸那珂公共下水道事業特別会計）</t>
    <rPh sb="6" eb="8">
      <t>トウカイ</t>
    </rPh>
    <rPh sb="8" eb="10">
      <t>コウイキ</t>
    </rPh>
    <rPh sb="10" eb="12">
      <t>ジム</t>
    </rPh>
    <rPh sb="12" eb="14">
      <t>クミアイ</t>
    </rPh>
    <rPh sb="15" eb="19">
      <t>ヒタチナカ</t>
    </rPh>
    <rPh sb="19" eb="21">
      <t>コウキョウ</t>
    </rPh>
    <rPh sb="21" eb="24">
      <t>ゲスイドウ</t>
    </rPh>
    <rPh sb="24" eb="26">
      <t>ジギョウ</t>
    </rPh>
    <rPh sb="26" eb="28">
      <t>トクベツ</t>
    </rPh>
    <rPh sb="28" eb="30">
      <t>カイケイ</t>
    </rPh>
    <phoneticPr fontId="2"/>
  </si>
  <si>
    <t>ひたちなか・東海広域事務組合（一般廃棄物処理事業特別会計）</t>
    <rPh sb="6" eb="8">
      <t>トウカイ</t>
    </rPh>
    <rPh sb="8" eb="10">
      <t>コウイキ</t>
    </rPh>
    <rPh sb="10" eb="12">
      <t>ジム</t>
    </rPh>
    <rPh sb="12" eb="14">
      <t>クミアイ</t>
    </rPh>
    <rPh sb="15" eb="17">
      <t>イッパン</t>
    </rPh>
    <rPh sb="17" eb="20">
      <t>ハイキブツ</t>
    </rPh>
    <rPh sb="20" eb="22">
      <t>ショリ</t>
    </rPh>
    <rPh sb="22" eb="24">
      <t>ジギョウ</t>
    </rPh>
    <rPh sb="24" eb="26">
      <t>トクベツ</t>
    </rPh>
    <rPh sb="26" eb="28">
      <t>カイケイ</t>
    </rPh>
    <phoneticPr fontId="2"/>
  </si>
  <si>
    <t>ひたちなか・東海広域事務組合（消防事業特別会計）</t>
    <rPh sb="6" eb="8">
      <t>トウカイ</t>
    </rPh>
    <rPh sb="8" eb="10">
      <t>コウイキ</t>
    </rPh>
    <rPh sb="10" eb="12">
      <t>ジム</t>
    </rPh>
    <rPh sb="12" eb="14">
      <t>クミアイ</t>
    </rPh>
    <rPh sb="15" eb="17">
      <t>ショウボウ</t>
    </rPh>
    <rPh sb="17" eb="19">
      <t>ジギョウ</t>
    </rPh>
    <rPh sb="19" eb="21">
      <t>トクベツ</t>
    </rPh>
    <rPh sb="21" eb="23">
      <t>カイケイ</t>
    </rPh>
    <phoneticPr fontId="2"/>
  </si>
  <si>
    <t>茨城北農業共済事務組合（農業共済事業会計）</t>
    <rPh sb="0" eb="2">
      <t>イバラキ</t>
    </rPh>
    <rPh sb="2" eb="3">
      <t>キタ</t>
    </rPh>
    <rPh sb="3" eb="5">
      <t>ノウギョウ</t>
    </rPh>
    <rPh sb="5" eb="7">
      <t>キョウサイ</t>
    </rPh>
    <rPh sb="7" eb="9">
      <t>ジム</t>
    </rPh>
    <rPh sb="9" eb="11">
      <t>クミアイ</t>
    </rPh>
    <rPh sb="12" eb="14">
      <t>ノウギョウ</t>
    </rPh>
    <rPh sb="14" eb="16">
      <t>キョウサイ</t>
    </rPh>
    <rPh sb="16" eb="18">
      <t>ジギョウ</t>
    </rPh>
    <rPh sb="18" eb="20">
      <t>カイケイ</t>
    </rPh>
    <phoneticPr fontId="2"/>
  </si>
  <si>
    <t>ひたちなか市生活・文化・スポーツ公社</t>
    <rPh sb="5" eb="6">
      <t>シ</t>
    </rPh>
    <rPh sb="6" eb="8">
      <t>セイカツ</t>
    </rPh>
    <rPh sb="9" eb="11">
      <t>ブンカ</t>
    </rPh>
    <rPh sb="16" eb="18">
      <t>コウシャ</t>
    </rPh>
    <phoneticPr fontId="2"/>
  </si>
  <si>
    <t>ひたちなか海浜鉄道</t>
    <rPh sb="5" eb="7">
      <t>カイヒン</t>
    </rPh>
    <rPh sb="7" eb="9">
      <t>テツドウ</t>
    </rPh>
    <phoneticPr fontId="2"/>
  </si>
  <si>
    <t>公共用地取得基金</t>
    <rPh sb="0" eb="2">
      <t>コウキョウ</t>
    </rPh>
    <rPh sb="2" eb="4">
      <t>ヨウチ</t>
    </rPh>
    <rPh sb="4" eb="6">
      <t>シュトク</t>
    </rPh>
    <rPh sb="6" eb="8">
      <t>キキン</t>
    </rPh>
    <phoneticPr fontId="5"/>
  </si>
  <si>
    <t>福祉ふれあい基金</t>
    <rPh sb="0" eb="2">
      <t>フクシ</t>
    </rPh>
    <rPh sb="6" eb="8">
      <t>キキン</t>
    </rPh>
    <phoneticPr fontId="5"/>
  </si>
  <si>
    <t>緑のまちづくり基金</t>
    <rPh sb="0" eb="1">
      <t>ミドリ</t>
    </rPh>
    <rPh sb="7" eb="9">
      <t>キキン</t>
    </rPh>
    <phoneticPr fontId="5"/>
  </si>
  <si>
    <t>国際交流基金</t>
    <rPh sb="0" eb="2">
      <t>コクサイ</t>
    </rPh>
    <rPh sb="2" eb="4">
      <t>コウリュウ</t>
    </rPh>
    <rPh sb="4" eb="6">
      <t>キキン</t>
    </rPh>
    <phoneticPr fontId="5"/>
  </si>
  <si>
    <t>文化振興基金</t>
    <rPh sb="0" eb="2">
      <t>ブンカ</t>
    </rPh>
    <rPh sb="2" eb="4">
      <t>シンコウ</t>
    </rPh>
    <rPh sb="4" eb="6">
      <t>キキン</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</si>
  <si>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</si>
  <si>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</si>
  <si>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</si>
  <si>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</si>
  <si>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</si>
  <si>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</si>
  <si>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</si>
  <si>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</si>
  <si>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</si>
  <si>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</si>
  <si>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</si>
  <si>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</si>
  <si>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</si>
  <si>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</si>
  <si>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</si>
  <si>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</si>
  <si>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　将来負担比率，実質公債費比率ともに類似団体平均を大きく上回る状態が続いている。平成28年度以降，地方債残高は増加に転じており，令和2年度まで義務教育学校建設事業や清掃センター解体等に係る多額の借入が実施されたほか，今後も大型事業の実施に伴う借入が続く見込みである。償還の面では，平成24年度竣工のクリーンセンターに係る地方債の償還が折り返し地点を迎えたものの，残高は今後も横ばいまたは増加すると想定しており，将来負担比率も比例して上昇するとみられる。将来負担比率に現れた地方債残高の伸びは，順次元金償還が開始されることにより，追って実質公債費比率にも反映していくため，こちらも比率の上昇が続く見通しである。</t>
    <rPh sb="25" eb="26">
      <t>オオ</t>
    </rPh>
    <rPh sb="82" eb="84">
      <t>セイソウ</t>
    </rPh>
    <rPh sb="88" eb="90">
      <t>カイタイ</t>
    </rPh>
    <rPh sb="90" eb="91">
      <t>トウ</t>
    </rPh>
    <rPh sb="94" eb="96">
      <t>タガク</t>
    </rPh>
    <rPh sb="108" eb="110">
      <t>コンゴ</t>
    </rPh>
    <rPh sb="111" eb="113">
      <t>オオガタ</t>
    </rPh>
    <rPh sb="113" eb="115">
      <t>ジギョウ</t>
    </rPh>
    <rPh sb="116" eb="118">
      <t>ジッシ</t>
    </rPh>
    <rPh sb="119" eb="120">
      <t>トモナ</t>
    </rPh>
    <rPh sb="121" eb="123">
      <t>カリイレ</t>
    </rPh>
    <rPh sb="124" eb="125">
      <t>ツヅ</t>
    </rPh>
    <rPh sb="184" eb="186">
      <t>コンゴ</t>
    </rPh>
    <rPh sb="187" eb="188">
      <t>ヨコ</t>
    </rPh>
    <rPh sb="193" eb="195">
      <t>ゾウカ</t>
    </rPh>
    <rPh sb="212" eb="214">
      <t>ヒレイ</t>
    </rPh>
    <rPh sb="216" eb="218">
      <t>ジョウショウ</t>
    </rPh>
    <phoneticPr fontId="5"/>
  </si>
  <si>
    <t>　令和2年度の将来負担比率は類似団体平均を80.9ポイント上回る94.4となった。これは，義務教育学校建設事業や清掃センター除却等の大型事業により地方債の発行額が償還額を大きく上回ったことや，地方債の償還等への対応のために基金の取崩しを行ったことが主な要因である。令和3年度以降も都市整備関連の大型事業が続くことから，地方債の発行額が償還額を上回る状態が今後数年間続くことが見込まれ，将来負担比率の上昇は続く想定である。有形固定資産減価償却率については，類似団体平均を1.0ポイント上回っている。インフラ資産では，高度成長期に整備された道路等が耐用年数を迎えていることから長寿命化を図る投資が必要となっており，事業用資産では，公営住宅や市民会館，保健センター等の老朽化対策を検討しなければならないという状況にある。これから大型事業が控えており，将来負担比率も上昇の見通しにある中で，同時に既存施設に係る長寿命化等を図ることは容易ではない。</t>
    <rPh sb="56" eb="58">
      <t>セイソウ</t>
    </rPh>
    <rPh sb="62" eb="64">
      <t>ジョキャク</t>
    </rPh>
    <rPh sb="64" eb="65">
      <t>トウ</t>
    </rPh>
    <rPh sb="85" eb="86">
      <t>オオ</t>
    </rPh>
    <rPh sb="100" eb="102">
      <t>ショウカン</t>
    </rPh>
    <rPh sb="102" eb="103">
      <t>トウ</t>
    </rPh>
    <rPh sb="126" eb="128">
      <t>ヨウイン</t>
    </rPh>
    <rPh sb="132" eb="134">
      <t>レイワ</t>
    </rPh>
    <rPh sb="135" eb="137">
      <t>ネンド</t>
    </rPh>
    <rPh sb="137" eb="139">
      <t>イコウ</t>
    </rPh>
    <rPh sb="323" eb="325">
      <t>ホケン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</si>
</sst>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1"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164" xfId="14" applyNumberFormat="1" applyFont="1" applyFill="1" applyBorder="1" applyAlignment="1" applyProtection="1">
      <alignment horizontal="right" vertical="center" shrinkToFit="1"/>
    </xf>
    <xf numFmtId="187" fontId="34" fillId="6" borderId="182"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78" xfId="14" applyNumberFormat="1" applyFont="1" applyFill="1" applyBorder="1" applyAlignment="1" applyProtection="1">
      <alignment horizontal="right" vertical="center" shrinkToFit="1"/>
    </xf>
    <xf numFmtId="188" fontId="34" fillId="6" borderId="179"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69" xfId="14" applyNumberFormat="1" applyFont="1" applyFill="1" applyBorder="1" applyAlignment="1" applyProtection="1">
      <alignment horizontal="right" vertical="center" shrinkToFit="1"/>
    </xf>
    <xf numFmtId="177" fontId="34" fillId="6" borderId="170"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1" xfId="14" applyNumberFormat="1" applyFont="1" applyFill="1" applyBorder="1" applyAlignment="1" applyProtection="1">
      <alignment horizontal="right" vertical="center" shrinkToFit="1"/>
    </xf>
    <xf numFmtId="177" fontId="34" fillId="6" borderId="162"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0"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48"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49"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58"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52619</c:v>
                </c:pt>
                <c:pt idx="1">
                  <c:v>51875</c:v>
                </c:pt>
                <c:pt idx="2">
                  <c:v>48064</c:v>
                </c:pt>
                <c:pt idx="3">
                  <c:v>56662</c:v>
                </c:pt>
                <c:pt idx="4">
                  <c:v>60285</c:v>
                </c:pt>
              </c:numCache>
            </c:numRef>
          </c:val>
          <c:smooth val="0"/>
          <c:extLst>
            <c:ext xmlns:c16="http://schemas.microsoft.com/office/drawing/2014/chart" uri="{C3380CC4-5D6E-409C-BE32-E72D297353CC}">
              <c16:uniqueId val="{00000000-6146-4A75-AFAA-B1DAF6EF65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48122</c:v>
                </c:pt>
                <c:pt idx="1">
                  <c:v>70733</c:v>
                </c:pt>
                <c:pt idx="2">
                  <c:v>46900</c:v>
                </c:pt>
                <c:pt idx="3">
                  <c:v>64098</c:v>
                </c:pt>
                <c:pt idx="4">
                  <c:v>74387</c:v>
                </c:pt>
              </c:numCache>
            </c:numRef>
          </c:val>
          <c:smooth val="0"/>
          <c:extLst>
            <c:ext xmlns:c16="http://schemas.microsoft.com/office/drawing/2014/chart" uri="{C3380CC4-5D6E-409C-BE32-E72D297353CC}">
              <c16:uniqueId val="{00000001-6146-4A75-AFAA-B1DAF6EF6506}"/>
            </c:ext>
          </c:extLst>
        </c:ser>
        <c:dLbls>
          <c:showLegendKey val="0"/>
          <c:showVal val="0"/>
          <c:showCatName val="0"/>
          <c:showSerName val="0"/>
          <c:showPercent val="0"/>
          <c:showBubbleSize val="0"/>
        </c:dLbls>
        <c:marker val="1"/>
        <c:smooth val="0"/>
        <c:axId val="146356984"/>
        <c:axId val="146353848"/>
      </c:lineChart>
      <c:catAx>
        <c:axId val="146356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353848"/>
        <c:crosses val="autoZero"/>
        <c:auto val="1"/>
        <c:lblAlgn val="ctr"/>
        <c:lblOffset val="100"/>
        <c:tickLblSkip val="1"/>
        <c:tickMarkSkip val="1"/>
        <c:noMultiLvlLbl val="0"/>
      </c:catAx>
      <c:valAx>
        <c:axId val="14635384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356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6.08</c:v>
                </c:pt>
                <c:pt idx="1">
                  <c:v>9.74</c:v>
                </c:pt>
                <c:pt idx="2">
                  <c:v>4.05</c:v>
                </c:pt>
                <c:pt idx="3">
                  <c:v>6.47</c:v>
                </c:pt>
                <c:pt idx="4">
                  <c:v>7.39</c:v>
                </c:pt>
              </c:numCache>
            </c:numRef>
          </c:val>
          <c:extLst>
            <c:ext xmlns:c16="http://schemas.microsoft.com/office/drawing/2014/chart" uri="{C3380CC4-5D6E-409C-BE32-E72D297353CC}">
              <c16:uniqueId val="{00000000-1CF9-47FB-9027-337E696871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18.23</c:v>
                </c:pt>
                <c:pt idx="1">
                  <c:v>18.23</c:v>
                </c:pt>
                <c:pt idx="2">
                  <c:v>17.91</c:v>
                </c:pt>
                <c:pt idx="3">
                  <c:v>15.82</c:v>
                </c:pt>
                <c:pt idx="4">
                  <c:v>15.3</c:v>
                </c:pt>
              </c:numCache>
            </c:numRef>
          </c:val>
          <c:extLst>
            <c:ext xmlns:c16="http://schemas.microsoft.com/office/drawing/2014/chart" uri="{C3380CC4-5D6E-409C-BE32-E72D297353CC}">
              <c16:uniqueId val="{00000001-1CF9-47FB-9027-337E6968713B}"/>
            </c:ext>
          </c:extLst>
        </c:ser>
        <c:dLbls>
          <c:showLegendKey val="0"/>
          <c:showVal val="0"/>
          <c:showCatName val="0"/>
          <c:showSerName val="0"/>
          <c:showPercent val="0"/>
          <c:showBubbleSize val="0"/>
        </c:dLbls>
        <c:gapWidth val="250"/>
        <c:overlap val="100"/>
        <c:axId val="146352672"/>
        <c:axId val="146353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-4.13</c:v>
                </c:pt>
                <c:pt idx="1">
                  <c:v>3.67</c:v>
                </c:pt>
                <c:pt idx="2">
                  <c:v>-5.52</c:v>
                </c:pt>
                <c:pt idx="3">
                  <c:v>0.39</c:v>
                </c:pt>
                <c:pt idx="4">
                  <c:v>1.0900000000000001</c:v>
                </c:pt>
              </c:numCache>
            </c:numRef>
          </c:val>
          <c:smooth val="0"/>
          <c:extLst>
            <c:ext xmlns:c16="http://schemas.microsoft.com/office/drawing/2014/chart" uri="{C3380CC4-5D6E-409C-BE32-E72D297353CC}">
              <c16:uniqueId val="{00000002-1CF9-47FB-9027-337E6968713B}"/>
            </c:ext>
          </c:extLst>
        </c:ser>
        <c:dLbls>
          <c:showLegendKey val="0"/>
          <c:showVal val="0"/>
          <c:showCatName val="0"/>
          <c:showSerName val="0"/>
          <c:showPercent val="0"/>
          <c:showBubbleSize val="0"/>
        </c:dLbls>
        <c:marker val="1"/>
        <c:smooth val="0"/>
        <c:axId val="146352672"/>
        <c:axId val="146353064"/>
      </c:lineChart>
      <c:catAx>
        <c:axId val="14635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353064"/>
        <c:crosses val="autoZero"/>
        <c:auto val="1"/>
        <c:lblAlgn val="ctr"/>
        <c:lblOffset val="100"/>
        <c:tickLblSkip val="1"/>
        <c:tickMarkSkip val="1"/>
        <c:noMultiLvlLbl val="0"/>
      </c:catAx>
      <c:valAx>
        <c:axId val="146353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352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0.37</c:v>
                </c:pt>
                <c:pt idx="2">
                  <c:v>#N/A</c:v>
                </c:pt>
                <c:pt idx="3">
                  <c:v>0.39</c:v>
                </c:pt>
                <c:pt idx="4">
                  <c:v>#N/A</c:v>
                </c:pt>
                <c:pt idx="5">
                  <c:v>0.46</c:v>
                </c:pt>
                <c:pt idx="6">
                  <c:v>#N/A</c:v>
                </c:pt>
                <c:pt idx="7">
                  <c:v>0.97</c:v>
                </c:pt>
                <c:pt idx="8">
                  <c:v>#N/A</c:v>
                </c:pt>
                <c:pt idx="9">
                  <c:v>0.17</c:v>
                </c:pt>
              </c:numCache>
            </c:numRef>
          </c:val>
          <c:extLst>
            <c:ext xmlns:c16="http://schemas.microsoft.com/office/drawing/2014/chart" uri="{C3380CC4-5D6E-409C-BE32-E72D297353CC}">
              <c16:uniqueId val="{00000000-5ABA-4B62-B791-23FFD730EB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BA-4B62-B791-23FFD730EBAB}"/>
            </c:ext>
          </c:extLst>
        </c:ser>
        <c:ser>
          <c:idx val="2"/>
          <c:order val="2"/>
          <c:tx>
            <c:strRef>
              <c:f>データシート!$A$29</c:f>
              <c:strCache>
                <c:ptCount val="1"/>
                <c:pt idx="0">
                  <c:v>東部第２土地区画整理事業外4会計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0.06</c:v>
                </c:pt>
                <c:pt idx="4">
                  <c:v>#N/A</c:v>
                </c:pt>
                <c:pt idx="5">
                  <c:v>0.06</c:v>
                </c:pt>
                <c:pt idx="6">
                  <c:v>#N/A</c:v>
                </c:pt>
                <c:pt idx="7">
                  <c:v>0.05</c:v>
                </c:pt>
                <c:pt idx="8">
                  <c:v>#N/A</c:v>
                </c:pt>
                <c:pt idx="9">
                  <c:v>0.06</c:v>
                </c:pt>
              </c:numCache>
            </c:numRef>
          </c:val>
          <c:extLst>
            <c:ext xmlns:c16="http://schemas.microsoft.com/office/drawing/2014/chart" uri="{C3380CC4-5D6E-409C-BE32-E72D297353CC}">
              <c16:uniqueId val="{00000002-5ABA-4B62-B791-23FFD730EBAB}"/>
            </c:ext>
          </c:extLst>
        </c:ser>
        <c:ser>
          <c:idx val="3"/>
          <c:order val="3"/>
          <c:tx>
            <c:strRef>
              <c:f>データシート!$A$30</c:f>
              <c:strCache>
                <c:ptCount val="1"/>
                <c:pt idx="0">
                  <c:v>六ッ野土地区画整理事業特別会計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#N/A</c:v>
                </c:pt>
                <c:pt idx="5">
                  <c:v>0.12</c:v>
                </c:pt>
                <c:pt idx="6">
                  <c:v>#N/A</c:v>
                </c:pt>
                <c:pt idx="7">
                  <c:v>0.22</c:v>
                </c:pt>
                <c:pt idx="8">
                  <c:v>#N/A</c:v>
                </c:pt>
                <c:pt idx="9">
                  <c:v>0.2</c:v>
                </c:pt>
              </c:numCache>
            </c:numRef>
          </c:val>
          <c:extLst>
            <c:ext xmlns:c16="http://schemas.microsoft.com/office/drawing/2014/chart" uri="{C3380CC4-5D6E-409C-BE32-E72D297353CC}">
              <c16:uniqueId val="{00000003-5ABA-4B62-B791-23FFD730EBAB}"/>
            </c:ext>
          </c:extLst>
        </c:ser>
        <c:ser>
          <c:idx val="4"/>
          <c:order val="4"/>
          <c:tx>
            <c:strRef>
              <c:f>データシート!$A$31</c:f>
              <c:strCache>
                <c:ptCount val="1"/>
                <c:pt idx="0">
                  <c:v>墓地公園事業特別会計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0.36</c:v>
                </c:pt>
                <c:pt idx="2">
                  <c:v>#N/A</c:v>
                </c:pt>
                <c:pt idx="3">
                  <c:v>0.32</c:v>
                </c:pt>
                <c:pt idx="4">
                  <c:v>#N/A</c:v>
                </c:pt>
                <c:pt idx="5">
                  <c:v>0.44</c:v>
                </c:pt>
                <c:pt idx="6">
                  <c:v>#N/A</c:v>
                </c:pt>
                <c:pt idx="7">
                  <c:v>0.39</c:v>
                </c:pt>
                <c:pt idx="8">
                  <c:v>#N/A</c:v>
                </c:pt>
                <c:pt idx="9">
                  <c:v>0.3</c:v>
                </c:pt>
              </c:numCache>
            </c:numRef>
          </c:val>
          <c:extLst>
            <c:ext xmlns:c16="http://schemas.microsoft.com/office/drawing/2014/chart" uri="{C3380CC4-5D6E-409C-BE32-E72D297353CC}">
              <c16:uniqueId val="{00000004-5ABA-4B62-B791-23FFD730EBA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1.22</c:v>
                </c:pt>
                <c:pt idx="2">
                  <c:v>#N/A</c:v>
                </c:pt>
                <c:pt idx="3">
                  <c:v>1.66</c:v>
                </c:pt>
                <c:pt idx="4">
                  <c:v>#N/A</c:v>
                </c:pt>
                <c:pt idx="5">
                  <c:v>0.44</c:v>
                </c:pt>
                <c:pt idx="6">
                  <c:v>#N/A</c:v>
                </c:pt>
                <c:pt idx="7">
                  <c:v>0.54</c:v>
                </c:pt>
                <c:pt idx="8">
                  <c:v>#N/A</c:v>
                </c:pt>
                <c:pt idx="9">
                  <c:v>0.34</c:v>
                </c:pt>
              </c:numCache>
            </c:numRef>
          </c:val>
          <c:extLst>
            <c:ext xmlns:c16="http://schemas.microsoft.com/office/drawing/2014/chart" uri="{C3380CC4-5D6E-409C-BE32-E72D297353CC}">
              <c16:uniqueId val="{00000005-5ABA-4B62-B791-23FFD730EBA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1.21</c:v>
                </c:pt>
              </c:numCache>
            </c:numRef>
          </c:val>
          <c:extLst>
            <c:ext xmlns:c16="http://schemas.microsoft.com/office/drawing/2014/chart" uri="{C3380CC4-5D6E-409C-BE32-E72D297353CC}">
              <c16:uniqueId val="{00000006-5ABA-4B62-B791-23FFD730EBAB}"/>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0.86</c:v>
                </c:pt>
                <c:pt idx="2">
                  <c:v>#N/A</c:v>
                </c:pt>
                <c:pt idx="3">
                  <c:v>1.1000000000000001</c:v>
                </c:pt>
                <c:pt idx="4">
                  <c:v>#N/A</c:v>
                </c:pt>
                <c:pt idx="5">
                  <c:v>0.57999999999999996</c:v>
                </c:pt>
                <c:pt idx="6">
                  <c:v>#N/A</c:v>
                </c:pt>
                <c:pt idx="7">
                  <c:v>1.41</c:v>
                </c:pt>
                <c:pt idx="8">
                  <c:v>#N/A</c:v>
                </c:pt>
                <c:pt idx="9">
                  <c:v>1.85</c:v>
                </c:pt>
              </c:numCache>
            </c:numRef>
          </c:val>
          <c:extLst>
            <c:ext xmlns:c16="http://schemas.microsoft.com/office/drawing/2014/chart" uri="{C3380CC4-5D6E-409C-BE32-E72D297353CC}">
              <c16:uniqueId val="{00000007-5ABA-4B62-B791-23FFD730EBA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5.67</c:v>
                </c:pt>
                <c:pt idx="2">
                  <c:v>#N/A</c:v>
                </c:pt>
                <c:pt idx="3">
                  <c:v>9.3800000000000008</c:v>
                </c:pt>
                <c:pt idx="4">
                  <c:v>#N/A</c:v>
                </c:pt>
                <c:pt idx="5">
                  <c:v>3.57</c:v>
                </c:pt>
                <c:pt idx="6">
                  <c:v>#N/A</c:v>
                </c:pt>
                <c:pt idx="7">
                  <c:v>6.01</c:v>
                </c:pt>
                <c:pt idx="8">
                  <c:v>#N/A</c:v>
                </c:pt>
                <c:pt idx="9">
                  <c:v>7</c:v>
                </c:pt>
              </c:numCache>
            </c:numRef>
          </c:val>
          <c:extLst>
            <c:ext xmlns:c16="http://schemas.microsoft.com/office/drawing/2014/chart" uri="{C3380CC4-5D6E-409C-BE32-E72D297353CC}">
              <c16:uniqueId val="{00000008-5ABA-4B62-B791-23FFD730EBA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8.65</c:v>
                </c:pt>
                <c:pt idx="2">
                  <c:v>#N/A</c:v>
                </c:pt>
                <c:pt idx="3">
                  <c:v>10.31</c:v>
                </c:pt>
                <c:pt idx="4">
                  <c:v>#N/A</c:v>
                </c:pt>
                <c:pt idx="5">
                  <c:v>12.57</c:v>
                </c:pt>
                <c:pt idx="6">
                  <c:v>#N/A</c:v>
                </c:pt>
                <c:pt idx="7">
                  <c:v>15.02</c:v>
                </c:pt>
                <c:pt idx="8">
                  <c:v>#N/A</c:v>
                </c:pt>
                <c:pt idx="9">
                  <c:v>16.16</c:v>
                </c:pt>
              </c:numCache>
            </c:numRef>
          </c:val>
          <c:extLst>
            <c:ext xmlns:c16="http://schemas.microsoft.com/office/drawing/2014/chart" uri="{C3380CC4-5D6E-409C-BE32-E72D297353CC}">
              <c16:uniqueId val="{00000009-5ABA-4B62-B791-23FFD730EBAB}"/>
            </c:ext>
          </c:extLst>
        </c:ser>
        <c:dLbls>
          <c:showLegendKey val="0"/>
          <c:showVal val="0"/>
          <c:showCatName val="0"/>
          <c:showSerName val="0"/>
          <c:showPercent val="0"/>
          <c:showBubbleSize val="0"/>
        </c:dLbls>
        <c:gapWidth val="150"/>
        <c:overlap val="100"/>
        <c:axId val="146354240"/>
        <c:axId val="146354632"/>
      </c:barChart>
      <c:catAx>
        <c:axId val="14635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354632"/>
        <c:crosses val="autoZero"/>
        <c:auto val="1"/>
        <c:lblAlgn val="ctr"/>
        <c:lblOffset val="100"/>
        <c:tickLblSkip val="1"/>
        <c:tickMarkSkip val="1"/>
        <c:noMultiLvlLbl val="0"/>
      </c:catAx>
      <c:valAx>
        <c:axId val="146354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354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5277</c:v>
                </c:pt>
                <c:pt idx="5">
                  <c:v>5273</c:v>
                </c:pt>
                <c:pt idx="8">
                  <c:v>5243</c:v>
                </c:pt>
                <c:pt idx="11">
                  <c:v>5266</c:v>
                </c:pt>
                <c:pt idx="14">
                  <c:v>5286</c:v>
                </c:pt>
              </c:numCache>
            </c:numRef>
          </c:val>
          <c:extLst>
            <c:ext xmlns:c16="http://schemas.microsoft.com/office/drawing/2014/chart" uri="{C3380CC4-5D6E-409C-BE32-E72D297353CC}">
              <c16:uniqueId val="{00000000-9AE9-4C41-9FC6-F8E68196B2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9AE9-4C41-9FC6-F8E68196B2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164</c:v>
                </c:pt>
                <c:pt idx="3">
                  <c:v>210</c:v>
                </c:pt>
                <c:pt idx="6">
                  <c:v>261</c:v>
                </c:pt>
                <c:pt idx="9">
                  <c:v>219</c:v>
                </c:pt>
                <c:pt idx="12">
                  <c:v>187</c:v>
                </c:pt>
              </c:numCache>
            </c:numRef>
          </c:val>
          <c:extLst>
            <c:ext xmlns:c16="http://schemas.microsoft.com/office/drawing/2014/chart" uri="{C3380CC4-5D6E-409C-BE32-E72D297353CC}">
              <c16:uniqueId val="{00000002-9AE9-4C41-9FC6-F8E68196B2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76</c:v>
                </c:pt>
                <c:pt idx="3">
                  <c:v>76</c:v>
                </c:pt>
                <c:pt idx="6">
                  <c:v>81</c:v>
                </c:pt>
                <c:pt idx="9">
                  <c:v>75</c:v>
                </c:pt>
                <c:pt idx="12">
                  <c:v>128</c:v>
                </c:pt>
              </c:numCache>
            </c:numRef>
          </c:val>
          <c:extLst>
            <c:ext xmlns:c16="http://schemas.microsoft.com/office/drawing/2014/chart" uri="{C3380CC4-5D6E-409C-BE32-E72D297353CC}">
              <c16:uniqueId val="{00000003-9AE9-4C41-9FC6-F8E68196B2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2113</c:v>
                </c:pt>
                <c:pt idx="3">
                  <c:v>2041</c:v>
                </c:pt>
                <c:pt idx="6">
                  <c:v>2010</c:v>
                </c:pt>
                <c:pt idx="9">
                  <c:v>2121</c:v>
                </c:pt>
                <c:pt idx="12">
                  <c:v>1907</c:v>
                </c:pt>
              </c:numCache>
            </c:numRef>
          </c:val>
          <c:extLst>
            <c:ext xmlns:c16="http://schemas.microsoft.com/office/drawing/2014/chart" uri="{C3380CC4-5D6E-409C-BE32-E72D297353CC}">
              <c16:uniqueId val="{00000004-9AE9-4C41-9FC6-F8E68196B2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50</c:v>
                </c:pt>
                <c:pt idx="3">
                  <c:v>50</c:v>
                </c:pt>
                <c:pt idx="6">
                  <c:v>50</c:v>
                </c:pt>
                <c:pt idx="9">
                  <c:v>50</c:v>
                </c:pt>
                <c:pt idx="12">
                  <c:v>50</c:v>
                </c:pt>
              </c:numCache>
            </c:numRef>
          </c:val>
          <c:extLst>
            <c:ext xmlns:c16="http://schemas.microsoft.com/office/drawing/2014/chart" uri="{C3380CC4-5D6E-409C-BE32-E72D297353CC}">
              <c16:uniqueId val="{00000005-9AE9-4C41-9FC6-F8E68196B2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E9-4C41-9FC6-F8E68196B2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5189</c:v>
                </c:pt>
                <c:pt idx="3">
                  <c:v>5173</c:v>
                </c:pt>
                <c:pt idx="6">
                  <c:v>5337</c:v>
                </c:pt>
                <c:pt idx="9">
                  <c:v>5400</c:v>
                </c:pt>
                <c:pt idx="12">
                  <c:v>5517</c:v>
                </c:pt>
              </c:numCache>
            </c:numRef>
          </c:val>
          <c:extLst>
            <c:ext xmlns:c16="http://schemas.microsoft.com/office/drawing/2014/chart" uri="{C3380CC4-5D6E-409C-BE32-E72D297353CC}">
              <c16:uniqueId val="{00000007-9AE9-4C41-9FC6-F8E68196B2BA}"/>
            </c:ext>
          </c:extLst>
        </c:ser>
        <c:dLbls>
          <c:showLegendKey val="0"/>
          <c:showVal val="0"/>
          <c:showCatName val="0"/>
          <c:showSerName val="0"/>
          <c:showPercent val="0"/>
          <c:showBubbleSize val="0"/>
        </c:dLbls>
        <c:gapWidth val="100"/>
        <c:overlap val="100"/>
        <c:axId val="146355416"/>
        <c:axId val="146355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2315</c:v>
                </c:pt>
                <c:pt idx="2">
                  <c:v>#N/A</c:v>
                </c:pt>
                <c:pt idx="3">
                  <c:v>#N/A</c:v>
                </c:pt>
                <c:pt idx="4">
                  <c:v>2277</c:v>
                </c:pt>
                <c:pt idx="5">
                  <c:v>#N/A</c:v>
                </c:pt>
                <c:pt idx="6">
                  <c:v>#N/A</c:v>
                </c:pt>
                <c:pt idx="7">
                  <c:v>2496</c:v>
                </c:pt>
                <c:pt idx="8">
                  <c:v>#N/A</c:v>
                </c:pt>
                <c:pt idx="9">
                  <c:v>#N/A</c:v>
                </c:pt>
                <c:pt idx="10">
                  <c:v>2600</c:v>
                </c:pt>
                <c:pt idx="11">
                  <c:v>#N/A</c:v>
                </c:pt>
                <c:pt idx="12">
                  <c:v>#N/A</c:v>
                </c:pt>
                <c:pt idx="13">
                  <c:v>2503</c:v>
                </c:pt>
                <c:pt idx="14">
                  <c:v>#N/A</c:v>
                </c:pt>
              </c:numCache>
            </c:numRef>
          </c:val>
          <c:smooth val="0"/>
          <c:extLst>
            <c:ext xmlns:c16="http://schemas.microsoft.com/office/drawing/2014/chart" uri="{C3380CC4-5D6E-409C-BE32-E72D297353CC}">
              <c16:uniqueId val="{00000008-9AE9-4C41-9FC6-F8E68196B2BA}"/>
            </c:ext>
          </c:extLst>
        </c:ser>
        <c:dLbls>
          <c:showLegendKey val="0"/>
          <c:showVal val="0"/>
          <c:showCatName val="0"/>
          <c:showSerName val="0"/>
          <c:showPercent val="0"/>
          <c:showBubbleSize val="0"/>
        </c:dLbls>
        <c:marker val="1"/>
        <c:smooth val="0"/>
        <c:axId val="146355416"/>
        <c:axId val="146355808"/>
      </c:lineChart>
      <c:catAx>
        <c:axId val="146355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355808"/>
        <c:crosses val="autoZero"/>
        <c:auto val="1"/>
        <c:lblAlgn val="ctr"/>
        <c:lblOffset val="100"/>
        <c:tickLblSkip val="1"/>
        <c:tickMarkSkip val="1"/>
        <c:noMultiLvlLbl val="0"/>
      </c:catAx>
      <c:valAx>
        <c:axId val="146355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355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49242</c:v>
                </c:pt>
                <c:pt idx="5">
                  <c:v>48887</c:v>
                </c:pt>
                <c:pt idx="8">
                  <c:v>48461</c:v>
                </c:pt>
                <c:pt idx="11">
                  <c:v>46945</c:v>
                </c:pt>
                <c:pt idx="14">
                  <c:v>46685</c:v>
                </c:pt>
              </c:numCache>
            </c:numRef>
          </c:val>
          <c:extLst>
            <c:ext xmlns:c16="http://schemas.microsoft.com/office/drawing/2014/chart" uri="{C3380CC4-5D6E-409C-BE32-E72D297353CC}">
              <c16:uniqueId val="{00000000-E337-44E4-B20F-91E7845387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12981</c:v>
                </c:pt>
                <c:pt idx="5">
                  <c:v>12331</c:v>
                </c:pt>
                <c:pt idx="8">
                  <c:v>11212</c:v>
                </c:pt>
                <c:pt idx="11">
                  <c:v>9083</c:v>
                </c:pt>
                <c:pt idx="14">
                  <c:v>9023</c:v>
                </c:pt>
              </c:numCache>
            </c:numRef>
          </c:val>
          <c:extLst>
            <c:ext xmlns:c16="http://schemas.microsoft.com/office/drawing/2014/chart" uri="{C3380CC4-5D6E-409C-BE32-E72D297353CC}">
              <c16:uniqueId val="{00000001-E337-44E4-B20F-91E7845387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18558</c:v>
                </c:pt>
                <c:pt idx="5">
                  <c:v>16581</c:v>
                </c:pt>
                <c:pt idx="8">
                  <c:v>16563</c:v>
                </c:pt>
                <c:pt idx="11">
                  <c:v>13580</c:v>
                </c:pt>
                <c:pt idx="14">
                  <c:v>12424</c:v>
                </c:pt>
              </c:numCache>
            </c:numRef>
          </c:val>
          <c:extLst>
            <c:ext xmlns:c16="http://schemas.microsoft.com/office/drawing/2014/chart" uri="{C3380CC4-5D6E-409C-BE32-E72D297353CC}">
              <c16:uniqueId val="{00000002-E337-44E4-B20F-91E7845387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37-44E4-B20F-91E7845387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37-44E4-B20F-91E7845387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178</c:v>
                </c:pt>
                <c:pt idx="3">
                  <c:v>0</c:v>
                </c:pt>
                <c:pt idx="6">
                  <c:v>11</c:v>
                </c:pt>
                <c:pt idx="9">
                  <c:v>9</c:v>
                </c:pt>
                <c:pt idx="12">
                  <c:v>5</c:v>
                </c:pt>
              </c:numCache>
            </c:numRef>
          </c:val>
          <c:extLst>
            <c:ext xmlns:c16="http://schemas.microsoft.com/office/drawing/2014/chart" uri="{C3380CC4-5D6E-409C-BE32-E72D297353CC}">
              <c16:uniqueId val="{00000005-E337-44E4-B20F-91E7845387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7633</c:v>
                </c:pt>
                <c:pt idx="3">
                  <c:v>7607</c:v>
                </c:pt>
                <c:pt idx="6">
                  <c:v>7431</c:v>
                </c:pt>
                <c:pt idx="9">
                  <c:v>7444</c:v>
                </c:pt>
                <c:pt idx="12">
                  <c:v>7435</c:v>
                </c:pt>
              </c:numCache>
            </c:numRef>
          </c:val>
          <c:extLst>
            <c:ext xmlns:c16="http://schemas.microsoft.com/office/drawing/2014/chart" uri="{C3380CC4-5D6E-409C-BE32-E72D297353CC}">
              <c16:uniqueId val="{00000006-E337-44E4-B20F-91E7845387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751</c:v>
                </c:pt>
                <c:pt idx="3">
                  <c:v>831</c:v>
                </c:pt>
                <c:pt idx="6">
                  <c:v>809</c:v>
                </c:pt>
                <c:pt idx="9">
                  <c:v>761</c:v>
                </c:pt>
                <c:pt idx="12">
                  <c:v>691</c:v>
                </c:pt>
              </c:numCache>
            </c:numRef>
          </c:val>
          <c:extLst>
            <c:ext xmlns:c16="http://schemas.microsoft.com/office/drawing/2014/chart" uri="{C3380CC4-5D6E-409C-BE32-E72D297353CC}">
              <c16:uniqueId val="{00000007-E337-44E4-B20F-91E7845387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20690</c:v>
                </c:pt>
                <c:pt idx="3">
                  <c:v>19598</c:v>
                </c:pt>
                <c:pt idx="6">
                  <c:v>18943</c:v>
                </c:pt>
                <c:pt idx="9">
                  <c:v>18685</c:v>
                </c:pt>
                <c:pt idx="12">
                  <c:v>18467</c:v>
                </c:pt>
              </c:numCache>
            </c:numRef>
          </c:val>
          <c:extLst>
            <c:ext xmlns:c16="http://schemas.microsoft.com/office/drawing/2014/chart" uri="{C3380CC4-5D6E-409C-BE32-E72D297353CC}">
              <c16:uniqueId val="{00000008-E337-44E4-B20F-91E7845387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195</c:v>
                </c:pt>
                <c:pt idx="3">
                  <c:v>1716</c:v>
                </c:pt>
                <c:pt idx="6">
                  <c:v>1528</c:v>
                </c:pt>
                <c:pt idx="9">
                  <c:v>1379</c:v>
                </c:pt>
                <c:pt idx="12">
                  <c:v>1269</c:v>
                </c:pt>
              </c:numCache>
            </c:numRef>
          </c:val>
          <c:extLst>
            <c:ext xmlns:c16="http://schemas.microsoft.com/office/drawing/2014/chart" uri="{C3380CC4-5D6E-409C-BE32-E72D297353CC}">
              <c16:uniqueId val="{00000009-E337-44E4-B20F-91E7845387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57395</c:v>
                </c:pt>
                <c:pt idx="3">
                  <c:v>59856</c:v>
                </c:pt>
                <c:pt idx="6">
                  <c:v>60407</c:v>
                </c:pt>
                <c:pt idx="9">
                  <c:v>62313</c:v>
                </c:pt>
                <c:pt idx="12">
                  <c:v>65384</c:v>
                </c:pt>
              </c:numCache>
            </c:numRef>
          </c:val>
          <c:extLst>
            <c:ext xmlns:c16="http://schemas.microsoft.com/office/drawing/2014/chart" uri="{C3380CC4-5D6E-409C-BE32-E72D297353CC}">
              <c16:uniqueId val="{0000000A-E337-44E4-B20F-91E78453871A}"/>
            </c:ext>
          </c:extLst>
        </c:ser>
        <c:dLbls>
          <c:showLegendKey val="0"/>
          <c:showVal val="0"/>
          <c:showCatName val="0"/>
          <c:showSerName val="0"/>
          <c:showPercent val="0"/>
          <c:showBubbleSize val="0"/>
        </c:dLbls>
        <c:gapWidth val="100"/>
        <c:overlap val="100"/>
        <c:axId val="427950584"/>
        <c:axId val="427949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6060</c:v>
                </c:pt>
                <c:pt idx="2">
                  <c:v>#N/A</c:v>
                </c:pt>
                <c:pt idx="3">
                  <c:v>#N/A</c:v>
                </c:pt>
                <c:pt idx="4">
                  <c:v>11809</c:v>
                </c:pt>
                <c:pt idx="5">
                  <c:v>#N/A</c:v>
                </c:pt>
                <c:pt idx="6">
                  <c:v>#N/A</c:v>
                </c:pt>
                <c:pt idx="7">
                  <c:v>12892</c:v>
                </c:pt>
                <c:pt idx="8">
                  <c:v>#N/A</c:v>
                </c:pt>
                <c:pt idx="9">
                  <c:v>#N/A</c:v>
                </c:pt>
                <c:pt idx="10">
                  <c:v>20983</c:v>
                </c:pt>
                <c:pt idx="11">
                  <c:v>#N/A</c:v>
                </c:pt>
                <c:pt idx="12">
                  <c:v>#N/A</c:v>
                </c:pt>
                <c:pt idx="13">
                  <c:v>25119</c:v>
                </c:pt>
                <c:pt idx="14">
                  <c:v>#N/A</c:v>
                </c:pt>
              </c:numCache>
            </c:numRef>
          </c:val>
          <c:smooth val="0"/>
          <c:extLst>
            <c:ext xmlns:c16="http://schemas.microsoft.com/office/drawing/2014/chart" uri="{C3380CC4-5D6E-409C-BE32-E72D297353CC}">
              <c16:uniqueId val="{0000000B-E337-44E4-B20F-91E78453871A}"/>
            </c:ext>
          </c:extLst>
        </c:ser>
        <c:dLbls>
          <c:showLegendKey val="0"/>
          <c:showVal val="0"/>
          <c:showCatName val="0"/>
          <c:showSerName val="0"/>
          <c:showPercent val="0"/>
          <c:showBubbleSize val="0"/>
        </c:dLbls>
        <c:marker val="1"/>
        <c:smooth val="0"/>
        <c:axId val="427950584"/>
        <c:axId val="427949016"/>
      </c:lineChart>
      <c:catAx>
        <c:axId val="427950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7949016"/>
        <c:crosses val="autoZero"/>
        <c:auto val="1"/>
        <c:lblAlgn val="ctr"/>
        <c:lblOffset val="100"/>
        <c:tickLblSkip val="1"/>
        <c:tickMarkSkip val="1"/>
        <c:noMultiLvlLbl val="0"/>
      </c:catAx>
      <c:valAx>
        <c:axId val="427949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950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5293</c:v>
                </c:pt>
                <c:pt idx="1">
                  <c:v>4687</c:v>
                </c:pt>
                <c:pt idx="2">
                  <c:v>4678</c:v>
                </c:pt>
              </c:numCache>
            </c:numRef>
          </c:val>
          <c:extLst>
            <c:ext xmlns:c16="http://schemas.microsoft.com/office/drawing/2014/chart" uri="{C3380CC4-5D6E-409C-BE32-E72D297353CC}">
              <c16:uniqueId val="{00000000-63A6-4EEF-BB6B-6D3C2AEFEA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8399</c:v>
                </c:pt>
                <c:pt idx="1">
                  <c:v>6150</c:v>
                </c:pt>
                <c:pt idx="2">
                  <c:v>5172</c:v>
                </c:pt>
              </c:numCache>
            </c:numRef>
          </c:val>
          <c:extLst>
            <c:ext xmlns:c16="http://schemas.microsoft.com/office/drawing/2014/chart" uri="{C3380CC4-5D6E-409C-BE32-E72D297353CC}">
              <c16:uniqueId val="{00000001-63A6-4EEF-BB6B-6D3C2AEFEA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1959</c:v>
                </c:pt>
                <c:pt idx="1">
                  <c:v>1900</c:v>
                </c:pt>
                <c:pt idx="2">
                  <c:v>1825</c:v>
                </c:pt>
              </c:numCache>
            </c:numRef>
          </c:val>
          <c:extLst>
            <c:ext xmlns:c16="http://schemas.microsoft.com/office/drawing/2014/chart" uri="{C3380CC4-5D6E-409C-BE32-E72D297353CC}">
              <c16:uniqueId val="{00000002-63A6-4EEF-BB6B-6D3C2AEFEA04}"/>
            </c:ext>
          </c:extLst>
        </c:ser>
        <c:dLbls>
          <c:showLegendKey val="0"/>
          <c:showVal val="0"/>
          <c:showCatName val="0"/>
          <c:showSerName val="0"/>
          <c:showPercent val="0"/>
          <c:showBubbleSize val="0"/>
        </c:dLbls>
        <c:gapWidth val="120"/>
        <c:overlap val="100"/>
        <c:axId val="427946272"/>
        <c:axId val="427943528"/>
      </c:barChart>
      <c:catAx>
        <c:axId val="42794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7943528"/>
        <c:crosses val="autoZero"/>
        <c:auto val="1"/>
        <c:lblAlgn val="ctr"/>
        <c:lblOffset val="100"/>
        <c:tickLblSkip val="1"/>
        <c:tickMarkSkip val="1"/>
        <c:noMultiLvlLbl val="0"/>
      </c:catAx>
      <c:valAx>
        <c:axId val="4279435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794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797569605124176E-2"/>
                  <c:y val="-6.4739042105865174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{795D658E-399E-4835-B657-42CA6BD2C10D}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18E-45FA-BD0F-D255B468E0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{FCD8380A-7E90-4EAB-998A-42621BCFAD8E}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8E-45FA-BD0F-D255B468E0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{450EDAA9-B6C2-4DDC-88B0-DCE83BFE640A}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8E-45FA-BD0F-D255B468E0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{6017A689-A184-4DF8-A90B-59216DFC29A3}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8E-45FA-BD0F-D255B468E0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{6FC065D4-DA9E-436B-B65E-763488BD609F}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8E-45FA-BD0F-D255B468E03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{C15A66E2-D109-478C-B0BF-A5E28DC92803}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18E-45FA-BD0F-D255B468E03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{372D6532-C88D-40BA-9E3F-1DA415F0DA63}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18E-45FA-BD0F-D255B468E03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{A6F59515-6810-4264-942E-C75B1A4FF09C}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18E-45FA-BD0F-D255B468E03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{B753F851-29EE-4D8D-A96A-CE0F2475559B}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18E-45FA-BD0F-D255B468E0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57.7</c:v>
                </c:pt>
                <c:pt idx="8">
                  <c:v>58</c:v>
                </c:pt>
                <c:pt idx="16">
                  <c:v>59.2</c:v>
                </c:pt>
                <c:pt idx="24">
                  <c:v>60.1</c:v>
                </c:pt>
                <c:pt idx="32">
                  <c:v>59.7</c:v>
                </c:pt>
              </c:numCache>
            </c:numRef>
          </c:xVal>
          <c:yVal>
            <c:numRef>
              <c:f>公会計指標分析・財政指標組合せ分析表!$BP$51:$DC$51</c:f>
              <c:numCache>
                <c:formatCode>#,##0.0;"▲ "#,##0.0</c:formatCode>
                <c:ptCount val="40"/>
                <c:pt idx="0">
                  <c:v>24</c:v>
                </c:pt>
                <c:pt idx="8">
                  <c:v>47</c:v>
                </c:pt>
                <c:pt idx="16">
                  <c:v>50.4</c:v>
                </c:pt>
                <c:pt idx="24">
                  <c:v>81.8</c:v>
                </c:pt>
                <c:pt idx="32">
                  <c:v>94.4</c:v>
                </c:pt>
              </c:numCache>
            </c:numRef>
          </c:yVal>
          <c:smooth val="0"/>
          <c:extLst>
            <c:ext xmlns:c16="http://schemas.microsoft.com/office/drawing/2014/chart" uri="{C3380CC4-5D6E-409C-BE32-E72D297353CC}">
              <c16:uniqueId val="{00000009-C18E-45FA-BD0F-D255B468E0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{B2A408EE-8488-484D-B3BA-BA94718619E2}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18E-45FA-BD0F-D255B468E03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{A1E1922A-5EC3-46D0-866E-E6309D68BFDD}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8E-45FA-BD0F-D255B468E0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{5A17A543-2817-4923-973F-59522583B89C}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8E-45FA-BD0F-D255B468E0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{38F061E5-E4DB-469A-829C-6FF87B163A46}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8E-45FA-BD0F-D255B468E0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{037440BA-1BE3-4BD6-B9E0-8AB362877970}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8E-45FA-BD0F-D255B468E030}"/>
                </c:ext>
              </c:extLst>
            </c:dLbl>
            <c:dLbl>
              <c:idx val="8"/>
              <c:layout>
                <c:manualLayout>
                  <c:x val="-1.849283133402043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{11C0E516-3855-462D-8DF5-E810665AEF64}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18E-45FA-BD0F-D255B468E030}"/>
                </c:ext>
              </c:extLst>
            </c:dLbl>
            <c:dLbl>
              <c:idx val="16"/>
              <c:layout>
                <c:manualLayout>
                  <c:x val="-3.7155228826217766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{4BA812A5-0534-49A4-B63C-FBABCF76E05E}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18E-45FA-BD0F-D255B468E03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{4D3DF2AC-0F5B-49BD-88DB-B751270C33F8}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18E-45FA-BD0F-D255B468E030}"/>
                </c:ext>
              </c:extLst>
            </c:dLbl>
            <c:dLbl>
              <c:idx val="32"/>
              <c:layout>
                <c:manualLayout>
                  <c:x val="-2.7005722293588694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{1495306B-A80E-4214-B8AE-FF73C1B49169}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18E-45FA-BD0F-D255B468E0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57.7</c:v>
                </c:pt>
                <c:pt idx="16">
                  <c:v>58.8</c:v>
                </c:pt>
                <c:pt idx="24">
                  <c:v>59.8</c:v>
                </c:pt>
                <c:pt idx="32">
                  <c:v>58.7</c:v>
                </c:pt>
              </c:numCache>
            </c:numRef>
          </c:xVal>
          <c:yVal>
            <c:numRef>
              <c:f>公会計指標分析・財政指標組合せ分析表!$BP$55:$DC$55</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C18E-45FA-BD0F-D255B468E030}"/>
            </c:ext>
          </c:extLst>
        </c:ser>
        <c:dLbls>
          <c:showLegendKey val="0"/>
          <c:showVal val="1"/>
          <c:showCatName val="0"/>
          <c:showSerName val="0"/>
          <c:showPercent val="0"/>
          <c:showBubbleSize val="0"/>
        </c:dLbls>
        <c:axId val="427945880"/>
        <c:axId val="427944312"/>
      </c:scatterChart>
      <c:valAx>
        <c:axId val="427945880"/>
        <c:scaling>
          <c:orientation val="maxMin"/>
          <c:max val="61"/>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7944312"/>
        <c:crosses val="autoZero"/>
        <c:crossBetween val="midCat"/>
      </c:valAx>
      <c:valAx>
        <c:axId val="427944312"/>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2794588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{E1CBECE7-4D9B-476E-A7E2-50DAD8396514}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B64-4D80-B4B0-6E94E718EC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{3C3AD723-3DBD-4FC8-A6DC-32545CA47A2F}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64-4D80-B4B0-6E94E718EC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{F5CBBD93-ECEA-4F34-85FB-DF5752F3F1D6}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64-4D80-B4B0-6E94E718EC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{35EFB71B-1C30-4355-9D18-5476EAB78C0F}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64-4D80-B4B0-6E94E718EC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{36167B69-6D5A-4555-A863-ECE021031CB9}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64-4D80-B4B0-6E94E718ECDF}"/>
                </c:ext>
              </c:extLst>
            </c:dLbl>
            <c:dLbl>
              <c:idx val="8"/>
              <c:layout>
                <c:manualLayout>
                  <c:x val="0"/>
                  <c:y val="-7.8828651414097721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{CAEDDB71-87AD-4EED-8742-DF1907CBBBC2}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B64-4D80-B4B0-6E94E718ECDF}"/>
                </c:ext>
              </c:extLst>
            </c:dLbl>
            <c:dLbl>
              <c:idx val="16"/>
              <c:layout>
                <c:manualLayout>
                  <c:x val="0"/>
                  <c:y val="7.8828651414096125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{013C9E65-A50F-44CE-B128-3E75390E71CD}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B64-4D80-B4B0-6E94E718ECD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{7D9568AC-FF36-493C-833A-987D18B5CE2C}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B64-4D80-B4B0-6E94E718ECD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{355A5642-09E9-4560-8598-DD2918386285}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B64-4D80-B4B0-6E94E718EC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9.1999999999999993</c:v>
                </c:pt>
                <c:pt idx="16">
                  <c:v>9.3000000000000007</c:v>
                </c:pt>
                <c:pt idx="24">
                  <c:v>9.6</c:v>
                </c:pt>
                <c:pt idx="32">
                  <c:v>9.6999999999999993</c:v>
                </c:pt>
              </c:numCache>
            </c:numRef>
          </c:xVal>
          <c:yVal>
            <c:numRef>
              <c:f>公会計指標分析・財政指標組合せ分析表!$BP$73:$DC$73</c:f>
              <c:numCache>
                <c:formatCode>#,##0.0;"▲ "#,##0.0</c:formatCode>
                <c:ptCount val="40"/>
                <c:pt idx="0">
                  <c:v>24</c:v>
                </c:pt>
                <c:pt idx="8">
                  <c:v>47</c:v>
                </c:pt>
                <c:pt idx="16">
                  <c:v>50.4</c:v>
                </c:pt>
                <c:pt idx="24">
                  <c:v>81.8</c:v>
                </c:pt>
                <c:pt idx="32">
                  <c:v>94.4</c:v>
                </c:pt>
              </c:numCache>
            </c:numRef>
          </c:yVal>
          <c:smooth val="0"/>
          <c:extLst>
            <c:ext xmlns:c16="http://schemas.microsoft.com/office/drawing/2014/chart" uri="{C3380CC4-5D6E-409C-BE32-E72D297353CC}">
              <c16:uniqueId val="{00000009-2B64-4D80-B4B0-6E94E718EC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214884349238E-2"/>
                  <c:y val="-5.6481508753639789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{82335B62-1C49-4C11-BB6D-F96A92F316F0}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B64-4D80-B4B0-6E94E718ECD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{DEABE4F3-A473-46D7-89FE-D4C9FD975D6D}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64-4D80-B4B0-6E94E718EC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{9B2BA0BA-E345-4189-8928-FD618D38F365}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64-4D80-B4B0-6E94E718EC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{55AE9F76-FC9C-4503-85F3-3B055C7B5C36}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64-4D80-B4B0-6E94E718EC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{A2E12F65-580E-4278-B96D-D0336DC14981}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64-4D80-B4B0-6E94E718ECDF}"/>
                </c:ext>
              </c:extLst>
            </c:dLbl>
            <c:dLbl>
              <c:idx val="8"/>
              <c:layout>
                <c:manualLayout>
                  <c:x val="-2.8829768353872028E-2"/>
                  <c:y val="-6.835178542194812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{3204F0C1-CE98-4829-B2FE-824B62A25714}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B64-4D80-B4B0-6E94E718ECD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{16D70DA7-5E68-49E1-AF6C-BFF522B89F4E}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B64-4D80-B4B0-6E94E718ECD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{9E21C792-DDCB-454C-93C3-3A11F3C0AD30}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B64-4D80-B4B0-6E94E718ECD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{B590B33B-6A03-4854-B8DA-8458093C34FC}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B64-4D80-B4B0-6E94E718EC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5.8</c:v>
                </c:pt>
                <c:pt idx="16">
                  <c:v>5.3</c:v>
                </c:pt>
                <c:pt idx="24">
                  <c:v>5</c:v>
                </c:pt>
                <c:pt idx="32">
                  <c:v>4.3</c:v>
                </c:pt>
              </c:numCache>
            </c:numRef>
          </c:xVal>
          <c:yVal>
            <c:numRef>
              <c:f>公会計指標分析・財政指標組合せ分析表!$BP$77:$DC$77</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2B64-4D80-B4B0-6E94E718ECDF}"/>
            </c:ext>
          </c:extLst>
        </c:ser>
        <c:dLbls>
          <c:showLegendKey val="0"/>
          <c:showVal val="1"/>
          <c:showCatName val="0"/>
          <c:showSerName val="0"/>
          <c:showPercent val="0"/>
          <c:showBubbleSize val="0"/>
        </c:dLbls>
        <c:axId val="427945096"/>
        <c:axId val="427944704"/>
      </c:scatterChart>
      <c:valAx>
        <c:axId val="427945096"/>
        <c:scaling>
          <c:orientation val="maxMin"/>
          <c:max val="11"/>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7944704"/>
        <c:crosses val="autoZero"/>
        <c:crossBetween val="midCat"/>
      </c:valAx>
      <c:valAx>
        <c:axId val="427944704"/>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2794509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一般会計等において，</a:t>
          </a:r>
          <a:r>
            <a:rPr kumimoji="1" lang="ja-JP" altLang="en-US" sz="1100">
              <a:solidFill>
                <a:schemeClr val="dk1"/>
              </a:solidFill>
              <a:effectLst/>
              <a:latin typeface="+mn-lt"/>
              <a:ea typeface="+mn-ea"/>
              <a:cs typeface="+mn-cs"/>
            </a:rPr>
            <a:t>学校耐震化事業に係る地方債</a:t>
          </a:r>
          <a:r>
            <a:rPr kumimoji="1" lang="ja-JP" altLang="ja-JP" sz="1100">
              <a:solidFill>
                <a:schemeClr val="dk1"/>
              </a:solidFill>
              <a:effectLst/>
              <a:latin typeface="+mn-lt"/>
              <a:ea typeface="+mn-ea"/>
              <a:cs typeface="+mn-cs"/>
            </a:rPr>
            <a:t>償還</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開始</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元利償還金の額が前年度と比較し</a:t>
          </a:r>
          <a:r>
            <a:rPr kumimoji="1" lang="en-US" altLang="ja-JP" sz="1100">
              <a:solidFill>
                <a:schemeClr val="dk1"/>
              </a:solidFill>
              <a:effectLst/>
              <a:latin typeface="+mn-lt"/>
              <a:ea typeface="+mn-ea"/>
              <a:cs typeface="+mn-cs"/>
            </a:rPr>
            <a:t>117</a:t>
          </a:r>
          <a:r>
            <a:rPr kumimoji="1" lang="ja-JP" altLang="ja-JP" sz="1100">
              <a:solidFill>
                <a:schemeClr val="dk1"/>
              </a:solidFill>
              <a:effectLst/>
              <a:latin typeface="+mn-lt"/>
              <a:ea typeface="+mn-ea"/>
              <a:cs typeface="+mn-cs"/>
            </a:rPr>
            <a:t>百万円の増となった。</a:t>
          </a: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公営企業債</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元利償還金に対する繰入金について，</a:t>
          </a:r>
          <a:r>
            <a:rPr kumimoji="1" lang="ja-JP" altLang="en-US" sz="1100">
              <a:solidFill>
                <a:schemeClr val="dk1"/>
              </a:solidFill>
              <a:effectLst/>
              <a:latin typeface="+mn-lt"/>
              <a:ea typeface="+mn-ea"/>
              <a:cs typeface="+mn-cs"/>
            </a:rPr>
            <a:t>下水道事業会計において大きく減少となったことにより，元利償還金等の全体としては</a:t>
          </a:r>
          <a:r>
            <a:rPr kumimoji="1" lang="en-US" altLang="ja-JP" sz="1100">
              <a:solidFill>
                <a:schemeClr val="dk1"/>
              </a:solidFill>
              <a:effectLst/>
              <a:latin typeface="+mn-lt"/>
              <a:ea typeface="+mn-ea"/>
              <a:cs typeface="+mn-cs"/>
            </a:rPr>
            <a:t>214</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減となっている。そのため，実質公債費比率の分子は，</a:t>
          </a:r>
          <a:r>
            <a:rPr kumimoji="1" lang="en-US" altLang="ja-JP" sz="1100">
              <a:solidFill>
                <a:schemeClr val="dk1"/>
              </a:solidFill>
              <a:effectLst/>
              <a:latin typeface="+mn-lt"/>
              <a:ea typeface="+mn-ea"/>
              <a:cs typeface="+mn-cs"/>
            </a:rPr>
            <a:t>97</a:t>
          </a:r>
          <a:r>
            <a:rPr kumimoji="1" lang="ja-JP" altLang="en-US" sz="1100">
              <a:solidFill>
                <a:schemeClr val="dk1"/>
              </a:solidFill>
              <a:effectLst/>
              <a:latin typeface="+mn-lt"/>
              <a:ea typeface="+mn-ea"/>
              <a:cs typeface="+mn-cs"/>
            </a:rPr>
            <a:t>百万円の減となった。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今後控える大型事業に伴い，借入の増加や一部事務組合において消防</a:t>
          </a:r>
          <a:r>
            <a:rPr kumimoji="1" lang="ja-JP" altLang="en-US" sz="1100">
              <a:solidFill>
                <a:schemeClr val="dk1"/>
              </a:solidFill>
              <a:effectLst/>
              <a:latin typeface="+mn-lt"/>
              <a:ea typeface="+mn-ea"/>
              <a:cs typeface="+mn-cs"/>
            </a:rPr>
            <a:t>庁舎の</a:t>
          </a:r>
          <a:r>
            <a:rPr kumimoji="1" lang="ja-JP" altLang="ja-JP" sz="1100">
              <a:solidFill>
                <a:schemeClr val="dk1"/>
              </a:solidFill>
              <a:effectLst/>
              <a:latin typeface="+mn-lt"/>
              <a:ea typeface="+mn-ea"/>
              <a:cs typeface="+mn-cs"/>
            </a:rPr>
            <a:t>整備を予定することから元利償還金に対する負担金も発生する見込みである。整備を予定している事業については，規模の見直し，整備時期の調整等を行い，後年度負担の軽減，平準化に努める。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満期一括償還地方債にあたるひたちなか市民債を発行しているが，満期一括償還の財源に限定した基金の積立は行っていない。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一般会計等に係る地方債の現在高について，統合校建設事業</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係る借入</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により借入額が償還額を上回り，現在高が</a:t>
          </a:r>
          <a:r>
            <a:rPr kumimoji="1" lang="en-US" altLang="ja-JP" sz="1100">
              <a:solidFill>
                <a:schemeClr val="dk1"/>
              </a:solidFill>
              <a:effectLst/>
              <a:latin typeface="+mn-lt"/>
              <a:ea typeface="+mn-ea"/>
              <a:cs typeface="+mn-cs"/>
            </a:rPr>
            <a:t>3,071</a:t>
          </a:r>
          <a:r>
            <a:rPr kumimoji="1" lang="ja-JP" altLang="ja-JP" sz="1100">
              <a:solidFill>
                <a:schemeClr val="dk1"/>
              </a:solidFill>
              <a:effectLst/>
              <a:latin typeface="+mn-lt"/>
              <a:ea typeface="+mn-ea"/>
              <a:cs typeface="+mn-cs"/>
            </a:rPr>
            <a:t>百万円の増となった。</a:t>
          </a:r>
          <a:r>
            <a:rPr kumimoji="1" lang="ja-JP" altLang="en-US" sz="1100">
              <a:solidFill>
                <a:schemeClr val="dk1"/>
              </a:solidFill>
              <a:effectLst/>
              <a:latin typeface="+mn-lt"/>
              <a:ea typeface="+mn-ea"/>
              <a:cs typeface="+mn-cs"/>
            </a:rPr>
            <a:t>債務負担行為に基づく支出予定額や公営企業債等繰入見込額は減少が続いているが，将来負担額の大部分を占める</a:t>
          </a:r>
          <a:r>
            <a:rPr kumimoji="1" lang="ja-JP" altLang="ja-JP" sz="1100">
              <a:solidFill>
                <a:schemeClr val="dk1"/>
              </a:solidFill>
              <a:effectLst/>
              <a:latin typeface="+mn-lt"/>
              <a:ea typeface="+mn-ea"/>
              <a:cs typeface="+mn-cs"/>
            </a:rPr>
            <a:t>一般会計等に係る</a:t>
          </a:r>
          <a:r>
            <a:rPr kumimoji="1" lang="ja-JP" altLang="en-US" sz="1100">
              <a:solidFill>
                <a:schemeClr val="dk1"/>
              </a:solidFill>
              <a:effectLst/>
              <a:latin typeface="+mn-lt"/>
              <a:ea typeface="+mn-ea"/>
              <a:cs typeface="+mn-cs"/>
            </a:rPr>
            <a:t>地方債の現在高の上昇が続いているため，全体としては上昇傾向となっている。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また，減債基金</a:t>
          </a:r>
          <a:r>
            <a:rPr kumimoji="1" lang="ja-JP" altLang="ja-JP" sz="1100">
              <a:solidFill>
                <a:schemeClr val="dk1"/>
              </a:solidFill>
              <a:effectLst/>
              <a:latin typeface="+mn-lt"/>
              <a:ea typeface="+mn-ea"/>
              <a:cs typeface="+mn-cs"/>
            </a:rPr>
            <a:t>をはじめ複数の基金を取崩したことや都市計画事業に係る地方債残高が減少傾向となっていることから，充当可能財源等が減少している。このため，将来負担比率の分子が</a:t>
          </a:r>
          <a:r>
            <a:rPr kumimoji="1" lang="en-US" altLang="ja-JP" sz="1100">
              <a:solidFill>
                <a:schemeClr val="dk1"/>
              </a:solidFill>
              <a:effectLst/>
              <a:latin typeface="+mn-lt"/>
              <a:ea typeface="+mn-ea"/>
              <a:cs typeface="+mn-cs"/>
            </a:rPr>
            <a:t>4,136</a:t>
          </a:r>
          <a:r>
            <a:rPr kumimoji="1" lang="ja-JP" altLang="ja-JP" sz="1100">
              <a:solidFill>
                <a:schemeClr val="dk1"/>
              </a:solidFill>
              <a:effectLst/>
              <a:latin typeface="+mn-lt"/>
              <a:ea typeface="+mn-ea"/>
              <a:cs typeface="+mn-cs"/>
            </a:rPr>
            <a:t>百万円の増となった。</a:t>
          </a:r>
          <a:endParaRPr lang="ja-JP" altLang="ja-JP" sz="1400">
            <a:effectLst/>
          </a:endParaRPr>
        </a:p>
        <a:p>
          <a:r>
            <a:rPr kumimoji="1" lang="ja-JP" altLang="ja-JP" sz="1100">
              <a:solidFill>
                <a:schemeClr val="dk1"/>
              </a:solidFill>
              <a:effectLst/>
              <a:latin typeface="+mn-lt"/>
              <a:ea typeface="+mn-ea"/>
              <a:cs typeface="+mn-cs"/>
            </a:rPr>
            <a:t>今後控える大型事業に係る地方債の借入</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，償還額を上回る状況が続く見込みであることから，地方債残高は増加が想定されている。今後も地方債を適正に活用するとともに，充当可能財源等の確保に努め，将来負担額の抑制に努める。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茨城県ひたちなか市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財政調整基金を</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百万円，減債基金を</a:t>
          </a:r>
          <a:r>
            <a:rPr kumimoji="1" lang="en-US" altLang="ja-JP" sz="1100">
              <a:solidFill>
                <a:schemeClr val="dk1"/>
              </a:solidFill>
              <a:effectLst/>
              <a:latin typeface="+mn-lt"/>
              <a:ea typeface="+mn-ea"/>
              <a:cs typeface="+mn-cs"/>
            </a:rPr>
            <a:t>979</a:t>
          </a:r>
          <a:r>
            <a:rPr kumimoji="1" lang="ja-JP" altLang="ja-JP" sz="1100">
              <a:solidFill>
                <a:schemeClr val="dk1"/>
              </a:solidFill>
              <a:effectLst/>
              <a:latin typeface="+mn-lt"/>
              <a:ea typeface="+mn-ea"/>
              <a:cs typeface="+mn-cs"/>
            </a:rPr>
            <a:t>百万円，公共用地取得基金等の特定目的基金を</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百万円取崩した一方，積立は全ての基金を合わせて</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百万円に留まったことから，基金</a:t>
          </a:r>
          <a:r>
            <a:rPr kumimoji="1" lang="ja-JP" altLang="en-US" sz="1100">
              <a:solidFill>
                <a:schemeClr val="dk1"/>
              </a:solidFill>
              <a:effectLst/>
              <a:latin typeface="+mn-lt"/>
              <a:ea typeface="+mn-ea"/>
              <a:cs typeface="+mn-cs"/>
            </a:rPr>
            <a:t>全体</a:t>
          </a:r>
          <a:r>
            <a:rPr kumimoji="1" lang="ja-JP" altLang="ja-JP" sz="1100">
              <a:solidFill>
                <a:schemeClr val="dk1"/>
              </a:solidFill>
              <a:effectLst/>
              <a:latin typeface="+mn-lt"/>
              <a:ea typeface="+mn-ea"/>
              <a:cs typeface="+mn-cs"/>
            </a:rPr>
            <a:t>では</a:t>
          </a:r>
          <a:r>
            <a:rPr kumimoji="1" lang="en-US" altLang="ja-JP" sz="1100">
              <a:solidFill>
                <a:schemeClr val="dk1"/>
              </a:solidFill>
              <a:effectLst/>
              <a:latin typeface="+mn-lt"/>
              <a:ea typeface="+mn-ea"/>
              <a:cs typeface="+mn-cs"/>
            </a:rPr>
            <a:t>1,062</a:t>
          </a:r>
          <a:r>
            <a:rPr kumimoji="1" lang="ja-JP" altLang="ja-JP" sz="1100">
              <a:solidFill>
                <a:schemeClr val="dk1"/>
              </a:solidFill>
              <a:effectLst/>
              <a:latin typeface="+mn-lt"/>
              <a:ea typeface="+mn-ea"/>
              <a:cs typeface="+mn-cs"/>
            </a:rPr>
            <a:t>百万円の減となった。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年度までを策定期間とした中期財政計画では５年間で約</a:t>
          </a:r>
          <a:r>
            <a:rPr kumimoji="1" lang="en-US" altLang="ja-JP" sz="1100">
              <a:solidFill>
                <a:schemeClr val="dk1"/>
              </a:solidFill>
              <a:effectLst/>
              <a:latin typeface="+mn-lt"/>
              <a:ea typeface="+mn-ea"/>
              <a:cs typeface="+mn-cs"/>
            </a:rPr>
            <a:t>209</a:t>
          </a:r>
          <a:r>
            <a:rPr kumimoji="1" lang="ja-JP" altLang="ja-JP" sz="1100">
              <a:solidFill>
                <a:schemeClr val="dk1"/>
              </a:solidFill>
              <a:effectLst/>
              <a:latin typeface="+mn-lt"/>
              <a:ea typeface="+mn-ea"/>
              <a:cs typeface="+mn-cs"/>
            </a:rPr>
            <a:t>億円の財源不足を見込んでおり，基金の取崩しによる財政運営を見込まざるをえない状況にある。各種事業計画等に配慮しながらも，予算編成過程において事業実施時期や内容の精査を図り，基金残高の維持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・公共用地取得基金　　　　公共用地取得の推進</a:t>
          </a:r>
          <a:endParaRPr lang="ja-JP" altLang="ja-JP" sz="1400">
            <a:effectLst/>
          </a:endParaRPr>
        </a:p>
        <a:p>
          <a:r>
            <a:rPr kumimoji="1" lang="ja-JP" altLang="ja-JP" sz="1100">
              <a:solidFill>
                <a:schemeClr val="dk1"/>
              </a:solidFill>
              <a:effectLst/>
              <a:latin typeface="+mn-lt"/>
              <a:ea typeface="+mn-ea"/>
              <a:cs typeface="+mn-cs"/>
            </a:rPr>
            <a:t>・福祉ふれあい基金　　　　社会福祉事業の推進</a:t>
          </a:r>
          <a:endParaRPr lang="ja-JP" altLang="ja-JP" sz="1400">
            <a:effectLst/>
          </a:endParaRPr>
        </a:p>
        <a:p>
          <a:r>
            <a:rPr kumimoji="1" lang="ja-JP" altLang="ja-JP" sz="1100">
              <a:solidFill>
                <a:schemeClr val="dk1"/>
              </a:solidFill>
              <a:effectLst/>
              <a:latin typeface="+mn-lt"/>
              <a:ea typeface="+mn-ea"/>
              <a:cs typeface="+mn-cs"/>
            </a:rPr>
            <a:t>・緑のまちづくり基金　　　緑豊かで快適なまちづくり事業の推進</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・公共用地取得基金　　　　道路用地等購入のため</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百万円取崩したことによる減</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・福祉ふれあい基金　　　　社会福祉施設等の整備や障害福祉事業へ充当するため</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百万円取崩したことによる減</a:t>
          </a:r>
          <a:endParaRPr lang="ja-JP" altLang="ja-JP" sz="1400">
            <a:effectLst/>
          </a:endParaRPr>
        </a:p>
        <a:p>
          <a:r>
            <a:rPr kumimoji="1" lang="ja-JP" altLang="ja-JP" sz="1100">
              <a:solidFill>
                <a:schemeClr val="dk1"/>
              </a:solidFill>
              <a:effectLst/>
              <a:latin typeface="+mn-lt"/>
              <a:ea typeface="+mn-ea"/>
              <a:cs typeface="+mn-cs"/>
            </a:rPr>
            <a:t>・緑のまちづくり基金　　　記念樹の配布や緑の保存地区助成金等の緑化推進事業へ充当するため</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百万円取崩したことによる減</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・公共用地取得基金　　　　公共施設等の借地解消を図るため，計画的に取崩しを行っていく。</a:t>
          </a:r>
          <a:endParaRPr lang="ja-JP" altLang="ja-JP" sz="1400">
            <a:effectLst/>
          </a:endParaRPr>
        </a:p>
        <a:p>
          <a:r>
            <a:rPr kumimoji="1" lang="ja-JP" altLang="ja-JP" sz="1100">
              <a:solidFill>
                <a:schemeClr val="dk1"/>
              </a:solidFill>
              <a:effectLst/>
              <a:latin typeface="+mn-lt"/>
              <a:ea typeface="+mn-ea"/>
              <a:cs typeface="+mn-cs"/>
            </a:rPr>
            <a:t>・福祉ふれあい基金　　　　社会保障関連経費の増加に対応するため，充当事業を精査し計画的に取崩す等の検討を行っていく。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年度末に新型コロナウイルスワクチン接種体制構築に係る補正予算を編成したことに伴い，国庫補助対象外経費に充当する一般財源として措置したことによる減少。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令和２年度は財源不足を補う取崩しは避けられたものの，</a:t>
          </a:r>
          <a:r>
            <a:rPr kumimoji="1" lang="ja-JP" altLang="ja-JP" sz="1100">
              <a:solidFill>
                <a:schemeClr val="dk1"/>
              </a:solidFill>
              <a:effectLst/>
              <a:latin typeface="+mn-lt"/>
              <a:ea typeface="+mn-ea"/>
              <a:cs typeface="+mn-cs"/>
            </a:rPr>
            <a:t>大型事業が控えていることが影響し，中期財政計画上も財源不足が見込まれることから，取崩しは避けられない状況にあり残高は減少していく見込みである。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・償還のため</a:t>
          </a:r>
          <a:r>
            <a:rPr kumimoji="1" lang="en-US" altLang="ja-JP" sz="1100">
              <a:solidFill>
                <a:schemeClr val="dk1"/>
              </a:solidFill>
              <a:effectLst/>
              <a:latin typeface="+mn-lt"/>
              <a:ea typeface="+mn-ea"/>
              <a:cs typeface="+mn-cs"/>
            </a:rPr>
            <a:t>979</a:t>
          </a:r>
          <a:r>
            <a:rPr kumimoji="1" lang="ja-JP" altLang="ja-JP" sz="1100">
              <a:solidFill>
                <a:schemeClr val="dk1"/>
              </a:solidFill>
              <a:effectLst/>
              <a:latin typeface="+mn-lt"/>
              <a:ea typeface="+mn-ea"/>
              <a:cs typeface="+mn-cs"/>
            </a:rPr>
            <a:t>百万円を取り崩したことによる減少</a:t>
          </a:r>
          <a:r>
            <a:rPr kumimoji="1" lang="ja-JP" altLang="en-US"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集中的に取組んできた学校耐震化事業に加え，統合校建設事業や佐和駅東西自由通路整備事業等の大型事業を実施することから，地方債償還のピークは数年先と見込んでいるため，年次の償還に合わせ計画的に取崩し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158,015
156,217
99.97
78,650,830
75,801,372
2,258,788
30,579,002
65,384,252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有形固定資産減価償却率については類似団体平均よりやや高い水準にある。平成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年度に策定した公共施設等総合管理計画に定めた</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つの基本方針に基づき令和</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年度までを計画期間として，公共施設の適正化を進めている。これまで，生涯学習センター及び青少年センター等の機能を集約した子育て支援・多世代交流施設の整備，勤労者総合福祉センター，図書館等で個別施設計画を策定してい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年度以降も引き続き各施設の個別施設計画の策定を推進していく。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131657</xdr:rowOff>
    </xdr:from>
    <xdr:to>
      <xdr:col>23</xdr:col>
      <xdr:colOff>85090</xdr:colOff>
      <xdr:row>33</xdr:row>
      <xdr:rowOff>106892</xdr:rowOff>
    </xdr:to>
    <xdr:cxnSp macro="">
      <xdr:nvCxnSpPr>
        <xdr:cNvPr id="65" name="直線コネクタ 64"/>
        <xdr:cNvCxnSpPr/>
      </xdr:nvCxnSpPr>
      <xdr:spPr>
        <a:xfrm flipV="1">
          <a:off x="4760595" y="5532332"/>
          <a:ext cx="1270" cy="10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6"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7" name="直線コネクタ 66"/>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78334</xdr:rowOff>
    </xdr:from>
    <xdr:ext cx="405111" cy="259045"/>
    <xdr:sp macro="" textlink="">
      <xdr:nvSpPr>
        <xdr:cNvPr id="68" name="有形固定資産減価償却率最大値テキスト"/>
        <xdr:cNvSpPr txBox="1"/>
      </xdr:nvSpPr>
      <xdr:spPr>
        <a:xfrm>
          <a:off x="4813300" y="5307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131657</xdr:rowOff>
    </xdr:from>
    <xdr:to>
      <xdr:col>23</xdr:col>
      <xdr:colOff>174625</xdr:colOff>
      <xdr:row>27</xdr:row>
      <xdr:rowOff>131657</xdr:rowOff>
    </xdr:to>
    <xdr:cxnSp macro="">
      <xdr:nvCxnSpPr>
        <xdr:cNvPr id="69" name="直線コネクタ 68"/>
        <xdr:cNvCxnSpPr/>
      </xdr:nvCxnSpPr>
      <xdr:spPr>
        <a:xfrm>
          <a:off x="4673600" y="553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42774</xdr:rowOff>
    </xdr:from>
    <xdr:ext cx="405111" cy="259045"/>
    <xdr:sp macro="" textlink="">
      <xdr:nvSpPr>
        <xdr:cNvPr id="70" name="有形固定資産減価償却率平均値テキスト"/>
        <xdr:cNvSpPr txBox="1"/>
      </xdr:nvSpPr>
      <xdr:spPr>
        <a:xfrm>
          <a:off x="4813300" y="5786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19897</xdr:rowOff>
    </xdr:from>
    <xdr:to>
      <xdr:col>23</xdr:col>
      <xdr:colOff>136525</xdr:colOff>
      <xdr:row>30</xdr:row>
      <xdr:rowOff>121497</xdr:rowOff>
    </xdr:to>
    <xdr:sp macro="" textlink="">
      <xdr:nvSpPr>
        <xdr:cNvPr id="71" name="フローチャート: 判断 70"/>
        <xdr:cNvSpPr/>
      </xdr:nvSpPr>
      <xdr:spPr>
        <a:xfrm>
          <a:off x="47117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72" name="フローチャート: 判断 71"/>
        <xdr:cNvSpPr/>
      </xdr:nvSpPr>
      <xdr:spPr>
        <a:xfrm>
          <a:off x="4000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73" name="フローチャート: 判断 72"/>
        <xdr:cNvSpPr/>
      </xdr:nvSpPr>
      <xdr:spPr>
        <a:xfrm>
          <a:off x="323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155363</xdr:rowOff>
    </xdr:from>
    <xdr:to>
      <xdr:col>11</xdr:col>
      <xdr:colOff>187325</xdr:colOff>
      <xdr:row>30</xdr:row>
      <xdr:rowOff>85513</xdr:rowOff>
    </xdr:to>
    <xdr:sp macro="" textlink="">
      <xdr:nvSpPr>
        <xdr:cNvPr id="74" name="フローチャート: 判断 73"/>
        <xdr:cNvSpPr/>
      </xdr:nvSpPr>
      <xdr:spPr>
        <a:xfrm>
          <a:off x="2476500" y="589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75" name="フローチャート: 判断 74"/>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81" name="楕円 80"/>
        <xdr:cNvSpPr/>
      </xdr:nvSpPr>
      <xdr:spPr>
        <a:xfrm>
          <a:off x="47117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34307</xdr:rowOff>
    </xdr:from>
    <xdr:ext cx="405111" cy="259045"/>
    <xdr:sp macro="" textlink="">
      <xdr:nvSpPr>
        <xdr:cNvPr id="82" name="有形固定資産減価償却率該当値テキスト"/>
        <xdr:cNvSpPr txBox="1"/>
      </xdr:nvSpPr>
      <xdr:spPr>
        <a:xfrm>
          <a:off x="4813300" y="5949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70273</xdr:rowOff>
    </xdr:from>
    <xdr:to>
      <xdr:col>19</xdr:col>
      <xdr:colOff>187325</xdr:colOff>
      <xdr:row>31</xdr:row>
      <xdr:rowOff>423</xdr:rowOff>
    </xdr:to>
    <xdr:sp macro="" textlink="">
      <xdr:nvSpPr>
        <xdr:cNvPr id="83" name="楕円 82"/>
        <xdr:cNvSpPr/>
      </xdr:nvSpPr>
      <xdr:spPr>
        <a:xfrm>
          <a:off x="40005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106680</xdr:rowOff>
    </xdr:from>
    <xdr:to>
      <xdr:col>23</xdr:col>
      <xdr:colOff>85725</xdr:colOff>
      <xdr:row>30</xdr:row>
      <xdr:rowOff>121073</xdr:rowOff>
    </xdr:to>
    <xdr:cxnSp macro="">
      <xdr:nvCxnSpPr>
        <xdr:cNvPr id="84" name="直線コネクタ 83"/>
        <xdr:cNvCxnSpPr/>
      </xdr:nvCxnSpPr>
      <xdr:spPr>
        <a:xfrm flipV="1">
          <a:off x="4051300" y="6021705"/>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37888</xdr:rowOff>
    </xdr:from>
    <xdr:to>
      <xdr:col>15</xdr:col>
      <xdr:colOff>187325</xdr:colOff>
      <xdr:row>30</xdr:row>
      <xdr:rowOff>139488</xdr:rowOff>
    </xdr:to>
    <xdr:sp macro="" textlink="">
      <xdr:nvSpPr>
        <xdr:cNvPr id="85" name="楕円 84"/>
        <xdr:cNvSpPr/>
      </xdr:nvSpPr>
      <xdr:spPr>
        <a:xfrm>
          <a:off x="32385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88688</xdr:rowOff>
    </xdr:from>
    <xdr:to>
      <xdr:col>19</xdr:col>
      <xdr:colOff>136525</xdr:colOff>
      <xdr:row>30</xdr:row>
      <xdr:rowOff>121073</xdr:rowOff>
    </xdr:to>
    <xdr:cxnSp macro="">
      <xdr:nvCxnSpPr>
        <xdr:cNvPr id="86" name="直線コネクタ 85"/>
        <xdr:cNvCxnSpPr/>
      </xdr:nvCxnSpPr>
      <xdr:spPr>
        <a:xfrm>
          <a:off x="3289300" y="600371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166158</xdr:rowOff>
    </xdr:from>
    <xdr:to>
      <xdr:col>11</xdr:col>
      <xdr:colOff>187325</xdr:colOff>
      <xdr:row>30</xdr:row>
      <xdr:rowOff>96308</xdr:rowOff>
    </xdr:to>
    <xdr:sp macro="" textlink="">
      <xdr:nvSpPr>
        <xdr:cNvPr id="87" name="楕円 86"/>
        <xdr:cNvSpPr/>
      </xdr:nvSpPr>
      <xdr:spPr>
        <a:xfrm>
          <a:off x="24765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45508</xdr:rowOff>
    </xdr:from>
    <xdr:to>
      <xdr:col>15</xdr:col>
      <xdr:colOff>136525</xdr:colOff>
      <xdr:row>30</xdr:row>
      <xdr:rowOff>88688</xdr:rowOff>
    </xdr:to>
    <xdr:cxnSp macro="">
      <xdr:nvCxnSpPr>
        <xdr:cNvPr id="88" name="直線コネクタ 87"/>
        <xdr:cNvCxnSpPr/>
      </xdr:nvCxnSpPr>
      <xdr:spPr>
        <a:xfrm>
          <a:off x="2527300" y="596053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155363</xdr:rowOff>
    </xdr:from>
    <xdr:to>
      <xdr:col>7</xdr:col>
      <xdr:colOff>187325</xdr:colOff>
      <xdr:row>30</xdr:row>
      <xdr:rowOff>85513</xdr:rowOff>
    </xdr:to>
    <xdr:sp macro="" textlink="">
      <xdr:nvSpPr>
        <xdr:cNvPr id="89" name="楕円 88"/>
        <xdr:cNvSpPr/>
      </xdr:nvSpPr>
      <xdr:spPr>
        <a:xfrm>
          <a:off x="1714500" y="58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34713</xdr:rowOff>
    </xdr:from>
    <xdr:to>
      <xdr:col>11</xdr:col>
      <xdr:colOff>136525</xdr:colOff>
      <xdr:row>30</xdr:row>
      <xdr:rowOff>45508</xdr:rowOff>
    </xdr:to>
    <xdr:cxnSp macro="">
      <xdr:nvCxnSpPr>
        <xdr:cNvPr id="90" name="直線コネクタ 89"/>
        <xdr:cNvCxnSpPr/>
      </xdr:nvCxnSpPr>
      <xdr:spPr>
        <a:xfrm>
          <a:off x="1765300" y="5949738"/>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6155</xdr:rowOff>
    </xdr:from>
    <xdr:ext cx="405111" cy="259045"/>
    <xdr:sp macro="" textlink="">
      <xdr:nvSpPr>
        <xdr:cNvPr id="91" name="n_1aveValue有形固定資産減価償却率"/>
        <xdr:cNvSpPr txBox="1"/>
      </xdr:nvSpPr>
      <xdr:spPr>
        <a:xfrm>
          <a:off x="38360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92" name="n_2aveValue有形固定資産減価償却率"/>
        <xdr:cNvSpPr txBox="1"/>
      </xdr:nvSpPr>
      <xdr:spPr>
        <a:xfrm>
          <a:off x="3086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102040</xdr:rowOff>
    </xdr:from>
    <xdr:ext cx="405111" cy="259045"/>
    <xdr:sp macro="" textlink="">
      <xdr:nvSpPr>
        <xdr:cNvPr id="93" name="n_3aveValue有形固定資産減価償却率"/>
        <xdr:cNvSpPr txBox="1"/>
      </xdr:nvSpPr>
      <xdr:spPr>
        <a:xfrm>
          <a:off x="2324744" y="567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94" name="n_4aveValue有形固定資産減価償却率"/>
        <xdr:cNvSpPr txBox="1"/>
      </xdr:nvSpPr>
      <xdr:spPr>
        <a:xfrm>
          <a:off x="1562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163000</xdr:rowOff>
    </xdr:from>
    <xdr:ext cx="405111" cy="259045"/>
    <xdr:sp macro="" textlink="">
      <xdr:nvSpPr>
        <xdr:cNvPr id="95" name="n_1mainValue有形固定資産減価償却率"/>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130615</xdr:rowOff>
    </xdr:from>
    <xdr:ext cx="405111" cy="259045"/>
    <xdr:sp macro="" textlink="">
      <xdr:nvSpPr>
        <xdr:cNvPr id="96" name="n_2mainValue有形固定資産減価償却率"/>
        <xdr:cNvSpPr txBox="1"/>
      </xdr:nvSpPr>
      <xdr:spPr>
        <a:xfrm>
          <a:off x="3086744" y="6045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87435</xdr:rowOff>
    </xdr:from>
    <xdr:ext cx="405111" cy="259045"/>
    <xdr:sp macro="" textlink="">
      <xdr:nvSpPr>
        <xdr:cNvPr id="97" name="n_3mainValue有形固定資産減価償却率"/>
        <xdr:cNvSpPr txBox="1"/>
      </xdr:nvSpPr>
      <xdr:spPr>
        <a:xfrm>
          <a:off x="2324744" y="600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76640</xdr:rowOff>
    </xdr:from>
    <xdr:ext cx="405111" cy="259045"/>
    <xdr:sp macro="" textlink="">
      <xdr:nvSpPr>
        <xdr:cNvPr id="98" name="n_4mainValue有形固定資産減価償却率"/>
        <xdr:cNvSpPr txBox="1"/>
      </xdr:nvSpPr>
      <xdr:spPr>
        <a:xfrm>
          <a:off x="1562744" y="5991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類似団体平均と比較して</a:t>
          </a:r>
          <a:r>
            <a:rPr kumimoji="1" lang="en-US" altLang="ja-JP" sz="1000">
              <a:latin typeface="ＭＳ Ｐゴシック" panose="020B0600070205080204" pitchFamily="50" charset="-128"/>
              <a:ea typeface="ＭＳ Ｐゴシック" panose="020B0600070205080204" pitchFamily="50" charset="-128"/>
            </a:rPr>
            <a:t>370.3%</a:t>
          </a:r>
          <a:r>
            <a:rPr kumimoji="1" lang="ja-JP" altLang="en-US" sz="1000">
              <a:latin typeface="ＭＳ Ｐゴシック" panose="020B0600070205080204" pitchFamily="50" charset="-128"/>
              <a:ea typeface="ＭＳ Ｐゴシック" panose="020B0600070205080204" pitchFamily="50" charset="-128"/>
            </a:rPr>
            <a:t>上回っており，引き続き高い水準である。過去の大型事業に係る地方債の償還が進んでいるものの，平成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年度まで実施した学校耐震化事業債の償還が令和５年度から本格化するほか，令和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まで義務教育学校建設に伴う借入を実施していることから，将来負担額は増加傾向と想定される。経常経費は，扶助費や公債費が類似団体と比較し高い水準であるほか，会計年度任用職員制度の導入により人件費が増加した。今後も昇級や期末手当の満額支給など人件費の増加が見込まれ，経常一般財源の充当割合がより高くなる見通しであり，短期的な比率の改善は難しい状況となってい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30797</xdr:rowOff>
    </xdr:to>
    <xdr:cxnSp macro="">
      <xdr:nvCxnSpPr>
        <xdr:cNvPr id="129" name="直線コネクタ 128"/>
        <xdr:cNvCxnSpPr/>
      </xdr:nvCxnSpPr>
      <xdr:spPr>
        <a:xfrm flipV="1">
          <a:off x="14793595" y="5261428"/>
          <a:ext cx="1269" cy="1370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34624</xdr:rowOff>
    </xdr:from>
    <xdr:ext cx="469744" cy="259045"/>
    <xdr:sp macro="" textlink="">
      <xdr:nvSpPr>
        <xdr:cNvPr id="130" name="債務償還比率最小値テキスト"/>
        <xdr:cNvSpPr txBox="1"/>
      </xdr:nvSpPr>
      <xdr:spPr>
        <a:xfrm>
          <a:off x="14846300" y="663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30797</xdr:rowOff>
    </xdr:from>
    <xdr:to>
      <xdr:col>76</xdr:col>
      <xdr:colOff>111125</xdr:colOff>
      <xdr:row>34</xdr:row>
      <xdr:rowOff>30797</xdr:rowOff>
    </xdr:to>
    <xdr:cxnSp macro="">
      <xdr:nvCxnSpPr>
        <xdr:cNvPr id="131" name="直線コネクタ 130"/>
        <xdr:cNvCxnSpPr/>
      </xdr:nvCxnSpPr>
      <xdr:spPr>
        <a:xfrm>
          <a:off x="14706600" y="663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117619</xdr:rowOff>
    </xdr:from>
    <xdr:ext cx="469744" cy="259045"/>
    <xdr:sp macro="" textlink="">
      <xdr:nvSpPr>
        <xdr:cNvPr id="134" name="債務償還比率平均値テキスト"/>
        <xdr:cNvSpPr txBox="1"/>
      </xdr:nvSpPr>
      <xdr:spPr>
        <a:xfrm>
          <a:off x="14846300" y="586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94742</xdr:rowOff>
    </xdr:from>
    <xdr:to>
      <xdr:col>76</xdr:col>
      <xdr:colOff>73025</xdr:colOff>
      <xdr:row>31</xdr:row>
      <xdr:rowOff>24892</xdr:rowOff>
    </xdr:to>
    <xdr:sp macro="" textlink="">
      <xdr:nvSpPr>
        <xdr:cNvPr id="135" name="フローチャート: 判断 134"/>
        <xdr:cNvSpPr/>
      </xdr:nvSpPr>
      <xdr:spPr>
        <a:xfrm>
          <a:off x="14744700" y="60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126047</xdr:rowOff>
    </xdr:from>
    <xdr:to>
      <xdr:col>72</xdr:col>
      <xdr:colOff>123825</xdr:colOff>
      <xdr:row>31</xdr:row>
      <xdr:rowOff>56197</xdr:rowOff>
    </xdr:to>
    <xdr:sp macro="" textlink="">
      <xdr:nvSpPr>
        <xdr:cNvPr id="136" name="フローチャート: 判断 135"/>
        <xdr:cNvSpPr/>
      </xdr:nvSpPr>
      <xdr:spPr>
        <a:xfrm>
          <a:off x="14033500" y="604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109238</xdr:rowOff>
    </xdr:from>
    <xdr:to>
      <xdr:col>68</xdr:col>
      <xdr:colOff>123825</xdr:colOff>
      <xdr:row>31</xdr:row>
      <xdr:rowOff>39388</xdr:rowOff>
    </xdr:to>
    <xdr:sp macro="" textlink="">
      <xdr:nvSpPr>
        <xdr:cNvPr id="137" name="フローチャート: 判断 136"/>
        <xdr:cNvSpPr/>
      </xdr:nvSpPr>
      <xdr:spPr>
        <a:xfrm>
          <a:off x="13271500" y="602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145324</xdr:rowOff>
    </xdr:from>
    <xdr:to>
      <xdr:col>64</xdr:col>
      <xdr:colOff>123825</xdr:colOff>
      <xdr:row>31</xdr:row>
      <xdr:rowOff>75474</xdr:rowOff>
    </xdr:to>
    <xdr:sp macro="" textlink="">
      <xdr:nvSpPr>
        <xdr:cNvPr id="138" name="フローチャート: 判断 137"/>
        <xdr:cNvSpPr/>
      </xdr:nvSpPr>
      <xdr:spPr>
        <a:xfrm>
          <a:off x="12509500" y="606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11811</xdr:rowOff>
    </xdr:from>
    <xdr:to>
      <xdr:col>60</xdr:col>
      <xdr:colOff>123825</xdr:colOff>
      <xdr:row>31</xdr:row>
      <xdr:rowOff>113411</xdr:rowOff>
    </xdr:to>
    <xdr:sp macro="" textlink="">
      <xdr:nvSpPr>
        <xdr:cNvPr id="139" name="フローチャート: 判断 138"/>
        <xdr:cNvSpPr/>
      </xdr:nvSpPr>
      <xdr:spPr>
        <a:xfrm>
          <a:off x="11747500" y="60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151447</xdr:rowOff>
    </xdr:from>
    <xdr:to>
      <xdr:col>76</xdr:col>
      <xdr:colOff>73025</xdr:colOff>
      <xdr:row>34</xdr:row>
      <xdr:rowOff>81597</xdr:rowOff>
    </xdr:to>
    <xdr:sp macro="" textlink="">
      <xdr:nvSpPr>
        <xdr:cNvPr id="145" name="楕円 144"/>
        <xdr:cNvSpPr/>
      </xdr:nvSpPr>
      <xdr:spPr>
        <a:xfrm>
          <a:off x="14744700" y="65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66374</xdr:rowOff>
    </xdr:from>
    <xdr:ext cx="469744" cy="259045"/>
    <xdr:sp macro="" textlink="">
      <xdr:nvSpPr>
        <xdr:cNvPr id="146" name="債務償還比率該当値テキスト"/>
        <xdr:cNvSpPr txBox="1"/>
      </xdr:nvSpPr>
      <xdr:spPr>
        <a:xfrm>
          <a:off x="14846300" y="649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46736</xdr:rowOff>
    </xdr:from>
    <xdr:to>
      <xdr:col>72</xdr:col>
      <xdr:colOff>123825</xdr:colOff>
      <xdr:row>33</xdr:row>
      <xdr:rowOff>148336</xdr:rowOff>
    </xdr:to>
    <xdr:sp macro="" textlink="">
      <xdr:nvSpPr>
        <xdr:cNvPr id="147" name="楕円 146"/>
        <xdr:cNvSpPr/>
      </xdr:nvSpPr>
      <xdr:spPr>
        <a:xfrm>
          <a:off x="14033500" y="64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97536</xdr:rowOff>
    </xdr:from>
    <xdr:to>
      <xdr:col>76</xdr:col>
      <xdr:colOff>22225</xdr:colOff>
      <xdr:row>34</xdr:row>
      <xdr:rowOff>30797</xdr:rowOff>
    </xdr:to>
    <xdr:cxnSp macro="">
      <xdr:nvCxnSpPr>
        <xdr:cNvPr id="148" name="直線コネクタ 147"/>
        <xdr:cNvCxnSpPr/>
      </xdr:nvCxnSpPr>
      <xdr:spPr>
        <a:xfrm>
          <a:off x="14084300" y="6526911"/>
          <a:ext cx="711200" cy="10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101137</xdr:rowOff>
    </xdr:from>
    <xdr:to>
      <xdr:col>68</xdr:col>
      <xdr:colOff>123825</xdr:colOff>
      <xdr:row>33</xdr:row>
      <xdr:rowOff>31287</xdr:rowOff>
    </xdr:to>
    <xdr:sp macro="" textlink="">
      <xdr:nvSpPr>
        <xdr:cNvPr id="149" name="楕円 148"/>
        <xdr:cNvSpPr/>
      </xdr:nvSpPr>
      <xdr:spPr>
        <a:xfrm>
          <a:off x="13271500" y="635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151937</xdr:rowOff>
    </xdr:from>
    <xdr:to>
      <xdr:col>72</xdr:col>
      <xdr:colOff>73025</xdr:colOff>
      <xdr:row>33</xdr:row>
      <xdr:rowOff>97536</xdr:rowOff>
    </xdr:to>
    <xdr:cxnSp macro="">
      <xdr:nvCxnSpPr>
        <xdr:cNvPr id="150" name="直線コネクタ 149"/>
        <xdr:cNvCxnSpPr/>
      </xdr:nvCxnSpPr>
      <xdr:spPr>
        <a:xfrm>
          <a:off x="13322300" y="6409862"/>
          <a:ext cx="762000" cy="11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84600</xdr:rowOff>
    </xdr:from>
    <xdr:to>
      <xdr:col>64</xdr:col>
      <xdr:colOff>123825</xdr:colOff>
      <xdr:row>32</xdr:row>
      <xdr:rowOff>14750</xdr:rowOff>
    </xdr:to>
    <xdr:sp macro="" textlink="">
      <xdr:nvSpPr>
        <xdr:cNvPr id="151" name="楕円 150"/>
        <xdr:cNvSpPr/>
      </xdr:nvSpPr>
      <xdr:spPr>
        <a:xfrm>
          <a:off x="12509500" y="617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135400</xdr:rowOff>
    </xdr:from>
    <xdr:to>
      <xdr:col>68</xdr:col>
      <xdr:colOff>73025</xdr:colOff>
      <xdr:row>32</xdr:row>
      <xdr:rowOff>151937</xdr:rowOff>
    </xdr:to>
    <xdr:cxnSp macro="">
      <xdr:nvCxnSpPr>
        <xdr:cNvPr id="152" name="直線コネクタ 151"/>
        <xdr:cNvCxnSpPr/>
      </xdr:nvCxnSpPr>
      <xdr:spPr>
        <a:xfrm>
          <a:off x="12560300" y="6221875"/>
          <a:ext cx="762000" cy="18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128397</xdr:rowOff>
    </xdr:from>
    <xdr:to>
      <xdr:col>60</xdr:col>
      <xdr:colOff>123825</xdr:colOff>
      <xdr:row>32</xdr:row>
      <xdr:rowOff>58547</xdr:rowOff>
    </xdr:to>
    <xdr:sp macro="" textlink="">
      <xdr:nvSpPr>
        <xdr:cNvPr id="153" name="楕円 152"/>
        <xdr:cNvSpPr/>
      </xdr:nvSpPr>
      <xdr:spPr>
        <a:xfrm>
          <a:off x="11747500" y="62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135400</xdr:rowOff>
    </xdr:from>
    <xdr:to>
      <xdr:col>64</xdr:col>
      <xdr:colOff>73025</xdr:colOff>
      <xdr:row>32</xdr:row>
      <xdr:rowOff>7747</xdr:rowOff>
    </xdr:to>
    <xdr:cxnSp macro="">
      <xdr:nvCxnSpPr>
        <xdr:cNvPr id="154" name="直線コネクタ 153"/>
        <xdr:cNvCxnSpPr/>
      </xdr:nvCxnSpPr>
      <xdr:spPr>
        <a:xfrm flipV="1">
          <a:off x="11798300" y="6221875"/>
          <a:ext cx="762000" cy="4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72724</xdr:rowOff>
    </xdr:from>
    <xdr:ext cx="469744" cy="259045"/>
    <xdr:sp macro="" textlink="">
      <xdr:nvSpPr>
        <xdr:cNvPr id="155" name="n_1aveValue債務償還比率"/>
        <xdr:cNvSpPr txBox="1"/>
      </xdr:nvSpPr>
      <xdr:spPr>
        <a:xfrm>
          <a:off x="13836727" y="581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55915</xdr:rowOff>
    </xdr:from>
    <xdr:ext cx="469744" cy="259045"/>
    <xdr:sp macro="" textlink="">
      <xdr:nvSpPr>
        <xdr:cNvPr id="156" name="n_2aveValue債務償還比率"/>
        <xdr:cNvSpPr txBox="1"/>
      </xdr:nvSpPr>
      <xdr:spPr>
        <a:xfrm>
          <a:off x="13087427" y="57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92001</xdr:rowOff>
    </xdr:from>
    <xdr:ext cx="469744" cy="259045"/>
    <xdr:sp macro="" textlink="">
      <xdr:nvSpPr>
        <xdr:cNvPr id="157" name="n_3aveValue債務償還比率"/>
        <xdr:cNvSpPr txBox="1"/>
      </xdr:nvSpPr>
      <xdr:spPr>
        <a:xfrm>
          <a:off x="12325427" y="583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129938</xdr:rowOff>
    </xdr:from>
    <xdr:ext cx="469744" cy="259045"/>
    <xdr:sp macro="" textlink="">
      <xdr:nvSpPr>
        <xdr:cNvPr id="158" name="n_4aveValue債務償還比率"/>
        <xdr:cNvSpPr txBox="1"/>
      </xdr:nvSpPr>
      <xdr:spPr>
        <a:xfrm>
          <a:off x="11563427" y="587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139463</xdr:rowOff>
    </xdr:from>
    <xdr:ext cx="469744" cy="259045"/>
    <xdr:sp macro="" textlink="">
      <xdr:nvSpPr>
        <xdr:cNvPr id="159" name="n_1mainValue債務償還比率"/>
        <xdr:cNvSpPr txBox="1"/>
      </xdr:nvSpPr>
      <xdr:spPr>
        <a:xfrm>
          <a:off x="13836727" y="656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22414</xdr:rowOff>
    </xdr:from>
    <xdr:ext cx="469744" cy="259045"/>
    <xdr:sp macro="" textlink="">
      <xdr:nvSpPr>
        <xdr:cNvPr id="160" name="n_2mainValue債務償還比率"/>
        <xdr:cNvSpPr txBox="1"/>
      </xdr:nvSpPr>
      <xdr:spPr>
        <a:xfrm>
          <a:off x="13087427" y="645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5877</xdr:rowOff>
    </xdr:from>
    <xdr:ext cx="469744" cy="259045"/>
    <xdr:sp macro="" textlink="">
      <xdr:nvSpPr>
        <xdr:cNvPr id="161" name="n_3mainValue債務償還比率"/>
        <xdr:cNvSpPr txBox="1"/>
      </xdr:nvSpPr>
      <xdr:spPr>
        <a:xfrm>
          <a:off x="12325427" y="626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49674</xdr:rowOff>
    </xdr:from>
    <xdr:ext cx="469744" cy="259045"/>
    <xdr:sp macro="" textlink="">
      <xdr:nvSpPr>
        <xdr:cNvPr id="162" name="n_4mainValue債務償還比率"/>
        <xdr:cNvSpPr txBox="1"/>
      </xdr:nvSpPr>
      <xdr:spPr>
        <a:xfrm>
          <a:off x="11563427" y="630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158,015
156,217
99.97
78,650,830
75,801,372
2,258,788
30,579,002
65,384,252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40277</xdr:rowOff>
    </xdr:to>
    <xdr:cxnSp macro="">
      <xdr:nvCxnSpPr>
        <xdr:cNvPr id="58" name="直線コネクタ 57"/>
        <xdr:cNvCxnSpPr/>
      </xdr:nvCxnSpPr>
      <xdr:spPr>
        <a:xfrm flipV="1">
          <a:off x="4634865" y="5859780"/>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1"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2" name="直線コネクタ 61"/>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69504</xdr:rowOff>
    </xdr:from>
    <xdr:ext cx="405111" cy="259045"/>
    <xdr:sp macro="" textlink="">
      <xdr:nvSpPr>
        <xdr:cNvPr id="63" name="【道路】&#10;有形固定資産減価償却率平均値テキスト"/>
        <xdr:cNvSpPr txBox="1"/>
      </xdr:nvSpPr>
      <xdr:spPr>
        <a:xfrm>
          <a:off x="4673600" y="64131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46627</xdr:rowOff>
    </xdr:from>
    <xdr:to>
      <xdr:col>24</xdr:col>
      <xdr:colOff>114300</xdr:colOff>
      <xdr:row>38</xdr:row>
      <xdr:rowOff>148227</xdr:rowOff>
    </xdr:to>
    <xdr:sp macro="" textlink="">
      <xdr:nvSpPr>
        <xdr:cNvPr id="64" name="フローチャート: 判断 63"/>
        <xdr:cNvSpPr/>
      </xdr:nvSpPr>
      <xdr:spPr>
        <a:xfrm>
          <a:off x="45847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xdr:cNvSpPr/>
      </xdr:nvSpPr>
      <xdr:spPr>
        <a:xfrm>
          <a:off x="3746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20501</xdr:rowOff>
    </xdr:from>
    <xdr:to>
      <xdr:col>10</xdr:col>
      <xdr:colOff>165100</xdr:colOff>
      <xdr:row>38</xdr:row>
      <xdr:rowOff>122101</xdr:rowOff>
    </xdr:to>
    <xdr:sp macro="" textlink="">
      <xdr:nvSpPr>
        <xdr:cNvPr id="67" name="フローチャート: 判断 66"/>
        <xdr:cNvSpPr/>
      </xdr:nvSpPr>
      <xdr:spPr>
        <a:xfrm>
          <a:off x="1968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xdr:rowOff>
    </xdr:from>
    <xdr:to>
      <xdr:col>6</xdr:col>
      <xdr:colOff>38100</xdr:colOff>
      <xdr:row>38</xdr:row>
      <xdr:rowOff>102507</xdr:rowOff>
    </xdr:to>
    <xdr:sp macro="" textlink="">
      <xdr:nvSpPr>
        <xdr:cNvPr id="68" name="フローチャート: 判断 67"/>
        <xdr:cNvSpPr/>
      </xdr:nvSpPr>
      <xdr:spPr>
        <a:xfrm>
          <a:off x="1079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134801</xdr:rowOff>
    </xdr:from>
    <xdr:to>
      <xdr:col>24</xdr:col>
      <xdr:colOff>114300</xdr:colOff>
      <xdr:row>39</xdr:row>
      <xdr:rowOff>64951</xdr:rowOff>
    </xdr:to>
    <xdr:sp macro="" textlink="">
      <xdr:nvSpPr>
        <xdr:cNvPr id="74" name="楕円 73"/>
        <xdr:cNvSpPr/>
      </xdr:nvSpPr>
      <xdr:spPr>
        <a:xfrm>
          <a:off x="45847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113228</xdr:rowOff>
    </xdr:from>
    <xdr:ext cx="405111" cy="259045"/>
    <xdr:sp macro="" textlink="">
      <xdr:nvSpPr>
        <xdr:cNvPr id="75" name="【道路】&#10;有形固定資産減価償却率該当値テキスト"/>
        <xdr:cNvSpPr txBox="1"/>
      </xdr:nvSpPr>
      <xdr:spPr>
        <a:xfrm>
          <a:off x="4673600"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118473</xdr:rowOff>
    </xdr:from>
    <xdr:to>
      <xdr:col>20</xdr:col>
      <xdr:colOff>38100</xdr:colOff>
      <xdr:row>39</xdr:row>
      <xdr:rowOff>48623</xdr:rowOff>
    </xdr:to>
    <xdr:sp macro="" textlink="">
      <xdr:nvSpPr>
        <xdr:cNvPr id="76" name="楕円 75"/>
        <xdr:cNvSpPr/>
      </xdr:nvSpPr>
      <xdr:spPr>
        <a:xfrm>
          <a:off x="3746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169273</xdr:rowOff>
    </xdr:from>
    <xdr:to>
      <xdr:col>24</xdr:col>
      <xdr:colOff>63500</xdr:colOff>
      <xdr:row>39</xdr:row>
      <xdr:rowOff>14151</xdr:rowOff>
    </xdr:to>
    <xdr:cxnSp macro="">
      <xdr:nvCxnSpPr>
        <xdr:cNvPr id="77" name="直線コネクタ 76"/>
        <xdr:cNvCxnSpPr/>
      </xdr:nvCxnSpPr>
      <xdr:spPr>
        <a:xfrm>
          <a:off x="3797300" y="668437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100512</xdr:rowOff>
    </xdr:from>
    <xdr:to>
      <xdr:col>15</xdr:col>
      <xdr:colOff>101600</xdr:colOff>
      <xdr:row>39</xdr:row>
      <xdr:rowOff>30662</xdr:rowOff>
    </xdr:to>
    <xdr:sp macro="" textlink="">
      <xdr:nvSpPr>
        <xdr:cNvPr id="78" name="楕円 77"/>
        <xdr:cNvSpPr/>
      </xdr:nvSpPr>
      <xdr:spPr>
        <a:xfrm>
          <a:off x="2857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151312</xdr:rowOff>
    </xdr:from>
    <xdr:to>
      <xdr:col>19</xdr:col>
      <xdr:colOff>177800</xdr:colOff>
      <xdr:row>38</xdr:row>
      <xdr:rowOff>169273</xdr:rowOff>
    </xdr:to>
    <xdr:cxnSp macro="">
      <xdr:nvCxnSpPr>
        <xdr:cNvPr id="79" name="直線コネクタ 78"/>
        <xdr:cNvCxnSpPr/>
      </xdr:nvCxnSpPr>
      <xdr:spPr>
        <a:xfrm>
          <a:off x="2908300" y="666641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72753</xdr:rowOff>
    </xdr:from>
    <xdr:to>
      <xdr:col>10</xdr:col>
      <xdr:colOff>165100</xdr:colOff>
      <xdr:row>39</xdr:row>
      <xdr:rowOff>2903</xdr:rowOff>
    </xdr:to>
    <xdr:sp macro="" textlink="">
      <xdr:nvSpPr>
        <xdr:cNvPr id="80" name="楕円 79"/>
        <xdr:cNvSpPr/>
      </xdr:nvSpPr>
      <xdr:spPr>
        <a:xfrm>
          <a:off x="1968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123553</xdr:rowOff>
    </xdr:from>
    <xdr:to>
      <xdr:col>15</xdr:col>
      <xdr:colOff>50800</xdr:colOff>
      <xdr:row>38</xdr:row>
      <xdr:rowOff>151312</xdr:rowOff>
    </xdr:to>
    <xdr:cxnSp macro="">
      <xdr:nvCxnSpPr>
        <xdr:cNvPr id="81" name="直線コネクタ 80"/>
        <xdr:cNvCxnSpPr/>
      </xdr:nvCxnSpPr>
      <xdr:spPr>
        <a:xfrm>
          <a:off x="2019300" y="663865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48260</xdr:rowOff>
    </xdr:from>
    <xdr:to>
      <xdr:col>6</xdr:col>
      <xdr:colOff>38100</xdr:colOff>
      <xdr:row>38</xdr:row>
      <xdr:rowOff>149860</xdr:rowOff>
    </xdr:to>
    <xdr:sp macro="" textlink="">
      <xdr:nvSpPr>
        <xdr:cNvPr id="82" name="楕円 81"/>
        <xdr:cNvSpPr/>
      </xdr:nvSpPr>
      <xdr:spPr>
        <a:xfrm>
          <a:off x="1079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99060</xdr:rowOff>
    </xdr:from>
    <xdr:to>
      <xdr:col>10</xdr:col>
      <xdr:colOff>114300</xdr:colOff>
      <xdr:row>38</xdr:row>
      <xdr:rowOff>123553</xdr:rowOff>
    </xdr:to>
    <xdr:cxnSp macro="">
      <xdr:nvCxnSpPr>
        <xdr:cNvPr id="83" name="直線コネクタ 82"/>
        <xdr:cNvCxnSpPr/>
      </xdr:nvCxnSpPr>
      <xdr:spPr>
        <a:xfrm>
          <a:off x="1130300" y="661416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14531</xdr:rowOff>
    </xdr:from>
    <xdr:ext cx="405111" cy="259045"/>
    <xdr:sp macro="" textlink="">
      <xdr:nvSpPr>
        <xdr:cNvPr id="84" name="n_1aveValue【道路】&#10;有形固定資産減価償却率"/>
        <xdr:cNvSpPr txBox="1"/>
      </xdr:nvSpPr>
      <xdr:spPr>
        <a:xfrm>
          <a:off x="35820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164754</xdr:rowOff>
    </xdr:from>
    <xdr:ext cx="405111" cy="259045"/>
    <xdr:sp macro="" textlink="">
      <xdr:nvSpPr>
        <xdr:cNvPr id="85" name="n_2aveValue【道路】&#10;有形固定資産減価償却率"/>
        <xdr:cNvSpPr txBox="1"/>
      </xdr:nvSpPr>
      <xdr:spPr>
        <a:xfrm>
          <a:off x="2705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138628</xdr:rowOff>
    </xdr:from>
    <xdr:ext cx="405111" cy="259045"/>
    <xdr:sp macro="" textlink="">
      <xdr:nvSpPr>
        <xdr:cNvPr id="86" name="n_3aveValue【道路】&#10;有形固定資産減価償却率"/>
        <xdr:cNvSpPr txBox="1"/>
      </xdr:nvSpPr>
      <xdr:spPr>
        <a:xfrm>
          <a:off x="1816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119034</xdr:rowOff>
    </xdr:from>
    <xdr:ext cx="405111" cy="259045"/>
    <xdr:sp macro="" textlink="">
      <xdr:nvSpPr>
        <xdr:cNvPr id="87" name="n_4aveValue【道路】&#10;有形固定資産減価償却率"/>
        <xdr:cNvSpPr txBox="1"/>
      </xdr:nvSpPr>
      <xdr:spPr>
        <a:xfrm>
          <a:off x="927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39750</xdr:rowOff>
    </xdr:from>
    <xdr:ext cx="405111" cy="259045"/>
    <xdr:sp macro="" textlink="">
      <xdr:nvSpPr>
        <xdr:cNvPr id="88" name="n_1mainValue【道路】&#10;有形固定資産減価償却率"/>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21789</xdr:rowOff>
    </xdr:from>
    <xdr:ext cx="405111" cy="259045"/>
    <xdr:sp macro="" textlink="">
      <xdr:nvSpPr>
        <xdr:cNvPr id="89" name="n_2mainValue【道路】&#10;有形固定資産減価償却率"/>
        <xdr:cNvSpPr txBox="1"/>
      </xdr:nvSpPr>
      <xdr:spPr>
        <a:xfrm>
          <a:off x="2705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90" name="n_3mainValue【道路】&#10;有形固定資産減価償却率"/>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91" name="n_4main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0" name="テキスト ボックス 10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2" name="テキスト ボックス 111"/>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4" name="テキスト ボックス 113"/>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123117</xdr:rowOff>
    </xdr:from>
    <xdr:to>
      <xdr:col>54</xdr:col>
      <xdr:colOff>189865</xdr:colOff>
      <xdr:row>41</xdr:row>
      <xdr:rowOff>40930</xdr:rowOff>
    </xdr:to>
    <xdr:cxnSp macro="">
      <xdr:nvCxnSpPr>
        <xdr:cNvPr id="118" name="直線コネクタ 117"/>
        <xdr:cNvCxnSpPr/>
      </xdr:nvCxnSpPr>
      <xdr:spPr>
        <a:xfrm flipV="1">
          <a:off x="10476865" y="6123867"/>
          <a:ext cx="0" cy="94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44757</xdr:rowOff>
    </xdr:from>
    <xdr:ext cx="469744" cy="259045"/>
    <xdr:sp macro="" textlink="">
      <xdr:nvSpPr>
        <xdr:cNvPr id="119" name="【道路】&#10;一人当たり延長最小値テキスト"/>
        <xdr:cNvSpPr txBox="1"/>
      </xdr:nvSpPr>
      <xdr:spPr>
        <a:xfrm>
          <a:off x="10515600" y="70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40930</xdr:rowOff>
    </xdr:from>
    <xdr:to>
      <xdr:col>55</xdr:col>
      <xdr:colOff>88900</xdr:colOff>
      <xdr:row>41</xdr:row>
      <xdr:rowOff>40930</xdr:rowOff>
    </xdr:to>
    <xdr:cxnSp macro="">
      <xdr:nvCxnSpPr>
        <xdr:cNvPr id="120" name="直線コネクタ 119"/>
        <xdr:cNvCxnSpPr/>
      </xdr:nvCxnSpPr>
      <xdr:spPr>
        <a:xfrm>
          <a:off x="10388600" y="707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69794</xdr:rowOff>
    </xdr:from>
    <xdr:ext cx="534377" cy="259045"/>
    <xdr:sp macro="" textlink="">
      <xdr:nvSpPr>
        <xdr:cNvPr id="121" name="【道路】&#10;一人当たり延長最大値テキスト"/>
        <xdr:cNvSpPr txBox="1"/>
      </xdr:nvSpPr>
      <xdr:spPr>
        <a:xfrm>
          <a:off x="10515600" y="589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123117</xdr:rowOff>
    </xdr:from>
    <xdr:to>
      <xdr:col>55</xdr:col>
      <xdr:colOff>88900</xdr:colOff>
      <xdr:row>35</xdr:row>
      <xdr:rowOff>123117</xdr:rowOff>
    </xdr:to>
    <xdr:cxnSp macro="">
      <xdr:nvCxnSpPr>
        <xdr:cNvPr id="122" name="直線コネクタ 121"/>
        <xdr:cNvCxnSpPr/>
      </xdr:nvCxnSpPr>
      <xdr:spPr>
        <a:xfrm>
          <a:off x="10388600" y="612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42616</xdr:rowOff>
    </xdr:from>
    <xdr:ext cx="469744" cy="259045"/>
    <xdr:sp macro="" textlink="">
      <xdr:nvSpPr>
        <xdr:cNvPr id="123" name="【道路】&#10;一人当たり延長平均値テキスト"/>
        <xdr:cNvSpPr txBox="1"/>
      </xdr:nvSpPr>
      <xdr:spPr>
        <a:xfrm>
          <a:off x="10515600" y="638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19739</xdr:rowOff>
    </xdr:from>
    <xdr:to>
      <xdr:col>55</xdr:col>
      <xdr:colOff>50800</xdr:colOff>
      <xdr:row>38</xdr:row>
      <xdr:rowOff>121339</xdr:rowOff>
    </xdr:to>
    <xdr:sp macro="" textlink="">
      <xdr:nvSpPr>
        <xdr:cNvPr id="124" name="フローチャート: 判断 123"/>
        <xdr:cNvSpPr/>
      </xdr:nvSpPr>
      <xdr:spPr>
        <a:xfrm>
          <a:off x="10426700" y="653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87884</xdr:rowOff>
    </xdr:from>
    <xdr:to>
      <xdr:col>50</xdr:col>
      <xdr:colOff>165100</xdr:colOff>
      <xdr:row>38</xdr:row>
      <xdr:rowOff>18035</xdr:rowOff>
    </xdr:to>
    <xdr:sp macro="" textlink="">
      <xdr:nvSpPr>
        <xdr:cNvPr id="125" name="フローチャート: 判断 124"/>
        <xdr:cNvSpPr/>
      </xdr:nvSpPr>
      <xdr:spPr>
        <a:xfrm>
          <a:off x="9588500" y="64315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93327</xdr:rowOff>
    </xdr:from>
    <xdr:to>
      <xdr:col>46</xdr:col>
      <xdr:colOff>38100</xdr:colOff>
      <xdr:row>38</xdr:row>
      <xdr:rowOff>23477</xdr:rowOff>
    </xdr:to>
    <xdr:sp macro="" textlink="">
      <xdr:nvSpPr>
        <xdr:cNvPr id="126" name="フローチャート: 判断 125"/>
        <xdr:cNvSpPr/>
      </xdr:nvSpPr>
      <xdr:spPr>
        <a:xfrm>
          <a:off x="8699500" y="643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96919</xdr:rowOff>
    </xdr:from>
    <xdr:to>
      <xdr:col>41</xdr:col>
      <xdr:colOff>101600</xdr:colOff>
      <xdr:row>38</xdr:row>
      <xdr:rowOff>27070</xdr:rowOff>
    </xdr:to>
    <xdr:sp macro="" textlink="">
      <xdr:nvSpPr>
        <xdr:cNvPr id="127" name="フローチャート: 判断 126"/>
        <xdr:cNvSpPr/>
      </xdr:nvSpPr>
      <xdr:spPr>
        <a:xfrm>
          <a:off x="7810500" y="644056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33</xdr:row>
      <xdr:rowOff>37157</xdr:rowOff>
    </xdr:from>
    <xdr:to>
      <xdr:col>36</xdr:col>
      <xdr:colOff>165100</xdr:colOff>
      <xdr:row>33</xdr:row>
      <xdr:rowOff>138757</xdr:rowOff>
    </xdr:to>
    <xdr:sp macro="" textlink="">
      <xdr:nvSpPr>
        <xdr:cNvPr id="128" name="フローチャート: 判断 127"/>
        <xdr:cNvSpPr/>
      </xdr:nvSpPr>
      <xdr:spPr>
        <a:xfrm>
          <a:off x="6921500" y="569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50981</xdr:rowOff>
    </xdr:from>
    <xdr:to>
      <xdr:col>55</xdr:col>
      <xdr:colOff>50800</xdr:colOff>
      <xdr:row>39</xdr:row>
      <xdr:rowOff>152581</xdr:rowOff>
    </xdr:to>
    <xdr:sp macro="" textlink="">
      <xdr:nvSpPr>
        <xdr:cNvPr id="134" name="楕円 133"/>
        <xdr:cNvSpPr/>
      </xdr:nvSpPr>
      <xdr:spPr>
        <a:xfrm>
          <a:off x="10426700" y="673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29408</xdr:rowOff>
    </xdr:from>
    <xdr:ext cx="469744" cy="259045"/>
    <xdr:sp macro="" textlink="">
      <xdr:nvSpPr>
        <xdr:cNvPr id="135" name="【道路】&#10;一人当たり延長該当値テキスト"/>
        <xdr:cNvSpPr txBox="1"/>
      </xdr:nvSpPr>
      <xdr:spPr>
        <a:xfrm>
          <a:off x="10515600" y="671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57948</xdr:rowOff>
    </xdr:from>
    <xdr:to>
      <xdr:col>50</xdr:col>
      <xdr:colOff>165100</xdr:colOff>
      <xdr:row>39</xdr:row>
      <xdr:rowOff>159548</xdr:rowOff>
    </xdr:to>
    <xdr:sp macro="" textlink="">
      <xdr:nvSpPr>
        <xdr:cNvPr id="136" name="楕円 135"/>
        <xdr:cNvSpPr/>
      </xdr:nvSpPr>
      <xdr:spPr>
        <a:xfrm>
          <a:off x="9588500" y="67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101781</xdr:rowOff>
    </xdr:from>
    <xdr:to>
      <xdr:col>55</xdr:col>
      <xdr:colOff>0</xdr:colOff>
      <xdr:row>39</xdr:row>
      <xdr:rowOff>108748</xdr:rowOff>
    </xdr:to>
    <xdr:cxnSp macro="">
      <xdr:nvCxnSpPr>
        <xdr:cNvPr id="137" name="直線コネクタ 136"/>
        <xdr:cNvCxnSpPr/>
      </xdr:nvCxnSpPr>
      <xdr:spPr>
        <a:xfrm flipV="1">
          <a:off x="9639300" y="6788331"/>
          <a:ext cx="8382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62956</xdr:rowOff>
    </xdr:from>
    <xdr:to>
      <xdr:col>46</xdr:col>
      <xdr:colOff>38100</xdr:colOff>
      <xdr:row>39</xdr:row>
      <xdr:rowOff>164556</xdr:rowOff>
    </xdr:to>
    <xdr:sp macro="" textlink="">
      <xdr:nvSpPr>
        <xdr:cNvPr id="138" name="楕円 137"/>
        <xdr:cNvSpPr/>
      </xdr:nvSpPr>
      <xdr:spPr>
        <a:xfrm>
          <a:off x="8699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108748</xdr:rowOff>
    </xdr:from>
    <xdr:to>
      <xdr:col>50</xdr:col>
      <xdr:colOff>114300</xdr:colOff>
      <xdr:row>39</xdr:row>
      <xdr:rowOff>113756</xdr:rowOff>
    </xdr:to>
    <xdr:cxnSp macro="">
      <xdr:nvCxnSpPr>
        <xdr:cNvPr id="139" name="直線コネクタ 138"/>
        <xdr:cNvCxnSpPr/>
      </xdr:nvCxnSpPr>
      <xdr:spPr>
        <a:xfrm flipV="1">
          <a:off x="8750300" y="6795298"/>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65460</xdr:rowOff>
    </xdr:from>
    <xdr:to>
      <xdr:col>41</xdr:col>
      <xdr:colOff>101600</xdr:colOff>
      <xdr:row>39</xdr:row>
      <xdr:rowOff>167060</xdr:rowOff>
    </xdr:to>
    <xdr:sp macro="" textlink="">
      <xdr:nvSpPr>
        <xdr:cNvPr id="140" name="楕円 139"/>
        <xdr:cNvSpPr/>
      </xdr:nvSpPr>
      <xdr:spPr>
        <a:xfrm>
          <a:off x="7810500" y="675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113756</xdr:rowOff>
    </xdr:from>
    <xdr:to>
      <xdr:col>45</xdr:col>
      <xdr:colOff>177800</xdr:colOff>
      <xdr:row>39</xdr:row>
      <xdr:rowOff>116260</xdr:rowOff>
    </xdr:to>
    <xdr:cxnSp macro="">
      <xdr:nvCxnSpPr>
        <xdr:cNvPr id="141" name="直線コネクタ 140"/>
        <xdr:cNvCxnSpPr/>
      </xdr:nvCxnSpPr>
      <xdr:spPr>
        <a:xfrm flipV="1">
          <a:off x="7861300" y="6800306"/>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71665</xdr:rowOff>
    </xdr:from>
    <xdr:to>
      <xdr:col>36</xdr:col>
      <xdr:colOff>165100</xdr:colOff>
      <xdr:row>40</xdr:row>
      <xdr:rowOff>1815</xdr:rowOff>
    </xdr:to>
    <xdr:sp macro="" textlink="">
      <xdr:nvSpPr>
        <xdr:cNvPr id="142" name="楕円 141"/>
        <xdr:cNvSpPr/>
      </xdr:nvSpPr>
      <xdr:spPr>
        <a:xfrm>
          <a:off x="6921500" y="675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116260</xdr:rowOff>
    </xdr:from>
    <xdr:to>
      <xdr:col>41</xdr:col>
      <xdr:colOff>50800</xdr:colOff>
      <xdr:row>39</xdr:row>
      <xdr:rowOff>122465</xdr:rowOff>
    </xdr:to>
    <xdr:cxnSp macro="">
      <xdr:nvCxnSpPr>
        <xdr:cNvPr id="143" name="直線コネクタ 142"/>
        <xdr:cNvCxnSpPr/>
      </xdr:nvCxnSpPr>
      <xdr:spPr>
        <a:xfrm flipV="1">
          <a:off x="6972300" y="6802810"/>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34561</xdr:rowOff>
    </xdr:from>
    <xdr:ext cx="534377" cy="259045"/>
    <xdr:sp macro="" textlink="">
      <xdr:nvSpPr>
        <xdr:cNvPr id="144" name="n_1aveValue【道路】&#10;一人当たり延長"/>
        <xdr:cNvSpPr txBox="1"/>
      </xdr:nvSpPr>
      <xdr:spPr>
        <a:xfrm>
          <a:off x="9359411" y="620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40004</xdr:rowOff>
    </xdr:from>
    <xdr:ext cx="534377" cy="259045"/>
    <xdr:sp macro="" textlink="">
      <xdr:nvSpPr>
        <xdr:cNvPr id="145" name="n_2aveValue【道路】&#10;一人当たり延長"/>
        <xdr:cNvSpPr txBox="1"/>
      </xdr:nvSpPr>
      <xdr:spPr>
        <a:xfrm>
          <a:off x="8483111" y="621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43596</xdr:rowOff>
    </xdr:from>
    <xdr:ext cx="534377" cy="259045"/>
    <xdr:sp macro="" textlink="">
      <xdr:nvSpPr>
        <xdr:cNvPr id="146" name="n_3aveValue【道路】&#10;一人当たり延長"/>
        <xdr:cNvSpPr txBox="1"/>
      </xdr:nvSpPr>
      <xdr:spPr>
        <a:xfrm>
          <a:off x="7594111" y="62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31</xdr:row>
      <xdr:rowOff>155284</xdr:rowOff>
    </xdr:from>
    <xdr:ext cx="534377" cy="259045"/>
    <xdr:sp macro="" textlink="">
      <xdr:nvSpPr>
        <xdr:cNvPr id="147" name="n_4aveValue【道路】&#10;一人当たり延長"/>
        <xdr:cNvSpPr txBox="1"/>
      </xdr:nvSpPr>
      <xdr:spPr>
        <a:xfrm>
          <a:off x="6705111" y="547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150675</xdr:rowOff>
    </xdr:from>
    <xdr:ext cx="469744" cy="259045"/>
    <xdr:sp macro="" textlink="">
      <xdr:nvSpPr>
        <xdr:cNvPr id="148" name="n_1mainValue【道路】&#10;一人当たり延長"/>
        <xdr:cNvSpPr txBox="1"/>
      </xdr:nvSpPr>
      <xdr:spPr>
        <a:xfrm>
          <a:off x="9391727" y="683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155683</xdr:rowOff>
    </xdr:from>
    <xdr:ext cx="469744" cy="259045"/>
    <xdr:sp macro="" textlink="">
      <xdr:nvSpPr>
        <xdr:cNvPr id="149" name="n_2mainValue【道路】&#10;一人当たり延長"/>
        <xdr:cNvSpPr txBox="1"/>
      </xdr:nvSpPr>
      <xdr:spPr>
        <a:xfrm>
          <a:off x="8515427" y="684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158187</xdr:rowOff>
    </xdr:from>
    <xdr:ext cx="469744" cy="259045"/>
    <xdr:sp macro="" textlink="">
      <xdr:nvSpPr>
        <xdr:cNvPr id="150" name="n_3mainValue【道路】&#10;一人当たり延長"/>
        <xdr:cNvSpPr txBox="1"/>
      </xdr:nvSpPr>
      <xdr:spPr>
        <a:xfrm>
          <a:off x="7626427" y="684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164392</xdr:rowOff>
    </xdr:from>
    <xdr:ext cx="469744" cy="259045"/>
    <xdr:sp macro="" textlink="">
      <xdr:nvSpPr>
        <xdr:cNvPr id="151" name="n_4mainValue【道路】&#10;一人当たり延長"/>
        <xdr:cNvSpPr txBox="1"/>
      </xdr:nvSpPr>
      <xdr:spPr>
        <a:xfrm>
          <a:off x="6737427" y="685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3" name="直線コネクタ 16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4" name="テキスト ボックス 16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5" name="直線コネクタ 16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6" name="テキスト ボックス 16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7" name="直線コネクタ 16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8" name="テキスト ボックス 16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9" name="直線コネクタ 16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0" name="テキスト ボックス 16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64</xdr:row>
      <xdr:rowOff>86868</xdr:rowOff>
    </xdr:to>
    <xdr:cxnSp macro="">
      <xdr:nvCxnSpPr>
        <xdr:cNvPr id="174" name="直線コネクタ 173"/>
        <xdr:cNvCxnSpPr/>
      </xdr:nvCxnSpPr>
      <xdr:spPr>
        <a:xfrm flipV="1">
          <a:off x="4634865" y="9619488"/>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90695</xdr:rowOff>
    </xdr:from>
    <xdr:ext cx="405111" cy="259045"/>
    <xdr:sp macro="" textlink="">
      <xdr:nvSpPr>
        <xdr:cNvPr id="175" name="【橋りょう・トンネル】&#10;有形固定資産減価償却率最小値テキスト"/>
        <xdr:cNvSpPr txBox="1"/>
      </xdr:nvSpPr>
      <xdr:spPr>
        <a:xfrm>
          <a:off x="46736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86868</xdr:rowOff>
    </xdr:from>
    <xdr:to>
      <xdr:col>24</xdr:col>
      <xdr:colOff>152400</xdr:colOff>
      <xdr:row>64</xdr:row>
      <xdr:rowOff>86868</xdr:rowOff>
    </xdr:to>
    <xdr:cxnSp macro="">
      <xdr:nvCxnSpPr>
        <xdr:cNvPr id="176" name="直線コネクタ 175"/>
        <xdr:cNvCxnSpPr/>
      </xdr:nvCxnSpPr>
      <xdr:spPr>
        <a:xfrm>
          <a:off x="4546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77" name="【橋りょう・トンネル】&#10;有形固定資産減価償却率最大値テキスト"/>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78" name="直線コネクタ 177"/>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128795</xdr:rowOff>
    </xdr:from>
    <xdr:ext cx="405111" cy="259045"/>
    <xdr:sp macro="" textlink="">
      <xdr:nvSpPr>
        <xdr:cNvPr id="179" name="【橋りょう・トンネル】&#10;有形固定資産減価償却率平均値テキスト"/>
        <xdr:cNvSpPr txBox="1"/>
      </xdr:nvSpPr>
      <xdr:spPr>
        <a:xfrm>
          <a:off x="4673600" y="1041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150368</xdr:rowOff>
    </xdr:from>
    <xdr:to>
      <xdr:col>24</xdr:col>
      <xdr:colOff>114300</xdr:colOff>
      <xdr:row>61</xdr:row>
      <xdr:rowOff>80518</xdr:rowOff>
    </xdr:to>
    <xdr:sp macro="" textlink="">
      <xdr:nvSpPr>
        <xdr:cNvPr id="180" name="フローチャート: 判断 179"/>
        <xdr:cNvSpPr/>
      </xdr:nvSpPr>
      <xdr:spPr>
        <a:xfrm>
          <a:off x="4584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122936</xdr:rowOff>
    </xdr:from>
    <xdr:to>
      <xdr:col>20</xdr:col>
      <xdr:colOff>38100</xdr:colOff>
      <xdr:row>61</xdr:row>
      <xdr:rowOff>53086</xdr:rowOff>
    </xdr:to>
    <xdr:sp macro="" textlink="">
      <xdr:nvSpPr>
        <xdr:cNvPr id="181" name="フローチャート: 判断 180"/>
        <xdr:cNvSpPr/>
      </xdr:nvSpPr>
      <xdr:spPr>
        <a:xfrm>
          <a:off x="3746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58928</xdr:rowOff>
    </xdr:from>
    <xdr:to>
      <xdr:col>15</xdr:col>
      <xdr:colOff>101600</xdr:colOff>
      <xdr:row>60</xdr:row>
      <xdr:rowOff>160528</xdr:rowOff>
    </xdr:to>
    <xdr:sp macro="" textlink="">
      <xdr:nvSpPr>
        <xdr:cNvPr id="182" name="フローチャート: 判断 181"/>
        <xdr:cNvSpPr/>
      </xdr:nvSpPr>
      <xdr:spPr>
        <a:xfrm>
          <a:off x="2857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83" name="フローチャート: 判断 182"/>
        <xdr:cNvSpPr/>
      </xdr:nvSpPr>
      <xdr:spPr>
        <a:xfrm>
          <a:off x="1968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125222</xdr:rowOff>
    </xdr:from>
    <xdr:to>
      <xdr:col>6</xdr:col>
      <xdr:colOff>38100</xdr:colOff>
      <xdr:row>60</xdr:row>
      <xdr:rowOff>55372</xdr:rowOff>
    </xdr:to>
    <xdr:sp macro="" textlink="">
      <xdr:nvSpPr>
        <xdr:cNvPr id="184" name="フローチャート: 判断 183"/>
        <xdr:cNvSpPr/>
      </xdr:nvSpPr>
      <xdr:spPr>
        <a:xfrm>
          <a:off x="1079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65786</xdr:rowOff>
    </xdr:from>
    <xdr:to>
      <xdr:col>24</xdr:col>
      <xdr:colOff>114300</xdr:colOff>
      <xdr:row>59</xdr:row>
      <xdr:rowOff>167386</xdr:rowOff>
    </xdr:to>
    <xdr:sp macro="" textlink="">
      <xdr:nvSpPr>
        <xdr:cNvPr id="190" name="楕円 189"/>
        <xdr:cNvSpPr/>
      </xdr:nvSpPr>
      <xdr:spPr>
        <a:xfrm>
          <a:off x="45847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88663</xdr:rowOff>
    </xdr:from>
    <xdr:ext cx="405111" cy="259045"/>
    <xdr:sp macro="" textlink="">
      <xdr:nvSpPr>
        <xdr:cNvPr id="191" name="【橋りょう・トンネル】&#10;有形固定資産減価償却率該当値テキスト"/>
        <xdr:cNvSpPr txBox="1"/>
      </xdr:nvSpPr>
      <xdr:spPr>
        <a:xfrm>
          <a:off x="4673600" y="1003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29210</xdr:rowOff>
    </xdr:from>
    <xdr:to>
      <xdr:col>20</xdr:col>
      <xdr:colOff>38100</xdr:colOff>
      <xdr:row>59</xdr:row>
      <xdr:rowOff>130810</xdr:rowOff>
    </xdr:to>
    <xdr:sp macro="" textlink="">
      <xdr:nvSpPr>
        <xdr:cNvPr id="192" name="楕円 191"/>
        <xdr:cNvSpPr/>
      </xdr:nvSpPr>
      <xdr:spPr>
        <a:xfrm>
          <a:off x="3746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80010</xdr:rowOff>
    </xdr:from>
    <xdr:to>
      <xdr:col>24</xdr:col>
      <xdr:colOff>63500</xdr:colOff>
      <xdr:row>59</xdr:row>
      <xdr:rowOff>116586</xdr:rowOff>
    </xdr:to>
    <xdr:cxnSp macro="">
      <xdr:nvCxnSpPr>
        <xdr:cNvPr id="193" name="直線コネクタ 192"/>
        <xdr:cNvCxnSpPr/>
      </xdr:nvCxnSpPr>
      <xdr:spPr>
        <a:xfrm>
          <a:off x="3797300" y="101955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159512</xdr:rowOff>
    </xdr:from>
    <xdr:to>
      <xdr:col>15</xdr:col>
      <xdr:colOff>101600</xdr:colOff>
      <xdr:row>59</xdr:row>
      <xdr:rowOff>89662</xdr:rowOff>
    </xdr:to>
    <xdr:sp macro="" textlink="">
      <xdr:nvSpPr>
        <xdr:cNvPr id="194" name="楕円 193"/>
        <xdr:cNvSpPr/>
      </xdr:nvSpPr>
      <xdr:spPr>
        <a:xfrm>
          <a:off x="28575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38862</xdr:rowOff>
    </xdr:from>
    <xdr:to>
      <xdr:col>19</xdr:col>
      <xdr:colOff>177800</xdr:colOff>
      <xdr:row>59</xdr:row>
      <xdr:rowOff>80010</xdr:rowOff>
    </xdr:to>
    <xdr:cxnSp macro="">
      <xdr:nvCxnSpPr>
        <xdr:cNvPr id="195" name="直線コネクタ 194"/>
        <xdr:cNvCxnSpPr/>
      </xdr:nvCxnSpPr>
      <xdr:spPr>
        <a:xfrm>
          <a:off x="2908300" y="101544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100076</xdr:rowOff>
    </xdr:from>
    <xdr:to>
      <xdr:col>10</xdr:col>
      <xdr:colOff>165100</xdr:colOff>
      <xdr:row>59</xdr:row>
      <xdr:rowOff>30226</xdr:rowOff>
    </xdr:to>
    <xdr:sp macro="" textlink="">
      <xdr:nvSpPr>
        <xdr:cNvPr id="196" name="楕円 195"/>
        <xdr:cNvSpPr/>
      </xdr:nvSpPr>
      <xdr:spPr>
        <a:xfrm>
          <a:off x="19685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150876</xdr:rowOff>
    </xdr:from>
    <xdr:to>
      <xdr:col>15</xdr:col>
      <xdr:colOff>50800</xdr:colOff>
      <xdr:row>59</xdr:row>
      <xdr:rowOff>38862</xdr:rowOff>
    </xdr:to>
    <xdr:cxnSp macro="">
      <xdr:nvCxnSpPr>
        <xdr:cNvPr id="197" name="直線コネクタ 196"/>
        <xdr:cNvCxnSpPr/>
      </xdr:nvCxnSpPr>
      <xdr:spPr>
        <a:xfrm>
          <a:off x="2019300" y="100949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36068</xdr:rowOff>
    </xdr:from>
    <xdr:to>
      <xdr:col>6</xdr:col>
      <xdr:colOff>38100</xdr:colOff>
      <xdr:row>58</xdr:row>
      <xdr:rowOff>137668</xdr:rowOff>
    </xdr:to>
    <xdr:sp macro="" textlink="">
      <xdr:nvSpPr>
        <xdr:cNvPr id="198" name="楕円 197"/>
        <xdr:cNvSpPr/>
      </xdr:nvSpPr>
      <xdr:spPr>
        <a:xfrm>
          <a:off x="10795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86868</xdr:rowOff>
    </xdr:from>
    <xdr:to>
      <xdr:col>10</xdr:col>
      <xdr:colOff>114300</xdr:colOff>
      <xdr:row>58</xdr:row>
      <xdr:rowOff>150876</xdr:rowOff>
    </xdr:to>
    <xdr:cxnSp macro="">
      <xdr:nvCxnSpPr>
        <xdr:cNvPr id="199" name="直線コネクタ 198"/>
        <xdr:cNvCxnSpPr/>
      </xdr:nvCxnSpPr>
      <xdr:spPr>
        <a:xfrm>
          <a:off x="1130300" y="100309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44213</xdr:rowOff>
    </xdr:from>
    <xdr:ext cx="405111" cy="259045"/>
    <xdr:sp macro="" textlink="">
      <xdr:nvSpPr>
        <xdr:cNvPr id="200" name="n_1aveValue【橋りょう・トンネル】&#10;有形固定資産減価償却率"/>
        <xdr:cNvSpPr txBox="1"/>
      </xdr:nvSpPr>
      <xdr:spPr>
        <a:xfrm>
          <a:off x="3582044"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151655</xdr:rowOff>
    </xdr:from>
    <xdr:ext cx="405111" cy="259045"/>
    <xdr:sp macro="" textlink="">
      <xdr:nvSpPr>
        <xdr:cNvPr id="201" name="n_2aveValue【橋りょう・トンネル】&#10;有形固定資産減価償却率"/>
        <xdr:cNvSpPr txBox="1"/>
      </xdr:nvSpPr>
      <xdr:spPr>
        <a:xfrm>
          <a:off x="27057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87647</xdr:rowOff>
    </xdr:from>
    <xdr:ext cx="405111" cy="259045"/>
    <xdr:sp macro="" textlink="">
      <xdr:nvSpPr>
        <xdr:cNvPr id="202" name="n_3aveValue【橋りょう・トンネル】&#10;有形固定資産減価償却率"/>
        <xdr:cNvSpPr txBox="1"/>
      </xdr:nvSpPr>
      <xdr:spPr>
        <a:xfrm>
          <a:off x="1816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46499</xdr:rowOff>
    </xdr:from>
    <xdr:ext cx="405111" cy="259045"/>
    <xdr:sp macro="" textlink="">
      <xdr:nvSpPr>
        <xdr:cNvPr id="203" name="n_4aveValue【橋りょう・トンネル】&#10;有形固定資産減価償却率"/>
        <xdr:cNvSpPr txBox="1"/>
      </xdr:nvSpPr>
      <xdr:spPr>
        <a:xfrm>
          <a:off x="9277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147337</xdr:rowOff>
    </xdr:from>
    <xdr:ext cx="405111" cy="259045"/>
    <xdr:sp macro="" textlink="">
      <xdr:nvSpPr>
        <xdr:cNvPr id="204" name="n_1mainValue【橋りょう・トンネル】&#10;有形固定資産減価償却率"/>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106189</xdr:rowOff>
    </xdr:from>
    <xdr:ext cx="405111" cy="259045"/>
    <xdr:sp macro="" textlink="">
      <xdr:nvSpPr>
        <xdr:cNvPr id="205" name="n_2mainValue【橋りょう・トンネル】&#10;有形固定資産減価償却率"/>
        <xdr:cNvSpPr txBox="1"/>
      </xdr:nvSpPr>
      <xdr:spPr>
        <a:xfrm>
          <a:off x="27057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206" name="n_3mainValue【橋りょう・トンネル】&#10;有形固定資産減価償却率"/>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154195</xdr:rowOff>
    </xdr:from>
    <xdr:ext cx="405111" cy="259045"/>
    <xdr:sp macro="" textlink="">
      <xdr:nvSpPr>
        <xdr:cNvPr id="207" name="n_4mainValue【橋りょう・トンネル】&#10;有形固定資産減価償却率"/>
        <xdr:cNvSpPr txBox="1"/>
      </xdr:nvSpPr>
      <xdr:spPr>
        <a:xfrm>
          <a:off x="9277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7" name="テキスト ボックス 22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9" name="テキスト ボックス 22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1" name="テキスト ボックス 23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55842</xdr:rowOff>
    </xdr:from>
    <xdr:to>
      <xdr:col>54</xdr:col>
      <xdr:colOff>189865</xdr:colOff>
      <xdr:row>64</xdr:row>
      <xdr:rowOff>90345</xdr:rowOff>
    </xdr:to>
    <xdr:cxnSp macro="">
      <xdr:nvCxnSpPr>
        <xdr:cNvPr id="233" name="直線コネクタ 232"/>
        <xdr:cNvCxnSpPr/>
      </xdr:nvCxnSpPr>
      <xdr:spPr>
        <a:xfrm flipV="1">
          <a:off x="10476865" y="9657042"/>
          <a:ext cx="0" cy="140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94172</xdr:rowOff>
    </xdr:from>
    <xdr:ext cx="534377" cy="259045"/>
    <xdr:sp macro="" textlink="">
      <xdr:nvSpPr>
        <xdr:cNvPr id="234" name="【橋りょう・トンネル】&#10;一人当たり有形固定資産（償却資産）額最小値テキスト"/>
        <xdr:cNvSpPr txBox="1"/>
      </xdr:nvSpPr>
      <xdr:spPr>
        <a:xfrm>
          <a:off x="10515600" y="110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90345</xdr:rowOff>
    </xdr:from>
    <xdr:to>
      <xdr:col>55</xdr:col>
      <xdr:colOff>88900</xdr:colOff>
      <xdr:row>64</xdr:row>
      <xdr:rowOff>90345</xdr:rowOff>
    </xdr:to>
    <xdr:cxnSp macro="">
      <xdr:nvCxnSpPr>
        <xdr:cNvPr id="235" name="直線コネクタ 234"/>
        <xdr:cNvCxnSpPr/>
      </xdr:nvCxnSpPr>
      <xdr:spPr>
        <a:xfrm>
          <a:off x="10388600" y="1106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2519</xdr:rowOff>
    </xdr:from>
    <xdr:ext cx="690189" cy="259045"/>
    <xdr:sp macro="" textlink="">
      <xdr:nvSpPr>
        <xdr:cNvPr id="236" name="【橋りょう・トンネル】&#10;一人当たり有形固定資産（償却資産）額最大値テキスト"/>
        <xdr:cNvSpPr txBox="1"/>
      </xdr:nvSpPr>
      <xdr:spPr>
        <a:xfrm>
          <a:off x="10515600" y="9432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55842</xdr:rowOff>
    </xdr:from>
    <xdr:to>
      <xdr:col>55</xdr:col>
      <xdr:colOff>88900</xdr:colOff>
      <xdr:row>56</xdr:row>
      <xdr:rowOff>55842</xdr:rowOff>
    </xdr:to>
    <xdr:cxnSp macro="">
      <xdr:nvCxnSpPr>
        <xdr:cNvPr id="237" name="直線コネクタ 236"/>
        <xdr:cNvCxnSpPr/>
      </xdr:nvCxnSpPr>
      <xdr:spPr>
        <a:xfrm>
          <a:off x="10388600" y="965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18855</xdr:rowOff>
    </xdr:from>
    <xdr:ext cx="599010" cy="259045"/>
    <xdr:sp macro="" textlink="">
      <xdr:nvSpPr>
        <xdr:cNvPr id="238" name="【橋りょう・トンネル】&#10;一人当たり有形固定資産（償却資産）額平均値テキスト"/>
        <xdr:cNvSpPr txBox="1"/>
      </xdr:nvSpPr>
      <xdr:spPr>
        <a:xfrm>
          <a:off x="10515600" y="106487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167428</xdr:rowOff>
    </xdr:from>
    <xdr:to>
      <xdr:col>55</xdr:col>
      <xdr:colOff>50800</xdr:colOff>
      <xdr:row>63</xdr:row>
      <xdr:rowOff>97578</xdr:rowOff>
    </xdr:to>
    <xdr:sp macro="" textlink="">
      <xdr:nvSpPr>
        <xdr:cNvPr id="239" name="フローチャート: 判断 238"/>
        <xdr:cNvSpPr/>
      </xdr:nvSpPr>
      <xdr:spPr>
        <a:xfrm>
          <a:off x="10426700" y="107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167292</xdr:rowOff>
    </xdr:from>
    <xdr:to>
      <xdr:col>50</xdr:col>
      <xdr:colOff>165100</xdr:colOff>
      <xdr:row>63</xdr:row>
      <xdr:rowOff>97442</xdr:rowOff>
    </xdr:to>
    <xdr:sp macro="" textlink="">
      <xdr:nvSpPr>
        <xdr:cNvPr id="240" name="フローチャート: 判断 239"/>
        <xdr:cNvSpPr/>
      </xdr:nvSpPr>
      <xdr:spPr>
        <a:xfrm>
          <a:off x="9588500" y="1079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168577</xdr:rowOff>
    </xdr:from>
    <xdr:to>
      <xdr:col>46</xdr:col>
      <xdr:colOff>38100</xdr:colOff>
      <xdr:row>63</xdr:row>
      <xdr:rowOff>98727</xdr:rowOff>
    </xdr:to>
    <xdr:sp macro="" textlink="">
      <xdr:nvSpPr>
        <xdr:cNvPr id="241" name="フローチャート: 判断 240"/>
        <xdr:cNvSpPr/>
      </xdr:nvSpPr>
      <xdr:spPr>
        <a:xfrm>
          <a:off x="8699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169210</xdr:rowOff>
    </xdr:from>
    <xdr:to>
      <xdr:col>41</xdr:col>
      <xdr:colOff>101600</xdr:colOff>
      <xdr:row>63</xdr:row>
      <xdr:rowOff>99360</xdr:rowOff>
    </xdr:to>
    <xdr:sp macro="" textlink="">
      <xdr:nvSpPr>
        <xdr:cNvPr id="242" name="フローチャート: 判断 241"/>
        <xdr:cNvSpPr/>
      </xdr:nvSpPr>
      <xdr:spPr>
        <a:xfrm>
          <a:off x="7810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168953</xdr:rowOff>
    </xdr:from>
    <xdr:to>
      <xdr:col>36</xdr:col>
      <xdr:colOff>165100</xdr:colOff>
      <xdr:row>63</xdr:row>
      <xdr:rowOff>99103</xdr:rowOff>
    </xdr:to>
    <xdr:sp macro="" textlink="">
      <xdr:nvSpPr>
        <xdr:cNvPr id="243" name="フローチャート: 判断 242"/>
        <xdr:cNvSpPr/>
      </xdr:nvSpPr>
      <xdr:spPr>
        <a:xfrm>
          <a:off x="6921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153923</xdr:rowOff>
    </xdr:from>
    <xdr:to>
      <xdr:col>55</xdr:col>
      <xdr:colOff>50800</xdr:colOff>
      <xdr:row>64</xdr:row>
      <xdr:rowOff>84073</xdr:rowOff>
    </xdr:to>
    <xdr:sp macro="" textlink="">
      <xdr:nvSpPr>
        <xdr:cNvPr id="249" name="楕円 248"/>
        <xdr:cNvSpPr/>
      </xdr:nvSpPr>
      <xdr:spPr>
        <a:xfrm>
          <a:off x="10426700" y="1095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68850</xdr:rowOff>
    </xdr:from>
    <xdr:ext cx="534377" cy="259045"/>
    <xdr:sp macro="" textlink="">
      <xdr:nvSpPr>
        <xdr:cNvPr id="250" name="【橋りょう・トンネル】&#10;一人当たり有形固定資産（償却資産）額該当値テキスト"/>
        <xdr:cNvSpPr txBox="1"/>
      </xdr:nvSpPr>
      <xdr:spPr>
        <a:xfrm>
          <a:off x="10515600" y="1087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156392</xdr:rowOff>
    </xdr:from>
    <xdr:to>
      <xdr:col>50</xdr:col>
      <xdr:colOff>165100</xdr:colOff>
      <xdr:row>64</xdr:row>
      <xdr:rowOff>86542</xdr:rowOff>
    </xdr:to>
    <xdr:sp macro="" textlink="">
      <xdr:nvSpPr>
        <xdr:cNvPr id="251" name="楕円 250"/>
        <xdr:cNvSpPr/>
      </xdr:nvSpPr>
      <xdr:spPr>
        <a:xfrm>
          <a:off x="9588500" y="1095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33273</xdr:rowOff>
    </xdr:from>
    <xdr:to>
      <xdr:col>55</xdr:col>
      <xdr:colOff>0</xdr:colOff>
      <xdr:row>64</xdr:row>
      <xdr:rowOff>35742</xdr:rowOff>
    </xdr:to>
    <xdr:cxnSp macro="">
      <xdr:nvCxnSpPr>
        <xdr:cNvPr id="252" name="直線コネクタ 251"/>
        <xdr:cNvCxnSpPr/>
      </xdr:nvCxnSpPr>
      <xdr:spPr>
        <a:xfrm flipV="1">
          <a:off x="9639300" y="11006073"/>
          <a:ext cx="8382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158503</xdr:rowOff>
    </xdr:from>
    <xdr:to>
      <xdr:col>46</xdr:col>
      <xdr:colOff>38100</xdr:colOff>
      <xdr:row>64</xdr:row>
      <xdr:rowOff>88653</xdr:rowOff>
    </xdr:to>
    <xdr:sp macro="" textlink="">
      <xdr:nvSpPr>
        <xdr:cNvPr id="253" name="楕円 252"/>
        <xdr:cNvSpPr/>
      </xdr:nvSpPr>
      <xdr:spPr>
        <a:xfrm>
          <a:off x="8699500" y="1095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35742</xdr:rowOff>
    </xdr:from>
    <xdr:to>
      <xdr:col>50</xdr:col>
      <xdr:colOff>114300</xdr:colOff>
      <xdr:row>64</xdr:row>
      <xdr:rowOff>37853</xdr:rowOff>
    </xdr:to>
    <xdr:cxnSp macro="">
      <xdr:nvCxnSpPr>
        <xdr:cNvPr id="254" name="直線コネクタ 253"/>
        <xdr:cNvCxnSpPr/>
      </xdr:nvCxnSpPr>
      <xdr:spPr>
        <a:xfrm flipV="1">
          <a:off x="8750300" y="11008542"/>
          <a:ext cx="8890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159552</xdr:rowOff>
    </xdr:from>
    <xdr:to>
      <xdr:col>41</xdr:col>
      <xdr:colOff>101600</xdr:colOff>
      <xdr:row>64</xdr:row>
      <xdr:rowOff>89702</xdr:rowOff>
    </xdr:to>
    <xdr:sp macro="" textlink="">
      <xdr:nvSpPr>
        <xdr:cNvPr id="255" name="楕円 254"/>
        <xdr:cNvSpPr/>
      </xdr:nvSpPr>
      <xdr:spPr>
        <a:xfrm>
          <a:off x="7810500" y="109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37853</xdr:rowOff>
    </xdr:from>
    <xdr:to>
      <xdr:col>45</xdr:col>
      <xdr:colOff>177800</xdr:colOff>
      <xdr:row>64</xdr:row>
      <xdr:rowOff>38902</xdr:rowOff>
    </xdr:to>
    <xdr:cxnSp macro="">
      <xdr:nvCxnSpPr>
        <xdr:cNvPr id="256" name="直線コネクタ 255"/>
        <xdr:cNvCxnSpPr/>
      </xdr:nvCxnSpPr>
      <xdr:spPr>
        <a:xfrm flipV="1">
          <a:off x="7861300" y="11010653"/>
          <a:ext cx="889000" cy="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160127</xdr:rowOff>
    </xdr:from>
    <xdr:to>
      <xdr:col>36</xdr:col>
      <xdr:colOff>165100</xdr:colOff>
      <xdr:row>64</xdr:row>
      <xdr:rowOff>90277</xdr:rowOff>
    </xdr:to>
    <xdr:sp macro="" textlink="">
      <xdr:nvSpPr>
        <xdr:cNvPr id="257" name="楕円 256"/>
        <xdr:cNvSpPr/>
      </xdr:nvSpPr>
      <xdr:spPr>
        <a:xfrm>
          <a:off x="6921500" y="1096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38902</xdr:rowOff>
    </xdr:from>
    <xdr:to>
      <xdr:col>41</xdr:col>
      <xdr:colOff>50800</xdr:colOff>
      <xdr:row>64</xdr:row>
      <xdr:rowOff>39477</xdr:rowOff>
    </xdr:to>
    <xdr:cxnSp macro="">
      <xdr:nvCxnSpPr>
        <xdr:cNvPr id="258" name="直線コネクタ 257"/>
        <xdr:cNvCxnSpPr/>
      </xdr:nvCxnSpPr>
      <xdr:spPr>
        <a:xfrm flipV="1">
          <a:off x="6972300" y="11011702"/>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113969</xdr:rowOff>
    </xdr:from>
    <xdr:ext cx="599010" cy="259045"/>
    <xdr:sp macro="" textlink="">
      <xdr:nvSpPr>
        <xdr:cNvPr id="259" name="n_1aveValue【橋りょう・トンネル】&#10;一人当たり有形固定資産（償却資産）額"/>
        <xdr:cNvSpPr txBox="1"/>
      </xdr:nvSpPr>
      <xdr:spPr>
        <a:xfrm>
          <a:off x="9327095" y="1057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115254</xdr:rowOff>
    </xdr:from>
    <xdr:ext cx="599010" cy="259045"/>
    <xdr:sp macro="" textlink="">
      <xdr:nvSpPr>
        <xdr:cNvPr id="260" name="n_2aveValue【橋りょう・トンネル】&#10;一人当たり有形固定資産（償却資産）額"/>
        <xdr:cNvSpPr txBox="1"/>
      </xdr:nvSpPr>
      <xdr:spPr>
        <a:xfrm>
          <a:off x="8450795" y="1057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115887</xdr:rowOff>
    </xdr:from>
    <xdr:ext cx="599010" cy="259045"/>
    <xdr:sp macro="" textlink="">
      <xdr:nvSpPr>
        <xdr:cNvPr id="261" name="n_3aveValue【橋りょう・トンネル】&#10;一人当たり有形固定資産（償却資産）額"/>
        <xdr:cNvSpPr txBox="1"/>
      </xdr:nvSpPr>
      <xdr:spPr>
        <a:xfrm>
          <a:off x="7561795" y="105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115630</xdr:rowOff>
    </xdr:from>
    <xdr:ext cx="599010" cy="259045"/>
    <xdr:sp macro="" textlink="">
      <xdr:nvSpPr>
        <xdr:cNvPr id="262" name="n_4aveValue【橋りょう・トンネル】&#10;一人当たり有形固定資産（償却資産）額"/>
        <xdr:cNvSpPr txBox="1"/>
      </xdr:nvSpPr>
      <xdr:spPr>
        <a:xfrm>
          <a:off x="6672795" y="105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77669</xdr:rowOff>
    </xdr:from>
    <xdr:ext cx="534377" cy="259045"/>
    <xdr:sp macro="" textlink="">
      <xdr:nvSpPr>
        <xdr:cNvPr id="263" name="n_1mainValue【橋りょう・トンネル】&#10;一人当たり有形固定資産（償却資産）額"/>
        <xdr:cNvSpPr txBox="1"/>
      </xdr:nvSpPr>
      <xdr:spPr>
        <a:xfrm>
          <a:off x="9359411" y="1105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79780</xdr:rowOff>
    </xdr:from>
    <xdr:ext cx="534377" cy="259045"/>
    <xdr:sp macro="" textlink="">
      <xdr:nvSpPr>
        <xdr:cNvPr id="264" name="n_2mainValue【橋りょう・トンネル】&#10;一人当たり有形固定資産（償却資産）額"/>
        <xdr:cNvSpPr txBox="1"/>
      </xdr:nvSpPr>
      <xdr:spPr>
        <a:xfrm>
          <a:off x="8483111" y="1105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80829</xdr:rowOff>
    </xdr:from>
    <xdr:ext cx="534377" cy="259045"/>
    <xdr:sp macro="" textlink="">
      <xdr:nvSpPr>
        <xdr:cNvPr id="265" name="n_3mainValue【橋りょう・トンネル】&#10;一人当たり有形固定資産（償却資産）額"/>
        <xdr:cNvSpPr txBox="1"/>
      </xdr:nvSpPr>
      <xdr:spPr>
        <a:xfrm>
          <a:off x="7594111" y="110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81404</xdr:rowOff>
    </xdr:from>
    <xdr:ext cx="534377" cy="259045"/>
    <xdr:sp macro="" textlink="">
      <xdr:nvSpPr>
        <xdr:cNvPr id="266" name="n_4mainValue【橋りょう・トンネル】&#10;一人当たり有形固定資産（償却資産）額"/>
        <xdr:cNvSpPr txBox="1"/>
      </xdr:nvSpPr>
      <xdr:spPr>
        <a:xfrm>
          <a:off x="6705111" y="1105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9" name="テキスト ボックス 27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19813</xdr:rowOff>
    </xdr:from>
    <xdr:to>
      <xdr:col>24</xdr:col>
      <xdr:colOff>62865</xdr:colOff>
      <xdr:row>85</xdr:row>
      <xdr:rowOff>12954</xdr:rowOff>
    </xdr:to>
    <xdr:cxnSp macro="">
      <xdr:nvCxnSpPr>
        <xdr:cNvPr id="289" name="直線コネクタ 288"/>
        <xdr:cNvCxnSpPr/>
      </xdr:nvCxnSpPr>
      <xdr:spPr>
        <a:xfrm flipV="1">
          <a:off x="4634865" y="13392913"/>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16781</xdr:rowOff>
    </xdr:from>
    <xdr:ext cx="405111" cy="259045"/>
    <xdr:sp macro="" textlink="">
      <xdr:nvSpPr>
        <xdr:cNvPr id="290" name="【公営住宅】&#10;有形固定資産減価償却率最小値テキスト"/>
        <xdr:cNvSpPr txBox="1"/>
      </xdr:nvSpPr>
      <xdr:spPr>
        <a:xfrm>
          <a:off x="4673600" y="145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12954</xdr:rowOff>
    </xdr:from>
    <xdr:to>
      <xdr:col>24</xdr:col>
      <xdr:colOff>152400</xdr:colOff>
      <xdr:row>85</xdr:row>
      <xdr:rowOff>12954</xdr:rowOff>
    </xdr:to>
    <xdr:cxnSp macro="">
      <xdr:nvCxnSpPr>
        <xdr:cNvPr id="291" name="直線コネクタ 290"/>
        <xdr:cNvCxnSpPr/>
      </xdr:nvCxnSpPr>
      <xdr:spPr>
        <a:xfrm>
          <a:off x="4546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137940</xdr:rowOff>
    </xdr:from>
    <xdr:ext cx="405111" cy="259045"/>
    <xdr:sp macro="" textlink="">
      <xdr:nvSpPr>
        <xdr:cNvPr id="292" name="【公営住宅】&#10;有形固定資産減価償却率最大値テキスト"/>
        <xdr:cNvSpPr txBox="1"/>
      </xdr:nvSpPr>
      <xdr:spPr>
        <a:xfrm>
          <a:off x="46736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19813</xdr:rowOff>
    </xdr:from>
    <xdr:to>
      <xdr:col>24</xdr:col>
      <xdr:colOff>152400</xdr:colOff>
      <xdr:row>78</xdr:row>
      <xdr:rowOff>19813</xdr:rowOff>
    </xdr:to>
    <xdr:cxnSp macro="">
      <xdr:nvCxnSpPr>
        <xdr:cNvPr id="293" name="直線コネクタ 292"/>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4" name="【公営住宅】&#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5" name="フローチャート: 判断 294"/>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96" name="フローチャート: 判断 295"/>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156463</xdr:rowOff>
    </xdr:from>
    <xdr:to>
      <xdr:col>15</xdr:col>
      <xdr:colOff>101600</xdr:colOff>
      <xdr:row>81</xdr:row>
      <xdr:rowOff>86613</xdr:rowOff>
    </xdr:to>
    <xdr:sp macro="" textlink="">
      <xdr:nvSpPr>
        <xdr:cNvPr id="297" name="フローチャート: 判断 296"/>
        <xdr:cNvSpPr/>
      </xdr:nvSpPr>
      <xdr:spPr>
        <a:xfrm>
          <a:off x="2857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92456</xdr:rowOff>
    </xdr:from>
    <xdr:to>
      <xdr:col>10</xdr:col>
      <xdr:colOff>165100</xdr:colOff>
      <xdr:row>81</xdr:row>
      <xdr:rowOff>22606</xdr:rowOff>
    </xdr:to>
    <xdr:sp macro="" textlink="">
      <xdr:nvSpPr>
        <xdr:cNvPr id="298" name="フローチャート: 判断 297"/>
        <xdr:cNvSpPr/>
      </xdr:nvSpPr>
      <xdr:spPr>
        <a:xfrm>
          <a:off x="1968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138176</xdr:rowOff>
    </xdr:from>
    <xdr:to>
      <xdr:col>6</xdr:col>
      <xdr:colOff>38100</xdr:colOff>
      <xdr:row>81</xdr:row>
      <xdr:rowOff>68326</xdr:rowOff>
    </xdr:to>
    <xdr:sp macro="" textlink="">
      <xdr:nvSpPr>
        <xdr:cNvPr id="299" name="フローチャート: 判断 298"/>
        <xdr:cNvSpPr/>
      </xdr:nvSpPr>
      <xdr:spPr>
        <a:xfrm>
          <a:off x="1079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53594</xdr:rowOff>
    </xdr:from>
    <xdr:to>
      <xdr:col>24</xdr:col>
      <xdr:colOff>114300</xdr:colOff>
      <xdr:row>83</xdr:row>
      <xdr:rowOff>155194</xdr:rowOff>
    </xdr:to>
    <xdr:sp macro="" textlink="">
      <xdr:nvSpPr>
        <xdr:cNvPr id="305" name="楕円 304"/>
        <xdr:cNvSpPr/>
      </xdr:nvSpPr>
      <xdr:spPr>
        <a:xfrm>
          <a:off x="45847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32021</xdr:rowOff>
    </xdr:from>
    <xdr:ext cx="405111" cy="259045"/>
    <xdr:sp macro="" textlink="">
      <xdr:nvSpPr>
        <xdr:cNvPr id="306" name="【公営住宅】&#10;有形固定資産減価償却率該当値テキスト"/>
        <xdr:cNvSpPr txBox="1"/>
      </xdr:nvSpPr>
      <xdr:spPr>
        <a:xfrm>
          <a:off x="4673600" y="1426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44450</xdr:rowOff>
    </xdr:from>
    <xdr:to>
      <xdr:col>20</xdr:col>
      <xdr:colOff>38100</xdr:colOff>
      <xdr:row>83</xdr:row>
      <xdr:rowOff>146050</xdr:rowOff>
    </xdr:to>
    <xdr:sp macro="" textlink="">
      <xdr:nvSpPr>
        <xdr:cNvPr id="307" name="楕円 306"/>
        <xdr:cNvSpPr/>
      </xdr:nvSpPr>
      <xdr:spPr>
        <a:xfrm>
          <a:off x="3746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95250</xdr:rowOff>
    </xdr:from>
    <xdr:to>
      <xdr:col>24</xdr:col>
      <xdr:colOff>63500</xdr:colOff>
      <xdr:row>83</xdr:row>
      <xdr:rowOff>104394</xdr:rowOff>
    </xdr:to>
    <xdr:cxnSp macro="">
      <xdr:nvCxnSpPr>
        <xdr:cNvPr id="308" name="直線コネクタ 307"/>
        <xdr:cNvCxnSpPr/>
      </xdr:nvCxnSpPr>
      <xdr:spPr>
        <a:xfrm>
          <a:off x="3797300" y="143256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30735</xdr:rowOff>
    </xdr:from>
    <xdr:to>
      <xdr:col>15</xdr:col>
      <xdr:colOff>101600</xdr:colOff>
      <xdr:row>83</xdr:row>
      <xdr:rowOff>132335</xdr:rowOff>
    </xdr:to>
    <xdr:sp macro="" textlink="">
      <xdr:nvSpPr>
        <xdr:cNvPr id="309" name="楕円 308"/>
        <xdr:cNvSpPr/>
      </xdr:nvSpPr>
      <xdr:spPr>
        <a:xfrm>
          <a:off x="2857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81535</xdr:rowOff>
    </xdr:from>
    <xdr:to>
      <xdr:col>19</xdr:col>
      <xdr:colOff>177800</xdr:colOff>
      <xdr:row>83</xdr:row>
      <xdr:rowOff>95250</xdr:rowOff>
    </xdr:to>
    <xdr:cxnSp macro="">
      <xdr:nvCxnSpPr>
        <xdr:cNvPr id="310" name="直線コネクタ 309"/>
        <xdr:cNvCxnSpPr/>
      </xdr:nvCxnSpPr>
      <xdr:spPr>
        <a:xfrm>
          <a:off x="2908300" y="143118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7874</xdr:rowOff>
    </xdr:from>
    <xdr:to>
      <xdr:col>10</xdr:col>
      <xdr:colOff>165100</xdr:colOff>
      <xdr:row>83</xdr:row>
      <xdr:rowOff>109474</xdr:rowOff>
    </xdr:to>
    <xdr:sp macro="" textlink="">
      <xdr:nvSpPr>
        <xdr:cNvPr id="311" name="楕円 310"/>
        <xdr:cNvSpPr/>
      </xdr:nvSpPr>
      <xdr:spPr>
        <a:xfrm>
          <a:off x="1968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58674</xdr:rowOff>
    </xdr:from>
    <xdr:to>
      <xdr:col>15</xdr:col>
      <xdr:colOff>50800</xdr:colOff>
      <xdr:row>83</xdr:row>
      <xdr:rowOff>81535</xdr:rowOff>
    </xdr:to>
    <xdr:cxnSp macro="">
      <xdr:nvCxnSpPr>
        <xdr:cNvPr id="312" name="直線コネクタ 311"/>
        <xdr:cNvCxnSpPr/>
      </xdr:nvCxnSpPr>
      <xdr:spPr>
        <a:xfrm>
          <a:off x="2019300" y="142890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138176</xdr:rowOff>
    </xdr:from>
    <xdr:to>
      <xdr:col>6</xdr:col>
      <xdr:colOff>38100</xdr:colOff>
      <xdr:row>83</xdr:row>
      <xdr:rowOff>68326</xdr:rowOff>
    </xdr:to>
    <xdr:sp macro="" textlink="">
      <xdr:nvSpPr>
        <xdr:cNvPr id="313" name="楕円 312"/>
        <xdr:cNvSpPr/>
      </xdr:nvSpPr>
      <xdr:spPr>
        <a:xfrm>
          <a:off x="1079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17526</xdr:rowOff>
    </xdr:from>
    <xdr:to>
      <xdr:col>10</xdr:col>
      <xdr:colOff>114300</xdr:colOff>
      <xdr:row>83</xdr:row>
      <xdr:rowOff>58674</xdr:rowOff>
    </xdr:to>
    <xdr:cxnSp macro="">
      <xdr:nvCxnSpPr>
        <xdr:cNvPr id="314" name="直線コネクタ 313"/>
        <xdr:cNvCxnSpPr/>
      </xdr:nvCxnSpPr>
      <xdr:spPr>
        <a:xfrm>
          <a:off x="1130300" y="142478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315" name="n_1ave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103140</xdr:rowOff>
    </xdr:from>
    <xdr:ext cx="405111" cy="259045"/>
    <xdr:sp macro="" textlink="">
      <xdr:nvSpPr>
        <xdr:cNvPr id="316" name="n_2aveValue【公営住宅】&#10;有形固定資産減価償却率"/>
        <xdr:cNvSpPr txBox="1"/>
      </xdr:nvSpPr>
      <xdr:spPr>
        <a:xfrm>
          <a:off x="2705744" y="136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39133</xdr:rowOff>
    </xdr:from>
    <xdr:ext cx="405111" cy="259045"/>
    <xdr:sp macro="" textlink="">
      <xdr:nvSpPr>
        <xdr:cNvPr id="317" name="n_3aveValue【公営住宅】&#10;有形固定資産減価償却率"/>
        <xdr:cNvSpPr txBox="1"/>
      </xdr:nvSpPr>
      <xdr:spPr>
        <a:xfrm>
          <a:off x="1816744" y="135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84853</xdr:rowOff>
    </xdr:from>
    <xdr:ext cx="405111" cy="259045"/>
    <xdr:sp macro="" textlink="">
      <xdr:nvSpPr>
        <xdr:cNvPr id="318" name="n_4aveValue【公営住宅】&#10;有形固定資産減価償却率"/>
        <xdr:cNvSpPr txBox="1"/>
      </xdr:nvSpPr>
      <xdr:spPr>
        <a:xfrm>
          <a:off x="927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137177</xdr:rowOff>
    </xdr:from>
    <xdr:ext cx="405111" cy="259045"/>
    <xdr:sp macro="" textlink="">
      <xdr:nvSpPr>
        <xdr:cNvPr id="319" name="n_1mainValue【公営住宅】&#10;有形固定資産減価償却率"/>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123462</xdr:rowOff>
    </xdr:from>
    <xdr:ext cx="405111" cy="259045"/>
    <xdr:sp macro="" textlink="">
      <xdr:nvSpPr>
        <xdr:cNvPr id="320" name="n_2mainValue【公営住宅】&#10;有形固定資産減価償却率"/>
        <xdr:cNvSpPr txBox="1"/>
      </xdr:nvSpPr>
      <xdr:spPr>
        <a:xfrm>
          <a:off x="2705744" y="1435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100601</xdr:rowOff>
    </xdr:from>
    <xdr:ext cx="405111" cy="259045"/>
    <xdr:sp macro="" textlink="">
      <xdr:nvSpPr>
        <xdr:cNvPr id="321" name="n_3mainValue【公営住宅】&#10;有形固定資産減価償却率"/>
        <xdr:cNvSpPr txBox="1"/>
      </xdr:nvSpPr>
      <xdr:spPr>
        <a:xfrm>
          <a:off x="1816744" y="1433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59453</xdr:rowOff>
    </xdr:from>
    <xdr:ext cx="405111" cy="259045"/>
    <xdr:sp macro="" textlink="">
      <xdr:nvSpPr>
        <xdr:cNvPr id="322" name="n_4mainValue【公営住宅】&#10;有形固定資産減価償却率"/>
        <xdr:cNvSpPr txBox="1"/>
      </xdr:nvSpPr>
      <xdr:spPr>
        <a:xfrm>
          <a:off x="927744" y="1428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66402</xdr:rowOff>
    </xdr:from>
    <xdr:to>
      <xdr:col>54</xdr:col>
      <xdr:colOff>189865</xdr:colOff>
      <xdr:row>85</xdr:row>
      <xdr:rowOff>145324</xdr:rowOff>
    </xdr:to>
    <xdr:cxnSp macro="">
      <xdr:nvCxnSpPr>
        <xdr:cNvPr id="348" name="直線コネクタ 347"/>
        <xdr:cNvCxnSpPr/>
      </xdr:nvCxnSpPr>
      <xdr:spPr>
        <a:xfrm flipV="1">
          <a:off x="10476865" y="13439502"/>
          <a:ext cx="0" cy="127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149151</xdr:rowOff>
    </xdr:from>
    <xdr:ext cx="469744" cy="259045"/>
    <xdr:sp macro="" textlink="">
      <xdr:nvSpPr>
        <xdr:cNvPr id="349" name="【公営住宅】&#10;一人当たり面積最小値テキスト"/>
        <xdr:cNvSpPr txBox="1"/>
      </xdr:nvSpPr>
      <xdr:spPr>
        <a:xfrm>
          <a:off x="10515600" y="1472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145324</xdr:rowOff>
    </xdr:from>
    <xdr:to>
      <xdr:col>55</xdr:col>
      <xdr:colOff>88900</xdr:colOff>
      <xdr:row>85</xdr:row>
      <xdr:rowOff>145324</xdr:rowOff>
    </xdr:to>
    <xdr:cxnSp macro="">
      <xdr:nvCxnSpPr>
        <xdr:cNvPr id="350" name="直線コネクタ 349"/>
        <xdr:cNvCxnSpPr/>
      </xdr:nvCxnSpPr>
      <xdr:spPr>
        <a:xfrm>
          <a:off x="10388600" y="1471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13079</xdr:rowOff>
    </xdr:from>
    <xdr:ext cx="469744" cy="259045"/>
    <xdr:sp macro="" textlink="">
      <xdr:nvSpPr>
        <xdr:cNvPr id="351" name="【公営住宅】&#10;一人当たり面積最大値テキスト"/>
        <xdr:cNvSpPr txBox="1"/>
      </xdr:nvSpPr>
      <xdr:spPr>
        <a:xfrm>
          <a:off x="10515600" y="1321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66402</xdr:rowOff>
    </xdr:from>
    <xdr:to>
      <xdr:col>55</xdr:col>
      <xdr:colOff>88900</xdr:colOff>
      <xdr:row>78</xdr:row>
      <xdr:rowOff>66402</xdr:rowOff>
    </xdr:to>
    <xdr:cxnSp macro="">
      <xdr:nvCxnSpPr>
        <xdr:cNvPr id="352" name="直線コネクタ 351"/>
        <xdr:cNvCxnSpPr/>
      </xdr:nvCxnSpPr>
      <xdr:spPr>
        <a:xfrm>
          <a:off x="10388600" y="1343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90369</xdr:rowOff>
    </xdr:from>
    <xdr:ext cx="469744" cy="259045"/>
    <xdr:sp macro="" textlink="">
      <xdr:nvSpPr>
        <xdr:cNvPr id="353" name="【公営住宅】&#10;一人当たり面積平均値テキスト"/>
        <xdr:cNvSpPr txBox="1"/>
      </xdr:nvSpPr>
      <xdr:spPr>
        <a:xfrm>
          <a:off x="10515600" y="14320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111942</xdr:rowOff>
    </xdr:from>
    <xdr:to>
      <xdr:col>55</xdr:col>
      <xdr:colOff>50800</xdr:colOff>
      <xdr:row>84</xdr:row>
      <xdr:rowOff>42092</xdr:rowOff>
    </xdr:to>
    <xdr:sp macro="" textlink="">
      <xdr:nvSpPr>
        <xdr:cNvPr id="354" name="フローチャート: 判断 353"/>
        <xdr:cNvSpPr/>
      </xdr:nvSpPr>
      <xdr:spPr>
        <a:xfrm>
          <a:off x="104267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74930</xdr:rowOff>
    </xdr:from>
    <xdr:to>
      <xdr:col>50</xdr:col>
      <xdr:colOff>165100</xdr:colOff>
      <xdr:row>84</xdr:row>
      <xdr:rowOff>5080</xdr:rowOff>
    </xdr:to>
    <xdr:sp macro="" textlink="">
      <xdr:nvSpPr>
        <xdr:cNvPr id="355" name="フローチャート: 判断 354"/>
        <xdr:cNvSpPr/>
      </xdr:nvSpPr>
      <xdr:spPr>
        <a:xfrm>
          <a:off x="9588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76019</xdr:rowOff>
    </xdr:from>
    <xdr:to>
      <xdr:col>46</xdr:col>
      <xdr:colOff>38100</xdr:colOff>
      <xdr:row>84</xdr:row>
      <xdr:rowOff>6169</xdr:rowOff>
    </xdr:to>
    <xdr:sp macro="" textlink="">
      <xdr:nvSpPr>
        <xdr:cNvPr id="356" name="フローチャート: 判断 355"/>
        <xdr:cNvSpPr/>
      </xdr:nvSpPr>
      <xdr:spPr>
        <a:xfrm>
          <a:off x="8699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57" name="フローチャート: 判断 356"/>
        <xdr:cNvSpPr/>
      </xdr:nvSpPr>
      <xdr:spPr>
        <a:xfrm>
          <a:off x="7810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89081</xdr:rowOff>
    </xdr:from>
    <xdr:to>
      <xdr:col>36</xdr:col>
      <xdr:colOff>165100</xdr:colOff>
      <xdr:row>84</xdr:row>
      <xdr:rowOff>19231</xdr:rowOff>
    </xdr:to>
    <xdr:sp macro="" textlink="">
      <xdr:nvSpPr>
        <xdr:cNvPr id="358" name="フローチャート: 判断 357"/>
        <xdr:cNvSpPr/>
      </xdr:nvSpPr>
      <xdr:spPr>
        <a:xfrm>
          <a:off x="6921500" y="1431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124461</xdr:rowOff>
    </xdr:from>
    <xdr:to>
      <xdr:col>55</xdr:col>
      <xdr:colOff>50800</xdr:colOff>
      <xdr:row>83</xdr:row>
      <xdr:rowOff>54611</xdr:rowOff>
    </xdr:to>
    <xdr:sp macro="" textlink="">
      <xdr:nvSpPr>
        <xdr:cNvPr id="364" name="楕円 363"/>
        <xdr:cNvSpPr/>
      </xdr:nvSpPr>
      <xdr:spPr>
        <a:xfrm>
          <a:off x="10426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147338</xdr:rowOff>
    </xdr:from>
    <xdr:ext cx="469744" cy="259045"/>
    <xdr:sp macro="" textlink="">
      <xdr:nvSpPr>
        <xdr:cNvPr id="365" name="【公営住宅】&#10;一人当たり面積該当値テキスト"/>
        <xdr:cNvSpPr txBox="1"/>
      </xdr:nvSpPr>
      <xdr:spPr>
        <a:xfrm>
          <a:off x="10515600" y="1403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127726</xdr:rowOff>
    </xdr:from>
    <xdr:to>
      <xdr:col>50</xdr:col>
      <xdr:colOff>165100</xdr:colOff>
      <xdr:row>83</xdr:row>
      <xdr:rowOff>57876</xdr:rowOff>
    </xdr:to>
    <xdr:sp macro="" textlink="">
      <xdr:nvSpPr>
        <xdr:cNvPr id="366" name="楕円 365"/>
        <xdr:cNvSpPr/>
      </xdr:nvSpPr>
      <xdr:spPr>
        <a:xfrm>
          <a:off x="9588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3811</xdr:rowOff>
    </xdr:from>
    <xdr:to>
      <xdr:col>55</xdr:col>
      <xdr:colOff>0</xdr:colOff>
      <xdr:row>83</xdr:row>
      <xdr:rowOff>7076</xdr:rowOff>
    </xdr:to>
    <xdr:cxnSp macro="">
      <xdr:nvCxnSpPr>
        <xdr:cNvPr id="367" name="直線コネクタ 366"/>
        <xdr:cNvCxnSpPr/>
      </xdr:nvCxnSpPr>
      <xdr:spPr>
        <a:xfrm flipV="1">
          <a:off x="9639300" y="142341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129902</xdr:rowOff>
    </xdr:from>
    <xdr:to>
      <xdr:col>46</xdr:col>
      <xdr:colOff>38100</xdr:colOff>
      <xdr:row>83</xdr:row>
      <xdr:rowOff>60052</xdr:rowOff>
    </xdr:to>
    <xdr:sp macro="" textlink="">
      <xdr:nvSpPr>
        <xdr:cNvPr id="368" name="楕円 367"/>
        <xdr:cNvSpPr/>
      </xdr:nvSpPr>
      <xdr:spPr>
        <a:xfrm>
          <a:off x="8699500" y="1418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7076</xdr:rowOff>
    </xdr:from>
    <xdr:to>
      <xdr:col>50</xdr:col>
      <xdr:colOff>114300</xdr:colOff>
      <xdr:row>83</xdr:row>
      <xdr:rowOff>9252</xdr:rowOff>
    </xdr:to>
    <xdr:cxnSp macro="">
      <xdr:nvCxnSpPr>
        <xdr:cNvPr id="369" name="直線コネクタ 368"/>
        <xdr:cNvCxnSpPr/>
      </xdr:nvCxnSpPr>
      <xdr:spPr>
        <a:xfrm flipV="1">
          <a:off x="8750300" y="14237426"/>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130992</xdr:rowOff>
    </xdr:from>
    <xdr:to>
      <xdr:col>41</xdr:col>
      <xdr:colOff>101600</xdr:colOff>
      <xdr:row>83</xdr:row>
      <xdr:rowOff>61142</xdr:rowOff>
    </xdr:to>
    <xdr:sp macro="" textlink="">
      <xdr:nvSpPr>
        <xdr:cNvPr id="370" name="楕円 369"/>
        <xdr:cNvSpPr/>
      </xdr:nvSpPr>
      <xdr:spPr>
        <a:xfrm>
          <a:off x="7810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9252</xdr:rowOff>
    </xdr:from>
    <xdr:to>
      <xdr:col>45</xdr:col>
      <xdr:colOff>177800</xdr:colOff>
      <xdr:row>83</xdr:row>
      <xdr:rowOff>10342</xdr:rowOff>
    </xdr:to>
    <xdr:cxnSp macro="">
      <xdr:nvCxnSpPr>
        <xdr:cNvPr id="371" name="直線コネクタ 370"/>
        <xdr:cNvCxnSpPr/>
      </xdr:nvCxnSpPr>
      <xdr:spPr>
        <a:xfrm flipV="1">
          <a:off x="7861300" y="14239602"/>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140788</xdr:rowOff>
    </xdr:from>
    <xdr:to>
      <xdr:col>36</xdr:col>
      <xdr:colOff>165100</xdr:colOff>
      <xdr:row>83</xdr:row>
      <xdr:rowOff>70938</xdr:rowOff>
    </xdr:to>
    <xdr:sp macro="" textlink="">
      <xdr:nvSpPr>
        <xdr:cNvPr id="372" name="楕円 371"/>
        <xdr:cNvSpPr/>
      </xdr:nvSpPr>
      <xdr:spPr>
        <a:xfrm>
          <a:off x="6921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10342</xdr:rowOff>
    </xdr:from>
    <xdr:to>
      <xdr:col>41</xdr:col>
      <xdr:colOff>50800</xdr:colOff>
      <xdr:row>83</xdr:row>
      <xdr:rowOff>20138</xdr:rowOff>
    </xdr:to>
    <xdr:cxnSp macro="">
      <xdr:nvCxnSpPr>
        <xdr:cNvPr id="373" name="直線コネクタ 372"/>
        <xdr:cNvCxnSpPr/>
      </xdr:nvCxnSpPr>
      <xdr:spPr>
        <a:xfrm flipV="1">
          <a:off x="6972300" y="1424069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74" name="n_1aveValue【公営住宅】&#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168746</xdr:rowOff>
    </xdr:from>
    <xdr:ext cx="469744" cy="259045"/>
    <xdr:sp macro="" textlink="">
      <xdr:nvSpPr>
        <xdr:cNvPr id="375" name="n_2aveValue【公営住宅】&#10;一人当たり面積"/>
        <xdr:cNvSpPr txBox="1"/>
      </xdr:nvSpPr>
      <xdr:spPr>
        <a:xfrm>
          <a:off x="8515427" y="14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168746</xdr:rowOff>
    </xdr:from>
    <xdr:ext cx="469744" cy="259045"/>
    <xdr:sp macro="" textlink="">
      <xdr:nvSpPr>
        <xdr:cNvPr id="376" name="n_3aveValue【公営住宅】&#10;一人当たり面積"/>
        <xdr:cNvSpPr txBox="1"/>
      </xdr:nvSpPr>
      <xdr:spPr>
        <a:xfrm>
          <a:off x="7626427" y="14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10358</xdr:rowOff>
    </xdr:from>
    <xdr:ext cx="469744" cy="259045"/>
    <xdr:sp macro="" textlink="">
      <xdr:nvSpPr>
        <xdr:cNvPr id="377" name="n_4aveValue【公営住宅】&#10;一人当たり面積"/>
        <xdr:cNvSpPr txBox="1"/>
      </xdr:nvSpPr>
      <xdr:spPr>
        <a:xfrm>
          <a:off x="6737427" y="1441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74403</xdr:rowOff>
    </xdr:from>
    <xdr:ext cx="469744" cy="259045"/>
    <xdr:sp macro="" textlink="">
      <xdr:nvSpPr>
        <xdr:cNvPr id="378" name="n_1mainValue【公営住宅】&#10;一人当たり面積"/>
        <xdr:cNvSpPr txBox="1"/>
      </xdr:nvSpPr>
      <xdr:spPr>
        <a:xfrm>
          <a:off x="9391727" y="139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76579</xdr:rowOff>
    </xdr:from>
    <xdr:ext cx="469744" cy="259045"/>
    <xdr:sp macro="" textlink="">
      <xdr:nvSpPr>
        <xdr:cNvPr id="379" name="n_2mainValue【公営住宅】&#10;一人当たり面積"/>
        <xdr:cNvSpPr txBox="1"/>
      </xdr:nvSpPr>
      <xdr:spPr>
        <a:xfrm>
          <a:off x="8515427" y="1396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77669</xdr:rowOff>
    </xdr:from>
    <xdr:ext cx="469744" cy="259045"/>
    <xdr:sp macro="" textlink="">
      <xdr:nvSpPr>
        <xdr:cNvPr id="380" name="n_3mainValue【公営住宅】&#10;一人当たり面積"/>
        <xdr:cNvSpPr txBox="1"/>
      </xdr:nvSpPr>
      <xdr:spPr>
        <a:xfrm>
          <a:off x="7626427" y="1396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87465</xdr:rowOff>
    </xdr:from>
    <xdr:ext cx="469744" cy="259045"/>
    <xdr:sp macro="" textlink="">
      <xdr:nvSpPr>
        <xdr:cNvPr id="381" name="n_4mainValue【公営住宅】&#10;一人当たり面積"/>
        <xdr:cNvSpPr txBox="1"/>
      </xdr:nvSpPr>
      <xdr:spPr>
        <a:xfrm>
          <a:off x="67374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9" name="直線コネクタ 40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0" name="テキスト ボックス 40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1" name="直線コネクタ 41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2" name="テキスト ボックス 41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3" name="直線コネクタ 41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4" name="テキスト ボックス 41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5" name="直線コネクタ 41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6" name="テキスト ボックス 41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92202</xdr:rowOff>
    </xdr:from>
    <xdr:to>
      <xdr:col>85</xdr:col>
      <xdr:colOff>126364</xdr:colOff>
      <xdr:row>42</xdr:row>
      <xdr:rowOff>44196</xdr:rowOff>
    </xdr:to>
    <xdr:cxnSp macro="">
      <xdr:nvCxnSpPr>
        <xdr:cNvPr id="420" name="直線コネクタ 419"/>
        <xdr:cNvCxnSpPr/>
      </xdr:nvCxnSpPr>
      <xdr:spPr>
        <a:xfrm flipV="1">
          <a:off x="16318864" y="6092952"/>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48023</xdr:rowOff>
    </xdr:from>
    <xdr:ext cx="405111" cy="259045"/>
    <xdr:sp macro="" textlink="">
      <xdr:nvSpPr>
        <xdr:cNvPr id="421" name="【認定こども園・幼稚園・保育所】&#10;有形固定資産減価償却率最小値テキスト"/>
        <xdr:cNvSpPr txBox="1"/>
      </xdr:nvSpPr>
      <xdr:spPr>
        <a:xfrm>
          <a:off x="16357600" y="724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44196</xdr:rowOff>
    </xdr:from>
    <xdr:to>
      <xdr:col>86</xdr:col>
      <xdr:colOff>25400</xdr:colOff>
      <xdr:row>42</xdr:row>
      <xdr:rowOff>44196</xdr:rowOff>
    </xdr:to>
    <xdr:cxnSp macro="">
      <xdr:nvCxnSpPr>
        <xdr:cNvPr id="422" name="直線コネクタ 421"/>
        <xdr:cNvCxnSpPr/>
      </xdr:nvCxnSpPr>
      <xdr:spPr>
        <a:xfrm>
          <a:off x="16230600" y="724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38879</xdr:rowOff>
    </xdr:from>
    <xdr:ext cx="405111" cy="259045"/>
    <xdr:sp macro="" textlink="">
      <xdr:nvSpPr>
        <xdr:cNvPr id="423" name="【認定こども園・幼稚園・保育所】&#10;有形固定資産減価償却率最大値テキスト"/>
        <xdr:cNvSpPr txBox="1"/>
      </xdr:nvSpPr>
      <xdr:spPr>
        <a:xfrm>
          <a:off x="16357600" y="5868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92202</xdr:rowOff>
    </xdr:from>
    <xdr:to>
      <xdr:col>86</xdr:col>
      <xdr:colOff>25400</xdr:colOff>
      <xdr:row>35</xdr:row>
      <xdr:rowOff>92202</xdr:rowOff>
    </xdr:to>
    <xdr:cxnSp macro="">
      <xdr:nvCxnSpPr>
        <xdr:cNvPr id="424" name="直線コネクタ 423"/>
        <xdr:cNvCxnSpPr/>
      </xdr:nvCxnSpPr>
      <xdr:spPr>
        <a:xfrm>
          <a:off x="16230600" y="609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16273</xdr:rowOff>
    </xdr:from>
    <xdr:ext cx="405111" cy="259045"/>
    <xdr:sp macro="" textlink="">
      <xdr:nvSpPr>
        <xdr:cNvPr id="425" name="【認定こども園・幼稚園・保育所】&#10;有形固定資産減価償却率平均値テキスト"/>
        <xdr:cNvSpPr txBox="1"/>
      </xdr:nvSpPr>
      <xdr:spPr>
        <a:xfrm>
          <a:off x="16357600" y="6359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164846</xdr:rowOff>
    </xdr:from>
    <xdr:to>
      <xdr:col>85</xdr:col>
      <xdr:colOff>177800</xdr:colOff>
      <xdr:row>38</xdr:row>
      <xdr:rowOff>94996</xdr:rowOff>
    </xdr:to>
    <xdr:sp macro="" textlink="">
      <xdr:nvSpPr>
        <xdr:cNvPr id="426" name="フローチャート: 判断 425"/>
        <xdr:cNvSpPr/>
      </xdr:nvSpPr>
      <xdr:spPr>
        <a:xfrm>
          <a:off x="16268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57404</xdr:rowOff>
    </xdr:from>
    <xdr:to>
      <xdr:col>81</xdr:col>
      <xdr:colOff>101600</xdr:colOff>
      <xdr:row>38</xdr:row>
      <xdr:rowOff>159004</xdr:rowOff>
    </xdr:to>
    <xdr:sp macro="" textlink="">
      <xdr:nvSpPr>
        <xdr:cNvPr id="427" name="フローチャート: 判断 426"/>
        <xdr:cNvSpPr/>
      </xdr:nvSpPr>
      <xdr:spPr>
        <a:xfrm>
          <a:off x="15430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75692</xdr:rowOff>
    </xdr:from>
    <xdr:to>
      <xdr:col>76</xdr:col>
      <xdr:colOff>165100</xdr:colOff>
      <xdr:row>39</xdr:row>
      <xdr:rowOff>5842</xdr:rowOff>
    </xdr:to>
    <xdr:sp macro="" textlink="">
      <xdr:nvSpPr>
        <xdr:cNvPr id="428" name="フローチャート: 判断 427"/>
        <xdr:cNvSpPr/>
      </xdr:nvSpPr>
      <xdr:spPr>
        <a:xfrm>
          <a:off x="14541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96266</xdr:rowOff>
    </xdr:from>
    <xdr:to>
      <xdr:col>72</xdr:col>
      <xdr:colOff>38100</xdr:colOff>
      <xdr:row>39</xdr:row>
      <xdr:rowOff>26416</xdr:rowOff>
    </xdr:to>
    <xdr:sp macro="" textlink="">
      <xdr:nvSpPr>
        <xdr:cNvPr id="429" name="フローチャート: 判断 428"/>
        <xdr:cNvSpPr/>
      </xdr:nvSpPr>
      <xdr:spPr>
        <a:xfrm>
          <a:off x="13652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430" name="フローチャート: 判断 429"/>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87122</xdr:rowOff>
    </xdr:from>
    <xdr:to>
      <xdr:col>85</xdr:col>
      <xdr:colOff>177800</xdr:colOff>
      <xdr:row>39</xdr:row>
      <xdr:rowOff>17272</xdr:rowOff>
    </xdr:to>
    <xdr:sp macro="" textlink="">
      <xdr:nvSpPr>
        <xdr:cNvPr id="436" name="楕円 435"/>
        <xdr:cNvSpPr/>
      </xdr:nvSpPr>
      <xdr:spPr>
        <a:xfrm>
          <a:off x="162687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65549</xdr:rowOff>
    </xdr:from>
    <xdr:ext cx="405111" cy="259045"/>
    <xdr:sp macro="" textlink="">
      <xdr:nvSpPr>
        <xdr:cNvPr id="437" name="【認定こども園・幼稚園・保育所】&#10;有形固定資産減価償却率該当値テキスト"/>
        <xdr:cNvSpPr txBox="1"/>
      </xdr:nvSpPr>
      <xdr:spPr>
        <a:xfrm>
          <a:off x="16357600" y="658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96266</xdr:rowOff>
    </xdr:from>
    <xdr:to>
      <xdr:col>81</xdr:col>
      <xdr:colOff>101600</xdr:colOff>
      <xdr:row>39</xdr:row>
      <xdr:rowOff>26416</xdr:rowOff>
    </xdr:to>
    <xdr:sp macro="" textlink="">
      <xdr:nvSpPr>
        <xdr:cNvPr id="438" name="楕円 437"/>
        <xdr:cNvSpPr/>
      </xdr:nvSpPr>
      <xdr:spPr>
        <a:xfrm>
          <a:off x="15430500" y="66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137922</xdr:rowOff>
    </xdr:from>
    <xdr:to>
      <xdr:col>85</xdr:col>
      <xdr:colOff>127000</xdr:colOff>
      <xdr:row>38</xdr:row>
      <xdr:rowOff>147066</xdr:rowOff>
    </xdr:to>
    <xdr:cxnSp macro="">
      <xdr:nvCxnSpPr>
        <xdr:cNvPr id="439" name="直線コネクタ 438"/>
        <xdr:cNvCxnSpPr/>
      </xdr:nvCxnSpPr>
      <xdr:spPr>
        <a:xfrm flipV="1">
          <a:off x="15481300" y="665302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77978</xdr:rowOff>
    </xdr:from>
    <xdr:to>
      <xdr:col>76</xdr:col>
      <xdr:colOff>165100</xdr:colOff>
      <xdr:row>39</xdr:row>
      <xdr:rowOff>8128</xdr:rowOff>
    </xdr:to>
    <xdr:sp macro="" textlink="">
      <xdr:nvSpPr>
        <xdr:cNvPr id="440" name="楕円 439"/>
        <xdr:cNvSpPr/>
      </xdr:nvSpPr>
      <xdr:spPr>
        <a:xfrm>
          <a:off x="145415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128778</xdr:rowOff>
    </xdr:from>
    <xdr:to>
      <xdr:col>81</xdr:col>
      <xdr:colOff>50800</xdr:colOff>
      <xdr:row>38</xdr:row>
      <xdr:rowOff>147066</xdr:rowOff>
    </xdr:to>
    <xdr:cxnSp macro="">
      <xdr:nvCxnSpPr>
        <xdr:cNvPr id="441" name="直線コネクタ 440"/>
        <xdr:cNvCxnSpPr/>
      </xdr:nvCxnSpPr>
      <xdr:spPr>
        <a:xfrm>
          <a:off x="14592300" y="664387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75692</xdr:rowOff>
    </xdr:from>
    <xdr:to>
      <xdr:col>72</xdr:col>
      <xdr:colOff>38100</xdr:colOff>
      <xdr:row>39</xdr:row>
      <xdr:rowOff>5842</xdr:rowOff>
    </xdr:to>
    <xdr:sp macro="" textlink="">
      <xdr:nvSpPr>
        <xdr:cNvPr id="442" name="楕円 441"/>
        <xdr:cNvSpPr/>
      </xdr:nvSpPr>
      <xdr:spPr>
        <a:xfrm>
          <a:off x="13652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126492</xdr:rowOff>
    </xdr:from>
    <xdr:to>
      <xdr:col>76</xdr:col>
      <xdr:colOff>114300</xdr:colOff>
      <xdr:row>38</xdr:row>
      <xdr:rowOff>128778</xdr:rowOff>
    </xdr:to>
    <xdr:cxnSp macro="">
      <xdr:nvCxnSpPr>
        <xdr:cNvPr id="443" name="直線コネクタ 442"/>
        <xdr:cNvCxnSpPr/>
      </xdr:nvCxnSpPr>
      <xdr:spPr>
        <a:xfrm>
          <a:off x="13703300" y="66415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39116</xdr:rowOff>
    </xdr:from>
    <xdr:to>
      <xdr:col>67</xdr:col>
      <xdr:colOff>101600</xdr:colOff>
      <xdr:row>38</xdr:row>
      <xdr:rowOff>140716</xdr:rowOff>
    </xdr:to>
    <xdr:sp macro="" textlink="">
      <xdr:nvSpPr>
        <xdr:cNvPr id="444" name="楕円 443"/>
        <xdr:cNvSpPr/>
      </xdr:nvSpPr>
      <xdr:spPr>
        <a:xfrm>
          <a:off x="12763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89916</xdr:rowOff>
    </xdr:from>
    <xdr:to>
      <xdr:col>71</xdr:col>
      <xdr:colOff>177800</xdr:colOff>
      <xdr:row>38</xdr:row>
      <xdr:rowOff>126492</xdr:rowOff>
    </xdr:to>
    <xdr:cxnSp macro="">
      <xdr:nvCxnSpPr>
        <xdr:cNvPr id="445" name="直線コネクタ 444"/>
        <xdr:cNvCxnSpPr/>
      </xdr:nvCxnSpPr>
      <xdr:spPr>
        <a:xfrm>
          <a:off x="12814300" y="66050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4081</xdr:rowOff>
    </xdr:from>
    <xdr:ext cx="405111" cy="259045"/>
    <xdr:sp macro="" textlink="">
      <xdr:nvSpPr>
        <xdr:cNvPr id="446" name="n_1aveValue【認定こども園・幼稚園・保育所】&#10;有形固定資産減価償却率"/>
        <xdr:cNvSpPr txBox="1"/>
      </xdr:nvSpPr>
      <xdr:spPr>
        <a:xfrm>
          <a:off x="152660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22369</xdr:rowOff>
    </xdr:from>
    <xdr:ext cx="405111" cy="259045"/>
    <xdr:sp macro="" textlink="">
      <xdr:nvSpPr>
        <xdr:cNvPr id="447" name="n_2aveValue【認定こども園・幼稚園・保育所】&#10;有形固定資産減価償却率"/>
        <xdr:cNvSpPr txBox="1"/>
      </xdr:nvSpPr>
      <xdr:spPr>
        <a:xfrm>
          <a:off x="14389744"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17543</xdr:rowOff>
    </xdr:from>
    <xdr:ext cx="405111" cy="259045"/>
    <xdr:sp macro="" textlink="">
      <xdr:nvSpPr>
        <xdr:cNvPr id="448" name="n_3aveValue【認定こども園・幼稚園・保育所】&#10;有形固定資産減価償却率"/>
        <xdr:cNvSpPr txBox="1"/>
      </xdr:nvSpPr>
      <xdr:spPr>
        <a:xfrm>
          <a:off x="13500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163847</xdr:rowOff>
    </xdr:from>
    <xdr:ext cx="405111" cy="259045"/>
    <xdr:sp macro="" textlink="">
      <xdr:nvSpPr>
        <xdr:cNvPr id="449" name="n_4aveValue【認定こども園・幼稚園・保育所】&#10;有形固定資産減価償却率"/>
        <xdr:cNvSpPr txBox="1"/>
      </xdr:nvSpPr>
      <xdr:spPr>
        <a:xfrm>
          <a:off x="12611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17543</xdr:rowOff>
    </xdr:from>
    <xdr:ext cx="405111" cy="259045"/>
    <xdr:sp macro="" textlink="">
      <xdr:nvSpPr>
        <xdr:cNvPr id="450" name="n_1mainValue【認定こども園・幼稚園・保育所】&#10;有形固定資産減価償却率"/>
        <xdr:cNvSpPr txBox="1"/>
      </xdr:nvSpPr>
      <xdr:spPr>
        <a:xfrm>
          <a:off x="152660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170705</xdr:rowOff>
    </xdr:from>
    <xdr:ext cx="405111" cy="259045"/>
    <xdr:sp macro="" textlink="">
      <xdr:nvSpPr>
        <xdr:cNvPr id="451" name="n_2mainValue【認定こども園・幼稚園・保育所】&#10;有形固定資産減価償却率"/>
        <xdr:cNvSpPr txBox="1"/>
      </xdr:nvSpPr>
      <xdr:spPr>
        <a:xfrm>
          <a:off x="14389744" y="668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22369</xdr:rowOff>
    </xdr:from>
    <xdr:ext cx="405111" cy="259045"/>
    <xdr:sp macro="" textlink="">
      <xdr:nvSpPr>
        <xdr:cNvPr id="452" name="n_3mainValue【認定こども園・幼稚園・保育所】&#10;有形固定資産減価償却率"/>
        <xdr:cNvSpPr txBox="1"/>
      </xdr:nvSpPr>
      <xdr:spPr>
        <a:xfrm>
          <a:off x="13500744"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157243</xdr:rowOff>
    </xdr:from>
    <xdr:ext cx="405111" cy="259045"/>
    <xdr:sp macro="" textlink="">
      <xdr:nvSpPr>
        <xdr:cNvPr id="453" name="n_4mainValue【認定こども園・幼稚園・保育所】&#10;有形固定資産減価償却率"/>
        <xdr:cNvSpPr txBox="1"/>
      </xdr:nvSpPr>
      <xdr:spPr>
        <a:xfrm>
          <a:off x="12611744" y="632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37</xdr:row>
      <xdr:rowOff>165354</xdr:rowOff>
    </xdr:from>
    <xdr:to>
      <xdr:col>116</xdr:col>
      <xdr:colOff>62864</xdr:colOff>
      <xdr:row>41</xdr:row>
      <xdr:rowOff>35052</xdr:rowOff>
    </xdr:to>
    <xdr:cxnSp macro="">
      <xdr:nvCxnSpPr>
        <xdr:cNvPr id="475" name="直線コネクタ 474"/>
        <xdr:cNvCxnSpPr/>
      </xdr:nvCxnSpPr>
      <xdr:spPr>
        <a:xfrm flipV="1">
          <a:off x="22160864" y="6509004"/>
          <a:ext cx="0" cy="555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38879</xdr:rowOff>
    </xdr:from>
    <xdr:ext cx="469744" cy="259045"/>
    <xdr:sp macro="" textlink="">
      <xdr:nvSpPr>
        <xdr:cNvPr id="476" name="【認定こども園・幼稚園・保育所】&#10;一人当たり面積最小値テキスト"/>
        <xdr:cNvSpPr txBox="1"/>
      </xdr:nvSpPr>
      <xdr:spPr>
        <a:xfrm>
          <a:off x="22199600" y="70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35052</xdr:rowOff>
    </xdr:from>
    <xdr:to>
      <xdr:col>116</xdr:col>
      <xdr:colOff>152400</xdr:colOff>
      <xdr:row>41</xdr:row>
      <xdr:rowOff>35052</xdr:rowOff>
    </xdr:to>
    <xdr:cxnSp macro="">
      <xdr:nvCxnSpPr>
        <xdr:cNvPr id="477" name="直線コネクタ 476"/>
        <xdr:cNvCxnSpPr/>
      </xdr:nvCxnSpPr>
      <xdr:spPr>
        <a:xfrm>
          <a:off x="22072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112031</xdr:rowOff>
    </xdr:from>
    <xdr:ext cx="469744" cy="259045"/>
    <xdr:sp macro="" textlink="">
      <xdr:nvSpPr>
        <xdr:cNvPr id="478" name="【認定こども園・幼稚園・保育所】&#10;一人当たり面積最大値テキスト"/>
        <xdr:cNvSpPr txBox="1"/>
      </xdr:nvSpPr>
      <xdr:spPr>
        <a:xfrm>
          <a:off x="22199600" y="628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165354</xdr:rowOff>
    </xdr:from>
    <xdr:to>
      <xdr:col>116</xdr:col>
      <xdr:colOff>152400</xdr:colOff>
      <xdr:row>37</xdr:row>
      <xdr:rowOff>165354</xdr:rowOff>
    </xdr:to>
    <xdr:cxnSp macro="">
      <xdr:nvCxnSpPr>
        <xdr:cNvPr id="479" name="直線コネクタ 478"/>
        <xdr:cNvCxnSpPr/>
      </xdr:nvCxnSpPr>
      <xdr:spPr>
        <a:xfrm>
          <a:off x="22072600" y="650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480" name="【認定こども園・幼稚園・保育所】&#10;一人当たり面積平均値テキスト"/>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1" name="フローチャート: 判断 480"/>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132842</xdr:rowOff>
    </xdr:from>
    <xdr:to>
      <xdr:col>112</xdr:col>
      <xdr:colOff>38100</xdr:colOff>
      <xdr:row>40</xdr:row>
      <xdr:rowOff>62992</xdr:rowOff>
    </xdr:to>
    <xdr:sp macro="" textlink="">
      <xdr:nvSpPr>
        <xdr:cNvPr id="482" name="フローチャート: 判断 481"/>
        <xdr:cNvSpPr/>
      </xdr:nvSpPr>
      <xdr:spPr>
        <a:xfrm>
          <a:off x="21272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128270</xdr:rowOff>
    </xdr:from>
    <xdr:to>
      <xdr:col>107</xdr:col>
      <xdr:colOff>101600</xdr:colOff>
      <xdr:row>40</xdr:row>
      <xdr:rowOff>58420</xdr:rowOff>
    </xdr:to>
    <xdr:sp macro="" textlink="">
      <xdr:nvSpPr>
        <xdr:cNvPr id="483" name="フローチャート: 判断 482"/>
        <xdr:cNvSpPr/>
      </xdr:nvSpPr>
      <xdr:spPr>
        <a:xfrm>
          <a:off x="203835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130556</xdr:rowOff>
    </xdr:from>
    <xdr:to>
      <xdr:col>102</xdr:col>
      <xdr:colOff>165100</xdr:colOff>
      <xdr:row>40</xdr:row>
      <xdr:rowOff>60706</xdr:rowOff>
    </xdr:to>
    <xdr:sp macro="" textlink="">
      <xdr:nvSpPr>
        <xdr:cNvPr id="484" name="フローチャート: 判断 483"/>
        <xdr:cNvSpPr/>
      </xdr:nvSpPr>
      <xdr:spPr>
        <a:xfrm>
          <a:off x="19494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71120</xdr:rowOff>
    </xdr:from>
    <xdr:to>
      <xdr:col>98</xdr:col>
      <xdr:colOff>38100</xdr:colOff>
      <xdr:row>40</xdr:row>
      <xdr:rowOff>1270</xdr:rowOff>
    </xdr:to>
    <xdr:sp macro="" textlink="">
      <xdr:nvSpPr>
        <xdr:cNvPr id="485" name="フローチャート: 判断 484"/>
        <xdr:cNvSpPr/>
      </xdr:nvSpPr>
      <xdr:spPr>
        <a:xfrm>
          <a:off x="18605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123698</xdr:rowOff>
    </xdr:from>
    <xdr:to>
      <xdr:col>116</xdr:col>
      <xdr:colOff>114300</xdr:colOff>
      <xdr:row>41</xdr:row>
      <xdr:rowOff>53848</xdr:rowOff>
    </xdr:to>
    <xdr:sp macro="" textlink="">
      <xdr:nvSpPr>
        <xdr:cNvPr id="491" name="楕円 490"/>
        <xdr:cNvSpPr/>
      </xdr:nvSpPr>
      <xdr:spPr>
        <a:xfrm>
          <a:off x="221107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38625</xdr:rowOff>
    </xdr:from>
    <xdr:ext cx="469744" cy="259045"/>
    <xdr:sp macro="" textlink="">
      <xdr:nvSpPr>
        <xdr:cNvPr id="492" name="【認定こども園・幼稚園・保育所】&#10;一人当たり面積該当値テキスト"/>
        <xdr:cNvSpPr txBox="1"/>
      </xdr:nvSpPr>
      <xdr:spPr>
        <a:xfrm>
          <a:off x="22199600" y="689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123698</xdr:rowOff>
    </xdr:from>
    <xdr:to>
      <xdr:col>112</xdr:col>
      <xdr:colOff>38100</xdr:colOff>
      <xdr:row>41</xdr:row>
      <xdr:rowOff>53848</xdr:rowOff>
    </xdr:to>
    <xdr:sp macro="" textlink="">
      <xdr:nvSpPr>
        <xdr:cNvPr id="493" name="楕円 492"/>
        <xdr:cNvSpPr/>
      </xdr:nvSpPr>
      <xdr:spPr>
        <a:xfrm>
          <a:off x="21272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3048</xdr:rowOff>
    </xdr:from>
    <xdr:to>
      <xdr:col>116</xdr:col>
      <xdr:colOff>63500</xdr:colOff>
      <xdr:row>41</xdr:row>
      <xdr:rowOff>3048</xdr:rowOff>
    </xdr:to>
    <xdr:cxnSp macro="">
      <xdr:nvCxnSpPr>
        <xdr:cNvPr id="494" name="直線コネクタ 493"/>
        <xdr:cNvCxnSpPr/>
      </xdr:nvCxnSpPr>
      <xdr:spPr>
        <a:xfrm>
          <a:off x="21323300" y="70324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123698</xdr:rowOff>
    </xdr:from>
    <xdr:to>
      <xdr:col>107</xdr:col>
      <xdr:colOff>101600</xdr:colOff>
      <xdr:row>41</xdr:row>
      <xdr:rowOff>53848</xdr:rowOff>
    </xdr:to>
    <xdr:sp macro="" textlink="">
      <xdr:nvSpPr>
        <xdr:cNvPr id="495" name="楕円 494"/>
        <xdr:cNvSpPr/>
      </xdr:nvSpPr>
      <xdr:spPr>
        <a:xfrm>
          <a:off x="20383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3048</xdr:rowOff>
    </xdr:from>
    <xdr:to>
      <xdr:col>111</xdr:col>
      <xdr:colOff>177800</xdr:colOff>
      <xdr:row>41</xdr:row>
      <xdr:rowOff>3048</xdr:rowOff>
    </xdr:to>
    <xdr:cxnSp macro="">
      <xdr:nvCxnSpPr>
        <xdr:cNvPr id="496" name="直線コネクタ 495"/>
        <xdr:cNvCxnSpPr/>
      </xdr:nvCxnSpPr>
      <xdr:spPr>
        <a:xfrm>
          <a:off x="20434300" y="7032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123698</xdr:rowOff>
    </xdr:from>
    <xdr:to>
      <xdr:col>102</xdr:col>
      <xdr:colOff>165100</xdr:colOff>
      <xdr:row>41</xdr:row>
      <xdr:rowOff>53848</xdr:rowOff>
    </xdr:to>
    <xdr:sp macro="" textlink="">
      <xdr:nvSpPr>
        <xdr:cNvPr id="497" name="楕円 496"/>
        <xdr:cNvSpPr/>
      </xdr:nvSpPr>
      <xdr:spPr>
        <a:xfrm>
          <a:off x="19494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3048</xdr:rowOff>
    </xdr:from>
    <xdr:to>
      <xdr:col>107</xdr:col>
      <xdr:colOff>50800</xdr:colOff>
      <xdr:row>41</xdr:row>
      <xdr:rowOff>3048</xdr:rowOff>
    </xdr:to>
    <xdr:cxnSp macro="">
      <xdr:nvCxnSpPr>
        <xdr:cNvPr id="498" name="直線コネクタ 497"/>
        <xdr:cNvCxnSpPr/>
      </xdr:nvCxnSpPr>
      <xdr:spPr>
        <a:xfrm>
          <a:off x="19545300" y="7032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57404</xdr:rowOff>
    </xdr:from>
    <xdr:to>
      <xdr:col>98</xdr:col>
      <xdr:colOff>38100</xdr:colOff>
      <xdr:row>33</xdr:row>
      <xdr:rowOff>159004</xdr:rowOff>
    </xdr:to>
    <xdr:sp macro="" textlink="">
      <xdr:nvSpPr>
        <xdr:cNvPr id="499" name="楕円 498"/>
        <xdr:cNvSpPr/>
      </xdr:nvSpPr>
      <xdr:spPr>
        <a:xfrm>
          <a:off x="18605500" y="571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108204</xdr:rowOff>
    </xdr:from>
    <xdr:to>
      <xdr:col>102</xdr:col>
      <xdr:colOff>114300</xdr:colOff>
      <xdr:row>41</xdr:row>
      <xdr:rowOff>3048</xdr:rowOff>
    </xdr:to>
    <xdr:cxnSp macro="">
      <xdr:nvCxnSpPr>
        <xdr:cNvPr id="500" name="直線コネクタ 499"/>
        <xdr:cNvCxnSpPr/>
      </xdr:nvCxnSpPr>
      <xdr:spPr>
        <a:xfrm>
          <a:off x="18656300" y="5766054"/>
          <a:ext cx="889000" cy="126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79519</xdr:rowOff>
    </xdr:from>
    <xdr:ext cx="469744" cy="259045"/>
    <xdr:sp macro="" textlink="">
      <xdr:nvSpPr>
        <xdr:cNvPr id="501" name="n_1aveValue【認定こども園・幼稚園・保育所】&#10;一人当たり面積"/>
        <xdr:cNvSpPr txBox="1"/>
      </xdr:nvSpPr>
      <xdr:spPr>
        <a:xfrm>
          <a:off x="210757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74947</xdr:rowOff>
    </xdr:from>
    <xdr:ext cx="469744" cy="259045"/>
    <xdr:sp macro="" textlink="">
      <xdr:nvSpPr>
        <xdr:cNvPr id="502" name="n_2aveValue【認定こども園・幼稚園・保育所】&#10;一人当たり面積"/>
        <xdr:cNvSpPr txBox="1"/>
      </xdr:nvSpPr>
      <xdr:spPr>
        <a:xfrm>
          <a:off x="20199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77233</xdr:rowOff>
    </xdr:from>
    <xdr:ext cx="469744" cy="259045"/>
    <xdr:sp macro="" textlink="">
      <xdr:nvSpPr>
        <xdr:cNvPr id="503" name="n_3aveValue【認定こども園・幼稚園・保育所】&#10;一人当たり面積"/>
        <xdr:cNvSpPr txBox="1"/>
      </xdr:nvSpPr>
      <xdr:spPr>
        <a:xfrm>
          <a:off x="19310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163847</xdr:rowOff>
    </xdr:from>
    <xdr:ext cx="469744" cy="259045"/>
    <xdr:sp macro="" textlink="">
      <xdr:nvSpPr>
        <xdr:cNvPr id="504" name="n_4aveValue【認定こども園・幼稚園・保育所】&#10;一人当たり面積"/>
        <xdr:cNvSpPr txBox="1"/>
      </xdr:nvSpPr>
      <xdr:spPr>
        <a:xfrm>
          <a:off x="18421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44975</xdr:rowOff>
    </xdr:from>
    <xdr:ext cx="469744" cy="259045"/>
    <xdr:sp macro="" textlink="">
      <xdr:nvSpPr>
        <xdr:cNvPr id="505" name="n_1mainValue【認定こども園・幼稚園・保育所】&#10;一人当たり面積"/>
        <xdr:cNvSpPr txBox="1"/>
      </xdr:nvSpPr>
      <xdr:spPr>
        <a:xfrm>
          <a:off x="210757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44975</xdr:rowOff>
    </xdr:from>
    <xdr:ext cx="469744" cy="259045"/>
    <xdr:sp macro="" textlink="">
      <xdr:nvSpPr>
        <xdr:cNvPr id="506" name="n_2mainValue【認定こども園・幼稚園・保育所】&#10;一人当たり面積"/>
        <xdr:cNvSpPr txBox="1"/>
      </xdr:nvSpPr>
      <xdr:spPr>
        <a:xfrm>
          <a:off x="201994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44975</xdr:rowOff>
    </xdr:from>
    <xdr:ext cx="469744" cy="259045"/>
    <xdr:sp macro="" textlink="">
      <xdr:nvSpPr>
        <xdr:cNvPr id="507" name="n_3mainValue【認定こども園・幼稚園・保育所】&#10;一人当たり面積"/>
        <xdr:cNvSpPr txBox="1"/>
      </xdr:nvSpPr>
      <xdr:spPr>
        <a:xfrm>
          <a:off x="193104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4081</xdr:rowOff>
    </xdr:from>
    <xdr:ext cx="469744" cy="259045"/>
    <xdr:sp macro="" textlink="">
      <xdr:nvSpPr>
        <xdr:cNvPr id="508" name="n_4mainValue【認定こども園・幼稚園・保育所】&#10;一人当たり面積"/>
        <xdr:cNvSpPr txBox="1"/>
      </xdr:nvSpPr>
      <xdr:spPr>
        <a:xfrm>
          <a:off x="18421427" y="549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9" name="テキスト ボックス 51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144018</xdr:rowOff>
    </xdr:from>
    <xdr:to>
      <xdr:col>85</xdr:col>
      <xdr:colOff>126364</xdr:colOff>
      <xdr:row>62</xdr:row>
      <xdr:rowOff>155448</xdr:rowOff>
    </xdr:to>
    <xdr:cxnSp macro="">
      <xdr:nvCxnSpPr>
        <xdr:cNvPr id="531" name="直線コネクタ 530"/>
        <xdr:cNvCxnSpPr/>
      </xdr:nvCxnSpPr>
      <xdr:spPr>
        <a:xfrm flipV="1">
          <a:off x="16318864" y="95737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159275</xdr:rowOff>
    </xdr:from>
    <xdr:ext cx="405111" cy="259045"/>
    <xdr:sp macro="" textlink="">
      <xdr:nvSpPr>
        <xdr:cNvPr id="532" name="【学校施設】&#10;有形固定資産減価償却率最小値テキスト"/>
        <xdr:cNvSpPr txBox="1"/>
      </xdr:nvSpPr>
      <xdr:spPr>
        <a:xfrm>
          <a:off x="16357600" y="1078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155448</xdr:rowOff>
    </xdr:from>
    <xdr:to>
      <xdr:col>86</xdr:col>
      <xdr:colOff>25400</xdr:colOff>
      <xdr:row>62</xdr:row>
      <xdr:rowOff>155448</xdr:rowOff>
    </xdr:to>
    <xdr:cxnSp macro="">
      <xdr:nvCxnSpPr>
        <xdr:cNvPr id="533" name="直線コネクタ 532"/>
        <xdr:cNvCxnSpPr/>
      </xdr:nvCxnSpPr>
      <xdr:spPr>
        <a:xfrm>
          <a:off x="16230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90695</xdr:rowOff>
    </xdr:from>
    <xdr:ext cx="405111" cy="259045"/>
    <xdr:sp macro="" textlink="">
      <xdr:nvSpPr>
        <xdr:cNvPr id="534" name="【学校施設】&#10;有形固定資産減価償却率最大値テキスト"/>
        <xdr:cNvSpPr txBox="1"/>
      </xdr:nvSpPr>
      <xdr:spPr>
        <a:xfrm>
          <a:off x="16357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144018</xdr:rowOff>
    </xdr:from>
    <xdr:to>
      <xdr:col>86</xdr:col>
      <xdr:colOff>25400</xdr:colOff>
      <xdr:row>55</xdr:row>
      <xdr:rowOff>144018</xdr:rowOff>
    </xdr:to>
    <xdr:cxnSp macro="">
      <xdr:nvCxnSpPr>
        <xdr:cNvPr id="535" name="直線コネクタ 534"/>
        <xdr:cNvCxnSpPr/>
      </xdr:nvCxnSpPr>
      <xdr:spPr>
        <a:xfrm>
          <a:off x="16230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137939</xdr:rowOff>
    </xdr:from>
    <xdr:ext cx="405111" cy="259045"/>
    <xdr:sp macro="" textlink="">
      <xdr:nvSpPr>
        <xdr:cNvPr id="536" name="【学校施設】&#10;有形固定資産減価償却率平均値テキスト"/>
        <xdr:cNvSpPr txBox="1"/>
      </xdr:nvSpPr>
      <xdr:spPr>
        <a:xfrm>
          <a:off x="16357600" y="1008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159512</xdr:rowOff>
    </xdr:from>
    <xdr:to>
      <xdr:col>85</xdr:col>
      <xdr:colOff>177800</xdr:colOff>
      <xdr:row>59</xdr:row>
      <xdr:rowOff>89662</xdr:rowOff>
    </xdr:to>
    <xdr:sp macro="" textlink="">
      <xdr:nvSpPr>
        <xdr:cNvPr id="537" name="フローチャート: 判断 536"/>
        <xdr:cNvSpPr/>
      </xdr:nvSpPr>
      <xdr:spPr>
        <a:xfrm>
          <a:off x="162687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xdr:rowOff>
    </xdr:from>
    <xdr:to>
      <xdr:col>81</xdr:col>
      <xdr:colOff>101600</xdr:colOff>
      <xdr:row>59</xdr:row>
      <xdr:rowOff>103378</xdr:rowOff>
    </xdr:to>
    <xdr:sp macro="" textlink="">
      <xdr:nvSpPr>
        <xdr:cNvPr id="538" name="フローチャート: 判断 537"/>
        <xdr:cNvSpPr/>
      </xdr:nvSpPr>
      <xdr:spPr>
        <a:xfrm>
          <a:off x="154305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539" name="フローチャート: 判断 538"/>
        <xdr:cNvSpPr/>
      </xdr:nvSpPr>
      <xdr:spPr>
        <a:xfrm>
          <a:off x="14541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40" name="フローチャート: 判断 539"/>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541" name="フローチャート: 判断 540"/>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63500</xdr:rowOff>
    </xdr:from>
    <xdr:to>
      <xdr:col>85</xdr:col>
      <xdr:colOff>177800</xdr:colOff>
      <xdr:row>56</xdr:row>
      <xdr:rowOff>165100</xdr:rowOff>
    </xdr:to>
    <xdr:sp macro="" textlink="">
      <xdr:nvSpPr>
        <xdr:cNvPr id="547" name="楕円 546"/>
        <xdr:cNvSpPr/>
      </xdr:nvSpPr>
      <xdr:spPr>
        <a:xfrm>
          <a:off x="16268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86377</xdr:rowOff>
    </xdr:from>
    <xdr:ext cx="405111" cy="259045"/>
    <xdr:sp macro="" textlink="">
      <xdr:nvSpPr>
        <xdr:cNvPr id="548" name="【学校施設】&#10;有形固定資産減価償却率該当値テキスト"/>
        <xdr:cNvSpPr txBox="1"/>
      </xdr:nvSpPr>
      <xdr:spPr>
        <a:xfrm>
          <a:off x="16357600"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45212</xdr:rowOff>
    </xdr:from>
    <xdr:to>
      <xdr:col>81</xdr:col>
      <xdr:colOff>101600</xdr:colOff>
      <xdr:row>56</xdr:row>
      <xdr:rowOff>146812</xdr:rowOff>
    </xdr:to>
    <xdr:sp macro="" textlink="">
      <xdr:nvSpPr>
        <xdr:cNvPr id="549" name="楕円 548"/>
        <xdr:cNvSpPr/>
      </xdr:nvSpPr>
      <xdr:spPr>
        <a:xfrm>
          <a:off x="15430500" y="96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96012</xdr:rowOff>
    </xdr:from>
    <xdr:to>
      <xdr:col>85</xdr:col>
      <xdr:colOff>127000</xdr:colOff>
      <xdr:row>56</xdr:row>
      <xdr:rowOff>114300</xdr:rowOff>
    </xdr:to>
    <xdr:cxnSp macro="">
      <xdr:nvCxnSpPr>
        <xdr:cNvPr id="550" name="直線コネクタ 549"/>
        <xdr:cNvCxnSpPr/>
      </xdr:nvCxnSpPr>
      <xdr:spPr>
        <a:xfrm>
          <a:off x="15481300" y="96972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95504</xdr:rowOff>
    </xdr:from>
    <xdr:to>
      <xdr:col>76</xdr:col>
      <xdr:colOff>165100</xdr:colOff>
      <xdr:row>57</xdr:row>
      <xdr:rowOff>25654</xdr:rowOff>
    </xdr:to>
    <xdr:sp macro="" textlink="">
      <xdr:nvSpPr>
        <xdr:cNvPr id="551" name="楕円 550"/>
        <xdr:cNvSpPr/>
      </xdr:nvSpPr>
      <xdr:spPr>
        <a:xfrm>
          <a:off x="14541500" y="96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96012</xdr:rowOff>
    </xdr:from>
    <xdr:to>
      <xdr:col>81</xdr:col>
      <xdr:colOff>50800</xdr:colOff>
      <xdr:row>56</xdr:row>
      <xdr:rowOff>146304</xdr:rowOff>
    </xdr:to>
    <xdr:cxnSp macro="">
      <xdr:nvCxnSpPr>
        <xdr:cNvPr id="552" name="直線コネクタ 551"/>
        <xdr:cNvCxnSpPr/>
      </xdr:nvCxnSpPr>
      <xdr:spPr>
        <a:xfrm flipV="1">
          <a:off x="14592300" y="96972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24638</xdr:rowOff>
    </xdr:from>
    <xdr:to>
      <xdr:col>72</xdr:col>
      <xdr:colOff>38100</xdr:colOff>
      <xdr:row>57</xdr:row>
      <xdr:rowOff>126238</xdr:rowOff>
    </xdr:to>
    <xdr:sp macro="" textlink="">
      <xdr:nvSpPr>
        <xdr:cNvPr id="553" name="楕円 552"/>
        <xdr:cNvSpPr/>
      </xdr:nvSpPr>
      <xdr:spPr>
        <a:xfrm>
          <a:off x="13652500" y="9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146304</xdr:rowOff>
    </xdr:from>
    <xdr:to>
      <xdr:col>76</xdr:col>
      <xdr:colOff>114300</xdr:colOff>
      <xdr:row>57</xdr:row>
      <xdr:rowOff>75438</xdr:rowOff>
    </xdr:to>
    <xdr:cxnSp macro="">
      <xdr:nvCxnSpPr>
        <xdr:cNvPr id="554" name="直線コネクタ 553"/>
        <xdr:cNvCxnSpPr/>
      </xdr:nvCxnSpPr>
      <xdr:spPr>
        <a:xfrm flipV="1">
          <a:off x="13703300" y="97475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31496</xdr:rowOff>
    </xdr:from>
    <xdr:to>
      <xdr:col>67</xdr:col>
      <xdr:colOff>101600</xdr:colOff>
      <xdr:row>58</xdr:row>
      <xdr:rowOff>133096</xdr:rowOff>
    </xdr:to>
    <xdr:sp macro="" textlink="">
      <xdr:nvSpPr>
        <xdr:cNvPr id="555" name="楕円 554"/>
        <xdr:cNvSpPr/>
      </xdr:nvSpPr>
      <xdr:spPr>
        <a:xfrm>
          <a:off x="12763500" y="99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75438</xdr:rowOff>
    </xdr:from>
    <xdr:to>
      <xdr:col>71</xdr:col>
      <xdr:colOff>177800</xdr:colOff>
      <xdr:row>58</xdr:row>
      <xdr:rowOff>82296</xdr:rowOff>
    </xdr:to>
    <xdr:cxnSp macro="">
      <xdr:nvCxnSpPr>
        <xdr:cNvPr id="556" name="直線コネクタ 555"/>
        <xdr:cNvCxnSpPr/>
      </xdr:nvCxnSpPr>
      <xdr:spPr>
        <a:xfrm flipV="1">
          <a:off x="12814300" y="984808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94505</xdr:rowOff>
    </xdr:from>
    <xdr:ext cx="405111" cy="259045"/>
    <xdr:sp macro="" textlink="">
      <xdr:nvSpPr>
        <xdr:cNvPr id="557" name="n_1aveValue【学校施設】&#10;有形固定資産減価償却率"/>
        <xdr:cNvSpPr txBox="1"/>
      </xdr:nvSpPr>
      <xdr:spPr>
        <a:xfrm>
          <a:off x="15266044" y="1021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76217</xdr:rowOff>
    </xdr:from>
    <xdr:ext cx="405111" cy="259045"/>
    <xdr:sp macro="" textlink="">
      <xdr:nvSpPr>
        <xdr:cNvPr id="558" name="n_2aveValue【学校施設】&#10;有形固定資産減価償却率"/>
        <xdr:cNvSpPr txBox="1"/>
      </xdr:nvSpPr>
      <xdr:spPr>
        <a:xfrm>
          <a:off x="14389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30497</xdr:rowOff>
    </xdr:from>
    <xdr:ext cx="405111" cy="259045"/>
    <xdr:sp macro="" textlink="">
      <xdr:nvSpPr>
        <xdr:cNvPr id="559" name="n_3aveValue【学校施設】&#10;有形固定資産減価償却率"/>
        <xdr:cNvSpPr txBox="1"/>
      </xdr:nvSpPr>
      <xdr:spPr>
        <a:xfrm>
          <a:off x="13500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133367</xdr:rowOff>
    </xdr:from>
    <xdr:ext cx="405111" cy="259045"/>
    <xdr:sp macro="" textlink="">
      <xdr:nvSpPr>
        <xdr:cNvPr id="560" name="n_4aveValue【学校施設】&#10;有形固定資産減価償却率"/>
        <xdr:cNvSpPr txBox="1"/>
      </xdr:nvSpPr>
      <xdr:spPr>
        <a:xfrm>
          <a:off x="12611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163339</xdr:rowOff>
    </xdr:from>
    <xdr:ext cx="405111" cy="259045"/>
    <xdr:sp macro="" textlink="">
      <xdr:nvSpPr>
        <xdr:cNvPr id="561" name="n_1mainValue【学校施設】&#10;有形固定資産減価償却率"/>
        <xdr:cNvSpPr txBox="1"/>
      </xdr:nvSpPr>
      <xdr:spPr>
        <a:xfrm>
          <a:off x="15266044" y="942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42181</xdr:rowOff>
    </xdr:from>
    <xdr:ext cx="405111" cy="259045"/>
    <xdr:sp macro="" textlink="">
      <xdr:nvSpPr>
        <xdr:cNvPr id="562" name="n_2mainValue【学校施設】&#10;有形固定資産減価償却率"/>
        <xdr:cNvSpPr txBox="1"/>
      </xdr:nvSpPr>
      <xdr:spPr>
        <a:xfrm>
          <a:off x="14389744" y="947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142765</xdr:rowOff>
    </xdr:from>
    <xdr:ext cx="405111" cy="259045"/>
    <xdr:sp macro="" textlink="">
      <xdr:nvSpPr>
        <xdr:cNvPr id="563" name="n_3mainValue【学校施設】&#10;有形固定資産減価償却率"/>
        <xdr:cNvSpPr txBox="1"/>
      </xdr:nvSpPr>
      <xdr:spPr>
        <a:xfrm>
          <a:off x="13500744" y="957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149623</xdr:rowOff>
    </xdr:from>
    <xdr:ext cx="405111" cy="259045"/>
    <xdr:sp macro="" textlink="">
      <xdr:nvSpPr>
        <xdr:cNvPr id="564" name="n_4mainValue【学校施設】&#10;有形固定資産減価償却率"/>
        <xdr:cNvSpPr txBox="1"/>
      </xdr:nvSpPr>
      <xdr:spPr>
        <a:xfrm>
          <a:off x="12611744" y="975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76" name="直線コネクタ 575"/>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77" name="テキスト ボックス 576"/>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8" name="直線コネクタ 57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9" name="テキスト ボックス 57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0" name="直線コネクタ 579"/>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1" name="テキスト ボックス 580"/>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4" name="直線コネクタ 583"/>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5" name="テキスト ボックス 584"/>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6" name="直線コネクタ 58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7" name="テキスト ボックス 58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88" name="直線コネクタ 587"/>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89" name="テキスト ボックス 588"/>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4287</xdr:rowOff>
    </xdr:from>
    <xdr:to>
      <xdr:col>116</xdr:col>
      <xdr:colOff>62864</xdr:colOff>
      <xdr:row>64</xdr:row>
      <xdr:rowOff>7144</xdr:rowOff>
    </xdr:to>
    <xdr:cxnSp macro="">
      <xdr:nvCxnSpPr>
        <xdr:cNvPr id="593" name="直線コネクタ 592"/>
        <xdr:cNvCxnSpPr/>
      </xdr:nvCxnSpPr>
      <xdr:spPr>
        <a:xfrm flipV="1">
          <a:off x="22160864" y="9605487"/>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594" name="【学校施設】&#10;一人当たり面積最小値テキスト"/>
        <xdr:cNvSpPr txBox="1"/>
      </xdr:nvSpPr>
      <xdr:spPr>
        <a:xfrm>
          <a:off x="22199600" y="10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595" name="直線コネクタ 594"/>
        <xdr:cNvCxnSpPr/>
      </xdr:nvCxnSpPr>
      <xdr:spPr>
        <a:xfrm>
          <a:off x="22072600" y="1097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122414</xdr:rowOff>
    </xdr:from>
    <xdr:ext cx="469744" cy="259045"/>
    <xdr:sp macro="" textlink="">
      <xdr:nvSpPr>
        <xdr:cNvPr id="596" name="【学校施設】&#10;一人当たり面積最大値テキスト"/>
        <xdr:cNvSpPr txBox="1"/>
      </xdr:nvSpPr>
      <xdr:spPr>
        <a:xfrm>
          <a:off x="22199600" y="938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4287</xdr:rowOff>
    </xdr:from>
    <xdr:to>
      <xdr:col>116</xdr:col>
      <xdr:colOff>152400</xdr:colOff>
      <xdr:row>56</xdr:row>
      <xdr:rowOff>4287</xdr:rowOff>
    </xdr:to>
    <xdr:cxnSp macro="">
      <xdr:nvCxnSpPr>
        <xdr:cNvPr id="597" name="直線コネクタ 596"/>
        <xdr:cNvCxnSpPr/>
      </xdr:nvCxnSpPr>
      <xdr:spPr>
        <a:xfrm>
          <a:off x="22072600" y="960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90664</xdr:rowOff>
    </xdr:from>
    <xdr:ext cx="469744" cy="259045"/>
    <xdr:sp macro="" textlink="">
      <xdr:nvSpPr>
        <xdr:cNvPr id="598" name="【学校施設】&#10;一人当たり面積平均値テキスト"/>
        <xdr:cNvSpPr txBox="1"/>
      </xdr:nvSpPr>
      <xdr:spPr>
        <a:xfrm>
          <a:off x="22199600" y="10206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67787</xdr:rowOff>
    </xdr:from>
    <xdr:to>
      <xdr:col>116</xdr:col>
      <xdr:colOff>114300</xdr:colOff>
      <xdr:row>60</xdr:row>
      <xdr:rowOff>169387</xdr:rowOff>
    </xdr:to>
    <xdr:sp macro="" textlink="">
      <xdr:nvSpPr>
        <xdr:cNvPr id="599" name="フローチャート: 判断 598"/>
        <xdr:cNvSpPr/>
      </xdr:nvSpPr>
      <xdr:spPr>
        <a:xfrm>
          <a:off x="22110700" y="1035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76359</xdr:rowOff>
    </xdr:from>
    <xdr:to>
      <xdr:col>112</xdr:col>
      <xdr:colOff>38100</xdr:colOff>
      <xdr:row>61</xdr:row>
      <xdr:rowOff>6509</xdr:rowOff>
    </xdr:to>
    <xdr:sp macro="" textlink="">
      <xdr:nvSpPr>
        <xdr:cNvPr id="600" name="フローチャート: 判断 599"/>
        <xdr:cNvSpPr/>
      </xdr:nvSpPr>
      <xdr:spPr>
        <a:xfrm>
          <a:off x="21272500" y="1036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72072</xdr:rowOff>
    </xdr:from>
    <xdr:to>
      <xdr:col>107</xdr:col>
      <xdr:colOff>101600</xdr:colOff>
      <xdr:row>61</xdr:row>
      <xdr:rowOff>2222</xdr:rowOff>
    </xdr:to>
    <xdr:sp macro="" textlink="">
      <xdr:nvSpPr>
        <xdr:cNvPr id="601" name="フローチャート: 判断 600"/>
        <xdr:cNvSpPr/>
      </xdr:nvSpPr>
      <xdr:spPr>
        <a:xfrm>
          <a:off x="20383500" y="103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106363</xdr:rowOff>
    </xdr:from>
    <xdr:to>
      <xdr:col>102</xdr:col>
      <xdr:colOff>165100</xdr:colOff>
      <xdr:row>61</xdr:row>
      <xdr:rowOff>36513</xdr:rowOff>
    </xdr:to>
    <xdr:sp macro="" textlink="">
      <xdr:nvSpPr>
        <xdr:cNvPr id="602" name="フローチャート: 判断 601"/>
        <xdr:cNvSpPr/>
      </xdr:nvSpPr>
      <xdr:spPr>
        <a:xfrm>
          <a:off x="19494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164941</xdr:rowOff>
    </xdr:from>
    <xdr:to>
      <xdr:col>98</xdr:col>
      <xdr:colOff>38100</xdr:colOff>
      <xdr:row>61</xdr:row>
      <xdr:rowOff>95091</xdr:rowOff>
    </xdr:to>
    <xdr:sp macro="" textlink="">
      <xdr:nvSpPr>
        <xdr:cNvPr id="603" name="フローチャート: 判断 602"/>
        <xdr:cNvSpPr/>
      </xdr:nvSpPr>
      <xdr:spPr>
        <a:xfrm>
          <a:off x="18605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123507</xdr:rowOff>
    </xdr:from>
    <xdr:to>
      <xdr:col>116</xdr:col>
      <xdr:colOff>114300</xdr:colOff>
      <xdr:row>63</xdr:row>
      <xdr:rowOff>53657</xdr:rowOff>
    </xdr:to>
    <xdr:sp macro="" textlink="">
      <xdr:nvSpPr>
        <xdr:cNvPr id="609" name="楕円 608"/>
        <xdr:cNvSpPr/>
      </xdr:nvSpPr>
      <xdr:spPr>
        <a:xfrm>
          <a:off x="22110700" y="1075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101934</xdr:rowOff>
    </xdr:from>
    <xdr:ext cx="469744" cy="259045"/>
    <xdr:sp macro="" textlink="">
      <xdr:nvSpPr>
        <xdr:cNvPr id="610" name="【学校施設】&#10;一人当たり面積該当値テキスト"/>
        <xdr:cNvSpPr txBox="1"/>
      </xdr:nvSpPr>
      <xdr:spPr>
        <a:xfrm>
          <a:off x="22199600" y="1073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142081</xdr:rowOff>
    </xdr:from>
    <xdr:to>
      <xdr:col>112</xdr:col>
      <xdr:colOff>38100</xdr:colOff>
      <xdr:row>63</xdr:row>
      <xdr:rowOff>72231</xdr:rowOff>
    </xdr:to>
    <xdr:sp macro="" textlink="">
      <xdr:nvSpPr>
        <xdr:cNvPr id="611" name="楕円 610"/>
        <xdr:cNvSpPr/>
      </xdr:nvSpPr>
      <xdr:spPr>
        <a:xfrm>
          <a:off x="21272500" y="1077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2857</xdr:rowOff>
    </xdr:from>
    <xdr:to>
      <xdr:col>116</xdr:col>
      <xdr:colOff>63500</xdr:colOff>
      <xdr:row>63</xdr:row>
      <xdr:rowOff>21431</xdr:rowOff>
    </xdr:to>
    <xdr:cxnSp macro="">
      <xdr:nvCxnSpPr>
        <xdr:cNvPr id="612" name="直線コネクタ 611"/>
        <xdr:cNvCxnSpPr/>
      </xdr:nvCxnSpPr>
      <xdr:spPr>
        <a:xfrm flipV="1">
          <a:off x="21323300" y="10804207"/>
          <a:ext cx="8382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150654</xdr:rowOff>
    </xdr:from>
    <xdr:to>
      <xdr:col>107</xdr:col>
      <xdr:colOff>101600</xdr:colOff>
      <xdr:row>63</xdr:row>
      <xdr:rowOff>80804</xdr:rowOff>
    </xdr:to>
    <xdr:sp macro="" textlink="">
      <xdr:nvSpPr>
        <xdr:cNvPr id="613" name="楕円 612"/>
        <xdr:cNvSpPr/>
      </xdr:nvSpPr>
      <xdr:spPr>
        <a:xfrm>
          <a:off x="20383500" y="1078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21431</xdr:rowOff>
    </xdr:from>
    <xdr:to>
      <xdr:col>111</xdr:col>
      <xdr:colOff>177800</xdr:colOff>
      <xdr:row>63</xdr:row>
      <xdr:rowOff>30004</xdr:rowOff>
    </xdr:to>
    <xdr:cxnSp macro="">
      <xdr:nvCxnSpPr>
        <xdr:cNvPr id="614" name="直線コネクタ 613"/>
        <xdr:cNvCxnSpPr/>
      </xdr:nvCxnSpPr>
      <xdr:spPr>
        <a:xfrm flipV="1">
          <a:off x="20434300" y="10822781"/>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30638</xdr:rowOff>
    </xdr:from>
    <xdr:to>
      <xdr:col>102</xdr:col>
      <xdr:colOff>165100</xdr:colOff>
      <xdr:row>63</xdr:row>
      <xdr:rowOff>132238</xdr:rowOff>
    </xdr:to>
    <xdr:sp macro="" textlink="">
      <xdr:nvSpPr>
        <xdr:cNvPr id="615" name="楕円 614"/>
        <xdr:cNvSpPr/>
      </xdr:nvSpPr>
      <xdr:spPr>
        <a:xfrm>
          <a:off x="19494500" y="1083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30004</xdr:rowOff>
    </xdr:from>
    <xdr:to>
      <xdr:col>107</xdr:col>
      <xdr:colOff>50800</xdr:colOff>
      <xdr:row>63</xdr:row>
      <xdr:rowOff>81438</xdr:rowOff>
    </xdr:to>
    <xdr:cxnSp macro="">
      <xdr:nvCxnSpPr>
        <xdr:cNvPr id="616" name="直線コネクタ 615"/>
        <xdr:cNvCxnSpPr/>
      </xdr:nvCxnSpPr>
      <xdr:spPr>
        <a:xfrm flipV="1">
          <a:off x="19545300" y="10831354"/>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70644</xdr:rowOff>
    </xdr:from>
    <xdr:to>
      <xdr:col>98</xdr:col>
      <xdr:colOff>38100</xdr:colOff>
      <xdr:row>64</xdr:row>
      <xdr:rowOff>794</xdr:rowOff>
    </xdr:to>
    <xdr:sp macro="" textlink="">
      <xdr:nvSpPr>
        <xdr:cNvPr id="617" name="楕円 616"/>
        <xdr:cNvSpPr/>
      </xdr:nvSpPr>
      <xdr:spPr>
        <a:xfrm>
          <a:off x="18605500" y="1087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81438</xdr:rowOff>
    </xdr:from>
    <xdr:to>
      <xdr:col>102</xdr:col>
      <xdr:colOff>114300</xdr:colOff>
      <xdr:row>63</xdr:row>
      <xdr:rowOff>121444</xdr:rowOff>
    </xdr:to>
    <xdr:cxnSp macro="">
      <xdr:nvCxnSpPr>
        <xdr:cNvPr id="618" name="直線コネクタ 617"/>
        <xdr:cNvCxnSpPr/>
      </xdr:nvCxnSpPr>
      <xdr:spPr>
        <a:xfrm flipV="1">
          <a:off x="18656300" y="10882788"/>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23036</xdr:rowOff>
    </xdr:from>
    <xdr:ext cx="469744" cy="259045"/>
    <xdr:sp macro="" textlink="">
      <xdr:nvSpPr>
        <xdr:cNvPr id="619" name="n_1aveValue【学校施設】&#10;一人当たり面積"/>
        <xdr:cNvSpPr txBox="1"/>
      </xdr:nvSpPr>
      <xdr:spPr>
        <a:xfrm>
          <a:off x="21075727" y="101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18749</xdr:rowOff>
    </xdr:from>
    <xdr:ext cx="469744" cy="259045"/>
    <xdr:sp macro="" textlink="">
      <xdr:nvSpPr>
        <xdr:cNvPr id="620" name="n_2aveValue【学校施設】&#10;一人当たり面積"/>
        <xdr:cNvSpPr txBox="1"/>
      </xdr:nvSpPr>
      <xdr:spPr>
        <a:xfrm>
          <a:off x="20199427" y="1013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53040</xdr:rowOff>
    </xdr:from>
    <xdr:ext cx="469744" cy="259045"/>
    <xdr:sp macro="" textlink="">
      <xdr:nvSpPr>
        <xdr:cNvPr id="621" name="n_3aveValue【学校施設】&#10;一人当たり面積"/>
        <xdr:cNvSpPr txBox="1"/>
      </xdr:nvSpPr>
      <xdr:spPr>
        <a:xfrm>
          <a:off x="19310427" y="1016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111618</xdr:rowOff>
    </xdr:from>
    <xdr:ext cx="469744" cy="259045"/>
    <xdr:sp macro="" textlink="">
      <xdr:nvSpPr>
        <xdr:cNvPr id="622" name="n_4aveValue【学校施設】&#10;一人当たり面積"/>
        <xdr:cNvSpPr txBox="1"/>
      </xdr:nvSpPr>
      <xdr:spPr>
        <a:xfrm>
          <a:off x="18421427" y="1022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63358</xdr:rowOff>
    </xdr:from>
    <xdr:ext cx="469744" cy="259045"/>
    <xdr:sp macro="" textlink="">
      <xdr:nvSpPr>
        <xdr:cNvPr id="623" name="n_1mainValue【学校施設】&#10;一人当たり面積"/>
        <xdr:cNvSpPr txBox="1"/>
      </xdr:nvSpPr>
      <xdr:spPr>
        <a:xfrm>
          <a:off x="21075727" y="1086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71931</xdr:rowOff>
    </xdr:from>
    <xdr:ext cx="469744" cy="259045"/>
    <xdr:sp macro="" textlink="">
      <xdr:nvSpPr>
        <xdr:cNvPr id="624" name="n_2mainValue【学校施設】&#10;一人当たり面積"/>
        <xdr:cNvSpPr txBox="1"/>
      </xdr:nvSpPr>
      <xdr:spPr>
        <a:xfrm>
          <a:off x="20199427" y="1087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123365</xdr:rowOff>
    </xdr:from>
    <xdr:ext cx="469744" cy="259045"/>
    <xdr:sp macro="" textlink="">
      <xdr:nvSpPr>
        <xdr:cNvPr id="625" name="n_3mainValue【学校施設】&#10;一人当たり面積"/>
        <xdr:cNvSpPr txBox="1"/>
      </xdr:nvSpPr>
      <xdr:spPr>
        <a:xfrm>
          <a:off x="19310427" y="1092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163371</xdr:rowOff>
    </xdr:from>
    <xdr:ext cx="469744" cy="259045"/>
    <xdr:sp macro="" textlink="">
      <xdr:nvSpPr>
        <xdr:cNvPr id="626" name="n_4mainValue【学校施設】&#10;一人当たり面積"/>
        <xdr:cNvSpPr txBox="1"/>
      </xdr:nvSpPr>
      <xdr:spPr>
        <a:xfrm>
          <a:off x="18421427" y="1096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7" name="テキスト ボックス 64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9" name="テキスト ボックス 64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121920</xdr:rowOff>
    </xdr:from>
    <xdr:to>
      <xdr:col>85</xdr:col>
      <xdr:colOff>126364</xdr:colOff>
      <xdr:row>86</xdr:row>
      <xdr:rowOff>114300</xdr:rowOff>
    </xdr:to>
    <xdr:cxnSp macro="">
      <xdr:nvCxnSpPr>
        <xdr:cNvPr id="651" name="直線コネクタ 650"/>
        <xdr:cNvCxnSpPr/>
      </xdr:nvCxnSpPr>
      <xdr:spPr>
        <a:xfrm flipV="1">
          <a:off x="16318864" y="1366647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2"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3" name="直線コネクタ 652"/>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68597</xdr:rowOff>
    </xdr:from>
    <xdr:ext cx="405111" cy="259045"/>
    <xdr:sp macro="" textlink="">
      <xdr:nvSpPr>
        <xdr:cNvPr id="654" name="【児童館】&#10;有形固定資産減価償却率最大値テキスト"/>
        <xdr:cNvSpPr txBox="1"/>
      </xdr:nvSpPr>
      <xdr:spPr>
        <a:xfrm>
          <a:off x="16357600" y="1344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121920</xdr:rowOff>
    </xdr:from>
    <xdr:to>
      <xdr:col>86</xdr:col>
      <xdr:colOff>25400</xdr:colOff>
      <xdr:row>79</xdr:row>
      <xdr:rowOff>121920</xdr:rowOff>
    </xdr:to>
    <xdr:cxnSp macro="">
      <xdr:nvCxnSpPr>
        <xdr:cNvPr id="655" name="直線コネクタ 654"/>
        <xdr:cNvCxnSpPr/>
      </xdr:nvCxnSpPr>
      <xdr:spPr>
        <a:xfrm>
          <a:off x="16230600" y="1366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15257</xdr:rowOff>
    </xdr:from>
    <xdr:ext cx="405111" cy="259045"/>
    <xdr:sp macro="" textlink="">
      <xdr:nvSpPr>
        <xdr:cNvPr id="656" name="【児童館】&#10;有形固定資産減価償却率平均値テキスト"/>
        <xdr:cNvSpPr txBox="1"/>
      </xdr:nvSpPr>
      <xdr:spPr>
        <a:xfrm>
          <a:off x="16357600" y="1390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36830</xdr:rowOff>
    </xdr:from>
    <xdr:to>
      <xdr:col>85</xdr:col>
      <xdr:colOff>177800</xdr:colOff>
      <xdr:row>81</xdr:row>
      <xdr:rowOff>138430</xdr:rowOff>
    </xdr:to>
    <xdr:sp macro="" textlink="">
      <xdr:nvSpPr>
        <xdr:cNvPr id="657" name="フローチャート: 判断 656"/>
        <xdr:cNvSpPr/>
      </xdr:nvSpPr>
      <xdr:spPr>
        <a:xfrm>
          <a:off x="162687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658" name="フローチャート: 判断 657"/>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xdr:rowOff>
    </xdr:from>
    <xdr:to>
      <xdr:col>76</xdr:col>
      <xdr:colOff>165100</xdr:colOff>
      <xdr:row>81</xdr:row>
      <xdr:rowOff>106045</xdr:rowOff>
    </xdr:to>
    <xdr:sp macro="" textlink="">
      <xdr:nvSpPr>
        <xdr:cNvPr id="659" name="フローチャート: 判断 658"/>
        <xdr:cNvSpPr/>
      </xdr:nvSpPr>
      <xdr:spPr>
        <a:xfrm>
          <a:off x="14541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151130</xdr:rowOff>
    </xdr:from>
    <xdr:to>
      <xdr:col>72</xdr:col>
      <xdr:colOff>38100</xdr:colOff>
      <xdr:row>81</xdr:row>
      <xdr:rowOff>81280</xdr:rowOff>
    </xdr:to>
    <xdr:sp macro="" textlink="">
      <xdr:nvSpPr>
        <xdr:cNvPr id="660" name="フローチャート: 判断 659"/>
        <xdr:cNvSpPr/>
      </xdr:nvSpPr>
      <xdr:spPr>
        <a:xfrm>
          <a:off x="13652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151130</xdr:rowOff>
    </xdr:from>
    <xdr:to>
      <xdr:col>67</xdr:col>
      <xdr:colOff>101600</xdr:colOff>
      <xdr:row>80</xdr:row>
      <xdr:rowOff>81280</xdr:rowOff>
    </xdr:to>
    <xdr:sp macro="" textlink="">
      <xdr:nvSpPr>
        <xdr:cNvPr id="661" name="フローチャート: 判断 660"/>
        <xdr:cNvSpPr/>
      </xdr:nvSpPr>
      <xdr:spPr>
        <a:xfrm>
          <a:off x="12763500" y="1369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78739</xdr:rowOff>
    </xdr:from>
    <xdr:to>
      <xdr:col>85</xdr:col>
      <xdr:colOff>177800</xdr:colOff>
      <xdr:row>81</xdr:row>
      <xdr:rowOff>8889</xdr:rowOff>
    </xdr:to>
    <xdr:sp macro="" textlink="">
      <xdr:nvSpPr>
        <xdr:cNvPr id="667" name="楕円 666"/>
        <xdr:cNvSpPr/>
      </xdr:nvSpPr>
      <xdr:spPr>
        <a:xfrm>
          <a:off x="16268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101616</xdr:rowOff>
    </xdr:from>
    <xdr:ext cx="405111" cy="259045"/>
    <xdr:sp macro="" textlink="">
      <xdr:nvSpPr>
        <xdr:cNvPr id="668" name="【児童館】&#10;有形固定資産減価償却率該当値テキスト"/>
        <xdr:cNvSpPr txBox="1"/>
      </xdr:nvSpPr>
      <xdr:spPr>
        <a:xfrm>
          <a:off x="16357600"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122555</xdr:rowOff>
    </xdr:from>
    <xdr:to>
      <xdr:col>81</xdr:col>
      <xdr:colOff>101600</xdr:colOff>
      <xdr:row>80</xdr:row>
      <xdr:rowOff>52705</xdr:rowOff>
    </xdr:to>
    <xdr:sp macro="" textlink="">
      <xdr:nvSpPr>
        <xdr:cNvPr id="669" name="楕円 668"/>
        <xdr:cNvSpPr/>
      </xdr:nvSpPr>
      <xdr:spPr>
        <a:xfrm>
          <a:off x="154305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1905</xdr:rowOff>
    </xdr:from>
    <xdr:to>
      <xdr:col>85</xdr:col>
      <xdr:colOff>127000</xdr:colOff>
      <xdr:row>80</xdr:row>
      <xdr:rowOff>129539</xdr:rowOff>
    </xdr:to>
    <xdr:cxnSp macro="">
      <xdr:nvCxnSpPr>
        <xdr:cNvPr id="670" name="直線コネクタ 669"/>
        <xdr:cNvCxnSpPr/>
      </xdr:nvCxnSpPr>
      <xdr:spPr>
        <a:xfrm>
          <a:off x="15481300" y="13717905"/>
          <a:ext cx="838200" cy="1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40639</xdr:rowOff>
    </xdr:from>
    <xdr:to>
      <xdr:col>76</xdr:col>
      <xdr:colOff>165100</xdr:colOff>
      <xdr:row>78</xdr:row>
      <xdr:rowOff>142239</xdr:rowOff>
    </xdr:to>
    <xdr:sp macro="" textlink="">
      <xdr:nvSpPr>
        <xdr:cNvPr id="671" name="楕円 670"/>
        <xdr:cNvSpPr/>
      </xdr:nvSpPr>
      <xdr:spPr>
        <a:xfrm>
          <a:off x="145415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91439</xdr:rowOff>
    </xdr:from>
    <xdr:to>
      <xdr:col>81</xdr:col>
      <xdr:colOff>50800</xdr:colOff>
      <xdr:row>80</xdr:row>
      <xdr:rowOff>1905</xdr:rowOff>
    </xdr:to>
    <xdr:cxnSp macro="">
      <xdr:nvCxnSpPr>
        <xdr:cNvPr id="672" name="直線コネクタ 671"/>
        <xdr:cNvCxnSpPr/>
      </xdr:nvCxnSpPr>
      <xdr:spPr>
        <a:xfrm>
          <a:off x="14592300" y="13464539"/>
          <a:ext cx="889000" cy="25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40639</xdr:rowOff>
    </xdr:from>
    <xdr:to>
      <xdr:col>72</xdr:col>
      <xdr:colOff>38100</xdr:colOff>
      <xdr:row>78</xdr:row>
      <xdr:rowOff>142239</xdr:rowOff>
    </xdr:to>
    <xdr:sp macro="" textlink="">
      <xdr:nvSpPr>
        <xdr:cNvPr id="673" name="楕円 672"/>
        <xdr:cNvSpPr/>
      </xdr:nvSpPr>
      <xdr:spPr>
        <a:xfrm>
          <a:off x="136525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91439</xdr:rowOff>
    </xdr:from>
    <xdr:to>
      <xdr:col>76</xdr:col>
      <xdr:colOff>114300</xdr:colOff>
      <xdr:row>78</xdr:row>
      <xdr:rowOff>91439</xdr:rowOff>
    </xdr:to>
    <xdr:cxnSp macro="">
      <xdr:nvCxnSpPr>
        <xdr:cNvPr id="674" name="直線コネクタ 673"/>
        <xdr:cNvCxnSpPr/>
      </xdr:nvCxnSpPr>
      <xdr:spPr>
        <a:xfrm>
          <a:off x="13703300" y="13464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170180</xdr:rowOff>
    </xdr:from>
    <xdr:to>
      <xdr:col>67</xdr:col>
      <xdr:colOff>101600</xdr:colOff>
      <xdr:row>78</xdr:row>
      <xdr:rowOff>100330</xdr:rowOff>
    </xdr:to>
    <xdr:sp macro="" textlink="">
      <xdr:nvSpPr>
        <xdr:cNvPr id="675" name="楕円 674"/>
        <xdr:cNvSpPr/>
      </xdr:nvSpPr>
      <xdr:spPr>
        <a:xfrm>
          <a:off x="12763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49530</xdr:rowOff>
    </xdr:from>
    <xdr:to>
      <xdr:col>71</xdr:col>
      <xdr:colOff>177800</xdr:colOff>
      <xdr:row>78</xdr:row>
      <xdr:rowOff>91439</xdr:rowOff>
    </xdr:to>
    <xdr:cxnSp macro="">
      <xdr:nvCxnSpPr>
        <xdr:cNvPr id="676" name="直線コネクタ 675"/>
        <xdr:cNvCxnSpPr/>
      </xdr:nvCxnSpPr>
      <xdr:spPr>
        <a:xfrm>
          <a:off x="12814300" y="134226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125747</xdr:rowOff>
    </xdr:from>
    <xdr:ext cx="405111" cy="259045"/>
    <xdr:sp macro="" textlink="">
      <xdr:nvSpPr>
        <xdr:cNvPr id="677" name="n_1aveValue【児童館】&#10;有形固定資産減価償却率"/>
        <xdr:cNvSpPr txBox="1"/>
      </xdr:nvSpPr>
      <xdr:spPr>
        <a:xfrm>
          <a:off x="152660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97172</xdr:rowOff>
    </xdr:from>
    <xdr:ext cx="405111" cy="259045"/>
    <xdr:sp macro="" textlink="">
      <xdr:nvSpPr>
        <xdr:cNvPr id="678" name="n_2aveValue【児童館】&#10;有形固定資産減価償却率"/>
        <xdr:cNvSpPr txBox="1"/>
      </xdr:nvSpPr>
      <xdr:spPr>
        <a:xfrm>
          <a:off x="14389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72407</xdr:rowOff>
    </xdr:from>
    <xdr:ext cx="405111" cy="259045"/>
    <xdr:sp macro="" textlink="">
      <xdr:nvSpPr>
        <xdr:cNvPr id="679" name="n_3aveValue【児童館】&#10;有形固定資産減価償却率"/>
        <xdr:cNvSpPr txBox="1"/>
      </xdr:nvSpPr>
      <xdr:spPr>
        <a:xfrm>
          <a:off x="135007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72407</xdr:rowOff>
    </xdr:from>
    <xdr:ext cx="405111" cy="259045"/>
    <xdr:sp macro="" textlink="">
      <xdr:nvSpPr>
        <xdr:cNvPr id="680" name="n_4aveValue【児童館】&#10;有形固定資産減価償却率"/>
        <xdr:cNvSpPr txBox="1"/>
      </xdr:nvSpPr>
      <xdr:spPr>
        <a:xfrm>
          <a:off x="12611744" y="1378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69232</xdr:rowOff>
    </xdr:from>
    <xdr:ext cx="405111" cy="259045"/>
    <xdr:sp macro="" textlink="">
      <xdr:nvSpPr>
        <xdr:cNvPr id="681" name="n_1mainValue【児童館】&#10;有形固定資産減価償却率"/>
        <xdr:cNvSpPr txBox="1"/>
      </xdr:nvSpPr>
      <xdr:spPr>
        <a:xfrm>
          <a:off x="1526604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158766</xdr:rowOff>
    </xdr:from>
    <xdr:ext cx="405111" cy="259045"/>
    <xdr:sp macro="" textlink="">
      <xdr:nvSpPr>
        <xdr:cNvPr id="682" name="n_2mainValue【児童館】&#10;有形固定資産減価償却率"/>
        <xdr:cNvSpPr txBox="1"/>
      </xdr:nvSpPr>
      <xdr:spPr>
        <a:xfrm>
          <a:off x="14389744"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158766</xdr:rowOff>
    </xdr:from>
    <xdr:ext cx="405111" cy="259045"/>
    <xdr:sp macro="" textlink="">
      <xdr:nvSpPr>
        <xdr:cNvPr id="683" name="n_3mainValue【児童館】&#10;有形固定資産減価償却率"/>
        <xdr:cNvSpPr txBox="1"/>
      </xdr:nvSpPr>
      <xdr:spPr>
        <a:xfrm>
          <a:off x="13500744"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116857</xdr:rowOff>
    </xdr:from>
    <xdr:ext cx="405111" cy="259045"/>
    <xdr:sp macro="" textlink="">
      <xdr:nvSpPr>
        <xdr:cNvPr id="684" name="n_4mainValue【児童館】&#10;有形固定資産減価償却率"/>
        <xdr:cNvSpPr txBox="1"/>
      </xdr:nvSpPr>
      <xdr:spPr>
        <a:xfrm>
          <a:off x="12611744" y="1314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08" name="直線コネクタ 707"/>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9"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10" name="直線コネクタ 709"/>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11"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12" name="直線コネクタ 711"/>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13"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14" name="フローチャート: 判断 713"/>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5" name="フローチャート: 判断 714"/>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6" name="フローチャート: 判断 715"/>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7" name="フローチャート: 判断 716"/>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139700</xdr:rowOff>
    </xdr:from>
    <xdr:to>
      <xdr:col>98</xdr:col>
      <xdr:colOff>38100</xdr:colOff>
      <xdr:row>85</xdr:row>
      <xdr:rowOff>69850</xdr:rowOff>
    </xdr:to>
    <xdr:sp macro="" textlink="">
      <xdr:nvSpPr>
        <xdr:cNvPr id="718" name="フローチャート: 判断 717"/>
        <xdr:cNvSpPr/>
      </xdr:nvSpPr>
      <xdr:spPr>
        <a:xfrm>
          <a:off x="18605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724" name="楕円 723"/>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725" name="【児童館】&#10;一人当たり面積該当値テキスト"/>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726" name="楕円 725"/>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86</xdr:row>
      <xdr:rowOff>38100</xdr:rowOff>
    </xdr:to>
    <xdr:cxnSp macro="">
      <xdr:nvCxnSpPr>
        <xdr:cNvPr id="727" name="直線コネクタ 726"/>
        <xdr:cNvCxnSpPr/>
      </xdr:nvCxnSpPr>
      <xdr:spPr>
        <a:xfrm flipV="1">
          <a:off x="21323300" y="14630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728" name="楕円 727"/>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729" name="直線コネクタ 728"/>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30" name="楕円 729"/>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731" name="直線コネクタ 730"/>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732" name="楕円 731"/>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733" name="直線コネクタ 732"/>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34"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5"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6"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737" name="n_4aveValue【児童館】&#10;一人当たり面積"/>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38"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39"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40" name="n_3mainValue【児童館】&#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741" name="n_4mainValue【児童館】&#10;一人当たり面積"/>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有形固定資産減価償却率が特に高くなっているのは，公営住宅である。一方，類似団体平均を下回っているのは，学校施設及び児童館である。また，令和元年度と比較すると認定こども園・幼稚園・保育所のみ</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ポイントの低下がみられる。</a:t>
          </a:r>
        </a:p>
        <a:p>
          <a:r>
            <a:rPr kumimoji="1" lang="ja-JP" altLang="en-US" sz="1300">
              <a:latin typeface="ＭＳ Ｐゴシック" panose="020B0600070205080204" pitchFamily="50" charset="-128"/>
              <a:ea typeface="ＭＳ Ｐゴシック" panose="020B0600070205080204" pitchFamily="50" charset="-128"/>
            </a:rPr>
            <a:t>　公営住宅については，市営住宅全体の老朽化が進んでいるため，類似団体平均を</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ポイント上回っている。空き室もあることから，既存住宅に対して長寿命化計画を策定し，存続する住宅に対しては補修工事等の必要な手当てをするとともに，老朽化が著しい住宅は解体を進め，適正な戸数となるよう管理していく。また，学校施設が類似団体平均を</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ポイント下回っているが，これは，義務教育学校の新設や各学校の耐震補強等の整施設備が完了したこと，各学校で順次給食調理場整備等が進んでいることなどから，毎年度，減価償却の開始間もない資産が追加され，ポイントの低下につながっている。</a:t>
          </a:r>
        </a:p>
        <a:p>
          <a:r>
            <a:rPr kumimoji="1" lang="ja-JP" altLang="en-US" sz="1300">
              <a:latin typeface="ＭＳ Ｐゴシック" panose="020B0600070205080204" pitchFamily="50" charset="-128"/>
              <a:ea typeface="ＭＳ Ｐゴシック" panose="020B0600070205080204" pitchFamily="50" charset="-128"/>
            </a:rPr>
            <a:t>　一人当たり面積については，公営住宅のみ類似団体平均を上回っている状況にあるが，その他の施設類型に属する施設についても，類似団体平均との比較のみならず，当市の現状に則した適正規模を考慮しながら今後の整備等について検討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158,015
156,217
99.97
78,650,830
75,801,372
2,258,788
30,579,002
65,384,252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169926</xdr:rowOff>
    </xdr:from>
    <xdr:to>
      <xdr:col>24</xdr:col>
      <xdr:colOff>62865</xdr:colOff>
      <xdr:row>41</xdr:row>
      <xdr:rowOff>762</xdr:rowOff>
    </xdr:to>
    <xdr:cxnSp macro="">
      <xdr:nvCxnSpPr>
        <xdr:cNvPr id="55" name="直線コネクタ 54"/>
        <xdr:cNvCxnSpPr/>
      </xdr:nvCxnSpPr>
      <xdr:spPr>
        <a:xfrm flipV="1">
          <a:off x="4634865" y="565632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4589</xdr:rowOff>
    </xdr:from>
    <xdr:ext cx="405111" cy="259045"/>
    <xdr:sp macro="" textlink="">
      <xdr:nvSpPr>
        <xdr:cNvPr id="56" name="【図書館】&#10;有形固定資産減価償却率最小値テキスト"/>
        <xdr:cNvSpPr txBox="1"/>
      </xdr:nvSpPr>
      <xdr:spPr>
        <a:xfrm>
          <a:off x="46736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xdr:rowOff>
    </xdr:from>
    <xdr:to>
      <xdr:col>24</xdr:col>
      <xdr:colOff>152400</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116603</xdr:rowOff>
    </xdr:from>
    <xdr:ext cx="405111" cy="259045"/>
    <xdr:sp macro="" textlink="">
      <xdr:nvSpPr>
        <xdr:cNvPr id="58" name="【図書館】&#10;有形固定資産減価償却率最大値テキスト"/>
        <xdr:cNvSpPr txBox="1"/>
      </xdr:nvSpPr>
      <xdr:spPr>
        <a:xfrm>
          <a:off x="4673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169926</xdr:rowOff>
    </xdr:from>
    <xdr:to>
      <xdr:col>24</xdr:col>
      <xdr:colOff>152400</xdr:colOff>
      <xdr:row>32</xdr:row>
      <xdr:rowOff>169926</xdr:rowOff>
    </xdr:to>
    <xdr:cxnSp macro="">
      <xdr:nvCxnSpPr>
        <xdr:cNvPr id="59" name="直線コネクタ 58"/>
        <xdr:cNvCxnSpPr/>
      </xdr:nvCxnSpPr>
      <xdr:spPr>
        <a:xfrm>
          <a:off x="4546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58691</xdr:rowOff>
    </xdr:from>
    <xdr:ext cx="405111" cy="259045"/>
    <xdr:sp macro="" textlink="">
      <xdr:nvSpPr>
        <xdr:cNvPr id="60" name="【図書館】&#10;有形固定資産減価償却率平均値テキスト"/>
        <xdr:cNvSpPr txBox="1"/>
      </xdr:nvSpPr>
      <xdr:spPr>
        <a:xfrm>
          <a:off x="4673600" y="6402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80264</xdr:rowOff>
    </xdr:from>
    <xdr:to>
      <xdr:col>24</xdr:col>
      <xdr:colOff>114300</xdr:colOff>
      <xdr:row>38</xdr:row>
      <xdr:rowOff>10414</xdr:rowOff>
    </xdr:to>
    <xdr:sp macro="" textlink="">
      <xdr:nvSpPr>
        <xdr:cNvPr id="61" name="フローチャート: 判断 60"/>
        <xdr:cNvSpPr/>
      </xdr:nvSpPr>
      <xdr:spPr>
        <a:xfrm>
          <a:off x="4584700" y="64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xdr:rowOff>
    </xdr:from>
    <xdr:to>
      <xdr:col>20</xdr:col>
      <xdr:colOff>38100</xdr:colOff>
      <xdr:row>37</xdr:row>
      <xdr:rowOff>117856</xdr:rowOff>
    </xdr:to>
    <xdr:sp macro="" textlink="">
      <xdr:nvSpPr>
        <xdr:cNvPr id="62" name="フローチャート: 判断 61"/>
        <xdr:cNvSpPr/>
      </xdr:nvSpPr>
      <xdr:spPr>
        <a:xfrm>
          <a:off x="3746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137414</xdr:rowOff>
    </xdr:from>
    <xdr:to>
      <xdr:col>15</xdr:col>
      <xdr:colOff>101600</xdr:colOff>
      <xdr:row>37</xdr:row>
      <xdr:rowOff>67564</xdr:rowOff>
    </xdr:to>
    <xdr:sp macro="" textlink="">
      <xdr:nvSpPr>
        <xdr:cNvPr id="63" name="フローチャート: 判断 62"/>
        <xdr:cNvSpPr/>
      </xdr:nvSpPr>
      <xdr:spPr>
        <a:xfrm>
          <a:off x="2857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105410</xdr:rowOff>
    </xdr:from>
    <xdr:to>
      <xdr:col>10</xdr:col>
      <xdr:colOff>165100</xdr:colOff>
      <xdr:row>37</xdr:row>
      <xdr:rowOff>35560</xdr:rowOff>
    </xdr:to>
    <xdr:sp macro="" textlink="">
      <xdr:nvSpPr>
        <xdr:cNvPr id="64" name="フローチャート: 判断 63"/>
        <xdr:cNvSpPr/>
      </xdr:nvSpPr>
      <xdr:spPr>
        <a:xfrm>
          <a:off x="1968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128270</xdr:rowOff>
    </xdr:from>
    <xdr:to>
      <xdr:col>6</xdr:col>
      <xdr:colOff>38100</xdr:colOff>
      <xdr:row>37</xdr:row>
      <xdr:rowOff>58420</xdr:rowOff>
    </xdr:to>
    <xdr:sp macro="" textlink="">
      <xdr:nvSpPr>
        <xdr:cNvPr id="65" name="フローチャート: 判断 64"/>
        <xdr:cNvSpPr/>
      </xdr:nvSpPr>
      <xdr:spPr>
        <a:xfrm>
          <a:off x="1079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xdr:rowOff>
    </xdr:from>
    <xdr:to>
      <xdr:col>24</xdr:col>
      <xdr:colOff>114300</xdr:colOff>
      <xdr:row>37</xdr:row>
      <xdr:rowOff>113284</xdr:rowOff>
    </xdr:to>
    <xdr:sp macro="" textlink="">
      <xdr:nvSpPr>
        <xdr:cNvPr id="71" name="楕円 70"/>
        <xdr:cNvSpPr/>
      </xdr:nvSpPr>
      <xdr:spPr>
        <a:xfrm>
          <a:off x="4584700" y="63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34561</xdr:rowOff>
    </xdr:from>
    <xdr:ext cx="405111" cy="259045"/>
    <xdr:sp macro="" textlink="">
      <xdr:nvSpPr>
        <xdr:cNvPr id="72" name="【図書館】&#10;有形固定資産減価償却率該当値テキスト"/>
        <xdr:cNvSpPr txBox="1"/>
      </xdr:nvSpPr>
      <xdr:spPr>
        <a:xfrm>
          <a:off x="4673600" y="620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151130</xdr:rowOff>
    </xdr:from>
    <xdr:to>
      <xdr:col>20</xdr:col>
      <xdr:colOff>38100</xdr:colOff>
      <xdr:row>38</xdr:row>
      <xdr:rowOff>81280</xdr:rowOff>
    </xdr:to>
    <xdr:sp macro="" textlink="">
      <xdr:nvSpPr>
        <xdr:cNvPr id="73" name="楕円 72"/>
        <xdr:cNvSpPr/>
      </xdr:nvSpPr>
      <xdr:spPr>
        <a:xfrm>
          <a:off x="3746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62484</xdr:rowOff>
    </xdr:from>
    <xdr:to>
      <xdr:col>24</xdr:col>
      <xdr:colOff>63500</xdr:colOff>
      <xdr:row>38</xdr:row>
      <xdr:rowOff>30480</xdr:rowOff>
    </xdr:to>
    <xdr:cxnSp macro="">
      <xdr:nvCxnSpPr>
        <xdr:cNvPr id="74" name="直線コネクタ 73"/>
        <xdr:cNvCxnSpPr/>
      </xdr:nvCxnSpPr>
      <xdr:spPr>
        <a:xfrm flipV="1">
          <a:off x="3797300" y="6406134"/>
          <a:ext cx="8382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87122</xdr:rowOff>
    </xdr:from>
    <xdr:to>
      <xdr:col>15</xdr:col>
      <xdr:colOff>101600</xdr:colOff>
      <xdr:row>38</xdr:row>
      <xdr:rowOff>17272</xdr:rowOff>
    </xdr:to>
    <xdr:sp macro="" textlink="">
      <xdr:nvSpPr>
        <xdr:cNvPr id="75" name="楕円 74"/>
        <xdr:cNvSpPr/>
      </xdr:nvSpPr>
      <xdr:spPr>
        <a:xfrm>
          <a:off x="2857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137922</xdr:rowOff>
    </xdr:from>
    <xdr:to>
      <xdr:col>19</xdr:col>
      <xdr:colOff>177800</xdr:colOff>
      <xdr:row>38</xdr:row>
      <xdr:rowOff>30480</xdr:rowOff>
    </xdr:to>
    <xdr:cxnSp macro="">
      <xdr:nvCxnSpPr>
        <xdr:cNvPr id="76" name="直線コネクタ 75"/>
        <xdr:cNvCxnSpPr/>
      </xdr:nvCxnSpPr>
      <xdr:spPr>
        <a:xfrm>
          <a:off x="2908300" y="64815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137414</xdr:rowOff>
    </xdr:from>
    <xdr:to>
      <xdr:col>10</xdr:col>
      <xdr:colOff>165100</xdr:colOff>
      <xdr:row>38</xdr:row>
      <xdr:rowOff>67564</xdr:rowOff>
    </xdr:to>
    <xdr:sp macro="" textlink="">
      <xdr:nvSpPr>
        <xdr:cNvPr id="77" name="楕円 76"/>
        <xdr:cNvSpPr/>
      </xdr:nvSpPr>
      <xdr:spPr>
        <a:xfrm>
          <a:off x="1968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137922</xdr:rowOff>
    </xdr:from>
    <xdr:to>
      <xdr:col>15</xdr:col>
      <xdr:colOff>50800</xdr:colOff>
      <xdr:row>38</xdr:row>
      <xdr:rowOff>16764</xdr:rowOff>
    </xdr:to>
    <xdr:cxnSp macro="">
      <xdr:nvCxnSpPr>
        <xdr:cNvPr id="78" name="直線コネクタ 77"/>
        <xdr:cNvCxnSpPr/>
      </xdr:nvCxnSpPr>
      <xdr:spPr>
        <a:xfrm flipV="1">
          <a:off x="2019300" y="64815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87122</xdr:rowOff>
    </xdr:from>
    <xdr:to>
      <xdr:col>6</xdr:col>
      <xdr:colOff>38100</xdr:colOff>
      <xdr:row>38</xdr:row>
      <xdr:rowOff>17272</xdr:rowOff>
    </xdr:to>
    <xdr:sp macro="" textlink="">
      <xdr:nvSpPr>
        <xdr:cNvPr id="79" name="楕円 78"/>
        <xdr:cNvSpPr/>
      </xdr:nvSpPr>
      <xdr:spPr>
        <a:xfrm>
          <a:off x="1079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137922</xdr:rowOff>
    </xdr:from>
    <xdr:to>
      <xdr:col>10</xdr:col>
      <xdr:colOff>114300</xdr:colOff>
      <xdr:row>38</xdr:row>
      <xdr:rowOff>16764</xdr:rowOff>
    </xdr:to>
    <xdr:cxnSp macro="">
      <xdr:nvCxnSpPr>
        <xdr:cNvPr id="80" name="直線コネクタ 79"/>
        <xdr:cNvCxnSpPr/>
      </xdr:nvCxnSpPr>
      <xdr:spPr>
        <a:xfrm>
          <a:off x="1130300" y="64815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134383</xdr:rowOff>
    </xdr:from>
    <xdr:ext cx="405111" cy="259045"/>
    <xdr:sp macro="" textlink="">
      <xdr:nvSpPr>
        <xdr:cNvPr id="81" name="n_1aveValue【図書館】&#10;有形固定資産減価償却率"/>
        <xdr:cNvSpPr txBox="1"/>
      </xdr:nvSpPr>
      <xdr:spPr>
        <a:xfrm>
          <a:off x="3582044" y="61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84091</xdr:rowOff>
    </xdr:from>
    <xdr:ext cx="405111" cy="259045"/>
    <xdr:sp macro="" textlink="">
      <xdr:nvSpPr>
        <xdr:cNvPr id="82" name="n_2aveValue【図書館】&#10;有形固定資産減価償却率"/>
        <xdr:cNvSpPr txBox="1"/>
      </xdr:nvSpPr>
      <xdr:spPr>
        <a:xfrm>
          <a:off x="2705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52087</xdr:rowOff>
    </xdr:from>
    <xdr:ext cx="405111" cy="259045"/>
    <xdr:sp macro="" textlink="">
      <xdr:nvSpPr>
        <xdr:cNvPr id="83" name="n_3aveValue【図書館】&#10;有形固定資産減価償却率"/>
        <xdr:cNvSpPr txBox="1"/>
      </xdr:nvSpPr>
      <xdr:spPr>
        <a:xfrm>
          <a:off x="181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74947</xdr:rowOff>
    </xdr:from>
    <xdr:ext cx="405111" cy="259045"/>
    <xdr:sp macro="" textlink="">
      <xdr:nvSpPr>
        <xdr:cNvPr id="84" name="n_4aveValue【図書館】&#10;有形固定資産減価償却率"/>
        <xdr:cNvSpPr txBox="1"/>
      </xdr:nvSpPr>
      <xdr:spPr>
        <a:xfrm>
          <a:off x="927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72407</xdr:rowOff>
    </xdr:from>
    <xdr:ext cx="405111" cy="259045"/>
    <xdr:sp macro="" textlink="">
      <xdr:nvSpPr>
        <xdr:cNvPr id="85" name="n_1mainValue【図書館】&#10;有形固定資産減価償却率"/>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8399</xdr:rowOff>
    </xdr:from>
    <xdr:ext cx="405111" cy="259045"/>
    <xdr:sp macro="" textlink="">
      <xdr:nvSpPr>
        <xdr:cNvPr id="86" name="n_2mainValue【図書館】&#10;有形固定資産減価償却率"/>
        <xdr:cNvSpPr txBox="1"/>
      </xdr:nvSpPr>
      <xdr:spPr>
        <a:xfrm>
          <a:off x="2705744" y="652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58691</xdr:rowOff>
    </xdr:from>
    <xdr:ext cx="405111" cy="259045"/>
    <xdr:sp macro="" textlink="">
      <xdr:nvSpPr>
        <xdr:cNvPr id="87" name="n_3mainValue【図書館】&#10;有形固定資産減価償却率"/>
        <xdr:cNvSpPr txBox="1"/>
      </xdr:nvSpPr>
      <xdr:spPr>
        <a:xfrm>
          <a:off x="1816744" y="657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8399</xdr:rowOff>
    </xdr:from>
    <xdr:ext cx="405111" cy="259045"/>
    <xdr:sp macro="" textlink="">
      <xdr:nvSpPr>
        <xdr:cNvPr id="88" name="n_4mainValue【図書館】&#10;有形固定資産減価償却率"/>
        <xdr:cNvSpPr txBox="1"/>
      </xdr:nvSpPr>
      <xdr:spPr>
        <a:xfrm>
          <a:off x="927744" y="652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10" name="直線コネクタ 109"/>
        <xdr:cNvCxnSpPr/>
      </xdr:nvCxnSpPr>
      <xdr:spPr>
        <a:xfrm flipV="1">
          <a:off x="10476865" y="58597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118127</xdr:rowOff>
    </xdr:from>
    <xdr:ext cx="469744" cy="259045"/>
    <xdr:sp macro="" textlink="">
      <xdr:nvSpPr>
        <xdr:cNvPr id="115" name="【図書館】&#10;一人当たり面積平均値テキスト"/>
        <xdr:cNvSpPr txBox="1"/>
      </xdr:nvSpPr>
      <xdr:spPr>
        <a:xfrm>
          <a:off x="105156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16" name="フローチャート: 判断 115"/>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7" name="フローチャート: 判断 116"/>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8" name="フローチャート: 判断 117"/>
        <xdr:cNvSpPr/>
      </xdr:nvSpPr>
      <xdr:spPr>
        <a:xfrm>
          <a:off x="869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162560</xdr:rowOff>
    </xdr:from>
    <xdr:to>
      <xdr:col>41</xdr:col>
      <xdr:colOff>101600</xdr:colOff>
      <xdr:row>37</xdr:row>
      <xdr:rowOff>92710</xdr:rowOff>
    </xdr:to>
    <xdr:sp macro="" textlink="">
      <xdr:nvSpPr>
        <xdr:cNvPr id="119" name="フローチャート: 判断 118"/>
        <xdr:cNvSpPr/>
      </xdr:nvSpPr>
      <xdr:spPr>
        <a:xfrm>
          <a:off x="7810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116840</xdr:rowOff>
    </xdr:from>
    <xdr:to>
      <xdr:col>36</xdr:col>
      <xdr:colOff>165100</xdr:colOff>
      <xdr:row>37</xdr:row>
      <xdr:rowOff>46990</xdr:rowOff>
    </xdr:to>
    <xdr:sp macro="" textlink="">
      <xdr:nvSpPr>
        <xdr:cNvPr id="120" name="フローチャート: 判断 119"/>
        <xdr:cNvSpPr/>
      </xdr:nvSpPr>
      <xdr:spPr>
        <a:xfrm>
          <a:off x="6921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13970</xdr:rowOff>
    </xdr:from>
    <xdr:to>
      <xdr:col>55</xdr:col>
      <xdr:colOff>50800</xdr:colOff>
      <xdr:row>35</xdr:row>
      <xdr:rowOff>115570</xdr:rowOff>
    </xdr:to>
    <xdr:sp macro="" textlink="">
      <xdr:nvSpPr>
        <xdr:cNvPr id="126" name="楕円 125"/>
        <xdr:cNvSpPr/>
      </xdr:nvSpPr>
      <xdr:spPr>
        <a:xfrm>
          <a:off x="104267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36847</xdr:rowOff>
    </xdr:from>
    <xdr:ext cx="469744" cy="259045"/>
    <xdr:sp macro="" textlink="">
      <xdr:nvSpPr>
        <xdr:cNvPr id="127" name="【図書館】&#10;一人当たり面積該当値テキスト"/>
        <xdr:cNvSpPr txBox="1"/>
      </xdr:nvSpPr>
      <xdr:spPr>
        <a:xfrm>
          <a:off x="10515600" y="58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36830</xdr:rowOff>
    </xdr:from>
    <xdr:to>
      <xdr:col>50</xdr:col>
      <xdr:colOff>165100</xdr:colOff>
      <xdr:row>35</xdr:row>
      <xdr:rowOff>138430</xdr:rowOff>
    </xdr:to>
    <xdr:sp macro="" textlink="">
      <xdr:nvSpPr>
        <xdr:cNvPr id="128" name="楕円 127"/>
        <xdr:cNvSpPr/>
      </xdr:nvSpPr>
      <xdr:spPr>
        <a:xfrm>
          <a:off x="9588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64770</xdr:rowOff>
    </xdr:from>
    <xdr:to>
      <xdr:col>55</xdr:col>
      <xdr:colOff>0</xdr:colOff>
      <xdr:row>35</xdr:row>
      <xdr:rowOff>87630</xdr:rowOff>
    </xdr:to>
    <xdr:cxnSp macro="">
      <xdr:nvCxnSpPr>
        <xdr:cNvPr id="129" name="直線コネクタ 128"/>
        <xdr:cNvCxnSpPr/>
      </xdr:nvCxnSpPr>
      <xdr:spPr>
        <a:xfrm flipV="1">
          <a:off x="9639300" y="6065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36830</xdr:rowOff>
    </xdr:from>
    <xdr:to>
      <xdr:col>46</xdr:col>
      <xdr:colOff>38100</xdr:colOff>
      <xdr:row>35</xdr:row>
      <xdr:rowOff>138430</xdr:rowOff>
    </xdr:to>
    <xdr:sp macro="" textlink="">
      <xdr:nvSpPr>
        <xdr:cNvPr id="130" name="楕円 129"/>
        <xdr:cNvSpPr/>
      </xdr:nvSpPr>
      <xdr:spPr>
        <a:xfrm>
          <a:off x="8699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87630</xdr:rowOff>
    </xdr:from>
    <xdr:to>
      <xdr:col>50</xdr:col>
      <xdr:colOff>114300</xdr:colOff>
      <xdr:row>35</xdr:row>
      <xdr:rowOff>87630</xdr:rowOff>
    </xdr:to>
    <xdr:cxnSp macro="">
      <xdr:nvCxnSpPr>
        <xdr:cNvPr id="131" name="直線コネクタ 130"/>
        <xdr:cNvCxnSpPr/>
      </xdr:nvCxnSpPr>
      <xdr:spPr>
        <a:xfrm>
          <a:off x="8750300" y="6088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151130</xdr:rowOff>
    </xdr:from>
    <xdr:to>
      <xdr:col>41</xdr:col>
      <xdr:colOff>101600</xdr:colOff>
      <xdr:row>38</xdr:row>
      <xdr:rowOff>81280</xdr:rowOff>
    </xdr:to>
    <xdr:sp macro="" textlink="">
      <xdr:nvSpPr>
        <xdr:cNvPr id="132" name="楕円 131"/>
        <xdr:cNvSpPr/>
      </xdr:nvSpPr>
      <xdr:spPr>
        <a:xfrm>
          <a:off x="781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87630</xdr:rowOff>
    </xdr:from>
    <xdr:to>
      <xdr:col>45</xdr:col>
      <xdr:colOff>177800</xdr:colOff>
      <xdr:row>38</xdr:row>
      <xdr:rowOff>30480</xdr:rowOff>
    </xdr:to>
    <xdr:cxnSp macro="">
      <xdr:nvCxnSpPr>
        <xdr:cNvPr id="133" name="直線コネクタ 132"/>
        <xdr:cNvCxnSpPr/>
      </xdr:nvCxnSpPr>
      <xdr:spPr>
        <a:xfrm flipV="1">
          <a:off x="7861300" y="608838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34" name="楕円 133"/>
        <xdr:cNvSpPr/>
      </xdr:nvSpPr>
      <xdr:spPr>
        <a:xfrm>
          <a:off x="6921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30480</xdr:rowOff>
    </xdr:from>
    <xdr:to>
      <xdr:col>41</xdr:col>
      <xdr:colOff>50800</xdr:colOff>
      <xdr:row>38</xdr:row>
      <xdr:rowOff>30480</xdr:rowOff>
    </xdr:to>
    <xdr:cxnSp macro="">
      <xdr:nvCxnSpPr>
        <xdr:cNvPr id="135" name="直線コネクタ 134"/>
        <xdr:cNvCxnSpPr/>
      </xdr:nvCxnSpPr>
      <xdr:spPr>
        <a:xfrm>
          <a:off x="6972300" y="654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60977</xdr:rowOff>
    </xdr:from>
    <xdr:ext cx="469744" cy="259045"/>
    <xdr:sp macro="" textlink="">
      <xdr:nvSpPr>
        <xdr:cNvPr id="136" name="n_1ave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60977</xdr:rowOff>
    </xdr:from>
    <xdr:ext cx="469744" cy="259045"/>
    <xdr:sp macro="" textlink="">
      <xdr:nvSpPr>
        <xdr:cNvPr id="137" name="n_2aveValue【図書館】&#10;一人当たり面積"/>
        <xdr:cNvSpPr txBox="1"/>
      </xdr:nvSpPr>
      <xdr:spPr>
        <a:xfrm>
          <a:off x="8515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109237</xdr:rowOff>
    </xdr:from>
    <xdr:ext cx="469744" cy="259045"/>
    <xdr:sp macro="" textlink="">
      <xdr:nvSpPr>
        <xdr:cNvPr id="138" name="n_3aveValue【図書館】&#10;一人当たり面積"/>
        <xdr:cNvSpPr txBox="1"/>
      </xdr:nvSpPr>
      <xdr:spPr>
        <a:xfrm>
          <a:off x="7626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63517</xdr:rowOff>
    </xdr:from>
    <xdr:ext cx="469744" cy="259045"/>
    <xdr:sp macro="" textlink="">
      <xdr:nvSpPr>
        <xdr:cNvPr id="139" name="n_4aveValue【図書館】&#10;一人当たり面積"/>
        <xdr:cNvSpPr txBox="1"/>
      </xdr:nvSpPr>
      <xdr:spPr>
        <a:xfrm>
          <a:off x="6737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154957</xdr:rowOff>
    </xdr:from>
    <xdr:ext cx="469744" cy="259045"/>
    <xdr:sp macro="" textlink="">
      <xdr:nvSpPr>
        <xdr:cNvPr id="140" name="n_1mainValue【図書館】&#10;一人当たり面積"/>
        <xdr:cNvSpPr txBox="1"/>
      </xdr:nvSpPr>
      <xdr:spPr>
        <a:xfrm>
          <a:off x="9391727" y="58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154957</xdr:rowOff>
    </xdr:from>
    <xdr:ext cx="469744" cy="259045"/>
    <xdr:sp macro="" textlink="">
      <xdr:nvSpPr>
        <xdr:cNvPr id="141" name="n_2mainValue【図書館】&#10;一人当たり面積"/>
        <xdr:cNvSpPr txBox="1"/>
      </xdr:nvSpPr>
      <xdr:spPr>
        <a:xfrm>
          <a:off x="8515427" y="58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72407</xdr:rowOff>
    </xdr:from>
    <xdr:ext cx="469744" cy="259045"/>
    <xdr:sp macro="" textlink="">
      <xdr:nvSpPr>
        <xdr:cNvPr id="142" name="n_3mainValue【図書館】&#10;一人当たり面積"/>
        <xdr:cNvSpPr txBox="1"/>
      </xdr:nvSpPr>
      <xdr:spPr>
        <a:xfrm>
          <a:off x="7626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72407</xdr:rowOff>
    </xdr:from>
    <xdr:ext cx="469744" cy="259045"/>
    <xdr:sp macro="" textlink="">
      <xdr:nvSpPr>
        <xdr:cNvPr id="143" name="n_4mainValue【図書館】&#10;一人当たり面積"/>
        <xdr:cNvSpPr txBox="1"/>
      </xdr:nvSpPr>
      <xdr:spPr>
        <a:xfrm>
          <a:off x="6737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76200</xdr:rowOff>
    </xdr:to>
    <xdr:cxnSp macro="">
      <xdr:nvCxnSpPr>
        <xdr:cNvPr id="168" name="直線コネクタ 167"/>
        <xdr:cNvCxnSpPr/>
      </xdr:nvCxnSpPr>
      <xdr:spPr>
        <a:xfrm flipV="1">
          <a:off x="4634865" y="97002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9"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0" name="直線コネクタ 169"/>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1" name="【体育館・プー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2" name="直線コネクタ 171"/>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73"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74" name="フローチャート: 判断 173"/>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5" name="フローチャート: 判断 174"/>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6" name="フローチャート: 判断 175"/>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77" name="フローチャート: 判断 176"/>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55880</xdr:rowOff>
    </xdr:from>
    <xdr:to>
      <xdr:col>6</xdr:col>
      <xdr:colOff>38100</xdr:colOff>
      <xdr:row>59</xdr:row>
      <xdr:rowOff>157480</xdr:rowOff>
    </xdr:to>
    <xdr:sp macro="" textlink="">
      <xdr:nvSpPr>
        <xdr:cNvPr id="178" name="フローチャート: 判断 177"/>
        <xdr:cNvSpPr/>
      </xdr:nvSpPr>
      <xdr:spPr>
        <a:xfrm>
          <a:off x="1079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xdr:rowOff>
    </xdr:from>
    <xdr:to>
      <xdr:col>24</xdr:col>
      <xdr:colOff>114300</xdr:colOff>
      <xdr:row>59</xdr:row>
      <xdr:rowOff>115570</xdr:rowOff>
    </xdr:to>
    <xdr:sp macro="" textlink="">
      <xdr:nvSpPr>
        <xdr:cNvPr id="184" name="楕円 183"/>
        <xdr:cNvSpPr/>
      </xdr:nvSpPr>
      <xdr:spPr>
        <a:xfrm>
          <a:off x="45847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36847</xdr:rowOff>
    </xdr:from>
    <xdr:ext cx="405111" cy="259045"/>
    <xdr:sp macro="" textlink="">
      <xdr:nvSpPr>
        <xdr:cNvPr id="185" name="【体育館・プール】&#10;有形固定資産減価償却率該当値テキスト"/>
        <xdr:cNvSpPr txBox="1"/>
      </xdr:nvSpPr>
      <xdr:spPr>
        <a:xfrm>
          <a:off x="4673600"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139700</xdr:rowOff>
    </xdr:from>
    <xdr:to>
      <xdr:col>20</xdr:col>
      <xdr:colOff>38100</xdr:colOff>
      <xdr:row>59</xdr:row>
      <xdr:rowOff>69850</xdr:rowOff>
    </xdr:to>
    <xdr:sp macro="" textlink="">
      <xdr:nvSpPr>
        <xdr:cNvPr id="186" name="楕円 185"/>
        <xdr:cNvSpPr/>
      </xdr:nvSpPr>
      <xdr:spPr>
        <a:xfrm>
          <a:off x="3746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19050</xdr:rowOff>
    </xdr:from>
    <xdr:to>
      <xdr:col>24</xdr:col>
      <xdr:colOff>63500</xdr:colOff>
      <xdr:row>59</xdr:row>
      <xdr:rowOff>64770</xdr:rowOff>
    </xdr:to>
    <xdr:cxnSp macro="">
      <xdr:nvCxnSpPr>
        <xdr:cNvPr id="187" name="直線コネクタ 186"/>
        <xdr:cNvCxnSpPr/>
      </xdr:nvCxnSpPr>
      <xdr:spPr>
        <a:xfrm>
          <a:off x="3797300" y="10134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120650</xdr:rowOff>
    </xdr:from>
    <xdr:to>
      <xdr:col>15</xdr:col>
      <xdr:colOff>101600</xdr:colOff>
      <xdr:row>59</xdr:row>
      <xdr:rowOff>50800</xdr:rowOff>
    </xdr:to>
    <xdr:sp macro="" textlink="">
      <xdr:nvSpPr>
        <xdr:cNvPr id="188" name="楕円 187"/>
        <xdr:cNvSpPr/>
      </xdr:nvSpPr>
      <xdr:spPr>
        <a:xfrm>
          <a:off x="2857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0</xdr:rowOff>
    </xdr:from>
    <xdr:to>
      <xdr:col>19</xdr:col>
      <xdr:colOff>177800</xdr:colOff>
      <xdr:row>59</xdr:row>
      <xdr:rowOff>19050</xdr:rowOff>
    </xdr:to>
    <xdr:cxnSp macro="">
      <xdr:nvCxnSpPr>
        <xdr:cNvPr id="189" name="直線コネクタ 188"/>
        <xdr:cNvCxnSpPr/>
      </xdr:nvCxnSpPr>
      <xdr:spPr>
        <a:xfrm>
          <a:off x="2908300" y="10115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74930</xdr:rowOff>
    </xdr:from>
    <xdr:to>
      <xdr:col>10</xdr:col>
      <xdr:colOff>165100</xdr:colOff>
      <xdr:row>59</xdr:row>
      <xdr:rowOff>5080</xdr:rowOff>
    </xdr:to>
    <xdr:sp macro="" textlink="">
      <xdr:nvSpPr>
        <xdr:cNvPr id="190" name="楕円 189"/>
        <xdr:cNvSpPr/>
      </xdr:nvSpPr>
      <xdr:spPr>
        <a:xfrm>
          <a:off x="1968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125730</xdr:rowOff>
    </xdr:from>
    <xdr:to>
      <xdr:col>15</xdr:col>
      <xdr:colOff>50800</xdr:colOff>
      <xdr:row>59</xdr:row>
      <xdr:rowOff>0</xdr:rowOff>
    </xdr:to>
    <xdr:cxnSp macro="">
      <xdr:nvCxnSpPr>
        <xdr:cNvPr id="191" name="直線コネクタ 190"/>
        <xdr:cNvCxnSpPr/>
      </xdr:nvCxnSpPr>
      <xdr:spPr>
        <a:xfrm>
          <a:off x="2019300" y="100698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31115</xdr:rowOff>
    </xdr:from>
    <xdr:to>
      <xdr:col>6</xdr:col>
      <xdr:colOff>38100</xdr:colOff>
      <xdr:row>58</xdr:row>
      <xdr:rowOff>132715</xdr:rowOff>
    </xdr:to>
    <xdr:sp macro="" textlink="">
      <xdr:nvSpPr>
        <xdr:cNvPr id="192" name="楕円 191"/>
        <xdr:cNvSpPr/>
      </xdr:nvSpPr>
      <xdr:spPr>
        <a:xfrm>
          <a:off x="1079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81915</xdr:rowOff>
    </xdr:from>
    <xdr:to>
      <xdr:col>10</xdr:col>
      <xdr:colOff>114300</xdr:colOff>
      <xdr:row>58</xdr:row>
      <xdr:rowOff>125730</xdr:rowOff>
    </xdr:to>
    <xdr:cxnSp macro="">
      <xdr:nvCxnSpPr>
        <xdr:cNvPr id="193" name="直線コネクタ 192"/>
        <xdr:cNvCxnSpPr/>
      </xdr:nvCxnSpPr>
      <xdr:spPr>
        <a:xfrm>
          <a:off x="1130300" y="100260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4" name="n_1aveValue【体育館・プー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95" name="n_2aveValue【体育館・プー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196" name="n_3aveValue【体育館・プール】&#10;有形固定資産減価償却率"/>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148607</xdr:rowOff>
    </xdr:from>
    <xdr:ext cx="405111" cy="259045"/>
    <xdr:sp macro="" textlink="">
      <xdr:nvSpPr>
        <xdr:cNvPr id="197" name="n_4aveValue【体育館・プール】&#10;有形固定資産減価償却率"/>
        <xdr:cNvSpPr txBox="1"/>
      </xdr:nvSpPr>
      <xdr:spPr>
        <a:xfrm>
          <a:off x="927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86377</xdr:rowOff>
    </xdr:from>
    <xdr:ext cx="405111" cy="259045"/>
    <xdr:sp macro="" textlink="">
      <xdr:nvSpPr>
        <xdr:cNvPr id="198" name="n_1mainValue【体育館・プール】&#10;有形固定資産減価償却率"/>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67327</xdr:rowOff>
    </xdr:from>
    <xdr:ext cx="405111" cy="259045"/>
    <xdr:sp macro="" textlink="">
      <xdr:nvSpPr>
        <xdr:cNvPr id="199" name="n_2mainValue【体育館・プール】&#10;有形固定資産減価償却率"/>
        <xdr:cNvSpPr txBox="1"/>
      </xdr:nvSpPr>
      <xdr:spPr>
        <a:xfrm>
          <a:off x="2705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21607</xdr:rowOff>
    </xdr:from>
    <xdr:ext cx="405111" cy="259045"/>
    <xdr:sp macro="" textlink="">
      <xdr:nvSpPr>
        <xdr:cNvPr id="200" name="n_3mainValue【体育館・プール】&#10;有形固定資産減価償却率"/>
        <xdr:cNvSpPr txBox="1"/>
      </xdr:nvSpPr>
      <xdr:spPr>
        <a:xfrm>
          <a:off x="1816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149242</xdr:rowOff>
    </xdr:from>
    <xdr:ext cx="405111" cy="259045"/>
    <xdr:sp macro="" textlink="">
      <xdr:nvSpPr>
        <xdr:cNvPr id="201" name="n_4mainValue【体育館・プール】&#10;有形固定資産減価償却率"/>
        <xdr:cNvSpPr txBox="1"/>
      </xdr:nvSpPr>
      <xdr:spPr>
        <a:xfrm>
          <a:off x="927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3" name="テキスト ボックス 21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5" name="テキスト ボックス 21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7" name="テキスト ボックス 21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9" name="テキスト ボックス 21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144018</xdr:rowOff>
    </xdr:from>
    <xdr:to>
      <xdr:col>54</xdr:col>
      <xdr:colOff>189865</xdr:colOff>
      <xdr:row>63</xdr:row>
      <xdr:rowOff>139446</xdr:rowOff>
    </xdr:to>
    <xdr:cxnSp macro="">
      <xdr:nvCxnSpPr>
        <xdr:cNvPr id="223" name="直線コネクタ 222"/>
        <xdr:cNvCxnSpPr/>
      </xdr:nvCxnSpPr>
      <xdr:spPr>
        <a:xfrm flipV="1">
          <a:off x="10476865" y="9916668"/>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24" name="【体育館・プール】&#10;一人当たり面積最小値テキスト"/>
        <xdr:cNvSpPr txBox="1"/>
      </xdr:nvSpPr>
      <xdr:spPr>
        <a:xfrm>
          <a:off x="10515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25" name="直線コネクタ 224"/>
        <xdr:cNvCxnSpPr/>
      </xdr:nvCxnSpPr>
      <xdr:spPr>
        <a:xfrm>
          <a:off x="10388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90695</xdr:rowOff>
    </xdr:from>
    <xdr:ext cx="469744" cy="259045"/>
    <xdr:sp macro="" textlink="">
      <xdr:nvSpPr>
        <xdr:cNvPr id="226" name="【体育館・プール】&#10;一人当たり面積最大値テキスト"/>
        <xdr:cNvSpPr txBox="1"/>
      </xdr:nvSpPr>
      <xdr:spPr>
        <a:xfrm>
          <a:off x="10515600" y="969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144018</xdr:rowOff>
    </xdr:from>
    <xdr:to>
      <xdr:col>55</xdr:col>
      <xdr:colOff>88900</xdr:colOff>
      <xdr:row>57</xdr:row>
      <xdr:rowOff>144018</xdr:rowOff>
    </xdr:to>
    <xdr:cxnSp macro="">
      <xdr:nvCxnSpPr>
        <xdr:cNvPr id="227" name="直線コネクタ 226"/>
        <xdr:cNvCxnSpPr/>
      </xdr:nvCxnSpPr>
      <xdr:spPr>
        <a:xfrm>
          <a:off x="10388600" y="991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135653</xdr:rowOff>
    </xdr:from>
    <xdr:ext cx="469744" cy="259045"/>
    <xdr:sp macro="" textlink="">
      <xdr:nvSpPr>
        <xdr:cNvPr id="228" name="【体育館・プール】&#10;一人当たり面積平均値テキスト"/>
        <xdr:cNvSpPr txBox="1"/>
      </xdr:nvSpPr>
      <xdr:spPr>
        <a:xfrm>
          <a:off x="10515600" y="1025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157226</xdr:rowOff>
    </xdr:from>
    <xdr:to>
      <xdr:col>55</xdr:col>
      <xdr:colOff>50800</xdr:colOff>
      <xdr:row>60</xdr:row>
      <xdr:rowOff>87376</xdr:rowOff>
    </xdr:to>
    <xdr:sp macro="" textlink="">
      <xdr:nvSpPr>
        <xdr:cNvPr id="229" name="フローチャート: 判断 228"/>
        <xdr:cNvSpPr/>
      </xdr:nvSpPr>
      <xdr:spPr>
        <a:xfrm>
          <a:off x="10426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93218</xdr:rowOff>
    </xdr:from>
    <xdr:to>
      <xdr:col>50</xdr:col>
      <xdr:colOff>165100</xdr:colOff>
      <xdr:row>60</xdr:row>
      <xdr:rowOff>23368</xdr:rowOff>
    </xdr:to>
    <xdr:sp macro="" textlink="">
      <xdr:nvSpPr>
        <xdr:cNvPr id="230" name="フローチャート: 判断 229"/>
        <xdr:cNvSpPr/>
      </xdr:nvSpPr>
      <xdr:spPr>
        <a:xfrm>
          <a:off x="9588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102362</xdr:rowOff>
    </xdr:from>
    <xdr:to>
      <xdr:col>46</xdr:col>
      <xdr:colOff>38100</xdr:colOff>
      <xdr:row>60</xdr:row>
      <xdr:rowOff>32512</xdr:rowOff>
    </xdr:to>
    <xdr:sp macro="" textlink="">
      <xdr:nvSpPr>
        <xdr:cNvPr id="231" name="フローチャート: 判断 230"/>
        <xdr:cNvSpPr/>
      </xdr:nvSpPr>
      <xdr:spPr>
        <a:xfrm>
          <a:off x="8699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102362</xdr:rowOff>
    </xdr:from>
    <xdr:to>
      <xdr:col>41</xdr:col>
      <xdr:colOff>101600</xdr:colOff>
      <xdr:row>60</xdr:row>
      <xdr:rowOff>32512</xdr:rowOff>
    </xdr:to>
    <xdr:sp macro="" textlink="">
      <xdr:nvSpPr>
        <xdr:cNvPr id="232" name="フローチャート: 判断 231"/>
        <xdr:cNvSpPr/>
      </xdr:nvSpPr>
      <xdr:spPr>
        <a:xfrm>
          <a:off x="781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120650</xdr:rowOff>
    </xdr:from>
    <xdr:to>
      <xdr:col>36</xdr:col>
      <xdr:colOff>165100</xdr:colOff>
      <xdr:row>60</xdr:row>
      <xdr:rowOff>50800</xdr:rowOff>
    </xdr:to>
    <xdr:sp macro="" textlink="">
      <xdr:nvSpPr>
        <xdr:cNvPr id="233" name="フローチャート: 判断 232"/>
        <xdr:cNvSpPr/>
      </xdr:nvSpPr>
      <xdr:spPr>
        <a:xfrm>
          <a:off x="692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116078</xdr:rowOff>
    </xdr:from>
    <xdr:to>
      <xdr:col>55</xdr:col>
      <xdr:colOff>50800</xdr:colOff>
      <xdr:row>58</xdr:row>
      <xdr:rowOff>46228</xdr:rowOff>
    </xdr:to>
    <xdr:sp macro="" textlink="">
      <xdr:nvSpPr>
        <xdr:cNvPr id="239" name="楕円 238"/>
        <xdr:cNvSpPr/>
      </xdr:nvSpPr>
      <xdr:spPr>
        <a:xfrm>
          <a:off x="10426700" y="98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46245</xdr:rowOff>
    </xdr:from>
    <xdr:ext cx="469744" cy="259045"/>
    <xdr:sp macro="" textlink="">
      <xdr:nvSpPr>
        <xdr:cNvPr id="240" name="【体育館・プール】&#10;一人当たり面積該当値テキスト"/>
        <xdr:cNvSpPr txBox="1"/>
      </xdr:nvSpPr>
      <xdr:spPr>
        <a:xfrm>
          <a:off x="10515600" y="981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120650</xdr:rowOff>
    </xdr:from>
    <xdr:to>
      <xdr:col>50</xdr:col>
      <xdr:colOff>165100</xdr:colOff>
      <xdr:row>58</xdr:row>
      <xdr:rowOff>50800</xdr:rowOff>
    </xdr:to>
    <xdr:sp macro="" textlink="">
      <xdr:nvSpPr>
        <xdr:cNvPr id="241" name="楕円 240"/>
        <xdr:cNvSpPr/>
      </xdr:nvSpPr>
      <xdr:spPr>
        <a:xfrm>
          <a:off x="9588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166878</xdr:rowOff>
    </xdr:from>
    <xdr:to>
      <xdr:col>55</xdr:col>
      <xdr:colOff>0</xdr:colOff>
      <xdr:row>58</xdr:row>
      <xdr:rowOff>0</xdr:rowOff>
    </xdr:to>
    <xdr:cxnSp macro="">
      <xdr:nvCxnSpPr>
        <xdr:cNvPr id="242" name="直線コネクタ 241"/>
        <xdr:cNvCxnSpPr/>
      </xdr:nvCxnSpPr>
      <xdr:spPr>
        <a:xfrm flipV="1">
          <a:off x="9639300" y="99395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125222</xdr:rowOff>
    </xdr:from>
    <xdr:to>
      <xdr:col>46</xdr:col>
      <xdr:colOff>38100</xdr:colOff>
      <xdr:row>58</xdr:row>
      <xdr:rowOff>55372</xdr:rowOff>
    </xdr:to>
    <xdr:sp macro="" textlink="">
      <xdr:nvSpPr>
        <xdr:cNvPr id="243" name="楕円 242"/>
        <xdr:cNvSpPr/>
      </xdr:nvSpPr>
      <xdr:spPr>
        <a:xfrm>
          <a:off x="86995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0</xdr:rowOff>
    </xdr:from>
    <xdr:to>
      <xdr:col>50</xdr:col>
      <xdr:colOff>114300</xdr:colOff>
      <xdr:row>58</xdr:row>
      <xdr:rowOff>4572</xdr:rowOff>
    </xdr:to>
    <xdr:cxnSp macro="">
      <xdr:nvCxnSpPr>
        <xdr:cNvPr id="244" name="直線コネクタ 243"/>
        <xdr:cNvCxnSpPr/>
      </xdr:nvCxnSpPr>
      <xdr:spPr>
        <a:xfrm flipV="1">
          <a:off x="8750300" y="9944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125222</xdr:rowOff>
    </xdr:from>
    <xdr:to>
      <xdr:col>41</xdr:col>
      <xdr:colOff>101600</xdr:colOff>
      <xdr:row>58</xdr:row>
      <xdr:rowOff>55372</xdr:rowOff>
    </xdr:to>
    <xdr:sp macro="" textlink="">
      <xdr:nvSpPr>
        <xdr:cNvPr id="245" name="楕円 244"/>
        <xdr:cNvSpPr/>
      </xdr:nvSpPr>
      <xdr:spPr>
        <a:xfrm>
          <a:off x="78105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4572</xdr:rowOff>
    </xdr:from>
    <xdr:to>
      <xdr:col>45</xdr:col>
      <xdr:colOff>177800</xdr:colOff>
      <xdr:row>58</xdr:row>
      <xdr:rowOff>4572</xdr:rowOff>
    </xdr:to>
    <xdr:cxnSp macro="">
      <xdr:nvCxnSpPr>
        <xdr:cNvPr id="246" name="直線コネクタ 245"/>
        <xdr:cNvCxnSpPr/>
      </xdr:nvCxnSpPr>
      <xdr:spPr>
        <a:xfrm>
          <a:off x="7861300" y="9948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125222</xdr:rowOff>
    </xdr:from>
    <xdr:to>
      <xdr:col>36</xdr:col>
      <xdr:colOff>165100</xdr:colOff>
      <xdr:row>58</xdr:row>
      <xdr:rowOff>55372</xdr:rowOff>
    </xdr:to>
    <xdr:sp macro="" textlink="">
      <xdr:nvSpPr>
        <xdr:cNvPr id="247" name="楕円 246"/>
        <xdr:cNvSpPr/>
      </xdr:nvSpPr>
      <xdr:spPr>
        <a:xfrm>
          <a:off x="69215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4572</xdr:rowOff>
    </xdr:from>
    <xdr:to>
      <xdr:col>41</xdr:col>
      <xdr:colOff>50800</xdr:colOff>
      <xdr:row>58</xdr:row>
      <xdr:rowOff>4572</xdr:rowOff>
    </xdr:to>
    <xdr:cxnSp macro="">
      <xdr:nvCxnSpPr>
        <xdr:cNvPr id="248" name="直線コネクタ 247"/>
        <xdr:cNvCxnSpPr/>
      </xdr:nvCxnSpPr>
      <xdr:spPr>
        <a:xfrm>
          <a:off x="6972300" y="9948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14495</xdr:rowOff>
    </xdr:from>
    <xdr:ext cx="469744" cy="259045"/>
    <xdr:sp macro="" textlink="">
      <xdr:nvSpPr>
        <xdr:cNvPr id="249" name="n_1aveValue【体育館・プール】&#10;一人当たり面積"/>
        <xdr:cNvSpPr txBox="1"/>
      </xdr:nvSpPr>
      <xdr:spPr>
        <a:xfrm>
          <a:off x="9391727" y="1030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23639</xdr:rowOff>
    </xdr:from>
    <xdr:ext cx="469744" cy="259045"/>
    <xdr:sp macro="" textlink="">
      <xdr:nvSpPr>
        <xdr:cNvPr id="250" name="n_2aveValue【体育館・プール】&#10;一人当たり面積"/>
        <xdr:cNvSpPr txBox="1"/>
      </xdr:nvSpPr>
      <xdr:spPr>
        <a:xfrm>
          <a:off x="85154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23639</xdr:rowOff>
    </xdr:from>
    <xdr:ext cx="469744" cy="259045"/>
    <xdr:sp macro="" textlink="">
      <xdr:nvSpPr>
        <xdr:cNvPr id="251" name="n_3aveValue【体育館・プール】&#10;一人当たり面積"/>
        <xdr:cNvSpPr txBox="1"/>
      </xdr:nvSpPr>
      <xdr:spPr>
        <a:xfrm>
          <a:off x="76264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41927</xdr:rowOff>
    </xdr:from>
    <xdr:ext cx="469744" cy="259045"/>
    <xdr:sp macro="" textlink="">
      <xdr:nvSpPr>
        <xdr:cNvPr id="252" name="n_4aveValue【体育館・プール】&#10;一人当たり面積"/>
        <xdr:cNvSpPr txBox="1"/>
      </xdr:nvSpPr>
      <xdr:spPr>
        <a:xfrm>
          <a:off x="6737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67327</xdr:rowOff>
    </xdr:from>
    <xdr:ext cx="469744" cy="259045"/>
    <xdr:sp macro="" textlink="">
      <xdr:nvSpPr>
        <xdr:cNvPr id="253" name="n_1mainValue【体育館・プール】&#10;一人当たり面積"/>
        <xdr:cNvSpPr txBox="1"/>
      </xdr:nvSpPr>
      <xdr:spPr>
        <a:xfrm>
          <a:off x="93917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71899</xdr:rowOff>
    </xdr:from>
    <xdr:ext cx="469744" cy="259045"/>
    <xdr:sp macro="" textlink="">
      <xdr:nvSpPr>
        <xdr:cNvPr id="254" name="n_2mainValue【体育館・プール】&#10;一人当たり面積"/>
        <xdr:cNvSpPr txBox="1"/>
      </xdr:nvSpPr>
      <xdr:spPr>
        <a:xfrm>
          <a:off x="8515427" y="967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71899</xdr:rowOff>
    </xdr:from>
    <xdr:ext cx="469744" cy="259045"/>
    <xdr:sp macro="" textlink="">
      <xdr:nvSpPr>
        <xdr:cNvPr id="255" name="n_3mainValue【体育館・プール】&#10;一人当たり面積"/>
        <xdr:cNvSpPr txBox="1"/>
      </xdr:nvSpPr>
      <xdr:spPr>
        <a:xfrm>
          <a:off x="7626427" y="967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71899</xdr:rowOff>
    </xdr:from>
    <xdr:ext cx="469744" cy="259045"/>
    <xdr:sp macro="" textlink="">
      <xdr:nvSpPr>
        <xdr:cNvPr id="256" name="n_4mainValue【体育館・プール】&#10;一人当たり面積"/>
        <xdr:cNvSpPr txBox="1"/>
      </xdr:nvSpPr>
      <xdr:spPr>
        <a:xfrm>
          <a:off x="6737427" y="967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8" name="直線コネクタ 26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9" name="テキスト ボックス 26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0" name="直線コネクタ 26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1" name="テキスト ボックス 27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2" name="直線コネクタ 27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3" name="テキスト ボックス 27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4" name="直線コネクタ 27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5" name="テキスト ボックス 27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6" name="直線コネクタ 27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7" name="テキスト ボックス 27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8" name="直線コネクタ 27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9" name="テキスト ボックス 27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108313</xdr:rowOff>
    </xdr:from>
    <xdr:to>
      <xdr:col>24</xdr:col>
      <xdr:colOff>62865</xdr:colOff>
      <xdr:row>86</xdr:row>
      <xdr:rowOff>54429</xdr:rowOff>
    </xdr:to>
    <xdr:cxnSp macro="">
      <xdr:nvCxnSpPr>
        <xdr:cNvPr id="283" name="直線コネクタ 282"/>
        <xdr:cNvCxnSpPr/>
      </xdr:nvCxnSpPr>
      <xdr:spPr>
        <a:xfrm flipV="1">
          <a:off x="4634865" y="133099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58256</xdr:rowOff>
    </xdr:from>
    <xdr:ext cx="405111" cy="259045"/>
    <xdr:sp macro="" textlink="">
      <xdr:nvSpPr>
        <xdr:cNvPr id="284" name="【福祉施設】&#10;有形固定資産減価償却率最小値テキスト"/>
        <xdr:cNvSpPr txBox="1"/>
      </xdr:nvSpPr>
      <xdr:spPr>
        <a:xfrm>
          <a:off x="4673600" y="1480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54429</xdr:rowOff>
    </xdr:from>
    <xdr:to>
      <xdr:col>24</xdr:col>
      <xdr:colOff>152400</xdr:colOff>
      <xdr:row>86</xdr:row>
      <xdr:rowOff>54429</xdr:rowOff>
    </xdr:to>
    <xdr:cxnSp macro="">
      <xdr:nvCxnSpPr>
        <xdr:cNvPr id="285" name="直線コネクタ 284"/>
        <xdr:cNvCxnSpPr/>
      </xdr:nvCxnSpPr>
      <xdr:spPr>
        <a:xfrm>
          <a:off x="4546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54990</xdr:rowOff>
    </xdr:from>
    <xdr:ext cx="405111" cy="259045"/>
    <xdr:sp macro="" textlink="">
      <xdr:nvSpPr>
        <xdr:cNvPr id="286" name="【福祉施設】&#10;有形固定資産減価償却率最大値テキスト"/>
        <xdr:cNvSpPr txBox="1"/>
      </xdr:nvSpPr>
      <xdr:spPr>
        <a:xfrm>
          <a:off x="4673600" y="1308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108313</xdr:rowOff>
    </xdr:from>
    <xdr:to>
      <xdr:col>24</xdr:col>
      <xdr:colOff>152400</xdr:colOff>
      <xdr:row>77</xdr:row>
      <xdr:rowOff>108313</xdr:rowOff>
    </xdr:to>
    <xdr:cxnSp macro="">
      <xdr:nvCxnSpPr>
        <xdr:cNvPr id="287" name="直線コネクタ 286"/>
        <xdr:cNvCxnSpPr/>
      </xdr:nvCxnSpPr>
      <xdr:spPr>
        <a:xfrm>
          <a:off x="4546600" y="1330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109419</xdr:rowOff>
    </xdr:from>
    <xdr:ext cx="405111" cy="259045"/>
    <xdr:sp macro="" textlink="">
      <xdr:nvSpPr>
        <xdr:cNvPr id="288" name="【福祉施設】&#10;有形固定資産減価償却率平均値テキスト"/>
        <xdr:cNvSpPr txBox="1"/>
      </xdr:nvSpPr>
      <xdr:spPr>
        <a:xfrm>
          <a:off x="4673600" y="13825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130992</xdr:rowOff>
    </xdr:from>
    <xdr:to>
      <xdr:col>24</xdr:col>
      <xdr:colOff>114300</xdr:colOff>
      <xdr:row>81</xdr:row>
      <xdr:rowOff>61142</xdr:rowOff>
    </xdr:to>
    <xdr:sp macro="" textlink="">
      <xdr:nvSpPr>
        <xdr:cNvPr id="289" name="フローチャート: 判断 288"/>
        <xdr:cNvSpPr/>
      </xdr:nvSpPr>
      <xdr:spPr>
        <a:xfrm>
          <a:off x="45847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55880</xdr:rowOff>
    </xdr:from>
    <xdr:to>
      <xdr:col>20</xdr:col>
      <xdr:colOff>38100</xdr:colOff>
      <xdr:row>80</xdr:row>
      <xdr:rowOff>157480</xdr:rowOff>
    </xdr:to>
    <xdr:sp macro="" textlink="">
      <xdr:nvSpPr>
        <xdr:cNvPr id="290" name="フローチャート: 判断 289"/>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33020</xdr:rowOff>
    </xdr:from>
    <xdr:to>
      <xdr:col>15</xdr:col>
      <xdr:colOff>101600</xdr:colOff>
      <xdr:row>80</xdr:row>
      <xdr:rowOff>134620</xdr:rowOff>
    </xdr:to>
    <xdr:sp macro="" textlink="">
      <xdr:nvSpPr>
        <xdr:cNvPr id="291" name="フローチャート: 判断 290"/>
        <xdr:cNvSpPr/>
      </xdr:nvSpPr>
      <xdr:spPr>
        <a:xfrm>
          <a:off x="2857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155484</xdr:rowOff>
    </xdr:from>
    <xdr:to>
      <xdr:col>10</xdr:col>
      <xdr:colOff>165100</xdr:colOff>
      <xdr:row>80</xdr:row>
      <xdr:rowOff>85634</xdr:rowOff>
    </xdr:to>
    <xdr:sp macro="" textlink="">
      <xdr:nvSpPr>
        <xdr:cNvPr id="292" name="フローチャート: 判断 291"/>
        <xdr:cNvSpPr/>
      </xdr:nvSpPr>
      <xdr:spPr>
        <a:xfrm>
          <a:off x="1968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28121</xdr:rowOff>
    </xdr:from>
    <xdr:to>
      <xdr:col>6</xdr:col>
      <xdr:colOff>38100</xdr:colOff>
      <xdr:row>79</xdr:row>
      <xdr:rowOff>129721</xdr:rowOff>
    </xdr:to>
    <xdr:sp macro="" textlink="">
      <xdr:nvSpPr>
        <xdr:cNvPr id="293" name="フローチャート: 判断 292"/>
        <xdr:cNvSpPr/>
      </xdr:nvSpPr>
      <xdr:spPr>
        <a:xfrm>
          <a:off x="1079500" y="135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121194</xdr:rowOff>
    </xdr:from>
    <xdr:to>
      <xdr:col>24</xdr:col>
      <xdr:colOff>114300</xdr:colOff>
      <xdr:row>81</xdr:row>
      <xdr:rowOff>51344</xdr:rowOff>
    </xdr:to>
    <xdr:sp macro="" textlink="">
      <xdr:nvSpPr>
        <xdr:cNvPr id="299" name="楕円 298"/>
        <xdr:cNvSpPr/>
      </xdr:nvSpPr>
      <xdr:spPr>
        <a:xfrm>
          <a:off x="45847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144071</xdr:rowOff>
    </xdr:from>
    <xdr:ext cx="405111" cy="259045"/>
    <xdr:sp macro="" textlink="">
      <xdr:nvSpPr>
        <xdr:cNvPr id="300" name="【福祉施設】&#10;有形固定資産減価償却率該当値テキスト"/>
        <xdr:cNvSpPr txBox="1"/>
      </xdr:nvSpPr>
      <xdr:spPr>
        <a:xfrm>
          <a:off x="4673600" y="1368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52614</xdr:rowOff>
    </xdr:from>
    <xdr:to>
      <xdr:col>20</xdr:col>
      <xdr:colOff>38100</xdr:colOff>
      <xdr:row>80</xdr:row>
      <xdr:rowOff>154214</xdr:rowOff>
    </xdr:to>
    <xdr:sp macro="" textlink="">
      <xdr:nvSpPr>
        <xdr:cNvPr id="301" name="楕円 300"/>
        <xdr:cNvSpPr/>
      </xdr:nvSpPr>
      <xdr:spPr>
        <a:xfrm>
          <a:off x="3746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103414</xdr:rowOff>
    </xdr:from>
    <xdr:to>
      <xdr:col>24</xdr:col>
      <xdr:colOff>63500</xdr:colOff>
      <xdr:row>81</xdr:row>
      <xdr:rowOff>544</xdr:rowOff>
    </xdr:to>
    <xdr:cxnSp macro="">
      <xdr:nvCxnSpPr>
        <xdr:cNvPr id="302" name="直線コネクタ 301"/>
        <xdr:cNvCxnSpPr/>
      </xdr:nvCxnSpPr>
      <xdr:spPr>
        <a:xfrm>
          <a:off x="3797300" y="1381941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145687</xdr:rowOff>
    </xdr:from>
    <xdr:to>
      <xdr:col>15</xdr:col>
      <xdr:colOff>101600</xdr:colOff>
      <xdr:row>80</xdr:row>
      <xdr:rowOff>75837</xdr:rowOff>
    </xdr:to>
    <xdr:sp macro="" textlink="">
      <xdr:nvSpPr>
        <xdr:cNvPr id="303" name="楕円 302"/>
        <xdr:cNvSpPr/>
      </xdr:nvSpPr>
      <xdr:spPr>
        <a:xfrm>
          <a:off x="2857500" y="136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25037</xdr:rowOff>
    </xdr:from>
    <xdr:to>
      <xdr:col>19</xdr:col>
      <xdr:colOff>177800</xdr:colOff>
      <xdr:row>80</xdr:row>
      <xdr:rowOff>103414</xdr:rowOff>
    </xdr:to>
    <xdr:cxnSp macro="">
      <xdr:nvCxnSpPr>
        <xdr:cNvPr id="304" name="直線コネクタ 303"/>
        <xdr:cNvCxnSpPr/>
      </xdr:nvCxnSpPr>
      <xdr:spPr>
        <a:xfrm>
          <a:off x="2908300" y="1374103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15058</xdr:rowOff>
    </xdr:from>
    <xdr:to>
      <xdr:col>10</xdr:col>
      <xdr:colOff>165100</xdr:colOff>
      <xdr:row>79</xdr:row>
      <xdr:rowOff>116658</xdr:rowOff>
    </xdr:to>
    <xdr:sp macro="" textlink="">
      <xdr:nvSpPr>
        <xdr:cNvPr id="305" name="楕円 304"/>
        <xdr:cNvSpPr/>
      </xdr:nvSpPr>
      <xdr:spPr>
        <a:xfrm>
          <a:off x="19685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65858</xdr:rowOff>
    </xdr:from>
    <xdr:to>
      <xdr:col>15</xdr:col>
      <xdr:colOff>50800</xdr:colOff>
      <xdr:row>80</xdr:row>
      <xdr:rowOff>25037</xdr:rowOff>
    </xdr:to>
    <xdr:cxnSp macro="">
      <xdr:nvCxnSpPr>
        <xdr:cNvPr id="306" name="直線コネクタ 305"/>
        <xdr:cNvCxnSpPr/>
      </xdr:nvCxnSpPr>
      <xdr:spPr>
        <a:xfrm>
          <a:off x="2019300" y="1361040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67311</xdr:rowOff>
    </xdr:from>
    <xdr:to>
      <xdr:col>6</xdr:col>
      <xdr:colOff>38100</xdr:colOff>
      <xdr:row>79</xdr:row>
      <xdr:rowOff>168911</xdr:rowOff>
    </xdr:to>
    <xdr:sp macro="" textlink="">
      <xdr:nvSpPr>
        <xdr:cNvPr id="307" name="楕円 306"/>
        <xdr:cNvSpPr/>
      </xdr:nvSpPr>
      <xdr:spPr>
        <a:xfrm>
          <a:off x="1079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65858</xdr:rowOff>
    </xdr:from>
    <xdr:to>
      <xdr:col>10</xdr:col>
      <xdr:colOff>114300</xdr:colOff>
      <xdr:row>79</xdr:row>
      <xdr:rowOff>118111</xdr:rowOff>
    </xdr:to>
    <xdr:cxnSp macro="">
      <xdr:nvCxnSpPr>
        <xdr:cNvPr id="308" name="直線コネクタ 307"/>
        <xdr:cNvCxnSpPr/>
      </xdr:nvCxnSpPr>
      <xdr:spPr>
        <a:xfrm flipV="1">
          <a:off x="1130300" y="13610408"/>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148607</xdr:rowOff>
    </xdr:from>
    <xdr:ext cx="405111" cy="259045"/>
    <xdr:sp macro="" textlink="">
      <xdr:nvSpPr>
        <xdr:cNvPr id="309" name="n_1aveValue【福祉施設】&#10;有形固定資産減価償却率"/>
        <xdr:cNvSpPr txBox="1"/>
      </xdr:nvSpPr>
      <xdr:spPr>
        <a:xfrm>
          <a:off x="35820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125747</xdr:rowOff>
    </xdr:from>
    <xdr:ext cx="405111" cy="259045"/>
    <xdr:sp macro="" textlink="">
      <xdr:nvSpPr>
        <xdr:cNvPr id="310" name="n_2aveValue【福祉施設】&#10;有形固定資産減価償却率"/>
        <xdr:cNvSpPr txBox="1"/>
      </xdr:nvSpPr>
      <xdr:spPr>
        <a:xfrm>
          <a:off x="2705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76761</xdr:rowOff>
    </xdr:from>
    <xdr:ext cx="405111" cy="259045"/>
    <xdr:sp macro="" textlink="">
      <xdr:nvSpPr>
        <xdr:cNvPr id="311" name="n_3aveValue【福祉施設】&#10;有形固定資産減価償却率"/>
        <xdr:cNvSpPr txBox="1"/>
      </xdr:nvSpPr>
      <xdr:spPr>
        <a:xfrm>
          <a:off x="1816744" y="1379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146248</xdr:rowOff>
    </xdr:from>
    <xdr:ext cx="405111" cy="259045"/>
    <xdr:sp macro="" textlink="">
      <xdr:nvSpPr>
        <xdr:cNvPr id="312" name="n_4aveValue【福祉施設】&#10;有形固定資産減価償却率"/>
        <xdr:cNvSpPr txBox="1"/>
      </xdr:nvSpPr>
      <xdr:spPr>
        <a:xfrm>
          <a:off x="9277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170741</xdr:rowOff>
    </xdr:from>
    <xdr:ext cx="405111" cy="259045"/>
    <xdr:sp macro="" textlink="">
      <xdr:nvSpPr>
        <xdr:cNvPr id="313" name="n_1mainValue【福祉施設】&#10;有形固定資産減価償却率"/>
        <xdr:cNvSpPr txBox="1"/>
      </xdr:nvSpPr>
      <xdr:spPr>
        <a:xfrm>
          <a:off x="35820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92364</xdr:rowOff>
    </xdr:from>
    <xdr:ext cx="405111" cy="259045"/>
    <xdr:sp macro="" textlink="">
      <xdr:nvSpPr>
        <xdr:cNvPr id="314" name="n_2mainValue【福祉施設】&#10;有形固定資産減価償却率"/>
        <xdr:cNvSpPr txBox="1"/>
      </xdr:nvSpPr>
      <xdr:spPr>
        <a:xfrm>
          <a:off x="2705744" y="1346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133185</xdr:rowOff>
    </xdr:from>
    <xdr:ext cx="405111" cy="259045"/>
    <xdr:sp macro="" textlink="">
      <xdr:nvSpPr>
        <xdr:cNvPr id="315" name="n_3mainValue【福祉施設】&#10;有形固定資産減価償却率"/>
        <xdr:cNvSpPr txBox="1"/>
      </xdr:nvSpPr>
      <xdr:spPr>
        <a:xfrm>
          <a:off x="1816744" y="1333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160038</xdr:rowOff>
    </xdr:from>
    <xdr:ext cx="405111" cy="259045"/>
    <xdr:sp macro="" textlink="">
      <xdr:nvSpPr>
        <xdr:cNvPr id="316" name="n_4mainValue【福祉施設】&#10;有形固定資産減価償却率"/>
        <xdr:cNvSpPr txBox="1"/>
      </xdr:nvSpPr>
      <xdr:spPr>
        <a:xfrm>
          <a:off x="927744" y="1370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27" name="直線コネクタ 326"/>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28" name="テキスト ボックス 327"/>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31" name="直線コネクタ 330"/>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32" name="テキスト ボックス 331"/>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35" name="直線コネクタ 334"/>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36" name="テキスト ボックス 335"/>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39" name="直線コネクタ 338"/>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40" name="テキスト ボックス 339"/>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28575</xdr:rowOff>
    </xdr:from>
    <xdr:to>
      <xdr:col>54</xdr:col>
      <xdr:colOff>189865</xdr:colOff>
      <xdr:row>86</xdr:row>
      <xdr:rowOff>38100</xdr:rowOff>
    </xdr:to>
    <xdr:cxnSp macro="">
      <xdr:nvCxnSpPr>
        <xdr:cNvPr id="344" name="直線コネクタ 343"/>
        <xdr:cNvCxnSpPr/>
      </xdr:nvCxnSpPr>
      <xdr:spPr>
        <a:xfrm flipV="1">
          <a:off x="10476865" y="134016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5"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6" name="直線コネクタ 345"/>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146702</xdr:rowOff>
    </xdr:from>
    <xdr:ext cx="469744" cy="259045"/>
    <xdr:sp macro="" textlink="">
      <xdr:nvSpPr>
        <xdr:cNvPr id="347" name="【福祉施設】&#10;一人当たり面積最大値テキスト"/>
        <xdr:cNvSpPr txBox="1"/>
      </xdr:nvSpPr>
      <xdr:spPr>
        <a:xfrm>
          <a:off x="10515600" y="1317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28575</xdr:rowOff>
    </xdr:from>
    <xdr:to>
      <xdr:col>55</xdr:col>
      <xdr:colOff>88900</xdr:colOff>
      <xdr:row>78</xdr:row>
      <xdr:rowOff>28575</xdr:rowOff>
    </xdr:to>
    <xdr:cxnSp macro="">
      <xdr:nvCxnSpPr>
        <xdr:cNvPr id="348" name="直線コネクタ 347"/>
        <xdr:cNvCxnSpPr/>
      </xdr:nvCxnSpPr>
      <xdr:spPr>
        <a:xfrm>
          <a:off x="10388600" y="1340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89552</xdr:rowOff>
    </xdr:from>
    <xdr:ext cx="469744" cy="259045"/>
    <xdr:sp macro="" textlink="">
      <xdr:nvSpPr>
        <xdr:cNvPr id="349" name="【福祉施設】&#10;一人当たり面積平均値テキスト"/>
        <xdr:cNvSpPr txBox="1"/>
      </xdr:nvSpPr>
      <xdr:spPr>
        <a:xfrm>
          <a:off x="10515600" y="14148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111125</xdr:rowOff>
    </xdr:from>
    <xdr:to>
      <xdr:col>55</xdr:col>
      <xdr:colOff>50800</xdr:colOff>
      <xdr:row>83</xdr:row>
      <xdr:rowOff>41275</xdr:rowOff>
    </xdr:to>
    <xdr:sp macro="" textlink="">
      <xdr:nvSpPr>
        <xdr:cNvPr id="350" name="フローチャート: 判断 349"/>
        <xdr:cNvSpPr/>
      </xdr:nvSpPr>
      <xdr:spPr>
        <a:xfrm>
          <a:off x="104267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25400</xdr:rowOff>
    </xdr:from>
    <xdr:to>
      <xdr:col>50</xdr:col>
      <xdr:colOff>165100</xdr:colOff>
      <xdr:row>82</xdr:row>
      <xdr:rowOff>127000</xdr:rowOff>
    </xdr:to>
    <xdr:sp macro="" textlink="">
      <xdr:nvSpPr>
        <xdr:cNvPr id="351" name="フローチャート: 判断 350"/>
        <xdr:cNvSpPr/>
      </xdr:nvSpPr>
      <xdr:spPr>
        <a:xfrm>
          <a:off x="958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15875</xdr:rowOff>
    </xdr:from>
    <xdr:to>
      <xdr:col>46</xdr:col>
      <xdr:colOff>38100</xdr:colOff>
      <xdr:row>82</xdr:row>
      <xdr:rowOff>117475</xdr:rowOff>
    </xdr:to>
    <xdr:sp macro="" textlink="">
      <xdr:nvSpPr>
        <xdr:cNvPr id="352" name="フローチャート: 判断 351"/>
        <xdr:cNvSpPr/>
      </xdr:nvSpPr>
      <xdr:spPr>
        <a:xfrm>
          <a:off x="8699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25400</xdr:rowOff>
    </xdr:from>
    <xdr:to>
      <xdr:col>41</xdr:col>
      <xdr:colOff>101600</xdr:colOff>
      <xdr:row>82</xdr:row>
      <xdr:rowOff>127000</xdr:rowOff>
    </xdr:to>
    <xdr:sp macro="" textlink="">
      <xdr:nvSpPr>
        <xdr:cNvPr id="353" name="フローチャート: 判断 352"/>
        <xdr:cNvSpPr/>
      </xdr:nvSpPr>
      <xdr:spPr>
        <a:xfrm>
          <a:off x="7810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158750</xdr:rowOff>
    </xdr:from>
    <xdr:to>
      <xdr:col>36</xdr:col>
      <xdr:colOff>165100</xdr:colOff>
      <xdr:row>82</xdr:row>
      <xdr:rowOff>88900</xdr:rowOff>
    </xdr:to>
    <xdr:sp macro="" textlink="">
      <xdr:nvSpPr>
        <xdr:cNvPr id="354" name="フローチャート: 判断 353"/>
        <xdr:cNvSpPr/>
      </xdr:nvSpPr>
      <xdr:spPr>
        <a:xfrm>
          <a:off x="6921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63500</xdr:rowOff>
    </xdr:from>
    <xdr:to>
      <xdr:col>55</xdr:col>
      <xdr:colOff>50800</xdr:colOff>
      <xdr:row>81</xdr:row>
      <xdr:rowOff>165100</xdr:rowOff>
    </xdr:to>
    <xdr:sp macro="" textlink="">
      <xdr:nvSpPr>
        <xdr:cNvPr id="360" name="楕円 359"/>
        <xdr:cNvSpPr/>
      </xdr:nvSpPr>
      <xdr:spPr>
        <a:xfrm>
          <a:off x="104267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86377</xdr:rowOff>
    </xdr:from>
    <xdr:ext cx="469744" cy="259045"/>
    <xdr:sp macro="" textlink="">
      <xdr:nvSpPr>
        <xdr:cNvPr id="361" name="【福祉施設】&#10;一人当たり面積該当値テキスト"/>
        <xdr:cNvSpPr txBox="1"/>
      </xdr:nvSpPr>
      <xdr:spPr>
        <a:xfrm>
          <a:off x="10515600" y="1380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73025</xdr:rowOff>
    </xdr:from>
    <xdr:to>
      <xdr:col>50</xdr:col>
      <xdr:colOff>165100</xdr:colOff>
      <xdr:row>82</xdr:row>
      <xdr:rowOff>3175</xdr:rowOff>
    </xdr:to>
    <xdr:sp macro="" textlink="">
      <xdr:nvSpPr>
        <xdr:cNvPr id="362" name="楕円 361"/>
        <xdr:cNvSpPr/>
      </xdr:nvSpPr>
      <xdr:spPr>
        <a:xfrm>
          <a:off x="9588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114300</xdr:rowOff>
    </xdr:from>
    <xdr:to>
      <xdr:col>55</xdr:col>
      <xdr:colOff>0</xdr:colOff>
      <xdr:row>81</xdr:row>
      <xdr:rowOff>123825</xdr:rowOff>
    </xdr:to>
    <xdr:cxnSp macro="">
      <xdr:nvCxnSpPr>
        <xdr:cNvPr id="363" name="直線コネクタ 362"/>
        <xdr:cNvCxnSpPr/>
      </xdr:nvCxnSpPr>
      <xdr:spPr>
        <a:xfrm flipV="1">
          <a:off x="9639300" y="140017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73025</xdr:rowOff>
    </xdr:from>
    <xdr:to>
      <xdr:col>46</xdr:col>
      <xdr:colOff>38100</xdr:colOff>
      <xdr:row>82</xdr:row>
      <xdr:rowOff>3175</xdr:rowOff>
    </xdr:to>
    <xdr:sp macro="" textlink="">
      <xdr:nvSpPr>
        <xdr:cNvPr id="364" name="楕円 363"/>
        <xdr:cNvSpPr/>
      </xdr:nvSpPr>
      <xdr:spPr>
        <a:xfrm>
          <a:off x="8699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123825</xdr:rowOff>
    </xdr:from>
    <xdr:to>
      <xdr:col>50</xdr:col>
      <xdr:colOff>114300</xdr:colOff>
      <xdr:row>81</xdr:row>
      <xdr:rowOff>123825</xdr:rowOff>
    </xdr:to>
    <xdr:cxnSp macro="">
      <xdr:nvCxnSpPr>
        <xdr:cNvPr id="365" name="直線コネクタ 364"/>
        <xdr:cNvCxnSpPr/>
      </xdr:nvCxnSpPr>
      <xdr:spPr>
        <a:xfrm>
          <a:off x="8750300" y="14011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101600</xdr:rowOff>
    </xdr:from>
    <xdr:to>
      <xdr:col>41</xdr:col>
      <xdr:colOff>101600</xdr:colOff>
      <xdr:row>82</xdr:row>
      <xdr:rowOff>31750</xdr:rowOff>
    </xdr:to>
    <xdr:sp macro="" textlink="">
      <xdr:nvSpPr>
        <xdr:cNvPr id="366" name="楕円 365"/>
        <xdr:cNvSpPr/>
      </xdr:nvSpPr>
      <xdr:spPr>
        <a:xfrm>
          <a:off x="7810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123825</xdr:rowOff>
    </xdr:from>
    <xdr:to>
      <xdr:col>45</xdr:col>
      <xdr:colOff>177800</xdr:colOff>
      <xdr:row>81</xdr:row>
      <xdr:rowOff>152400</xdr:rowOff>
    </xdr:to>
    <xdr:cxnSp macro="">
      <xdr:nvCxnSpPr>
        <xdr:cNvPr id="367" name="直線コネクタ 366"/>
        <xdr:cNvCxnSpPr/>
      </xdr:nvCxnSpPr>
      <xdr:spPr>
        <a:xfrm flipV="1">
          <a:off x="7861300" y="140112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101600</xdr:rowOff>
    </xdr:from>
    <xdr:to>
      <xdr:col>36</xdr:col>
      <xdr:colOff>165100</xdr:colOff>
      <xdr:row>82</xdr:row>
      <xdr:rowOff>31750</xdr:rowOff>
    </xdr:to>
    <xdr:sp macro="" textlink="">
      <xdr:nvSpPr>
        <xdr:cNvPr id="368" name="楕円 367"/>
        <xdr:cNvSpPr/>
      </xdr:nvSpPr>
      <xdr:spPr>
        <a:xfrm>
          <a:off x="6921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152400</xdr:rowOff>
    </xdr:from>
    <xdr:to>
      <xdr:col>41</xdr:col>
      <xdr:colOff>50800</xdr:colOff>
      <xdr:row>81</xdr:row>
      <xdr:rowOff>152400</xdr:rowOff>
    </xdr:to>
    <xdr:cxnSp macro="">
      <xdr:nvCxnSpPr>
        <xdr:cNvPr id="369" name="直線コネクタ 368"/>
        <xdr:cNvCxnSpPr/>
      </xdr:nvCxnSpPr>
      <xdr:spPr>
        <a:xfrm>
          <a:off x="6972300" y="14039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118127</xdr:rowOff>
    </xdr:from>
    <xdr:ext cx="469744" cy="259045"/>
    <xdr:sp macro="" textlink="">
      <xdr:nvSpPr>
        <xdr:cNvPr id="370" name="n_1aveValue【福祉施設】&#10;一人当たり面積"/>
        <xdr:cNvSpPr txBox="1"/>
      </xdr:nvSpPr>
      <xdr:spPr>
        <a:xfrm>
          <a:off x="93917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108602</xdr:rowOff>
    </xdr:from>
    <xdr:ext cx="469744" cy="259045"/>
    <xdr:sp macro="" textlink="">
      <xdr:nvSpPr>
        <xdr:cNvPr id="371" name="n_2aveValue【福祉施設】&#10;一人当たり面積"/>
        <xdr:cNvSpPr txBox="1"/>
      </xdr:nvSpPr>
      <xdr:spPr>
        <a:xfrm>
          <a:off x="85154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118127</xdr:rowOff>
    </xdr:from>
    <xdr:ext cx="469744" cy="259045"/>
    <xdr:sp macro="" textlink="">
      <xdr:nvSpPr>
        <xdr:cNvPr id="372" name="n_3aveValue【福祉施設】&#10;一人当たり面積"/>
        <xdr:cNvSpPr txBox="1"/>
      </xdr:nvSpPr>
      <xdr:spPr>
        <a:xfrm>
          <a:off x="7626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80027</xdr:rowOff>
    </xdr:from>
    <xdr:ext cx="469744" cy="259045"/>
    <xdr:sp macro="" textlink="">
      <xdr:nvSpPr>
        <xdr:cNvPr id="373" name="n_4aveValue【福祉施設】&#10;一人当たり面積"/>
        <xdr:cNvSpPr txBox="1"/>
      </xdr:nvSpPr>
      <xdr:spPr>
        <a:xfrm>
          <a:off x="6737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19702</xdr:rowOff>
    </xdr:from>
    <xdr:ext cx="469744" cy="259045"/>
    <xdr:sp macro="" textlink="">
      <xdr:nvSpPr>
        <xdr:cNvPr id="374" name="n_1mainValue【福祉施設】&#10;一人当たり面積"/>
        <xdr:cNvSpPr txBox="1"/>
      </xdr:nvSpPr>
      <xdr:spPr>
        <a:xfrm>
          <a:off x="9391727" y="1373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19702</xdr:rowOff>
    </xdr:from>
    <xdr:ext cx="469744" cy="259045"/>
    <xdr:sp macro="" textlink="">
      <xdr:nvSpPr>
        <xdr:cNvPr id="375" name="n_2mainValue【福祉施設】&#10;一人当たり面積"/>
        <xdr:cNvSpPr txBox="1"/>
      </xdr:nvSpPr>
      <xdr:spPr>
        <a:xfrm>
          <a:off x="8515427" y="1373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48277</xdr:rowOff>
    </xdr:from>
    <xdr:ext cx="469744" cy="259045"/>
    <xdr:sp macro="" textlink="">
      <xdr:nvSpPr>
        <xdr:cNvPr id="376" name="n_3mainValue【福祉施設】&#10;一人当たり面積"/>
        <xdr:cNvSpPr txBox="1"/>
      </xdr:nvSpPr>
      <xdr:spPr>
        <a:xfrm>
          <a:off x="76264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48277</xdr:rowOff>
    </xdr:from>
    <xdr:ext cx="469744" cy="259045"/>
    <xdr:sp macro="" textlink="">
      <xdr:nvSpPr>
        <xdr:cNvPr id="377" name="n_4mainValue【福祉施設】&#10;一人当たり面積"/>
        <xdr:cNvSpPr txBox="1"/>
      </xdr:nvSpPr>
      <xdr:spPr>
        <a:xfrm>
          <a:off x="67374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112395</xdr:rowOff>
    </xdr:from>
    <xdr:to>
      <xdr:col>24</xdr:col>
      <xdr:colOff>62865</xdr:colOff>
      <xdr:row>108</xdr:row>
      <xdr:rowOff>146686</xdr:rowOff>
    </xdr:to>
    <xdr:cxnSp macro="">
      <xdr:nvCxnSpPr>
        <xdr:cNvPr id="402" name="直線コネクタ 401"/>
        <xdr:cNvCxnSpPr/>
      </xdr:nvCxnSpPr>
      <xdr:spPr>
        <a:xfrm flipV="1">
          <a:off x="4634865" y="17085945"/>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3" name="【市民会館】&#10;有形固定資産減価償却率最小値テキスト"/>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4" name="直線コネクタ 403"/>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59072</xdr:rowOff>
    </xdr:from>
    <xdr:ext cx="405111" cy="259045"/>
    <xdr:sp macro="" textlink="">
      <xdr:nvSpPr>
        <xdr:cNvPr id="405" name="【市民会館】&#10;有形固定資産減価償却率最大値テキスト"/>
        <xdr:cNvSpPr txBox="1"/>
      </xdr:nvSpPr>
      <xdr:spPr>
        <a:xfrm>
          <a:off x="4673600" y="1686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112395</xdr:rowOff>
    </xdr:from>
    <xdr:to>
      <xdr:col>24</xdr:col>
      <xdr:colOff>152400</xdr:colOff>
      <xdr:row>99</xdr:row>
      <xdr:rowOff>112395</xdr:rowOff>
    </xdr:to>
    <xdr:cxnSp macro="">
      <xdr:nvCxnSpPr>
        <xdr:cNvPr id="406" name="直線コネクタ 405"/>
        <xdr:cNvCxnSpPr/>
      </xdr:nvCxnSpPr>
      <xdr:spPr>
        <a:xfrm>
          <a:off x="4546600" y="1708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12082</xdr:rowOff>
    </xdr:from>
    <xdr:ext cx="405111" cy="259045"/>
    <xdr:sp macro="" textlink="">
      <xdr:nvSpPr>
        <xdr:cNvPr id="407" name="【市民会館】&#10;有形固定資産減価償却率平均値テキスト"/>
        <xdr:cNvSpPr txBox="1"/>
      </xdr:nvSpPr>
      <xdr:spPr>
        <a:xfrm>
          <a:off x="4673600" y="17499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160655</xdr:rowOff>
    </xdr:from>
    <xdr:to>
      <xdr:col>24</xdr:col>
      <xdr:colOff>114300</xdr:colOff>
      <xdr:row>103</xdr:row>
      <xdr:rowOff>90805</xdr:rowOff>
    </xdr:to>
    <xdr:sp macro="" textlink="">
      <xdr:nvSpPr>
        <xdr:cNvPr id="408" name="フローチャート: 判断 407"/>
        <xdr:cNvSpPr/>
      </xdr:nvSpPr>
      <xdr:spPr>
        <a:xfrm>
          <a:off x="45847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38736</xdr:rowOff>
    </xdr:from>
    <xdr:to>
      <xdr:col>20</xdr:col>
      <xdr:colOff>38100</xdr:colOff>
      <xdr:row>103</xdr:row>
      <xdr:rowOff>140336</xdr:rowOff>
    </xdr:to>
    <xdr:sp macro="" textlink="">
      <xdr:nvSpPr>
        <xdr:cNvPr id="409" name="フローチャート: 判断 408"/>
        <xdr:cNvSpPr/>
      </xdr:nvSpPr>
      <xdr:spPr>
        <a:xfrm>
          <a:off x="3746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153036</xdr:rowOff>
    </xdr:from>
    <xdr:to>
      <xdr:col>15</xdr:col>
      <xdr:colOff>101600</xdr:colOff>
      <xdr:row>103</xdr:row>
      <xdr:rowOff>83186</xdr:rowOff>
    </xdr:to>
    <xdr:sp macro="" textlink="">
      <xdr:nvSpPr>
        <xdr:cNvPr id="410" name="フローチャート: 判断 409"/>
        <xdr:cNvSpPr/>
      </xdr:nvSpPr>
      <xdr:spPr>
        <a:xfrm>
          <a:off x="2857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118745</xdr:rowOff>
    </xdr:from>
    <xdr:to>
      <xdr:col>10</xdr:col>
      <xdr:colOff>165100</xdr:colOff>
      <xdr:row>103</xdr:row>
      <xdr:rowOff>48895</xdr:rowOff>
    </xdr:to>
    <xdr:sp macro="" textlink="">
      <xdr:nvSpPr>
        <xdr:cNvPr id="411" name="フローチャート: 判断 410"/>
        <xdr:cNvSpPr/>
      </xdr:nvSpPr>
      <xdr:spPr>
        <a:xfrm>
          <a:off x="19685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55880</xdr:rowOff>
    </xdr:from>
    <xdr:to>
      <xdr:col>6</xdr:col>
      <xdr:colOff>38100</xdr:colOff>
      <xdr:row>103</xdr:row>
      <xdr:rowOff>157480</xdr:rowOff>
    </xdr:to>
    <xdr:sp macro="" textlink="">
      <xdr:nvSpPr>
        <xdr:cNvPr id="412" name="フローチャート: 判断 411"/>
        <xdr:cNvSpPr/>
      </xdr:nvSpPr>
      <xdr:spPr>
        <a:xfrm>
          <a:off x="1079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29211</xdr:rowOff>
    </xdr:from>
    <xdr:to>
      <xdr:col>24</xdr:col>
      <xdr:colOff>114300</xdr:colOff>
      <xdr:row>106</xdr:row>
      <xdr:rowOff>130811</xdr:rowOff>
    </xdr:to>
    <xdr:sp macro="" textlink="">
      <xdr:nvSpPr>
        <xdr:cNvPr id="418" name="楕円 417"/>
        <xdr:cNvSpPr/>
      </xdr:nvSpPr>
      <xdr:spPr>
        <a:xfrm>
          <a:off x="45847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7638</xdr:rowOff>
    </xdr:from>
    <xdr:ext cx="405111" cy="259045"/>
    <xdr:sp macro="" textlink="">
      <xdr:nvSpPr>
        <xdr:cNvPr id="419" name="【市民会館】&#10;有形固定資産減価償却率該当値テキスト"/>
        <xdr:cNvSpPr txBox="1"/>
      </xdr:nvSpPr>
      <xdr:spPr>
        <a:xfrm>
          <a:off x="4673600"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158750</xdr:rowOff>
    </xdr:from>
    <xdr:to>
      <xdr:col>20</xdr:col>
      <xdr:colOff>38100</xdr:colOff>
      <xdr:row>106</xdr:row>
      <xdr:rowOff>88900</xdr:rowOff>
    </xdr:to>
    <xdr:sp macro="" textlink="">
      <xdr:nvSpPr>
        <xdr:cNvPr id="420" name="楕円 419"/>
        <xdr:cNvSpPr/>
      </xdr:nvSpPr>
      <xdr:spPr>
        <a:xfrm>
          <a:off x="3746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38100</xdr:rowOff>
    </xdr:from>
    <xdr:to>
      <xdr:col>24</xdr:col>
      <xdr:colOff>63500</xdr:colOff>
      <xdr:row>106</xdr:row>
      <xdr:rowOff>80011</xdr:rowOff>
    </xdr:to>
    <xdr:cxnSp macro="">
      <xdr:nvCxnSpPr>
        <xdr:cNvPr id="421" name="直線コネクタ 420"/>
        <xdr:cNvCxnSpPr/>
      </xdr:nvCxnSpPr>
      <xdr:spPr>
        <a:xfrm>
          <a:off x="3797300" y="182118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114936</xdr:rowOff>
    </xdr:from>
    <xdr:to>
      <xdr:col>15</xdr:col>
      <xdr:colOff>101600</xdr:colOff>
      <xdr:row>106</xdr:row>
      <xdr:rowOff>45086</xdr:rowOff>
    </xdr:to>
    <xdr:sp macro="" textlink="">
      <xdr:nvSpPr>
        <xdr:cNvPr id="422" name="楕円 421"/>
        <xdr:cNvSpPr/>
      </xdr:nvSpPr>
      <xdr:spPr>
        <a:xfrm>
          <a:off x="28575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165736</xdr:rowOff>
    </xdr:from>
    <xdr:to>
      <xdr:col>19</xdr:col>
      <xdr:colOff>177800</xdr:colOff>
      <xdr:row>106</xdr:row>
      <xdr:rowOff>38100</xdr:rowOff>
    </xdr:to>
    <xdr:cxnSp macro="">
      <xdr:nvCxnSpPr>
        <xdr:cNvPr id="423" name="直線コネクタ 422"/>
        <xdr:cNvCxnSpPr/>
      </xdr:nvCxnSpPr>
      <xdr:spPr>
        <a:xfrm>
          <a:off x="2908300" y="181679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69214</xdr:rowOff>
    </xdr:from>
    <xdr:to>
      <xdr:col>10</xdr:col>
      <xdr:colOff>165100</xdr:colOff>
      <xdr:row>105</xdr:row>
      <xdr:rowOff>170814</xdr:rowOff>
    </xdr:to>
    <xdr:sp macro="" textlink="">
      <xdr:nvSpPr>
        <xdr:cNvPr id="424" name="楕円 423"/>
        <xdr:cNvSpPr/>
      </xdr:nvSpPr>
      <xdr:spPr>
        <a:xfrm>
          <a:off x="19685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120014</xdr:rowOff>
    </xdr:from>
    <xdr:to>
      <xdr:col>15</xdr:col>
      <xdr:colOff>50800</xdr:colOff>
      <xdr:row>105</xdr:row>
      <xdr:rowOff>165736</xdr:rowOff>
    </xdr:to>
    <xdr:cxnSp macro="">
      <xdr:nvCxnSpPr>
        <xdr:cNvPr id="425" name="直線コネクタ 424"/>
        <xdr:cNvCxnSpPr/>
      </xdr:nvCxnSpPr>
      <xdr:spPr>
        <a:xfrm>
          <a:off x="2019300" y="181222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21589</xdr:rowOff>
    </xdr:from>
    <xdr:to>
      <xdr:col>6</xdr:col>
      <xdr:colOff>38100</xdr:colOff>
      <xdr:row>106</xdr:row>
      <xdr:rowOff>123189</xdr:rowOff>
    </xdr:to>
    <xdr:sp macro="" textlink="">
      <xdr:nvSpPr>
        <xdr:cNvPr id="426" name="楕円 425"/>
        <xdr:cNvSpPr/>
      </xdr:nvSpPr>
      <xdr:spPr>
        <a:xfrm>
          <a:off x="1079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120014</xdr:rowOff>
    </xdr:from>
    <xdr:to>
      <xdr:col>10</xdr:col>
      <xdr:colOff>114300</xdr:colOff>
      <xdr:row>106</xdr:row>
      <xdr:rowOff>72389</xdr:rowOff>
    </xdr:to>
    <xdr:cxnSp macro="">
      <xdr:nvCxnSpPr>
        <xdr:cNvPr id="427" name="直線コネクタ 426"/>
        <xdr:cNvCxnSpPr/>
      </xdr:nvCxnSpPr>
      <xdr:spPr>
        <a:xfrm flipV="1">
          <a:off x="1130300" y="18122264"/>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156863</xdr:rowOff>
    </xdr:from>
    <xdr:ext cx="405111" cy="259045"/>
    <xdr:sp macro="" textlink="">
      <xdr:nvSpPr>
        <xdr:cNvPr id="428" name="n_1aveValue【市民会館】&#10;有形固定資産減価償却率"/>
        <xdr:cNvSpPr txBox="1"/>
      </xdr:nvSpPr>
      <xdr:spPr>
        <a:xfrm>
          <a:off x="35820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99713</xdr:rowOff>
    </xdr:from>
    <xdr:ext cx="405111" cy="259045"/>
    <xdr:sp macro="" textlink="">
      <xdr:nvSpPr>
        <xdr:cNvPr id="429" name="n_2aveValue【市民会館】&#10;有形固定資産減価償却率"/>
        <xdr:cNvSpPr txBox="1"/>
      </xdr:nvSpPr>
      <xdr:spPr>
        <a:xfrm>
          <a:off x="2705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65422</xdr:rowOff>
    </xdr:from>
    <xdr:ext cx="405111" cy="259045"/>
    <xdr:sp macro="" textlink="">
      <xdr:nvSpPr>
        <xdr:cNvPr id="430" name="n_3aveValue【市民会館】&#10;有形固定資産減価償却率"/>
        <xdr:cNvSpPr txBox="1"/>
      </xdr:nvSpPr>
      <xdr:spPr>
        <a:xfrm>
          <a:off x="18167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2557</xdr:rowOff>
    </xdr:from>
    <xdr:ext cx="405111" cy="259045"/>
    <xdr:sp macro="" textlink="">
      <xdr:nvSpPr>
        <xdr:cNvPr id="431" name="n_4aveValue【市民会館】&#10;有形固定資産減価償却率"/>
        <xdr:cNvSpPr txBox="1"/>
      </xdr:nvSpPr>
      <xdr:spPr>
        <a:xfrm>
          <a:off x="927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80027</xdr:rowOff>
    </xdr:from>
    <xdr:ext cx="405111" cy="259045"/>
    <xdr:sp macro="" textlink="">
      <xdr:nvSpPr>
        <xdr:cNvPr id="432" name="n_1mainValue【市民会館】&#10;有形固定資産減価償却率"/>
        <xdr:cNvSpPr txBox="1"/>
      </xdr:nvSpPr>
      <xdr:spPr>
        <a:xfrm>
          <a:off x="3582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36213</xdr:rowOff>
    </xdr:from>
    <xdr:ext cx="405111" cy="259045"/>
    <xdr:sp macro="" textlink="">
      <xdr:nvSpPr>
        <xdr:cNvPr id="433" name="n_2mainValue【市民会館】&#10;有形固定資産減価償却率"/>
        <xdr:cNvSpPr txBox="1"/>
      </xdr:nvSpPr>
      <xdr:spPr>
        <a:xfrm>
          <a:off x="2705744"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161941</xdr:rowOff>
    </xdr:from>
    <xdr:ext cx="405111" cy="259045"/>
    <xdr:sp macro="" textlink="">
      <xdr:nvSpPr>
        <xdr:cNvPr id="434" name="n_3mainValue【市民会館】&#10;有形固定資産減価償却率"/>
        <xdr:cNvSpPr txBox="1"/>
      </xdr:nvSpPr>
      <xdr:spPr>
        <a:xfrm>
          <a:off x="1816744" y="181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114316</xdr:rowOff>
    </xdr:from>
    <xdr:ext cx="405111" cy="259045"/>
    <xdr:sp macro="" textlink="">
      <xdr:nvSpPr>
        <xdr:cNvPr id="435" name="n_4mainValue【市民会館】&#10;有形固定資産減価償却率"/>
        <xdr:cNvSpPr txBox="1"/>
      </xdr:nvSpPr>
      <xdr:spPr>
        <a:xfrm>
          <a:off x="9277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87630</xdr:rowOff>
    </xdr:to>
    <xdr:cxnSp macro="">
      <xdr:nvCxnSpPr>
        <xdr:cNvPr id="457" name="直線コネクタ 456"/>
        <xdr:cNvCxnSpPr/>
      </xdr:nvCxnSpPr>
      <xdr:spPr>
        <a:xfrm flipV="1">
          <a:off x="10476865" y="1729435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91457</xdr:rowOff>
    </xdr:from>
    <xdr:ext cx="469744" cy="259045"/>
    <xdr:sp macro="" textlink="">
      <xdr:nvSpPr>
        <xdr:cNvPr id="458" name="【市民会館】&#10;一人当たり面積最小値テキスト"/>
        <xdr:cNvSpPr txBox="1"/>
      </xdr:nvSpPr>
      <xdr:spPr>
        <a:xfrm>
          <a:off x="10515600"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87630</xdr:rowOff>
    </xdr:from>
    <xdr:to>
      <xdr:col>55</xdr:col>
      <xdr:colOff>88900</xdr:colOff>
      <xdr:row>107</xdr:row>
      <xdr:rowOff>87630</xdr:rowOff>
    </xdr:to>
    <xdr:cxnSp macro="">
      <xdr:nvCxnSpPr>
        <xdr:cNvPr id="459" name="直線コネクタ 458"/>
        <xdr:cNvCxnSpPr/>
      </xdr:nvCxnSpPr>
      <xdr:spPr>
        <a:xfrm>
          <a:off x="10388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60" name="【市民会館】&#10;一人当たり面積最大値テキスト"/>
        <xdr:cNvSpPr txBox="1"/>
      </xdr:nvSpPr>
      <xdr:spPr>
        <a:xfrm>
          <a:off x="10515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61" name="直線コネクタ 460"/>
        <xdr:cNvCxnSpPr/>
      </xdr:nvCxnSpPr>
      <xdr:spPr>
        <a:xfrm>
          <a:off x="10388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128288</xdr:rowOff>
    </xdr:from>
    <xdr:ext cx="469744" cy="259045"/>
    <xdr:sp macro="" textlink="">
      <xdr:nvSpPr>
        <xdr:cNvPr id="462" name="【市民会館】&#10;一人当たり面積平均値テキスト"/>
        <xdr:cNvSpPr txBox="1"/>
      </xdr:nvSpPr>
      <xdr:spPr>
        <a:xfrm>
          <a:off x="10515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63" name="フローチャート: 判断 462"/>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2539</xdr:rowOff>
    </xdr:from>
    <xdr:to>
      <xdr:col>50</xdr:col>
      <xdr:colOff>165100</xdr:colOff>
      <xdr:row>106</xdr:row>
      <xdr:rowOff>104139</xdr:rowOff>
    </xdr:to>
    <xdr:sp macro="" textlink="">
      <xdr:nvSpPr>
        <xdr:cNvPr id="464" name="フローチャート: 判断 463"/>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7113</xdr:rowOff>
    </xdr:from>
    <xdr:to>
      <xdr:col>46</xdr:col>
      <xdr:colOff>38100</xdr:colOff>
      <xdr:row>106</xdr:row>
      <xdr:rowOff>108713</xdr:rowOff>
    </xdr:to>
    <xdr:sp macro="" textlink="">
      <xdr:nvSpPr>
        <xdr:cNvPr id="465" name="フローチャート: 判断 464"/>
        <xdr:cNvSpPr/>
      </xdr:nvSpPr>
      <xdr:spPr>
        <a:xfrm>
          <a:off x="8699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7113</xdr:rowOff>
    </xdr:from>
    <xdr:to>
      <xdr:col>41</xdr:col>
      <xdr:colOff>101600</xdr:colOff>
      <xdr:row>106</xdr:row>
      <xdr:rowOff>108713</xdr:rowOff>
    </xdr:to>
    <xdr:sp macro="" textlink="">
      <xdr:nvSpPr>
        <xdr:cNvPr id="466" name="フローチャート: 判断 465"/>
        <xdr:cNvSpPr/>
      </xdr:nvSpPr>
      <xdr:spPr>
        <a:xfrm>
          <a:off x="7810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29972</xdr:rowOff>
    </xdr:from>
    <xdr:to>
      <xdr:col>36</xdr:col>
      <xdr:colOff>165100</xdr:colOff>
      <xdr:row>106</xdr:row>
      <xdr:rowOff>131572</xdr:rowOff>
    </xdr:to>
    <xdr:sp macro="" textlink="">
      <xdr:nvSpPr>
        <xdr:cNvPr id="467" name="フローチャート: 判断 466"/>
        <xdr:cNvSpPr/>
      </xdr:nvSpPr>
      <xdr:spPr>
        <a:xfrm>
          <a:off x="692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112268</xdr:rowOff>
    </xdr:from>
    <xdr:to>
      <xdr:col>55</xdr:col>
      <xdr:colOff>50800</xdr:colOff>
      <xdr:row>107</xdr:row>
      <xdr:rowOff>42418</xdr:rowOff>
    </xdr:to>
    <xdr:sp macro="" textlink="">
      <xdr:nvSpPr>
        <xdr:cNvPr id="473" name="楕円 472"/>
        <xdr:cNvSpPr/>
      </xdr:nvSpPr>
      <xdr:spPr>
        <a:xfrm>
          <a:off x="104267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27195</xdr:rowOff>
    </xdr:from>
    <xdr:ext cx="469744" cy="259045"/>
    <xdr:sp macro="" textlink="">
      <xdr:nvSpPr>
        <xdr:cNvPr id="474" name="【市民会館】&#10;一人当たり面積該当値テキスト"/>
        <xdr:cNvSpPr txBox="1"/>
      </xdr:nvSpPr>
      <xdr:spPr>
        <a:xfrm>
          <a:off x="10515600" y="1820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112268</xdr:rowOff>
    </xdr:from>
    <xdr:to>
      <xdr:col>50</xdr:col>
      <xdr:colOff>165100</xdr:colOff>
      <xdr:row>107</xdr:row>
      <xdr:rowOff>42418</xdr:rowOff>
    </xdr:to>
    <xdr:sp macro="" textlink="">
      <xdr:nvSpPr>
        <xdr:cNvPr id="475" name="楕円 474"/>
        <xdr:cNvSpPr/>
      </xdr:nvSpPr>
      <xdr:spPr>
        <a:xfrm>
          <a:off x="9588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163068</xdr:rowOff>
    </xdr:from>
    <xdr:to>
      <xdr:col>55</xdr:col>
      <xdr:colOff>0</xdr:colOff>
      <xdr:row>106</xdr:row>
      <xdr:rowOff>163068</xdr:rowOff>
    </xdr:to>
    <xdr:cxnSp macro="">
      <xdr:nvCxnSpPr>
        <xdr:cNvPr id="476" name="直線コネクタ 475"/>
        <xdr:cNvCxnSpPr/>
      </xdr:nvCxnSpPr>
      <xdr:spPr>
        <a:xfrm>
          <a:off x="9639300" y="18336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112268</xdr:rowOff>
    </xdr:from>
    <xdr:to>
      <xdr:col>46</xdr:col>
      <xdr:colOff>38100</xdr:colOff>
      <xdr:row>107</xdr:row>
      <xdr:rowOff>42418</xdr:rowOff>
    </xdr:to>
    <xdr:sp macro="" textlink="">
      <xdr:nvSpPr>
        <xdr:cNvPr id="477" name="楕円 476"/>
        <xdr:cNvSpPr/>
      </xdr:nvSpPr>
      <xdr:spPr>
        <a:xfrm>
          <a:off x="8699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163068</xdr:rowOff>
    </xdr:from>
    <xdr:to>
      <xdr:col>50</xdr:col>
      <xdr:colOff>114300</xdr:colOff>
      <xdr:row>106</xdr:row>
      <xdr:rowOff>163068</xdr:rowOff>
    </xdr:to>
    <xdr:cxnSp macro="">
      <xdr:nvCxnSpPr>
        <xdr:cNvPr id="478" name="直線コネクタ 477"/>
        <xdr:cNvCxnSpPr/>
      </xdr:nvCxnSpPr>
      <xdr:spPr>
        <a:xfrm>
          <a:off x="8750300" y="1833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112268</xdr:rowOff>
    </xdr:from>
    <xdr:to>
      <xdr:col>41</xdr:col>
      <xdr:colOff>101600</xdr:colOff>
      <xdr:row>107</xdr:row>
      <xdr:rowOff>42418</xdr:rowOff>
    </xdr:to>
    <xdr:sp macro="" textlink="">
      <xdr:nvSpPr>
        <xdr:cNvPr id="479" name="楕円 478"/>
        <xdr:cNvSpPr/>
      </xdr:nvSpPr>
      <xdr:spPr>
        <a:xfrm>
          <a:off x="7810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163068</xdr:rowOff>
    </xdr:from>
    <xdr:to>
      <xdr:col>45</xdr:col>
      <xdr:colOff>177800</xdr:colOff>
      <xdr:row>106</xdr:row>
      <xdr:rowOff>163068</xdr:rowOff>
    </xdr:to>
    <xdr:cxnSp macro="">
      <xdr:nvCxnSpPr>
        <xdr:cNvPr id="480" name="直線コネクタ 479"/>
        <xdr:cNvCxnSpPr/>
      </xdr:nvCxnSpPr>
      <xdr:spPr>
        <a:xfrm>
          <a:off x="7861300" y="1833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112268</xdr:rowOff>
    </xdr:from>
    <xdr:to>
      <xdr:col>36</xdr:col>
      <xdr:colOff>165100</xdr:colOff>
      <xdr:row>107</xdr:row>
      <xdr:rowOff>42418</xdr:rowOff>
    </xdr:to>
    <xdr:sp macro="" textlink="">
      <xdr:nvSpPr>
        <xdr:cNvPr id="481" name="楕円 480"/>
        <xdr:cNvSpPr/>
      </xdr:nvSpPr>
      <xdr:spPr>
        <a:xfrm>
          <a:off x="6921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163068</xdr:rowOff>
    </xdr:from>
    <xdr:to>
      <xdr:col>41</xdr:col>
      <xdr:colOff>50800</xdr:colOff>
      <xdr:row>106</xdr:row>
      <xdr:rowOff>163068</xdr:rowOff>
    </xdr:to>
    <xdr:cxnSp macro="">
      <xdr:nvCxnSpPr>
        <xdr:cNvPr id="482" name="直線コネクタ 481"/>
        <xdr:cNvCxnSpPr/>
      </xdr:nvCxnSpPr>
      <xdr:spPr>
        <a:xfrm>
          <a:off x="6972300" y="1833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120666</xdr:rowOff>
    </xdr:from>
    <xdr:ext cx="469744" cy="259045"/>
    <xdr:sp macro="" textlink="">
      <xdr:nvSpPr>
        <xdr:cNvPr id="483" name="n_1ave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125240</xdr:rowOff>
    </xdr:from>
    <xdr:ext cx="469744" cy="259045"/>
    <xdr:sp macro="" textlink="">
      <xdr:nvSpPr>
        <xdr:cNvPr id="484" name="n_2aveValue【市民会館】&#10;一人当たり面積"/>
        <xdr:cNvSpPr txBox="1"/>
      </xdr:nvSpPr>
      <xdr:spPr>
        <a:xfrm>
          <a:off x="8515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125240</xdr:rowOff>
    </xdr:from>
    <xdr:ext cx="469744" cy="259045"/>
    <xdr:sp macro="" textlink="">
      <xdr:nvSpPr>
        <xdr:cNvPr id="485" name="n_3aveValue【市民会館】&#10;一人当たり面積"/>
        <xdr:cNvSpPr txBox="1"/>
      </xdr:nvSpPr>
      <xdr:spPr>
        <a:xfrm>
          <a:off x="7626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148099</xdr:rowOff>
    </xdr:from>
    <xdr:ext cx="469744" cy="259045"/>
    <xdr:sp macro="" textlink="">
      <xdr:nvSpPr>
        <xdr:cNvPr id="486" name="n_4aveValue【市民会館】&#10;一人当たり面積"/>
        <xdr:cNvSpPr txBox="1"/>
      </xdr:nvSpPr>
      <xdr:spPr>
        <a:xfrm>
          <a:off x="6737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33545</xdr:rowOff>
    </xdr:from>
    <xdr:ext cx="469744" cy="259045"/>
    <xdr:sp macro="" textlink="">
      <xdr:nvSpPr>
        <xdr:cNvPr id="487" name="n_1mainValue【市民会館】&#10;一人当たり面積"/>
        <xdr:cNvSpPr txBox="1"/>
      </xdr:nvSpPr>
      <xdr:spPr>
        <a:xfrm>
          <a:off x="93917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33545</xdr:rowOff>
    </xdr:from>
    <xdr:ext cx="469744" cy="259045"/>
    <xdr:sp macro="" textlink="">
      <xdr:nvSpPr>
        <xdr:cNvPr id="488" name="n_2mainValue【市民会館】&#10;一人当たり面積"/>
        <xdr:cNvSpPr txBox="1"/>
      </xdr:nvSpPr>
      <xdr:spPr>
        <a:xfrm>
          <a:off x="8515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33545</xdr:rowOff>
    </xdr:from>
    <xdr:ext cx="469744" cy="259045"/>
    <xdr:sp macro="" textlink="">
      <xdr:nvSpPr>
        <xdr:cNvPr id="489" name="n_3mainValue【市民会館】&#10;一人当たり面積"/>
        <xdr:cNvSpPr txBox="1"/>
      </xdr:nvSpPr>
      <xdr:spPr>
        <a:xfrm>
          <a:off x="7626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33545</xdr:rowOff>
    </xdr:from>
    <xdr:ext cx="469744" cy="259045"/>
    <xdr:sp macro="" textlink="">
      <xdr:nvSpPr>
        <xdr:cNvPr id="490" name="n_4mainValue【市民会館】&#10;一人当たり面積"/>
        <xdr:cNvSpPr txBox="1"/>
      </xdr:nvSpPr>
      <xdr:spPr>
        <a:xfrm>
          <a:off x="6737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135255</xdr:rowOff>
    </xdr:from>
    <xdr:to>
      <xdr:col>85</xdr:col>
      <xdr:colOff>126364</xdr:colOff>
      <xdr:row>41</xdr:row>
      <xdr:rowOff>158115</xdr:rowOff>
    </xdr:to>
    <xdr:cxnSp macro="">
      <xdr:nvCxnSpPr>
        <xdr:cNvPr id="515" name="直線コネクタ 514"/>
        <xdr:cNvCxnSpPr/>
      </xdr:nvCxnSpPr>
      <xdr:spPr>
        <a:xfrm flipV="1">
          <a:off x="16318864" y="596455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516" name="【一般廃棄物処理施設】&#10;有形固定資産減価償却率最小値テキスト"/>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517" name="直線コネクタ 516"/>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81932</xdr:rowOff>
    </xdr:from>
    <xdr:ext cx="405111" cy="259045"/>
    <xdr:sp macro="" textlink="">
      <xdr:nvSpPr>
        <xdr:cNvPr id="518" name="【一般廃棄物処理施設】&#10;有形固定資産減価償却率最大値テキスト"/>
        <xdr:cNvSpPr txBox="1"/>
      </xdr:nvSpPr>
      <xdr:spPr>
        <a:xfrm>
          <a:off x="16357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135255</xdr:rowOff>
    </xdr:from>
    <xdr:to>
      <xdr:col>86</xdr:col>
      <xdr:colOff>25400</xdr:colOff>
      <xdr:row>34</xdr:row>
      <xdr:rowOff>135255</xdr:rowOff>
    </xdr:to>
    <xdr:cxnSp macro="">
      <xdr:nvCxnSpPr>
        <xdr:cNvPr id="519" name="直線コネクタ 518"/>
        <xdr:cNvCxnSpPr/>
      </xdr:nvCxnSpPr>
      <xdr:spPr>
        <a:xfrm>
          <a:off x="16230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11447</xdr:rowOff>
    </xdr:from>
    <xdr:ext cx="405111" cy="259045"/>
    <xdr:sp macro="" textlink="">
      <xdr:nvSpPr>
        <xdr:cNvPr id="520" name="【一般廃棄物処理施設】&#10;有形固定資産減価償却率平均値テキスト"/>
        <xdr:cNvSpPr txBox="1"/>
      </xdr:nvSpPr>
      <xdr:spPr>
        <a:xfrm>
          <a:off x="16357600" y="635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33020</xdr:rowOff>
    </xdr:from>
    <xdr:to>
      <xdr:col>85</xdr:col>
      <xdr:colOff>177800</xdr:colOff>
      <xdr:row>37</xdr:row>
      <xdr:rowOff>134620</xdr:rowOff>
    </xdr:to>
    <xdr:sp macro="" textlink="">
      <xdr:nvSpPr>
        <xdr:cNvPr id="521" name="フローチャート: 判断 520"/>
        <xdr:cNvSpPr/>
      </xdr:nvSpPr>
      <xdr:spPr>
        <a:xfrm>
          <a:off x="162687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522" name="フローチャート: 判断 521"/>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523" name="フローチャート: 判断 522"/>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4" name="フローチャート: 判断 523"/>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525" name="フローチャート: 判断 524"/>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xdr:rowOff>
    </xdr:from>
    <xdr:to>
      <xdr:col>85</xdr:col>
      <xdr:colOff>177800</xdr:colOff>
      <xdr:row>36</xdr:row>
      <xdr:rowOff>104140</xdr:rowOff>
    </xdr:to>
    <xdr:sp macro="" textlink="">
      <xdr:nvSpPr>
        <xdr:cNvPr id="531" name="楕円 530"/>
        <xdr:cNvSpPr/>
      </xdr:nvSpPr>
      <xdr:spPr>
        <a:xfrm>
          <a:off x="16268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25417</xdr:rowOff>
    </xdr:from>
    <xdr:ext cx="405111" cy="259045"/>
    <xdr:sp macro="" textlink="">
      <xdr:nvSpPr>
        <xdr:cNvPr id="532" name="【一般廃棄物処理施設】&#10;有形固定資産減価償却率該当値テキスト"/>
        <xdr:cNvSpPr txBox="1"/>
      </xdr:nvSpPr>
      <xdr:spPr>
        <a:xfrm>
          <a:off x="16357600"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59690</xdr:rowOff>
    </xdr:from>
    <xdr:to>
      <xdr:col>81</xdr:col>
      <xdr:colOff>101600</xdr:colOff>
      <xdr:row>36</xdr:row>
      <xdr:rowOff>161290</xdr:rowOff>
    </xdr:to>
    <xdr:sp macro="" textlink="">
      <xdr:nvSpPr>
        <xdr:cNvPr id="533" name="楕円 532"/>
        <xdr:cNvSpPr/>
      </xdr:nvSpPr>
      <xdr:spPr>
        <a:xfrm>
          <a:off x="15430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53340</xdr:rowOff>
    </xdr:from>
    <xdr:to>
      <xdr:col>85</xdr:col>
      <xdr:colOff>127000</xdr:colOff>
      <xdr:row>36</xdr:row>
      <xdr:rowOff>110490</xdr:rowOff>
    </xdr:to>
    <xdr:cxnSp macro="">
      <xdr:nvCxnSpPr>
        <xdr:cNvPr id="534" name="直線コネクタ 533"/>
        <xdr:cNvCxnSpPr/>
      </xdr:nvCxnSpPr>
      <xdr:spPr>
        <a:xfrm flipV="1">
          <a:off x="15481300" y="62255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xdr:rowOff>
    </xdr:from>
    <xdr:to>
      <xdr:col>76</xdr:col>
      <xdr:colOff>165100</xdr:colOff>
      <xdr:row>36</xdr:row>
      <xdr:rowOff>111760</xdr:rowOff>
    </xdr:to>
    <xdr:sp macro="" textlink="">
      <xdr:nvSpPr>
        <xdr:cNvPr id="535" name="楕円 534"/>
        <xdr:cNvSpPr/>
      </xdr:nvSpPr>
      <xdr:spPr>
        <a:xfrm>
          <a:off x="14541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60960</xdr:rowOff>
    </xdr:from>
    <xdr:to>
      <xdr:col>81</xdr:col>
      <xdr:colOff>50800</xdr:colOff>
      <xdr:row>36</xdr:row>
      <xdr:rowOff>110490</xdr:rowOff>
    </xdr:to>
    <xdr:cxnSp macro="">
      <xdr:nvCxnSpPr>
        <xdr:cNvPr id="536" name="直線コネクタ 535"/>
        <xdr:cNvCxnSpPr/>
      </xdr:nvCxnSpPr>
      <xdr:spPr>
        <a:xfrm>
          <a:off x="14592300" y="62331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132080</xdr:rowOff>
    </xdr:from>
    <xdr:to>
      <xdr:col>72</xdr:col>
      <xdr:colOff>38100</xdr:colOff>
      <xdr:row>36</xdr:row>
      <xdr:rowOff>62230</xdr:rowOff>
    </xdr:to>
    <xdr:sp macro="" textlink="">
      <xdr:nvSpPr>
        <xdr:cNvPr id="537" name="楕円 536"/>
        <xdr:cNvSpPr/>
      </xdr:nvSpPr>
      <xdr:spPr>
        <a:xfrm>
          <a:off x="13652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11430</xdr:rowOff>
    </xdr:from>
    <xdr:to>
      <xdr:col>76</xdr:col>
      <xdr:colOff>114300</xdr:colOff>
      <xdr:row>36</xdr:row>
      <xdr:rowOff>60960</xdr:rowOff>
    </xdr:to>
    <xdr:cxnSp macro="">
      <xdr:nvCxnSpPr>
        <xdr:cNvPr id="538" name="直線コネクタ 537"/>
        <xdr:cNvCxnSpPr/>
      </xdr:nvCxnSpPr>
      <xdr:spPr>
        <a:xfrm>
          <a:off x="13703300" y="61836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90170</xdr:rowOff>
    </xdr:from>
    <xdr:to>
      <xdr:col>67</xdr:col>
      <xdr:colOff>101600</xdr:colOff>
      <xdr:row>36</xdr:row>
      <xdr:rowOff>20320</xdr:rowOff>
    </xdr:to>
    <xdr:sp macro="" textlink="">
      <xdr:nvSpPr>
        <xdr:cNvPr id="539" name="楕円 538"/>
        <xdr:cNvSpPr/>
      </xdr:nvSpPr>
      <xdr:spPr>
        <a:xfrm>
          <a:off x="12763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140970</xdr:rowOff>
    </xdr:from>
    <xdr:to>
      <xdr:col>71</xdr:col>
      <xdr:colOff>177800</xdr:colOff>
      <xdr:row>36</xdr:row>
      <xdr:rowOff>11430</xdr:rowOff>
    </xdr:to>
    <xdr:cxnSp macro="">
      <xdr:nvCxnSpPr>
        <xdr:cNvPr id="540" name="直線コネクタ 539"/>
        <xdr:cNvCxnSpPr/>
      </xdr:nvCxnSpPr>
      <xdr:spPr>
        <a:xfrm>
          <a:off x="12814300" y="61417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87647</xdr:rowOff>
    </xdr:from>
    <xdr:ext cx="405111" cy="259045"/>
    <xdr:sp macro="" textlink="">
      <xdr:nvSpPr>
        <xdr:cNvPr id="541" name="n_1aveValue【一般廃棄物処理施設】&#10;有形固定資産減価償却率"/>
        <xdr:cNvSpPr txBox="1"/>
      </xdr:nvSpPr>
      <xdr:spPr>
        <a:xfrm>
          <a:off x="15266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40022</xdr:rowOff>
    </xdr:from>
    <xdr:ext cx="405111" cy="259045"/>
    <xdr:sp macro="" textlink="">
      <xdr:nvSpPr>
        <xdr:cNvPr id="542" name="n_2aveValue【一般廃棄物処理施設】&#10;有形固定資産減価償却率"/>
        <xdr:cNvSpPr txBox="1"/>
      </xdr:nvSpPr>
      <xdr:spPr>
        <a:xfrm>
          <a:off x="143897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36212</xdr:rowOff>
    </xdr:from>
    <xdr:ext cx="405111" cy="259045"/>
    <xdr:sp macro="" textlink="">
      <xdr:nvSpPr>
        <xdr:cNvPr id="543" name="n_3aveValue【一般廃棄物処理施設】&#10;有形固定資産減価償却率"/>
        <xdr:cNvSpPr txBox="1"/>
      </xdr:nvSpPr>
      <xdr:spPr>
        <a:xfrm>
          <a:off x="13500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17162</xdr:rowOff>
    </xdr:from>
    <xdr:ext cx="405111" cy="259045"/>
    <xdr:sp macro="" textlink="">
      <xdr:nvSpPr>
        <xdr:cNvPr id="544" name="n_4aveValue【一般廃棄物処理施設】&#10;有形固定資産減価償却率"/>
        <xdr:cNvSpPr txBox="1"/>
      </xdr:nvSpPr>
      <xdr:spPr>
        <a:xfrm>
          <a:off x="126117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6367</xdr:rowOff>
    </xdr:from>
    <xdr:ext cx="405111" cy="259045"/>
    <xdr:sp macro="" textlink="">
      <xdr:nvSpPr>
        <xdr:cNvPr id="545" name="n_1mainValue【一般廃棄物処理施設】&#10;有形固定資産減価償却率"/>
        <xdr:cNvSpPr txBox="1"/>
      </xdr:nvSpPr>
      <xdr:spPr>
        <a:xfrm>
          <a:off x="15266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128287</xdr:rowOff>
    </xdr:from>
    <xdr:ext cx="405111" cy="259045"/>
    <xdr:sp macro="" textlink="">
      <xdr:nvSpPr>
        <xdr:cNvPr id="546" name="n_2mainValue【一般廃棄物処理施設】&#10;有形固定資産減価償却率"/>
        <xdr:cNvSpPr txBox="1"/>
      </xdr:nvSpPr>
      <xdr:spPr>
        <a:xfrm>
          <a:off x="14389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78757</xdr:rowOff>
    </xdr:from>
    <xdr:ext cx="405111" cy="259045"/>
    <xdr:sp macro="" textlink="">
      <xdr:nvSpPr>
        <xdr:cNvPr id="547" name="n_3mainValue【一般廃棄物処理施設】&#10;有形固定資産減価償却率"/>
        <xdr:cNvSpPr txBox="1"/>
      </xdr:nvSpPr>
      <xdr:spPr>
        <a:xfrm>
          <a:off x="13500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36847</xdr:rowOff>
    </xdr:from>
    <xdr:ext cx="405111" cy="259045"/>
    <xdr:sp macro="" textlink="">
      <xdr:nvSpPr>
        <xdr:cNvPr id="548" name="n_4mainValue【一般廃棄物処理施設】&#10;有形固定資産減価償却率"/>
        <xdr:cNvSpPr txBox="1"/>
      </xdr:nvSpPr>
      <xdr:spPr>
        <a:xfrm>
          <a:off x="12611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0" name="テキスト ボックス 55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2" name="テキスト ボックス 56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4" name="テキスト ボックス 56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6" name="テキスト ボックス 56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8" name="テキスト ボックス 56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0" name="テキスト ボックス 56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32233</xdr:rowOff>
    </xdr:from>
    <xdr:to>
      <xdr:col>116</xdr:col>
      <xdr:colOff>62864</xdr:colOff>
      <xdr:row>42</xdr:row>
      <xdr:rowOff>76353</xdr:rowOff>
    </xdr:to>
    <xdr:cxnSp macro="">
      <xdr:nvCxnSpPr>
        <xdr:cNvPr id="574" name="直線コネクタ 573"/>
        <xdr:cNvCxnSpPr/>
      </xdr:nvCxnSpPr>
      <xdr:spPr>
        <a:xfrm flipV="1">
          <a:off x="22160864" y="5690083"/>
          <a:ext cx="0" cy="15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80180</xdr:rowOff>
    </xdr:from>
    <xdr:ext cx="469744" cy="259045"/>
    <xdr:sp macro="" textlink="">
      <xdr:nvSpPr>
        <xdr:cNvPr id="575" name="【一般廃棄物処理施設】&#10;一人当たり有形固定資産（償却資産）額最小値テキスト"/>
        <xdr:cNvSpPr txBox="1"/>
      </xdr:nvSpPr>
      <xdr:spPr>
        <a:xfrm>
          <a:off x="22199600" y="728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76353</xdr:rowOff>
    </xdr:from>
    <xdr:to>
      <xdr:col>116</xdr:col>
      <xdr:colOff>152400</xdr:colOff>
      <xdr:row>42</xdr:row>
      <xdr:rowOff>76353</xdr:rowOff>
    </xdr:to>
    <xdr:cxnSp macro="">
      <xdr:nvCxnSpPr>
        <xdr:cNvPr id="576" name="直線コネクタ 575"/>
        <xdr:cNvCxnSpPr/>
      </xdr:nvCxnSpPr>
      <xdr:spPr>
        <a:xfrm>
          <a:off x="22072600" y="727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150360</xdr:rowOff>
    </xdr:from>
    <xdr:ext cx="599010" cy="259045"/>
    <xdr:sp macro="" textlink="">
      <xdr:nvSpPr>
        <xdr:cNvPr id="577" name="【一般廃棄物処理施設】&#10;一人当たり有形固定資産（償却資産）額最大値テキスト"/>
        <xdr:cNvSpPr txBox="1"/>
      </xdr:nvSpPr>
      <xdr:spPr>
        <a:xfrm>
          <a:off x="22199600" y="54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32233</xdr:rowOff>
    </xdr:from>
    <xdr:to>
      <xdr:col>116</xdr:col>
      <xdr:colOff>152400</xdr:colOff>
      <xdr:row>33</xdr:row>
      <xdr:rowOff>32233</xdr:rowOff>
    </xdr:to>
    <xdr:cxnSp macro="">
      <xdr:nvCxnSpPr>
        <xdr:cNvPr id="578" name="直線コネクタ 577"/>
        <xdr:cNvCxnSpPr/>
      </xdr:nvCxnSpPr>
      <xdr:spPr>
        <a:xfrm>
          <a:off x="22072600" y="56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121799</xdr:rowOff>
    </xdr:from>
    <xdr:ext cx="534377" cy="259045"/>
    <xdr:sp macro="" textlink="">
      <xdr:nvSpPr>
        <xdr:cNvPr id="579" name="【一般廃棄物処理施設】&#10;一人当たり有形固定資産（償却資産）額平均値テキスト"/>
        <xdr:cNvSpPr txBox="1"/>
      </xdr:nvSpPr>
      <xdr:spPr>
        <a:xfrm>
          <a:off x="22199600" y="629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98922</xdr:rowOff>
    </xdr:from>
    <xdr:to>
      <xdr:col>116</xdr:col>
      <xdr:colOff>114300</xdr:colOff>
      <xdr:row>38</xdr:row>
      <xdr:rowOff>29073</xdr:rowOff>
    </xdr:to>
    <xdr:sp macro="" textlink="">
      <xdr:nvSpPr>
        <xdr:cNvPr id="580" name="フローチャート: 判断 579"/>
        <xdr:cNvSpPr/>
      </xdr:nvSpPr>
      <xdr:spPr>
        <a:xfrm>
          <a:off x="22110700" y="64425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68094</xdr:rowOff>
    </xdr:from>
    <xdr:to>
      <xdr:col>112</xdr:col>
      <xdr:colOff>38100</xdr:colOff>
      <xdr:row>37</xdr:row>
      <xdr:rowOff>169694</xdr:rowOff>
    </xdr:to>
    <xdr:sp macro="" textlink="">
      <xdr:nvSpPr>
        <xdr:cNvPr id="581" name="フローチャート: 判断 580"/>
        <xdr:cNvSpPr/>
      </xdr:nvSpPr>
      <xdr:spPr>
        <a:xfrm>
          <a:off x="21272500" y="641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83410</xdr:rowOff>
    </xdr:from>
    <xdr:to>
      <xdr:col>107</xdr:col>
      <xdr:colOff>101600</xdr:colOff>
      <xdr:row>38</xdr:row>
      <xdr:rowOff>13560</xdr:rowOff>
    </xdr:to>
    <xdr:sp macro="" textlink="">
      <xdr:nvSpPr>
        <xdr:cNvPr id="582" name="フローチャート: 判断 581"/>
        <xdr:cNvSpPr/>
      </xdr:nvSpPr>
      <xdr:spPr>
        <a:xfrm>
          <a:off x="20383500" y="642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113389</xdr:rowOff>
    </xdr:from>
    <xdr:to>
      <xdr:col>102</xdr:col>
      <xdr:colOff>165100</xdr:colOff>
      <xdr:row>38</xdr:row>
      <xdr:rowOff>43539</xdr:rowOff>
    </xdr:to>
    <xdr:sp macro="" textlink="">
      <xdr:nvSpPr>
        <xdr:cNvPr id="583" name="フローチャート: 判断 582"/>
        <xdr:cNvSpPr/>
      </xdr:nvSpPr>
      <xdr:spPr>
        <a:xfrm>
          <a:off x="19494500" y="645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143956</xdr:rowOff>
    </xdr:from>
    <xdr:to>
      <xdr:col>98</xdr:col>
      <xdr:colOff>38100</xdr:colOff>
      <xdr:row>38</xdr:row>
      <xdr:rowOff>74106</xdr:rowOff>
    </xdr:to>
    <xdr:sp macro="" textlink="">
      <xdr:nvSpPr>
        <xdr:cNvPr id="584" name="フローチャート: 判断 583"/>
        <xdr:cNvSpPr/>
      </xdr:nvSpPr>
      <xdr:spPr>
        <a:xfrm>
          <a:off x="18605500" y="648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44875</xdr:rowOff>
    </xdr:from>
    <xdr:to>
      <xdr:col>116</xdr:col>
      <xdr:colOff>114300</xdr:colOff>
      <xdr:row>40</xdr:row>
      <xdr:rowOff>146475</xdr:rowOff>
    </xdr:to>
    <xdr:sp macro="" textlink="">
      <xdr:nvSpPr>
        <xdr:cNvPr id="590" name="楕円 589"/>
        <xdr:cNvSpPr/>
      </xdr:nvSpPr>
      <xdr:spPr>
        <a:xfrm>
          <a:off x="22110700" y="69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23302</xdr:rowOff>
    </xdr:from>
    <xdr:ext cx="534377" cy="259045"/>
    <xdr:sp macro="" textlink="">
      <xdr:nvSpPr>
        <xdr:cNvPr id="591" name="【一般廃棄物処理施設】&#10;一人当たり有形固定資産（償却資産）額該当値テキスト"/>
        <xdr:cNvSpPr txBox="1"/>
      </xdr:nvSpPr>
      <xdr:spPr>
        <a:xfrm>
          <a:off x="22199600" y="68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167143</xdr:rowOff>
    </xdr:from>
    <xdr:to>
      <xdr:col>112</xdr:col>
      <xdr:colOff>38100</xdr:colOff>
      <xdr:row>40</xdr:row>
      <xdr:rowOff>97293</xdr:rowOff>
    </xdr:to>
    <xdr:sp macro="" textlink="">
      <xdr:nvSpPr>
        <xdr:cNvPr id="592" name="楕円 591"/>
        <xdr:cNvSpPr/>
      </xdr:nvSpPr>
      <xdr:spPr>
        <a:xfrm>
          <a:off x="21272500" y="685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46493</xdr:rowOff>
    </xdr:from>
    <xdr:to>
      <xdr:col>116</xdr:col>
      <xdr:colOff>63500</xdr:colOff>
      <xdr:row>40</xdr:row>
      <xdr:rowOff>95675</xdr:rowOff>
    </xdr:to>
    <xdr:cxnSp macro="">
      <xdr:nvCxnSpPr>
        <xdr:cNvPr id="593" name="直線コネクタ 592"/>
        <xdr:cNvCxnSpPr/>
      </xdr:nvCxnSpPr>
      <xdr:spPr>
        <a:xfrm>
          <a:off x="21323300" y="6904493"/>
          <a:ext cx="838200" cy="4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168601</xdr:rowOff>
    </xdr:from>
    <xdr:to>
      <xdr:col>107</xdr:col>
      <xdr:colOff>101600</xdr:colOff>
      <xdr:row>40</xdr:row>
      <xdr:rowOff>98751</xdr:rowOff>
    </xdr:to>
    <xdr:sp macro="" textlink="">
      <xdr:nvSpPr>
        <xdr:cNvPr id="594" name="楕円 593"/>
        <xdr:cNvSpPr/>
      </xdr:nvSpPr>
      <xdr:spPr>
        <a:xfrm>
          <a:off x="20383500" y="685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46493</xdr:rowOff>
    </xdr:from>
    <xdr:to>
      <xdr:col>111</xdr:col>
      <xdr:colOff>177800</xdr:colOff>
      <xdr:row>40</xdr:row>
      <xdr:rowOff>47951</xdr:rowOff>
    </xdr:to>
    <xdr:cxnSp macro="">
      <xdr:nvCxnSpPr>
        <xdr:cNvPr id="595" name="直線コネクタ 594"/>
        <xdr:cNvCxnSpPr/>
      </xdr:nvCxnSpPr>
      <xdr:spPr>
        <a:xfrm flipV="1">
          <a:off x="20434300" y="6904493"/>
          <a:ext cx="889000" cy="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169363</xdr:rowOff>
    </xdr:from>
    <xdr:to>
      <xdr:col>102</xdr:col>
      <xdr:colOff>165100</xdr:colOff>
      <xdr:row>40</xdr:row>
      <xdr:rowOff>99513</xdr:rowOff>
    </xdr:to>
    <xdr:sp macro="" textlink="">
      <xdr:nvSpPr>
        <xdr:cNvPr id="596" name="楕円 595"/>
        <xdr:cNvSpPr/>
      </xdr:nvSpPr>
      <xdr:spPr>
        <a:xfrm>
          <a:off x="19494500" y="685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47951</xdr:rowOff>
    </xdr:from>
    <xdr:to>
      <xdr:col>107</xdr:col>
      <xdr:colOff>50800</xdr:colOff>
      <xdr:row>40</xdr:row>
      <xdr:rowOff>48713</xdr:rowOff>
    </xdr:to>
    <xdr:cxnSp macro="">
      <xdr:nvCxnSpPr>
        <xdr:cNvPr id="597" name="直線コネクタ 596"/>
        <xdr:cNvCxnSpPr/>
      </xdr:nvCxnSpPr>
      <xdr:spPr>
        <a:xfrm flipV="1">
          <a:off x="19545300" y="690595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1451</xdr:rowOff>
    </xdr:from>
    <xdr:to>
      <xdr:col>98</xdr:col>
      <xdr:colOff>38100</xdr:colOff>
      <xdr:row>40</xdr:row>
      <xdr:rowOff>103051</xdr:rowOff>
    </xdr:to>
    <xdr:sp macro="" textlink="">
      <xdr:nvSpPr>
        <xdr:cNvPr id="598" name="楕円 597"/>
        <xdr:cNvSpPr/>
      </xdr:nvSpPr>
      <xdr:spPr>
        <a:xfrm>
          <a:off x="18605500" y="685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48713</xdr:rowOff>
    </xdr:from>
    <xdr:to>
      <xdr:col>102</xdr:col>
      <xdr:colOff>114300</xdr:colOff>
      <xdr:row>40</xdr:row>
      <xdr:rowOff>52251</xdr:rowOff>
    </xdr:to>
    <xdr:cxnSp macro="">
      <xdr:nvCxnSpPr>
        <xdr:cNvPr id="599" name="直線コネクタ 598"/>
        <xdr:cNvCxnSpPr/>
      </xdr:nvCxnSpPr>
      <xdr:spPr>
        <a:xfrm flipV="1">
          <a:off x="18656300" y="6906713"/>
          <a:ext cx="8890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14771</xdr:rowOff>
    </xdr:from>
    <xdr:ext cx="534377" cy="259045"/>
    <xdr:sp macro="" textlink="">
      <xdr:nvSpPr>
        <xdr:cNvPr id="600" name="n_1aveValue【一般廃棄物処理施設】&#10;一人当たり有形固定資産（償却資産）額"/>
        <xdr:cNvSpPr txBox="1"/>
      </xdr:nvSpPr>
      <xdr:spPr>
        <a:xfrm>
          <a:off x="21043411" y="618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30087</xdr:rowOff>
    </xdr:from>
    <xdr:ext cx="534377" cy="259045"/>
    <xdr:sp macro="" textlink="">
      <xdr:nvSpPr>
        <xdr:cNvPr id="601" name="n_2aveValue【一般廃棄物処理施設】&#10;一人当たり有形固定資産（償却資産）額"/>
        <xdr:cNvSpPr txBox="1"/>
      </xdr:nvSpPr>
      <xdr:spPr>
        <a:xfrm>
          <a:off x="20167111" y="620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60066</xdr:rowOff>
    </xdr:from>
    <xdr:ext cx="534377" cy="259045"/>
    <xdr:sp macro="" textlink="">
      <xdr:nvSpPr>
        <xdr:cNvPr id="602" name="n_3aveValue【一般廃棄物処理施設】&#10;一人当たり有形固定資産（償却資産）額"/>
        <xdr:cNvSpPr txBox="1"/>
      </xdr:nvSpPr>
      <xdr:spPr>
        <a:xfrm>
          <a:off x="19278111" y="623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90633</xdr:rowOff>
    </xdr:from>
    <xdr:ext cx="534377" cy="259045"/>
    <xdr:sp macro="" textlink="">
      <xdr:nvSpPr>
        <xdr:cNvPr id="603" name="n_4aveValue【一般廃棄物処理施設】&#10;一人当たり有形固定資産（償却資産）額"/>
        <xdr:cNvSpPr txBox="1"/>
      </xdr:nvSpPr>
      <xdr:spPr>
        <a:xfrm>
          <a:off x="18389111" y="62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88420</xdr:rowOff>
    </xdr:from>
    <xdr:ext cx="534377" cy="259045"/>
    <xdr:sp macro="" textlink="">
      <xdr:nvSpPr>
        <xdr:cNvPr id="604" name="n_1mainValue【一般廃棄物処理施設】&#10;一人当たり有形固定資産（償却資産）額"/>
        <xdr:cNvSpPr txBox="1"/>
      </xdr:nvSpPr>
      <xdr:spPr>
        <a:xfrm>
          <a:off x="21043411" y="694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89878</xdr:rowOff>
    </xdr:from>
    <xdr:ext cx="534377" cy="259045"/>
    <xdr:sp macro="" textlink="">
      <xdr:nvSpPr>
        <xdr:cNvPr id="605" name="n_2mainValue【一般廃棄物処理施設】&#10;一人当たり有形固定資産（償却資産）額"/>
        <xdr:cNvSpPr txBox="1"/>
      </xdr:nvSpPr>
      <xdr:spPr>
        <a:xfrm>
          <a:off x="20167111" y="694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90640</xdr:rowOff>
    </xdr:from>
    <xdr:ext cx="534377" cy="259045"/>
    <xdr:sp macro="" textlink="">
      <xdr:nvSpPr>
        <xdr:cNvPr id="606" name="n_3mainValue【一般廃棄物処理施設】&#10;一人当たり有形固定資産（償却資産）額"/>
        <xdr:cNvSpPr txBox="1"/>
      </xdr:nvSpPr>
      <xdr:spPr>
        <a:xfrm>
          <a:off x="19278111" y="694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94178</xdr:rowOff>
    </xdr:from>
    <xdr:ext cx="534377" cy="259045"/>
    <xdr:sp macro="" textlink="">
      <xdr:nvSpPr>
        <xdr:cNvPr id="607" name="n_4mainValue【一般廃棄物処理施設】&#10;一人当たり有形固定資産（償却資産）額"/>
        <xdr:cNvSpPr txBox="1"/>
      </xdr:nvSpPr>
      <xdr:spPr>
        <a:xfrm>
          <a:off x="18389111" y="695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8" name="テキスト ボックス 6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0" name="テキスト ボックス 61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0" name="テキスト ボックス 62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50619</xdr:rowOff>
    </xdr:from>
    <xdr:to>
      <xdr:col>85</xdr:col>
      <xdr:colOff>126364</xdr:colOff>
      <xdr:row>64</xdr:row>
      <xdr:rowOff>0</xdr:rowOff>
    </xdr:to>
    <xdr:cxnSp macro="">
      <xdr:nvCxnSpPr>
        <xdr:cNvPr id="634" name="直線コネクタ 633"/>
        <xdr:cNvCxnSpPr/>
      </xdr:nvCxnSpPr>
      <xdr:spPr>
        <a:xfrm flipV="1">
          <a:off x="16318864" y="948036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35" name="【保健センター・保健所】&#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6" name="直線コネクタ 635"/>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168746</xdr:rowOff>
    </xdr:from>
    <xdr:ext cx="405111" cy="259045"/>
    <xdr:sp macro="" textlink="">
      <xdr:nvSpPr>
        <xdr:cNvPr id="637" name="【保健センター・保健所】&#10;有形固定資産減価償却率最大値テキスト"/>
        <xdr:cNvSpPr txBox="1"/>
      </xdr:nvSpPr>
      <xdr:spPr>
        <a:xfrm>
          <a:off x="16357600" y="925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50619</xdr:rowOff>
    </xdr:from>
    <xdr:to>
      <xdr:col>86</xdr:col>
      <xdr:colOff>25400</xdr:colOff>
      <xdr:row>55</xdr:row>
      <xdr:rowOff>50619</xdr:rowOff>
    </xdr:to>
    <xdr:cxnSp macro="">
      <xdr:nvCxnSpPr>
        <xdr:cNvPr id="638" name="直線コネクタ 637"/>
        <xdr:cNvCxnSpPr/>
      </xdr:nvCxnSpPr>
      <xdr:spPr>
        <a:xfrm>
          <a:off x="16230600" y="948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24328</xdr:rowOff>
    </xdr:from>
    <xdr:ext cx="405111" cy="259045"/>
    <xdr:sp macro="" textlink="">
      <xdr:nvSpPr>
        <xdr:cNvPr id="639" name="【保健センター・保健所】&#10;有形固定資産減価償却率平均値テキスト"/>
        <xdr:cNvSpPr txBox="1"/>
      </xdr:nvSpPr>
      <xdr:spPr>
        <a:xfrm>
          <a:off x="16357600" y="9796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xdr:rowOff>
    </xdr:from>
    <xdr:to>
      <xdr:col>85</xdr:col>
      <xdr:colOff>177800</xdr:colOff>
      <xdr:row>58</xdr:row>
      <xdr:rowOff>103051</xdr:rowOff>
    </xdr:to>
    <xdr:sp macro="" textlink="">
      <xdr:nvSpPr>
        <xdr:cNvPr id="640" name="フローチャート: 判断 639"/>
        <xdr:cNvSpPr/>
      </xdr:nvSpPr>
      <xdr:spPr>
        <a:xfrm>
          <a:off x="16268700" y="99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127181</xdr:rowOff>
    </xdr:from>
    <xdr:to>
      <xdr:col>81</xdr:col>
      <xdr:colOff>101600</xdr:colOff>
      <xdr:row>58</xdr:row>
      <xdr:rowOff>57331</xdr:rowOff>
    </xdr:to>
    <xdr:sp macro="" textlink="">
      <xdr:nvSpPr>
        <xdr:cNvPr id="641" name="フローチャート: 判断 640"/>
        <xdr:cNvSpPr/>
      </xdr:nvSpPr>
      <xdr:spPr>
        <a:xfrm>
          <a:off x="15430500" y="989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163104</xdr:rowOff>
    </xdr:from>
    <xdr:to>
      <xdr:col>76</xdr:col>
      <xdr:colOff>165100</xdr:colOff>
      <xdr:row>58</xdr:row>
      <xdr:rowOff>93254</xdr:rowOff>
    </xdr:to>
    <xdr:sp macro="" textlink="">
      <xdr:nvSpPr>
        <xdr:cNvPr id="642" name="フローチャート: 判断 641"/>
        <xdr:cNvSpPr/>
      </xdr:nvSpPr>
      <xdr:spPr>
        <a:xfrm>
          <a:off x="14541500" y="993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94524</xdr:rowOff>
    </xdr:from>
    <xdr:to>
      <xdr:col>72</xdr:col>
      <xdr:colOff>38100</xdr:colOff>
      <xdr:row>58</xdr:row>
      <xdr:rowOff>24674</xdr:rowOff>
    </xdr:to>
    <xdr:sp macro="" textlink="">
      <xdr:nvSpPr>
        <xdr:cNvPr id="643" name="フローチャート: 判断 642"/>
        <xdr:cNvSpPr/>
      </xdr:nvSpPr>
      <xdr:spPr>
        <a:xfrm>
          <a:off x="13652500" y="986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104322</xdr:rowOff>
    </xdr:from>
    <xdr:to>
      <xdr:col>67</xdr:col>
      <xdr:colOff>101600</xdr:colOff>
      <xdr:row>58</xdr:row>
      <xdr:rowOff>34472</xdr:rowOff>
    </xdr:to>
    <xdr:sp macro="" textlink="">
      <xdr:nvSpPr>
        <xdr:cNvPr id="644" name="フローチャート: 判断 643"/>
        <xdr:cNvSpPr/>
      </xdr:nvSpPr>
      <xdr:spPr>
        <a:xfrm>
          <a:off x="12763500" y="98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151674</xdr:rowOff>
    </xdr:from>
    <xdr:to>
      <xdr:col>85</xdr:col>
      <xdr:colOff>177800</xdr:colOff>
      <xdr:row>61</xdr:row>
      <xdr:rowOff>81824</xdr:rowOff>
    </xdr:to>
    <xdr:sp macro="" textlink="">
      <xdr:nvSpPr>
        <xdr:cNvPr id="650" name="楕円 649"/>
        <xdr:cNvSpPr/>
      </xdr:nvSpPr>
      <xdr:spPr>
        <a:xfrm>
          <a:off x="162687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130101</xdr:rowOff>
    </xdr:from>
    <xdr:ext cx="405111" cy="259045"/>
    <xdr:sp macro="" textlink="">
      <xdr:nvSpPr>
        <xdr:cNvPr id="651" name="【保健センター・保健所】&#10;有形固定資産減価償却率該当値テキスト"/>
        <xdr:cNvSpPr txBox="1"/>
      </xdr:nvSpPr>
      <xdr:spPr>
        <a:xfrm>
          <a:off x="16357600"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96157</xdr:rowOff>
    </xdr:from>
    <xdr:to>
      <xdr:col>81</xdr:col>
      <xdr:colOff>101600</xdr:colOff>
      <xdr:row>61</xdr:row>
      <xdr:rowOff>26307</xdr:rowOff>
    </xdr:to>
    <xdr:sp macro="" textlink="">
      <xdr:nvSpPr>
        <xdr:cNvPr id="652" name="楕円 651"/>
        <xdr:cNvSpPr/>
      </xdr:nvSpPr>
      <xdr:spPr>
        <a:xfrm>
          <a:off x="15430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146957</xdr:rowOff>
    </xdr:from>
    <xdr:to>
      <xdr:col>85</xdr:col>
      <xdr:colOff>127000</xdr:colOff>
      <xdr:row>61</xdr:row>
      <xdr:rowOff>31024</xdr:rowOff>
    </xdr:to>
    <xdr:cxnSp macro="">
      <xdr:nvCxnSpPr>
        <xdr:cNvPr id="653" name="直線コネクタ 652"/>
        <xdr:cNvCxnSpPr/>
      </xdr:nvCxnSpPr>
      <xdr:spPr>
        <a:xfrm>
          <a:off x="15481300" y="1043395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24312</xdr:rowOff>
    </xdr:from>
    <xdr:to>
      <xdr:col>76</xdr:col>
      <xdr:colOff>165100</xdr:colOff>
      <xdr:row>60</xdr:row>
      <xdr:rowOff>125912</xdr:rowOff>
    </xdr:to>
    <xdr:sp macro="" textlink="">
      <xdr:nvSpPr>
        <xdr:cNvPr id="654" name="楕円 653"/>
        <xdr:cNvSpPr/>
      </xdr:nvSpPr>
      <xdr:spPr>
        <a:xfrm>
          <a:off x="14541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75112</xdr:rowOff>
    </xdr:from>
    <xdr:to>
      <xdr:col>81</xdr:col>
      <xdr:colOff>50800</xdr:colOff>
      <xdr:row>60</xdr:row>
      <xdr:rowOff>146957</xdr:rowOff>
    </xdr:to>
    <xdr:cxnSp macro="">
      <xdr:nvCxnSpPr>
        <xdr:cNvPr id="655" name="直線コネクタ 654"/>
        <xdr:cNvCxnSpPr/>
      </xdr:nvCxnSpPr>
      <xdr:spPr>
        <a:xfrm>
          <a:off x="14592300" y="1036211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127181</xdr:rowOff>
    </xdr:from>
    <xdr:to>
      <xdr:col>72</xdr:col>
      <xdr:colOff>38100</xdr:colOff>
      <xdr:row>60</xdr:row>
      <xdr:rowOff>57331</xdr:rowOff>
    </xdr:to>
    <xdr:sp macro="" textlink="">
      <xdr:nvSpPr>
        <xdr:cNvPr id="656" name="楕円 655"/>
        <xdr:cNvSpPr/>
      </xdr:nvSpPr>
      <xdr:spPr>
        <a:xfrm>
          <a:off x="13652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xdr:rowOff>
    </xdr:from>
    <xdr:to>
      <xdr:col>76</xdr:col>
      <xdr:colOff>114300</xdr:colOff>
      <xdr:row>60</xdr:row>
      <xdr:rowOff>75112</xdr:rowOff>
    </xdr:to>
    <xdr:cxnSp macro="">
      <xdr:nvCxnSpPr>
        <xdr:cNvPr id="657" name="直線コネクタ 656"/>
        <xdr:cNvCxnSpPr/>
      </xdr:nvCxnSpPr>
      <xdr:spPr>
        <a:xfrm>
          <a:off x="13703300" y="1029353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117384</xdr:rowOff>
    </xdr:from>
    <xdr:to>
      <xdr:col>67</xdr:col>
      <xdr:colOff>101600</xdr:colOff>
      <xdr:row>60</xdr:row>
      <xdr:rowOff>47534</xdr:rowOff>
    </xdr:to>
    <xdr:sp macro="" textlink="">
      <xdr:nvSpPr>
        <xdr:cNvPr id="658" name="楕円 657"/>
        <xdr:cNvSpPr/>
      </xdr:nvSpPr>
      <xdr:spPr>
        <a:xfrm>
          <a:off x="12763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168184</xdr:rowOff>
    </xdr:from>
    <xdr:to>
      <xdr:col>71</xdr:col>
      <xdr:colOff>177800</xdr:colOff>
      <xdr:row>60</xdr:row>
      <xdr:rowOff>6531</xdr:rowOff>
    </xdr:to>
    <xdr:cxnSp macro="">
      <xdr:nvCxnSpPr>
        <xdr:cNvPr id="659" name="直線コネクタ 658"/>
        <xdr:cNvCxnSpPr/>
      </xdr:nvCxnSpPr>
      <xdr:spPr>
        <a:xfrm>
          <a:off x="12814300" y="102837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73858</xdr:rowOff>
    </xdr:from>
    <xdr:ext cx="405111" cy="259045"/>
    <xdr:sp macro="" textlink="">
      <xdr:nvSpPr>
        <xdr:cNvPr id="660" name="n_1aveValue【保健センター・保健所】&#10;有形固定資産減価償却率"/>
        <xdr:cNvSpPr txBox="1"/>
      </xdr:nvSpPr>
      <xdr:spPr>
        <a:xfrm>
          <a:off x="152660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109781</xdr:rowOff>
    </xdr:from>
    <xdr:ext cx="405111" cy="259045"/>
    <xdr:sp macro="" textlink="">
      <xdr:nvSpPr>
        <xdr:cNvPr id="661" name="n_2aveValue【保健センター・保健所】&#10;有形固定資産減価償却率"/>
        <xdr:cNvSpPr txBox="1"/>
      </xdr:nvSpPr>
      <xdr:spPr>
        <a:xfrm>
          <a:off x="143897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41201</xdr:rowOff>
    </xdr:from>
    <xdr:ext cx="405111" cy="259045"/>
    <xdr:sp macro="" textlink="">
      <xdr:nvSpPr>
        <xdr:cNvPr id="662" name="n_3aveValue【保健センター・保健所】&#10;有形固定資産減価償却率"/>
        <xdr:cNvSpPr txBox="1"/>
      </xdr:nvSpPr>
      <xdr:spPr>
        <a:xfrm>
          <a:off x="135007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50999</xdr:rowOff>
    </xdr:from>
    <xdr:ext cx="405111" cy="259045"/>
    <xdr:sp macro="" textlink="">
      <xdr:nvSpPr>
        <xdr:cNvPr id="663" name="n_4aveValue【保健センター・保健所】&#10;有形固定資産減価償却率"/>
        <xdr:cNvSpPr txBox="1"/>
      </xdr:nvSpPr>
      <xdr:spPr>
        <a:xfrm>
          <a:off x="12611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17434</xdr:rowOff>
    </xdr:from>
    <xdr:ext cx="405111" cy="259045"/>
    <xdr:sp macro="" textlink="">
      <xdr:nvSpPr>
        <xdr:cNvPr id="664" name="n_1mainValue【保健センター・保健所】&#10;有形固定資産減価償却率"/>
        <xdr:cNvSpPr txBox="1"/>
      </xdr:nvSpPr>
      <xdr:spPr>
        <a:xfrm>
          <a:off x="152660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117039</xdr:rowOff>
    </xdr:from>
    <xdr:ext cx="405111" cy="259045"/>
    <xdr:sp macro="" textlink="">
      <xdr:nvSpPr>
        <xdr:cNvPr id="665" name="n_2mainValue【保健センター・保健所】&#10;有形固定資産減価償却率"/>
        <xdr:cNvSpPr txBox="1"/>
      </xdr:nvSpPr>
      <xdr:spPr>
        <a:xfrm>
          <a:off x="14389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666" name="n_3mainValue【保健センター・保健所】&#10;有形固定資産減価償却率"/>
        <xdr:cNvSpPr txBox="1"/>
      </xdr:nvSpPr>
      <xdr:spPr>
        <a:xfrm>
          <a:off x="13500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38661</xdr:rowOff>
    </xdr:from>
    <xdr:ext cx="405111" cy="259045"/>
    <xdr:sp macro="" textlink="">
      <xdr:nvSpPr>
        <xdr:cNvPr id="667" name="n_4mainValue【保健センター・保健所】&#10;有形固定資産減価償却率"/>
        <xdr:cNvSpPr txBox="1"/>
      </xdr:nvSpPr>
      <xdr:spPr>
        <a:xfrm>
          <a:off x="12611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8" name="直線コネクタ 6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9" name="テキスト ボックス 6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0" name="直線コネクタ 6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1" name="テキスト ボックス 6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2" name="直線コネクタ 6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3" name="テキスト ボックス 6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4" name="直線コネクタ 6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5" name="テキスト ボックス 6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6" name="直線コネクタ 6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7" name="テキスト ボックス 6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8" name="直線コネクタ 6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9" name="テキスト ボックス 6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108857</xdr:rowOff>
    </xdr:to>
    <xdr:cxnSp macro="">
      <xdr:nvCxnSpPr>
        <xdr:cNvPr id="693" name="直線コネクタ 692"/>
        <xdr:cNvCxnSpPr/>
      </xdr:nvCxnSpPr>
      <xdr:spPr>
        <a:xfrm flipV="1">
          <a:off x="22160864" y="9677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4"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5" name="直線コネクタ 694"/>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96"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97" name="直線コネクタ 696"/>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96355</xdr:rowOff>
    </xdr:from>
    <xdr:ext cx="469744" cy="259045"/>
    <xdr:sp macro="" textlink="">
      <xdr:nvSpPr>
        <xdr:cNvPr id="698" name="【保健センター・保健所】&#10;一人当たり面積平均値テキスト"/>
        <xdr:cNvSpPr txBox="1"/>
      </xdr:nvSpPr>
      <xdr:spPr>
        <a:xfrm>
          <a:off x="22199600" y="1072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699" name="フローチャート: 判断 698"/>
        <xdr:cNvSpPr/>
      </xdr:nvSpPr>
      <xdr:spPr>
        <a:xfrm>
          <a:off x="221107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117928</xdr:rowOff>
    </xdr:from>
    <xdr:to>
      <xdr:col>112</xdr:col>
      <xdr:colOff>38100</xdr:colOff>
      <xdr:row>63</xdr:row>
      <xdr:rowOff>48078</xdr:rowOff>
    </xdr:to>
    <xdr:sp macro="" textlink="">
      <xdr:nvSpPr>
        <xdr:cNvPr id="700" name="フローチャート: 判断 699"/>
        <xdr:cNvSpPr/>
      </xdr:nvSpPr>
      <xdr:spPr>
        <a:xfrm>
          <a:off x="212725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701" name="フローチャート: 判断 700"/>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128815</xdr:rowOff>
    </xdr:from>
    <xdr:to>
      <xdr:col>102</xdr:col>
      <xdr:colOff>165100</xdr:colOff>
      <xdr:row>63</xdr:row>
      <xdr:rowOff>58965</xdr:rowOff>
    </xdr:to>
    <xdr:sp macro="" textlink="">
      <xdr:nvSpPr>
        <xdr:cNvPr id="702" name="フローチャート: 判断 701"/>
        <xdr:cNvSpPr/>
      </xdr:nvSpPr>
      <xdr:spPr>
        <a:xfrm>
          <a:off x="19494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907</xdr:rowOff>
    </xdr:from>
    <xdr:to>
      <xdr:col>98</xdr:col>
      <xdr:colOff>38100</xdr:colOff>
      <xdr:row>63</xdr:row>
      <xdr:rowOff>102507</xdr:rowOff>
    </xdr:to>
    <xdr:sp macro="" textlink="">
      <xdr:nvSpPr>
        <xdr:cNvPr id="703" name="フローチャート: 判断 702"/>
        <xdr:cNvSpPr/>
      </xdr:nvSpPr>
      <xdr:spPr>
        <a:xfrm>
          <a:off x="186055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709" name="楕円 708"/>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86377</xdr:rowOff>
    </xdr:from>
    <xdr:ext cx="469744" cy="259045"/>
    <xdr:sp macro="" textlink="">
      <xdr:nvSpPr>
        <xdr:cNvPr id="710" name="【保健センター・保健所】&#10;一人当たり面積該当値テキスト"/>
        <xdr:cNvSpPr txBox="1"/>
      </xdr:nvSpPr>
      <xdr:spPr>
        <a:xfrm>
          <a:off x="22199600"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74385</xdr:rowOff>
    </xdr:from>
    <xdr:to>
      <xdr:col>112</xdr:col>
      <xdr:colOff>38100</xdr:colOff>
      <xdr:row>63</xdr:row>
      <xdr:rowOff>4535</xdr:rowOff>
    </xdr:to>
    <xdr:sp macro="" textlink="">
      <xdr:nvSpPr>
        <xdr:cNvPr id="711" name="楕円 710"/>
        <xdr:cNvSpPr/>
      </xdr:nvSpPr>
      <xdr:spPr>
        <a:xfrm>
          <a:off x="212725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125185</xdr:rowOff>
    </xdr:to>
    <xdr:cxnSp macro="">
      <xdr:nvCxnSpPr>
        <xdr:cNvPr id="712" name="直線コネクタ 711"/>
        <xdr:cNvCxnSpPr/>
      </xdr:nvCxnSpPr>
      <xdr:spPr>
        <a:xfrm flipV="1">
          <a:off x="21323300" y="107442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74385</xdr:rowOff>
    </xdr:from>
    <xdr:to>
      <xdr:col>107</xdr:col>
      <xdr:colOff>101600</xdr:colOff>
      <xdr:row>63</xdr:row>
      <xdr:rowOff>4535</xdr:rowOff>
    </xdr:to>
    <xdr:sp macro="" textlink="">
      <xdr:nvSpPr>
        <xdr:cNvPr id="713" name="楕円 712"/>
        <xdr:cNvSpPr/>
      </xdr:nvSpPr>
      <xdr:spPr>
        <a:xfrm>
          <a:off x="203835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125185</xdr:rowOff>
    </xdr:from>
    <xdr:to>
      <xdr:col>111</xdr:col>
      <xdr:colOff>177800</xdr:colOff>
      <xdr:row>62</xdr:row>
      <xdr:rowOff>125185</xdr:rowOff>
    </xdr:to>
    <xdr:cxnSp macro="">
      <xdr:nvCxnSpPr>
        <xdr:cNvPr id="714" name="直線コネクタ 713"/>
        <xdr:cNvCxnSpPr/>
      </xdr:nvCxnSpPr>
      <xdr:spPr>
        <a:xfrm>
          <a:off x="20434300" y="10755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74385</xdr:rowOff>
    </xdr:from>
    <xdr:to>
      <xdr:col>102</xdr:col>
      <xdr:colOff>165100</xdr:colOff>
      <xdr:row>63</xdr:row>
      <xdr:rowOff>4535</xdr:rowOff>
    </xdr:to>
    <xdr:sp macro="" textlink="">
      <xdr:nvSpPr>
        <xdr:cNvPr id="715" name="楕円 714"/>
        <xdr:cNvSpPr/>
      </xdr:nvSpPr>
      <xdr:spPr>
        <a:xfrm>
          <a:off x="194945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125185</xdr:rowOff>
    </xdr:from>
    <xdr:to>
      <xdr:col>107</xdr:col>
      <xdr:colOff>50800</xdr:colOff>
      <xdr:row>62</xdr:row>
      <xdr:rowOff>125185</xdr:rowOff>
    </xdr:to>
    <xdr:cxnSp macro="">
      <xdr:nvCxnSpPr>
        <xdr:cNvPr id="716" name="直線コネクタ 715"/>
        <xdr:cNvCxnSpPr/>
      </xdr:nvCxnSpPr>
      <xdr:spPr>
        <a:xfrm>
          <a:off x="19545300" y="10755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74385</xdr:rowOff>
    </xdr:from>
    <xdr:to>
      <xdr:col>98</xdr:col>
      <xdr:colOff>38100</xdr:colOff>
      <xdr:row>63</xdr:row>
      <xdr:rowOff>4535</xdr:rowOff>
    </xdr:to>
    <xdr:sp macro="" textlink="">
      <xdr:nvSpPr>
        <xdr:cNvPr id="717" name="楕円 716"/>
        <xdr:cNvSpPr/>
      </xdr:nvSpPr>
      <xdr:spPr>
        <a:xfrm>
          <a:off x="186055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125185</xdr:rowOff>
    </xdr:from>
    <xdr:to>
      <xdr:col>102</xdr:col>
      <xdr:colOff>114300</xdr:colOff>
      <xdr:row>62</xdr:row>
      <xdr:rowOff>125185</xdr:rowOff>
    </xdr:to>
    <xdr:cxnSp macro="">
      <xdr:nvCxnSpPr>
        <xdr:cNvPr id="718" name="直線コネクタ 717"/>
        <xdr:cNvCxnSpPr/>
      </xdr:nvCxnSpPr>
      <xdr:spPr>
        <a:xfrm>
          <a:off x="18656300" y="10755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39205</xdr:rowOff>
    </xdr:from>
    <xdr:ext cx="469744" cy="259045"/>
    <xdr:sp macro="" textlink="">
      <xdr:nvSpPr>
        <xdr:cNvPr id="719" name="n_1aveValue【保健センター・保健所】&#10;一人当たり面積"/>
        <xdr:cNvSpPr txBox="1"/>
      </xdr:nvSpPr>
      <xdr:spPr>
        <a:xfrm>
          <a:off x="21075727" y="1084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50092</xdr:rowOff>
    </xdr:from>
    <xdr:ext cx="469744" cy="259045"/>
    <xdr:sp macro="" textlink="">
      <xdr:nvSpPr>
        <xdr:cNvPr id="720" name="n_2aveValue【保健センター・保健所】&#10;一人当たり面積"/>
        <xdr:cNvSpPr txBox="1"/>
      </xdr:nvSpPr>
      <xdr:spPr>
        <a:xfrm>
          <a:off x="20199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50092</xdr:rowOff>
    </xdr:from>
    <xdr:ext cx="469744" cy="259045"/>
    <xdr:sp macro="" textlink="">
      <xdr:nvSpPr>
        <xdr:cNvPr id="721" name="n_3aveValue【保健センター・保健所】&#10;一人当たり面積"/>
        <xdr:cNvSpPr txBox="1"/>
      </xdr:nvSpPr>
      <xdr:spPr>
        <a:xfrm>
          <a:off x="19310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93634</xdr:rowOff>
    </xdr:from>
    <xdr:ext cx="469744" cy="259045"/>
    <xdr:sp macro="" textlink="">
      <xdr:nvSpPr>
        <xdr:cNvPr id="722" name="n_4aveValue【保健センター・保健所】&#10;一人当たり面積"/>
        <xdr:cNvSpPr txBox="1"/>
      </xdr:nvSpPr>
      <xdr:spPr>
        <a:xfrm>
          <a:off x="184214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21062</xdr:rowOff>
    </xdr:from>
    <xdr:ext cx="469744" cy="259045"/>
    <xdr:sp macro="" textlink="">
      <xdr:nvSpPr>
        <xdr:cNvPr id="723" name="n_1mainValue【保健センター・保健所】&#10;一人当たり面積"/>
        <xdr:cNvSpPr txBox="1"/>
      </xdr:nvSpPr>
      <xdr:spPr>
        <a:xfrm>
          <a:off x="21075727" y="1047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21062</xdr:rowOff>
    </xdr:from>
    <xdr:ext cx="469744" cy="259045"/>
    <xdr:sp macro="" textlink="">
      <xdr:nvSpPr>
        <xdr:cNvPr id="724" name="n_2mainValue【保健センター・保健所】&#10;一人当たり面積"/>
        <xdr:cNvSpPr txBox="1"/>
      </xdr:nvSpPr>
      <xdr:spPr>
        <a:xfrm>
          <a:off x="20199427" y="1047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21062</xdr:rowOff>
    </xdr:from>
    <xdr:ext cx="469744" cy="259045"/>
    <xdr:sp macro="" textlink="">
      <xdr:nvSpPr>
        <xdr:cNvPr id="725" name="n_3mainValue【保健センター・保健所】&#10;一人当たり面積"/>
        <xdr:cNvSpPr txBox="1"/>
      </xdr:nvSpPr>
      <xdr:spPr>
        <a:xfrm>
          <a:off x="19310427" y="1047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21062</xdr:rowOff>
    </xdr:from>
    <xdr:ext cx="469744" cy="259045"/>
    <xdr:sp macro="" textlink="">
      <xdr:nvSpPr>
        <xdr:cNvPr id="726" name="n_4mainValue【保健センター・保健所】&#10;一人当たり面積"/>
        <xdr:cNvSpPr txBox="1"/>
      </xdr:nvSpPr>
      <xdr:spPr>
        <a:xfrm>
          <a:off x="18421427" y="1047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8" name="直線コネクタ 73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9" name="テキスト ボックス 738"/>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0" name="直線コネクタ 73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1" name="テキスト ボックス 74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2" name="直線コネクタ 74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3" name="テキスト ボックス 74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4" name="直線コネクタ 74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5" name="テキスト ボックス 74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7" name="テキスト ボックス 74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129539</xdr:rowOff>
    </xdr:from>
    <xdr:to>
      <xdr:col>85</xdr:col>
      <xdr:colOff>126364</xdr:colOff>
      <xdr:row>85</xdr:row>
      <xdr:rowOff>8382</xdr:rowOff>
    </xdr:to>
    <xdr:cxnSp macro="">
      <xdr:nvCxnSpPr>
        <xdr:cNvPr id="749" name="直線コネクタ 748"/>
        <xdr:cNvCxnSpPr/>
      </xdr:nvCxnSpPr>
      <xdr:spPr>
        <a:xfrm flipV="1">
          <a:off x="16318864" y="13331189"/>
          <a:ext cx="0" cy="125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12209</xdr:rowOff>
    </xdr:from>
    <xdr:ext cx="405111" cy="259045"/>
    <xdr:sp macro="" textlink="">
      <xdr:nvSpPr>
        <xdr:cNvPr id="750" name="【消防施設】&#10;有形固定資産減価償却率最小値テキスト"/>
        <xdr:cNvSpPr txBox="1"/>
      </xdr:nvSpPr>
      <xdr:spPr>
        <a:xfrm>
          <a:off x="16357600" y="1458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8382</xdr:rowOff>
    </xdr:from>
    <xdr:to>
      <xdr:col>86</xdr:col>
      <xdr:colOff>25400</xdr:colOff>
      <xdr:row>85</xdr:row>
      <xdr:rowOff>8382</xdr:rowOff>
    </xdr:to>
    <xdr:cxnSp macro="">
      <xdr:nvCxnSpPr>
        <xdr:cNvPr id="751" name="直線コネクタ 750"/>
        <xdr:cNvCxnSpPr/>
      </xdr:nvCxnSpPr>
      <xdr:spPr>
        <a:xfrm>
          <a:off x="16230600" y="14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76216</xdr:rowOff>
    </xdr:from>
    <xdr:ext cx="405111" cy="259045"/>
    <xdr:sp macro="" textlink="">
      <xdr:nvSpPr>
        <xdr:cNvPr id="752" name="【消防施設】&#10;有形固定資産減価償却率最大値テキスト"/>
        <xdr:cNvSpPr txBox="1"/>
      </xdr:nvSpPr>
      <xdr:spPr>
        <a:xfrm>
          <a:off x="16357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129539</xdr:rowOff>
    </xdr:from>
    <xdr:to>
      <xdr:col>86</xdr:col>
      <xdr:colOff>25400</xdr:colOff>
      <xdr:row>77</xdr:row>
      <xdr:rowOff>129539</xdr:rowOff>
    </xdr:to>
    <xdr:cxnSp macro="">
      <xdr:nvCxnSpPr>
        <xdr:cNvPr id="753" name="直線コネクタ 752"/>
        <xdr:cNvCxnSpPr/>
      </xdr:nvCxnSpPr>
      <xdr:spPr>
        <a:xfrm>
          <a:off x="16230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754" name="【消防施設】&#10;有形固定資産減価償却率平均値テキスト"/>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755" name="フローチャート: 判断 754"/>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1015</xdr:rowOff>
    </xdr:from>
    <xdr:to>
      <xdr:col>81</xdr:col>
      <xdr:colOff>101600</xdr:colOff>
      <xdr:row>81</xdr:row>
      <xdr:rowOff>102615</xdr:rowOff>
    </xdr:to>
    <xdr:sp macro="" textlink="">
      <xdr:nvSpPr>
        <xdr:cNvPr id="756" name="フローチャート: 判断 755"/>
        <xdr:cNvSpPr/>
      </xdr:nvSpPr>
      <xdr:spPr>
        <a:xfrm>
          <a:off x="15430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1015</xdr:rowOff>
    </xdr:from>
    <xdr:to>
      <xdr:col>76</xdr:col>
      <xdr:colOff>165100</xdr:colOff>
      <xdr:row>81</xdr:row>
      <xdr:rowOff>102615</xdr:rowOff>
    </xdr:to>
    <xdr:sp macro="" textlink="">
      <xdr:nvSpPr>
        <xdr:cNvPr id="757" name="フローチャート: 判断 756"/>
        <xdr:cNvSpPr/>
      </xdr:nvSpPr>
      <xdr:spPr>
        <a:xfrm>
          <a:off x="14541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135889</xdr:rowOff>
    </xdr:from>
    <xdr:to>
      <xdr:col>72</xdr:col>
      <xdr:colOff>38100</xdr:colOff>
      <xdr:row>81</xdr:row>
      <xdr:rowOff>66039</xdr:rowOff>
    </xdr:to>
    <xdr:sp macro="" textlink="">
      <xdr:nvSpPr>
        <xdr:cNvPr id="758" name="フローチャート: 判断 757"/>
        <xdr:cNvSpPr/>
      </xdr:nvSpPr>
      <xdr:spPr>
        <a:xfrm>
          <a:off x="13652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92456</xdr:rowOff>
    </xdr:from>
    <xdr:to>
      <xdr:col>67</xdr:col>
      <xdr:colOff>101600</xdr:colOff>
      <xdr:row>81</xdr:row>
      <xdr:rowOff>22606</xdr:rowOff>
    </xdr:to>
    <xdr:sp macro="" textlink="">
      <xdr:nvSpPr>
        <xdr:cNvPr id="759" name="フローチャート: 判断 758"/>
        <xdr:cNvSpPr/>
      </xdr:nvSpPr>
      <xdr:spPr>
        <a:xfrm>
          <a:off x="12763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129032</xdr:rowOff>
    </xdr:from>
    <xdr:to>
      <xdr:col>85</xdr:col>
      <xdr:colOff>177800</xdr:colOff>
      <xdr:row>85</xdr:row>
      <xdr:rowOff>59182</xdr:rowOff>
    </xdr:to>
    <xdr:sp macro="" textlink="">
      <xdr:nvSpPr>
        <xdr:cNvPr id="765" name="楕円 764"/>
        <xdr:cNvSpPr/>
      </xdr:nvSpPr>
      <xdr:spPr>
        <a:xfrm>
          <a:off x="162687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43959</xdr:rowOff>
    </xdr:from>
    <xdr:ext cx="405111" cy="259045"/>
    <xdr:sp macro="" textlink="">
      <xdr:nvSpPr>
        <xdr:cNvPr id="766" name="【消防施設】&#10;有形固定資産減価償却率該当値テキスト"/>
        <xdr:cNvSpPr txBox="1"/>
      </xdr:nvSpPr>
      <xdr:spPr>
        <a:xfrm>
          <a:off x="16357600" y="14445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83313</xdr:rowOff>
    </xdr:from>
    <xdr:to>
      <xdr:col>81</xdr:col>
      <xdr:colOff>101600</xdr:colOff>
      <xdr:row>85</xdr:row>
      <xdr:rowOff>13463</xdr:rowOff>
    </xdr:to>
    <xdr:sp macro="" textlink="">
      <xdr:nvSpPr>
        <xdr:cNvPr id="767" name="楕円 766"/>
        <xdr:cNvSpPr/>
      </xdr:nvSpPr>
      <xdr:spPr>
        <a:xfrm>
          <a:off x="15430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134113</xdr:rowOff>
    </xdr:from>
    <xdr:to>
      <xdr:col>85</xdr:col>
      <xdr:colOff>127000</xdr:colOff>
      <xdr:row>85</xdr:row>
      <xdr:rowOff>8382</xdr:rowOff>
    </xdr:to>
    <xdr:cxnSp macro="">
      <xdr:nvCxnSpPr>
        <xdr:cNvPr id="768" name="直線コネクタ 767"/>
        <xdr:cNvCxnSpPr/>
      </xdr:nvCxnSpPr>
      <xdr:spPr>
        <a:xfrm>
          <a:off x="15481300" y="14535913"/>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42163</xdr:rowOff>
    </xdr:from>
    <xdr:to>
      <xdr:col>76</xdr:col>
      <xdr:colOff>165100</xdr:colOff>
      <xdr:row>84</xdr:row>
      <xdr:rowOff>143763</xdr:rowOff>
    </xdr:to>
    <xdr:sp macro="" textlink="">
      <xdr:nvSpPr>
        <xdr:cNvPr id="769" name="楕円 768"/>
        <xdr:cNvSpPr/>
      </xdr:nvSpPr>
      <xdr:spPr>
        <a:xfrm>
          <a:off x="14541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92963</xdr:rowOff>
    </xdr:from>
    <xdr:to>
      <xdr:col>81</xdr:col>
      <xdr:colOff>50800</xdr:colOff>
      <xdr:row>84</xdr:row>
      <xdr:rowOff>134113</xdr:rowOff>
    </xdr:to>
    <xdr:cxnSp macro="">
      <xdr:nvCxnSpPr>
        <xdr:cNvPr id="770" name="直線コネクタ 769"/>
        <xdr:cNvCxnSpPr/>
      </xdr:nvCxnSpPr>
      <xdr:spPr>
        <a:xfrm>
          <a:off x="14592300" y="144947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165608</xdr:rowOff>
    </xdr:from>
    <xdr:to>
      <xdr:col>72</xdr:col>
      <xdr:colOff>38100</xdr:colOff>
      <xdr:row>84</xdr:row>
      <xdr:rowOff>95758</xdr:rowOff>
    </xdr:to>
    <xdr:sp macro="" textlink="">
      <xdr:nvSpPr>
        <xdr:cNvPr id="771" name="楕円 770"/>
        <xdr:cNvSpPr/>
      </xdr:nvSpPr>
      <xdr:spPr>
        <a:xfrm>
          <a:off x="13652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44958</xdr:rowOff>
    </xdr:from>
    <xdr:to>
      <xdr:col>76</xdr:col>
      <xdr:colOff>114300</xdr:colOff>
      <xdr:row>84</xdr:row>
      <xdr:rowOff>92963</xdr:rowOff>
    </xdr:to>
    <xdr:cxnSp macro="">
      <xdr:nvCxnSpPr>
        <xdr:cNvPr id="772" name="直線コネクタ 771"/>
        <xdr:cNvCxnSpPr/>
      </xdr:nvCxnSpPr>
      <xdr:spPr>
        <a:xfrm>
          <a:off x="13703300" y="14446758"/>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119887</xdr:rowOff>
    </xdr:from>
    <xdr:to>
      <xdr:col>67</xdr:col>
      <xdr:colOff>101600</xdr:colOff>
      <xdr:row>84</xdr:row>
      <xdr:rowOff>50037</xdr:rowOff>
    </xdr:to>
    <xdr:sp macro="" textlink="">
      <xdr:nvSpPr>
        <xdr:cNvPr id="773" name="楕円 772"/>
        <xdr:cNvSpPr/>
      </xdr:nvSpPr>
      <xdr:spPr>
        <a:xfrm>
          <a:off x="12763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170687</xdr:rowOff>
    </xdr:from>
    <xdr:to>
      <xdr:col>71</xdr:col>
      <xdr:colOff>177800</xdr:colOff>
      <xdr:row>84</xdr:row>
      <xdr:rowOff>44958</xdr:rowOff>
    </xdr:to>
    <xdr:cxnSp macro="">
      <xdr:nvCxnSpPr>
        <xdr:cNvPr id="774" name="直線コネクタ 773"/>
        <xdr:cNvCxnSpPr/>
      </xdr:nvCxnSpPr>
      <xdr:spPr>
        <a:xfrm>
          <a:off x="12814300" y="1440103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119142</xdr:rowOff>
    </xdr:from>
    <xdr:ext cx="405111" cy="259045"/>
    <xdr:sp macro="" textlink="">
      <xdr:nvSpPr>
        <xdr:cNvPr id="775" name="n_1aveValue【消防施設】&#10;有形固定資産減価償却率"/>
        <xdr:cNvSpPr txBox="1"/>
      </xdr:nvSpPr>
      <xdr:spPr>
        <a:xfrm>
          <a:off x="15266044"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119142</xdr:rowOff>
    </xdr:from>
    <xdr:ext cx="405111" cy="259045"/>
    <xdr:sp macro="" textlink="">
      <xdr:nvSpPr>
        <xdr:cNvPr id="776" name="n_2aveValue【消防施設】&#10;有形固定資産減価償却率"/>
        <xdr:cNvSpPr txBox="1"/>
      </xdr:nvSpPr>
      <xdr:spPr>
        <a:xfrm>
          <a:off x="14389744"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82566</xdr:rowOff>
    </xdr:from>
    <xdr:ext cx="405111" cy="259045"/>
    <xdr:sp macro="" textlink="">
      <xdr:nvSpPr>
        <xdr:cNvPr id="777" name="n_3aveValue【消防施設】&#10;有形固定資産減価償却率"/>
        <xdr:cNvSpPr txBox="1"/>
      </xdr:nvSpPr>
      <xdr:spPr>
        <a:xfrm>
          <a:off x="13500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39133</xdr:rowOff>
    </xdr:from>
    <xdr:ext cx="405111" cy="259045"/>
    <xdr:sp macro="" textlink="">
      <xdr:nvSpPr>
        <xdr:cNvPr id="778" name="n_4aveValue【消防施設】&#10;有形固定資産減価償却率"/>
        <xdr:cNvSpPr txBox="1"/>
      </xdr:nvSpPr>
      <xdr:spPr>
        <a:xfrm>
          <a:off x="12611744" y="135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4590</xdr:rowOff>
    </xdr:from>
    <xdr:ext cx="405111" cy="259045"/>
    <xdr:sp macro="" textlink="">
      <xdr:nvSpPr>
        <xdr:cNvPr id="779" name="n_1mainValue【消防施設】&#10;有形固定資産減価償却率"/>
        <xdr:cNvSpPr txBox="1"/>
      </xdr:nvSpPr>
      <xdr:spPr>
        <a:xfrm>
          <a:off x="15266044" y="1457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134890</xdr:rowOff>
    </xdr:from>
    <xdr:ext cx="405111" cy="259045"/>
    <xdr:sp macro="" textlink="">
      <xdr:nvSpPr>
        <xdr:cNvPr id="780" name="n_2mainValue【消防施設】&#10;有形固定資産減価償却率"/>
        <xdr:cNvSpPr txBox="1"/>
      </xdr:nvSpPr>
      <xdr:spPr>
        <a:xfrm>
          <a:off x="14389744"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86885</xdr:rowOff>
    </xdr:from>
    <xdr:ext cx="405111" cy="259045"/>
    <xdr:sp macro="" textlink="">
      <xdr:nvSpPr>
        <xdr:cNvPr id="781" name="n_3mainValue【消防施設】&#10;有形固定資産減価償却率"/>
        <xdr:cNvSpPr txBox="1"/>
      </xdr:nvSpPr>
      <xdr:spPr>
        <a:xfrm>
          <a:off x="13500744" y="1448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41164</xdr:rowOff>
    </xdr:from>
    <xdr:ext cx="405111" cy="259045"/>
    <xdr:sp macro="" textlink="">
      <xdr:nvSpPr>
        <xdr:cNvPr id="782" name="n_4mainValue【消防施設】&#10;有形固定資産減価償却率"/>
        <xdr:cNvSpPr txBox="1"/>
      </xdr:nvSpPr>
      <xdr:spPr>
        <a:xfrm>
          <a:off x="12611744" y="1444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35813</xdr:rowOff>
    </xdr:to>
    <xdr:cxnSp macro="">
      <xdr:nvCxnSpPr>
        <xdr:cNvPr id="804" name="直線コネクタ 803"/>
        <xdr:cNvCxnSpPr/>
      </xdr:nvCxnSpPr>
      <xdr:spPr>
        <a:xfrm flipV="1">
          <a:off x="22160864" y="13648944"/>
          <a:ext cx="0" cy="96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805" name="【消防施設】&#10;一人当たり面積最小値テキスト"/>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806" name="直線コネクタ 805"/>
        <xdr:cNvCxnSpPr/>
      </xdr:nvCxnSpPr>
      <xdr:spPr>
        <a:xfrm>
          <a:off x="22072600" y="1460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807" name="【消防施設】&#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808" name="直線コネクタ 807"/>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09"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0" name="フローチャート: 判断 809"/>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811" name="フローチャート: 判断 810"/>
        <xdr:cNvSpPr/>
      </xdr:nvSpPr>
      <xdr:spPr>
        <a:xfrm>
          <a:off x="21272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812" name="フローチャート: 判断 811"/>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122174</xdr:rowOff>
    </xdr:from>
    <xdr:to>
      <xdr:col>102</xdr:col>
      <xdr:colOff>165100</xdr:colOff>
      <xdr:row>84</xdr:row>
      <xdr:rowOff>52324</xdr:rowOff>
    </xdr:to>
    <xdr:sp macro="" textlink="">
      <xdr:nvSpPr>
        <xdr:cNvPr id="813" name="フローチャート: 判断 812"/>
        <xdr:cNvSpPr/>
      </xdr:nvSpPr>
      <xdr:spPr>
        <a:xfrm>
          <a:off x="19494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154178</xdr:rowOff>
    </xdr:from>
    <xdr:to>
      <xdr:col>98</xdr:col>
      <xdr:colOff>38100</xdr:colOff>
      <xdr:row>84</xdr:row>
      <xdr:rowOff>84328</xdr:rowOff>
    </xdr:to>
    <xdr:sp macro="" textlink="">
      <xdr:nvSpPr>
        <xdr:cNvPr id="814" name="フローチャート: 判断 813"/>
        <xdr:cNvSpPr/>
      </xdr:nvSpPr>
      <xdr:spPr>
        <a:xfrm>
          <a:off x="18605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820" name="楕円 819"/>
        <xdr:cNvSpPr/>
      </xdr:nvSpPr>
      <xdr:spPr>
        <a:xfrm>
          <a:off x="221107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71390</xdr:rowOff>
    </xdr:from>
    <xdr:ext cx="469744" cy="259045"/>
    <xdr:sp macro="" textlink="">
      <xdr:nvSpPr>
        <xdr:cNvPr id="821" name="【消防施設】&#10;一人当たり面積該当値テキスト"/>
        <xdr:cNvSpPr txBox="1"/>
      </xdr:nvSpPr>
      <xdr:spPr>
        <a:xfrm>
          <a:off x="22199600" y="1447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156463</xdr:rowOff>
    </xdr:from>
    <xdr:to>
      <xdr:col>112</xdr:col>
      <xdr:colOff>38100</xdr:colOff>
      <xdr:row>85</xdr:row>
      <xdr:rowOff>86613</xdr:rowOff>
    </xdr:to>
    <xdr:sp macro="" textlink="">
      <xdr:nvSpPr>
        <xdr:cNvPr id="822" name="楕円 821"/>
        <xdr:cNvSpPr/>
      </xdr:nvSpPr>
      <xdr:spPr>
        <a:xfrm>
          <a:off x="21272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35813</xdr:rowOff>
    </xdr:from>
    <xdr:to>
      <xdr:col>116</xdr:col>
      <xdr:colOff>63500</xdr:colOff>
      <xdr:row>85</xdr:row>
      <xdr:rowOff>35813</xdr:rowOff>
    </xdr:to>
    <xdr:cxnSp macro="">
      <xdr:nvCxnSpPr>
        <xdr:cNvPr id="823" name="直線コネクタ 822"/>
        <xdr:cNvCxnSpPr/>
      </xdr:nvCxnSpPr>
      <xdr:spPr>
        <a:xfrm>
          <a:off x="21323300" y="146090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161037</xdr:rowOff>
    </xdr:from>
    <xdr:to>
      <xdr:col>107</xdr:col>
      <xdr:colOff>101600</xdr:colOff>
      <xdr:row>85</xdr:row>
      <xdr:rowOff>91187</xdr:rowOff>
    </xdr:to>
    <xdr:sp macro="" textlink="">
      <xdr:nvSpPr>
        <xdr:cNvPr id="824" name="楕円 823"/>
        <xdr:cNvSpPr/>
      </xdr:nvSpPr>
      <xdr:spPr>
        <a:xfrm>
          <a:off x="20383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35813</xdr:rowOff>
    </xdr:from>
    <xdr:to>
      <xdr:col>111</xdr:col>
      <xdr:colOff>177800</xdr:colOff>
      <xdr:row>85</xdr:row>
      <xdr:rowOff>40387</xdr:rowOff>
    </xdr:to>
    <xdr:cxnSp macro="">
      <xdr:nvCxnSpPr>
        <xdr:cNvPr id="825" name="直線コネクタ 824"/>
        <xdr:cNvCxnSpPr/>
      </xdr:nvCxnSpPr>
      <xdr:spPr>
        <a:xfrm flipV="1">
          <a:off x="20434300" y="146090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161037</xdr:rowOff>
    </xdr:from>
    <xdr:to>
      <xdr:col>102</xdr:col>
      <xdr:colOff>165100</xdr:colOff>
      <xdr:row>85</xdr:row>
      <xdr:rowOff>91187</xdr:rowOff>
    </xdr:to>
    <xdr:sp macro="" textlink="">
      <xdr:nvSpPr>
        <xdr:cNvPr id="826" name="楕円 825"/>
        <xdr:cNvSpPr/>
      </xdr:nvSpPr>
      <xdr:spPr>
        <a:xfrm>
          <a:off x="19494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40387</xdr:rowOff>
    </xdr:from>
    <xdr:to>
      <xdr:col>107</xdr:col>
      <xdr:colOff>50800</xdr:colOff>
      <xdr:row>85</xdr:row>
      <xdr:rowOff>40387</xdr:rowOff>
    </xdr:to>
    <xdr:cxnSp macro="">
      <xdr:nvCxnSpPr>
        <xdr:cNvPr id="827" name="直線コネクタ 826"/>
        <xdr:cNvCxnSpPr/>
      </xdr:nvCxnSpPr>
      <xdr:spPr>
        <a:xfrm>
          <a:off x="19545300" y="14613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161037</xdr:rowOff>
    </xdr:from>
    <xdr:to>
      <xdr:col>98</xdr:col>
      <xdr:colOff>38100</xdr:colOff>
      <xdr:row>85</xdr:row>
      <xdr:rowOff>91187</xdr:rowOff>
    </xdr:to>
    <xdr:sp macro="" textlink="">
      <xdr:nvSpPr>
        <xdr:cNvPr id="828" name="楕円 827"/>
        <xdr:cNvSpPr/>
      </xdr:nvSpPr>
      <xdr:spPr>
        <a:xfrm>
          <a:off x="18605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40387</xdr:rowOff>
    </xdr:from>
    <xdr:to>
      <xdr:col>102</xdr:col>
      <xdr:colOff>114300</xdr:colOff>
      <xdr:row>85</xdr:row>
      <xdr:rowOff>40387</xdr:rowOff>
    </xdr:to>
    <xdr:cxnSp macro="">
      <xdr:nvCxnSpPr>
        <xdr:cNvPr id="829" name="直線コネクタ 828"/>
        <xdr:cNvCxnSpPr/>
      </xdr:nvCxnSpPr>
      <xdr:spPr>
        <a:xfrm>
          <a:off x="18656300" y="14613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59707</xdr:rowOff>
    </xdr:from>
    <xdr:ext cx="469744" cy="259045"/>
    <xdr:sp macro="" textlink="">
      <xdr:nvSpPr>
        <xdr:cNvPr id="830" name="n_1aveValue【消防施設】&#10;一人当たり面積"/>
        <xdr:cNvSpPr txBox="1"/>
      </xdr:nvSpPr>
      <xdr:spPr>
        <a:xfrm>
          <a:off x="21075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64279</xdr:rowOff>
    </xdr:from>
    <xdr:ext cx="469744" cy="259045"/>
    <xdr:sp macro="" textlink="">
      <xdr:nvSpPr>
        <xdr:cNvPr id="831" name="n_2aveValue【消防施設】&#10;一人当たり面積"/>
        <xdr:cNvSpPr txBox="1"/>
      </xdr:nvSpPr>
      <xdr:spPr>
        <a:xfrm>
          <a:off x="20199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68851</xdr:rowOff>
    </xdr:from>
    <xdr:ext cx="469744" cy="259045"/>
    <xdr:sp macro="" textlink="">
      <xdr:nvSpPr>
        <xdr:cNvPr id="832" name="n_3aveValue【消防施設】&#10;一人当たり面積"/>
        <xdr:cNvSpPr txBox="1"/>
      </xdr:nvSpPr>
      <xdr:spPr>
        <a:xfrm>
          <a:off x="19310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100855</xdr:rowOff>
    </xdr:from>
    <xdr:ext cx="469744" cy="259045"/>
    <xdr:sp macro="" textlink="">
      <xdr:nvSpPr>
        <xdr:cNvPr id="833" name="n_4aveValue【消防施設】&#10;一人当たり面積"/>
        <xdr:cNvSpPr txBox="1"/>
      </xdr:nvSpPr>
      <xdr:spPr>
        <a:xfrm>
          <a:off x="18421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77740</xdr:rowOff>
    </xdr:from>
    <xdr:ext cx="469744" cy="259045"/>
    <xdr:sp macro="" textlink="">
      <xdr:nvSpPr>
        <xdr:cNvPr id="834" name="n_1mainValue【消防施設】&#10;一人当たり面積"/>
        <xdr:cNvSpPr txBox="1"/>
      </xdr:nvSpPr>
      <xdr:spPr>
        <a:xfrm>
          <a:off x="21075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82314</xdr:rowOff>
    </xdr:from>
    <xdr:ext cx="469744" cy="259045"/>
    <xdr:sp macro="" textlink="">
      <xdr:nvSpPr>
        <xdr:cNvPr id="835" name="n_2mainValue【消防施設】&#10;一人当たり面積"/>
        <xdr:cNvSpPr txBox="1"/>
      </xdr:nvSpPr>
      <xdr:spPr>
        <a:xfrm>
          <a:off x="20199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82314</xdr:rowOff>
    </xdr:from>
    <xdr:ext cx="469744" cy="259045"/>
    <xdr:sp macro="" textlink="">
      <xdr:nvSpPr>
        <xdr:cNvPr id="836" name="n_3mainValue【消防施設】&#10;一人当たり面積"/>
        <xdr:cNvSpPr txBox="1"/>
      </xdr:nvSpPr>
      <xdr:spPr>
        <a:xfrm>
          <a:off x="19310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82314</xdr:rowOff>
    </xdr:from>
    <xdr:ext cx="469744" cy="259045"/>
    <xdr:sp macro="" textlink="">
      <xdr:nvSpPr>
        <xdr:cNvPr id="837" name="n_4mainValue【消防施設】&#10;一人当たり面積"/>
        <xdr:cNvSpPr txBox="1"/>
      </xdr:nvSpPr>
      <xdr:spPr>
        <a:xfrm>
          <a:off x="18421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9" name="直線コネクタ 84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50" name="テキスト ボックス 84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1" name="直線コネクタ 85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2" name="テキスト ボックス 85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3" name="直線コネクタ 85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4" name="テキスト ボックス 85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5" name="直線コネクタ 85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6" name="テキスト ボックス 85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8" name="テキスト ボックス 8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142494</xdr:rowOff>
    </xdr:from>
    <xdr:to>
      <xdr:col>85</xdr:col>
      <xdr:colOff>126364</xdr:colOff>
      <xdr:row>107</xdr:row>
      <xdr:rowOff>128778</xdr:rowOff>
    </xdr:to>
    <xdr:cxnSp macro="">
      <xdr:nvCxnSpPr>
        <xdr:cNvPr id="860" name="直線コネクタ 859"/>
        <xdr:cNvCxnSpPr/>
      </xdr:nvCxnSpPr>
      <xdr:spPr>
        <a:xfrm flipV="1">
          <a:off x="16318864" y="171160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132605</xdr:rowOff>
    </xdr:from>
    <xdr:ext cx="405111" cy="259045"/>
    <xdr:sp macro="" textlink="">
      <xdr:nvSpPr>
        <xdr:cNvPr id="861" name="【庁舎】&#10;有形固定資産減価償却率最小値テキスト"/>
        <xdr:cNvSpPr txBox="1"/>
      </xdr:nvSpPr>
      <xdr:spPr>
        <a:xfrm>
          <a:off x="16357600" y="1847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128778</xdr:rowOff>
    </xdr:from>
    <xdr:to>
      <xdr:col>86</xdr:col>
      <xdr:colOff>25400</xdr:colOff>
      <xdr:row>107</xdr:row>
      <xdr:rowOff>128778</xdr:rowOff>
    </xdr:to>
    <xdr:cxnSp macro="">
      <xdr:nvCxnSpPr>
        <xdr:cNvPr id="862" name="直線コネクタ 861"/>
        <xdr:cNvCxnSpPr/>
      </xdr:nvCxnSpPr>
      <xdr:spPr>
        <a:xfrm>
          <a:off x="16230600" y="1847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89171</xdr:rowOff>
    </xdr:from>
    <xdr:ext cx="405111" cy="259045"/>
    <xdr:sp macro="" textlink="">
      <xdr:nvSpPr>
        <xdr:cNvPr id="863" name="【庁舎】&#10;有形固定資産減価償却率最大値テキスト"/>
        <xdr:cNvSpPr txBox="1"/>
      </xdr:nvSpPr>
      <xdr:spPr>
        <a:xfrm>
          <a:off x="16357600" y="1689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142494</xdr:rowOff>
    </xdr:from>
    <xdr:to>
      <xdr:col>86</xdr:col>
      <xdr:colOff>25400</xdr:colOff>
      <xdr:row>99</xdr:row>
      <xdr:rowOff>142494</xdr:rowOff>
    </xdr:to>
    <xdr:cxnSp macro="">
      <xdr:nvCxnSpPr>
        <xdr:cNvPr id="864" name="直線コネクタ 863"/>
        <xdr:cNvCxnSpPr/>
      </xdr:nvCxnSpPr>
      <xdr:spPr>
        <a:xfrm>
          <a:off x="16230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64279</xdr:rowOff>
    </xdr:from>
    <xdr:ext cx="405111" cy="259045"/>
    <xdr:sp macro="" textlink="">
      <xdr:nvSpPr>
        <xdr:cNvPr id="865" name="【庁舎】&#10;有形固定資産減価償却率平均値テキスト"/>
        <xdr:cNvSpPr txBox="1"/>
      </xdr:nvSpPr>
      <xdr:spPr>
        <a:xfrm>
          <a:off x="16357600" y="17552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41402</xdr:rowOff>
    </xdr:from>
    <xdr:to>
      <xdr:col>85</xdr:col>
      <xdr:colOff>177800</xdr:colOff>
      <xdr:row>103</xdr:row>
      <xdr:rowOff>143002</xdr:rowOff>
    </xdr:to>
    <xdr:sp macro="" textlink="">
      <xdr:nvSpPr>
        <xdr:cNvPr id="866" name="フローチャート: 判断 865"/>
        <xdr:cNvSpPr/>
      </xdr:nvSpPr>
      <xdr:spPr>
        <a:xfrm>
          <a:off x="16268700" y="1770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67" name="フローチャート: 判断 866"/>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868" name="フローチャート: 判断 867"/>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135128</xdr:rowOff>
    </xdr:from>
    <xdr:to>
      <xdr:col>72</xdr:col>
      <xdr:colOff>38100</xdr:colOff>
      <xdr:row>104</xdr:row>
      <xdr:rowOff>65278</xdr:rowOff>
    </xdr:to>
    <xdr:sp macro="" textlink="">
      <xdr:nvSpPr>
        <xdr:cNvPr id="869" name="フローチャート: 判断 868"/>
        <xdr:cNvSpPr/>
      </xdr:nvSpPr>
      <xdr:spPr>
        <a:xfrm>
          <a:off x="13652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153415</xdr:rowOff>
    </xdr:from>
    <xdr:to>
      <xdr:col>67</xdr:col>
      <xdr:colOff>101600</xdr:colOff>
      <xdr:row>105</xdr:row>
      <xdr:rowOff>83565</xdr:rowOff>
    </xdr:to>
    <xdr:sp macro="" textlink="">
      <xdr:nvSpPr>
        <xdr:cNvPr id="870" name="フローチャート: 判断 869"/>
        <xdr:cNvSpPr/>
      </xdr:nvSpPr>
      <xdr:spPr>
        <a:xfrm>
          <a:off x="1276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112268</xdr:rowOff>
    </xdr:from>
    <xdr:to>
      <xdr:col>85</xdr:col>
      <xdr:colOff>177800</xdr:colOff>
      <xdr:row>106</xdr:row>
      <xdr:rowOff>42418</xdr:rowOff>
    </xdr:to>
    <xdr:sp macro="" textlink="">
      <xdr:nvSpPr>
        <xdr:cNvPr id="876" name="楕円 875"/>
        <xdr:cNvSpPr/>
      </xdr:nvSpPr>
      <xdr:spPr>
        <a:xfrm>
          <a:off x="162687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90695</xdr:rowOff>
    </xdr:from>
    <xdr:ext cx="405111" cy="259045"/>
    <xdr:sp macro="" textlink="">
      <xdr:nvSpPr>
        <xdr:cNvPr id="877" name="【庁舎】&#10;有形固定資産減価償却率該当値テキスト"/>
        <xdr:cNvSpPr txBox="1"/>
      </xdr:nvSpPr>
      <xdr:spPr>
        <a:xfrm>
          <a:off x="16357600"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128270</xdr:rowOff>
    </xdr:from>
    <xdr:to>
      <xdr:col>81</xdr:col>
      <xdr:colOff>101600</xdr:colOff>
      <xdr:row>106</xdr:row>
      <xdr:rowOff>58420</xdr:rowOff>
    </xdr:to>
    <xdr:sp macro="" textlink="">
      <xdr:nvSpPr>
        <xdr:cNvPr id="878" name="楕円 877"/>
        <xdr:cNvSpPr/>
      </xdr:nvSpPr>
      <xdr:spPr>
        <a:xfrm>
          <a:off x="15430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163068</xdr:rowOff>
    </xdr:from>
    <xdr:to>
      <xdr:col>85</xdr:col>
      <xdr:colOff>127000</xdr:colOff>
      <xdr:row>106</xdr:row>
      <xdr:rowOff>7620</xdr:rowOff>
    </xdr:to>
    <xdr:cxnSp macro="">
      <xdr:nvCxnSpPr>
        <xdr:cNvPr id="879" name="直線コネクタ 878"/>
        <xdr:cNvCxnSpPr/>
      </xdr:nvCxnSpPr>
      <xdr:spPr>
        <a:xfrm flipV="1">
          <a:off x="15481300" y="1816531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66548</xdr:rowOff>
    </xdr:from>
    <xdr:to>
      <xdr:col>76</xdr:col>
      <xdr:colOff>165100</xdr:colOff>
      <xdr:row>105</xdr:row>
      <xdr:rowOff>168148</xdr:rowOff>
    </xdr:to>
    <xdr:sp macro="" textlink="">
      <xdr:nvSpPr>
        <xdr:cNvPr id="880" name="楕円 879"/>
        <xdr:cNvSpPr/>
      </xdr:nvSpPr>
      <xdr:spPr>
        <a:xfrm>
          <a:off x="14541500" y="180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117348</xdr:rowOff>
    </xdr:from>
    <xdr:to>
      <xdr:col>81</xdr:col>
      <xdr:colOff>50800</xdr:colOff>
      <xdr:row>106</xdr:row>
      <xdr:rowOff>7620</xdr:rowOff>
    </xdr:to>
    <xdr:cxnSp macro="">
      <xdr:nvCxnSpPr>
        <xdr:cNvPr id="881" name="直線コネクタ 880"/>
        <xdr:cNvCxnSpPr/>
      </xdr:nvCxnSpPr>
      <xdr:spPr>
        <a:xfrm>
          <a:off x="14592300" y="1811959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114554</xdr:rowOff>
    </xdr:from>
    <xdr:to>
      <xdr:col>72</xdr:col>
      <xdr:colOff>38100</xdr:colOff>
      <xdr:row>106</xdr:row>
      <xdr:rowOff>44704</xdr:rowOff>
    </xdr:to>
    <xdr:sp macro="" textlink="">
      <xdr:nvSpPr>
        <xdr:cNvPr id="882" name="楕円 881"/>
        <xdr:cNvSpPr/>
      </xdr:nvSpPr>
      <xdr:spPr>
        <a:xfrm>
          <a:off x="136525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117348</xdr:rowOff>
    </xdr:from>
    <xdr:to>
      <xdr:col>76</xdr:col>
      <xdr:colOff>114300</xdr:colOff>
      <xdr:row>105</xdr:row>
      <xdr:rowOff>165354</xdr:rowOff>
    </xdr:to>
    <xdr:cxnSp macro="">
      <xdr:nvCxnSpPr>
        <xdr:cNvPr id="883" name="直線コネクタ 882"/>
        <xdr:cNvCxnSpPr/>
      </xdr:nvCxnSpPr>
      <xdr:spPr>
        <a:xfrm flipV="1">
          <a:off x="13703300" y="1811959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25400</xdr:rowOff>
    </xdr:from>
    <xdr:to>
      <xdr:col>67</xdr:col>
      <xdr:colOff>101600</xdr:colOff>
      <xdr:row>107</xdr:row>
      <xdr:rowOff>127000</xdr:rowOff>
    </xdr:to>
    <xdr:sp macro="" textlink="">
      <xdr:nvSpPr>
        <xdr:cNvPr id="884" name="楕円 883"/>
        <xdr:cNvSpPr/>
      </xdr:nvSpPr>
      <xdr:spPr>
        <a:xfrm>
          <a:off x="12763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165354</xdr:rowOff>
    </xdr:from>
    <xdr:to>
      <xdr:col>71</xdr:col>
      <xdr:colOff>177800</xdr:colOff>
      <xdr:row>107</xdr:row>
      <xdr:rowOff>76200</xdr:rowOff>
    </xdr:to>
    <xdr:cxnSp macro="">
      <xdr:nvCxnSpPr>
        <xdr:cNvPr id="885" name="直線コネクタ 884"/>
        <xdr:cNvCxnSpPr/>
      </xdr:nvCxnSpPr>
      <xdr:spPr>
        <a:xfrm flipV="1">
          <a:off x="12814300" y="18167604"/>
          <a:ext cx="8890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886" name="n_1aveValue【庁舎】&#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887" name="n_2aveValue【庁舎】&#10;有形固定資産減価償却率"/>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81805</xdr:rowOff>
    </xdr:from>
    <xdr:ext cx="405111" cy="259045"/>
    <xdr:sp macro="" textlink="">
      <xdr:nvSpPr>
        <xdr:cNvPr id="888" name="n_3aveValue【庁舎】&#10;有形固定資産減価償却率"/>
        <xdr:cNvSpPr txBox="1"/>
      </xdr:nvSpPr>
      <xdr:spPr>
        <a:xfrm>
          <a:off x="13500744"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100092</xdr:rowOff>
    </xdr:from>
    <xdr:ext cx="405111" cy="259045"/>
    <xdr:sp macro="" textlink="">
      <xdr:nvSpPr>
        <xdr:cNvPr id="889" name="n_4aveValue【庁舎】&#10;有形固定資産減価償却率"/>
        <xdr:cNvSpPr txBox="1"/>
      </xdr:nvSpPr>
      <xdr:spPr>
        <a:xfrm>
          <a:off x="12611744" y="177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49547</xdr:rowOff>
    </xdr:from>
    <xdr:ext cx="405111" cy="259045"/>
    <xdr:sp macro="" textlink="">
      <xdr:nvSpPr>
        <xdr:cNvPr id="890" name="n_1mainValue【庁舎】&#10;有形固定資産減価償却率"/>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159275</xdr:rowOff>
    </xdr:from>
    <xdr:ext cx="405111" cy="259045"/>
    <xdr:sp macro="" textlink="">
      <xdr:nvSpPr>
        <xdr:cNvPr id="891" name="n_2mainValue【庁舎】&#10;有形固定資産減価償却率"/>
        <xdr:cNvSpPr txBox="1"/>
      </xdr:nvSpPr>
      <xdr:spPr>
        <a:xfrm>
          <a:off x="14389744" y="1816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35831</xdr:rowOff>
    </xdr:from>
    <xdr:ext cx="405111" cy="259045"/>
    <xdr:sp macro="" textlink="">
      <xdr:nvSpPr>
        <xdr:cNvPr id="892" name="n_3mainValue【庁舎】&#10;有形固定資産減価償却率"/>
        <xdr:cNvSpPr txBox="1"/>
      </xdr:nvSpPr>
      <xdr:spPr>
        <a:xfrm>
          <a:off x="13500744" y="1820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118127</xdr:rowOff>
    </xdr:from>
    <xdr:ext cx="405111" cy="259045"/>
    <xdr:sp macro="" textlink="">
      <xdr:nvSpPr>
        <xdr:cNvPr id="893" name="n_4mainValue【庁舎】&#10;有形固定資産減価償却率"/>
        <xdr:cNvSpPr txBox="1"/>
      </xdr:nvSpPr>
      <xdr:spPr>
        <a:xfrm>
          <a:off x="126117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25908</xdr:rowOff>
    </xdr:from>
    <xdr:to>
      <xdr:col>116</xdr:col>
      <xdr:colOff>62864</xdr:colOff>
      <xdr:row>108</xdr:row>
      <xdr:rowOff>76200</xdr:rowOff>
    </xdr:to>
    <xdr:cxnSp macro="">
      <xdr:nvCxnSpPr>
        <xdr:cNvPr id="916" name="直線コネクタ 915"/>
        <xdr:cNvCxnSpPr/>
      </xdr:nvCxnSpPr>
      <xdr:spPr>
        <a:xfrm flipV="1">
          <a:off x="22160864" y="17170908"/>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17"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18" name="直線コネクタ 917"/>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144035</xdr:rowOff>
    </xdr:from>
    <xdr:ext cx="469744" cy="259045"/>
    <xdr:sp macro="" textlink="">
      <xdr:nvSpPr>
        <xdr:cNvPr id="919" name="【庁舎】&#10;一人当たり面積最大値テキスト"/>
        <xdr:cNvSpPr txBox="1"/>
      </xdr:nvSpPr>
      <xdr:spPr>
        <a:xfrm>
          <a:off x="22199600" y="169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25908</xdr:rowOff>
    </xdr:from>
    <xdr:to>
      <xdr:col>116</xdr:col>
      <xdr:colOff>152400</xdr:colOff>
      <xdr:row>100</xdr:row>
      <xdr:rowOff>25908</xdr:rowOff>
    </xdr:to>
    <xdr:cxnSp macro="">
      <xdr:nvCxnSpPr>
        <xdr:cNvPr id="920" name="直線コネクタ 919"/>
        <xdr:cNvCxnSpPr/>
      </xdr:nvCxnSpPr>
      <xdr:spPr>
        <a:xfrm>
          <a:off x="22072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64279</xdr:rowOff>
    </xdr:from>
    <xdr:ext cx="469744" cy="259045"/>
    <xdr:sp macro="" textlink="">
      <xdr:nvSpPr>
        <xdr:cNvPr id="921" name="【庁舎】&#10;一人当たり面積平均値テキスト"/>
        <xdr:cNvSpPr txBox="1"/>
      </xdr:nvSpPr>
      <xdr:spPr>
        <a:xfrm>
          <a:off x="22199600" y="17895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922" name="フローチャート: 判断 921"/>
        <xdr:cNvSpPr/>
      </xdr:nvSpPr>
      <xdr:spPr>
        <a:xfrm>
          <a:off x="221107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64263</xdr:rowOff>
    </xdr:from>
    <xdr:to>
      <xdr:col>112</xdr:col>
      <xdr:colOff>38100</xdr:colOff>
      <xdr:row>105</xdr:row>
      <xdr:rowOff>165863</xdr:rowOff>
    </xdr:to>
    <xdr:sp macro="" textlink="">
      <xdr:nvSpPr>
        <xdr:cNvPr id="923" name="フローチャート: 判断 922"/>
        <xdr:cNvSpPr/>
      </xdr:nvSpPr>
      <xdr:spPr>
        <a:xfrm>
          <a:off x="21272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155702</xdr:rowOff>
    </xdr:from>
    <xdr:to>
      <xdr:col>107</xdr:col>
      <xdr:colOff>101600</xdr:colOff>
      <xdr:row>106</xdr:row>
      <xdr:rowOff>85852</xdr:rowOff>
    </xdr:to>
    <xdr:sp macro="" textlink="">
      <xdr:nvSpPr>
        <xdr:cNvPr id="924" name="フローチャート: 判断 923"/>
        <xdr:cNvSpPr/>
      </xdr:nvSpPr>
      <xdr:spPr>
        <a:xfrm>
          <a:off x="20383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925" name="フローチャート: 判断 924"/>
        <xdr:cNvSpPr/>
      </xdr:nvSpPr>
      <xdr:spPr>
        <a:xfrm>
          <a:off x="19494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926" name="フローチャート: 判断 925"/>
        <xdr:cNvSpPr/>
      </xdr:nvSpPr>
      <xdr:spPr>
        <a:xfrm>
          <a:off x="18605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119126</xdr:rowOff>
    </xdr:from>
    <xdr:to>
      <xdr:col>116</xdr:col>
      <xdr:colOff>114300</xdr:colOff>
      <xdr:row>108</xdr:row>
      <xdr:rowOff>49276</xdr:rowOff>
    </xdr:to>
    <xdr:sp macro="" textlink="">
      <xdr:nvSpPr>
        <xdr:cNvPr id="932" name="楕円 931"/>
        <xdr:cNvSpPr/>
      </xdr:nvSpPr>
      <xdr:spPr>
        <a:xfrm>
          <a:off x="221107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34053</xdr:rowOff>
    </xdr:from>
    <xdr:ext cx="469744" cy="259045"/>
    <xdr:sp macro="" textlink="">
      <xdr:nvSpPr>
        <xdr:cNvPr id="933" name="【庁舎】&#10;一人当たり面積該当値テキスト"/>
        <xdr:cNvSpPr txBox="1"/>
      </xdr:nvSpPr>
      <xdr:spPr>
        <a:xfrm>
          <a:off x="22199600" y="1837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123698</xdr:rowOff>
    </xdr:from>
    <xdr:to>
      <xdr:col>112</xdr:col>
      <xdr:colOff>38100</xdr:colOff>
      <xdr:row>108</xdr:row>
      <xdr:rowOff>53848</xdr:rowOff>
    </xdr:to>
    <xdr:sp macro="" textlink="">
      <xdr:nvSpPr>
        <xdr:cNvPr id="934" name="楕円 933"/>
        <xdr:cNvSpPr/>
      </xdr:nvSpPr>
      <xdr:spPr>
        <a:xfrm>
          <a:off x="21272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169926</xdr:rowOff>
    </xdr:from>
    <xdr:to>
      <xdr:col>116</xdr:col>
      <xdr:colOff>63500</xdr:colOff>
      <xdr:row>108</xdr:row>
      <xdr:rowOff>3048</xdr:rowOff>
    </xdr:to>
    <xdr:cxnSp macro="">
      <xdr:nvCxnSpPr>
        <xdr:cNvPr id="935" name="直線コネクタ 934"/>
        <xdr:cNvCxnSpPr/>
      </xdr:nvCxnSpPr>
      <xdr:spPr>
        <a:xfrm flipV="1">
          <a:off x="21323300" y="185150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123698</xdr:rowOff>
    </xdr:from>
    <xdr:to>
      <xdr:col>107</xdr:col>
      <xdr:colOff>101600</xdr:colOff>
      <xdr:row>108</xdr:row>
      <xdr:rowOff>53848</xdr:rowOff>
    </xdr:to>
    <xdr:sp macro="" textlink="">
      <xdr:nvSpPr>
        <xdr:cNvPr id="936" name="楕円 935"/>
        <xdr:cNvSpPr/>
      </xdr:nvSpPr>
      <xdr:spPr>
        <a:xfrm>
          <a:off x="20383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xdr:rowOff>
    </xdr:from>
    <xdr:to>
      <xdr:col>111</xdr:col>
      <xdr:colOff>177800</xdr:colOff>
      <xdr:row>108</xdr:row>
      <xdr:rowOff>3048</xdr:rowOff>
    </xdr:to>
    <xdr:cxnSp macro="">
      <xdr:nvCxnSpPr>
        <xdr:cNvPr id="937" name="直線コネクタ 936"/>
        <xdr:cNvCxnSpPr/>
      </xdr:nvCxnSpPr>
      <xdr:spPr>
        <a:xfrm>
          <a:off x="20434300" y="1851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128270</xdr:rowOff>
    </xdr:from>
    <xdr:to>
      <xdr:col>102</xdr:col>
      <xdr:colOff>165100</xdr:colOff>
      <xdr:row>108</xdr:row>
      <xdr:rowOff>58420</xdr:rowOff>
    </xdr:to>
    <xdr:sp macro="" textlink="">
      <xdr:nvSpPr>
        <xdr:cNvPr id="938" name="楕円 937"/>
        <xdr:cNvSpPr/>
      </xdr:nvSpPr>
      <xdr:spPr>
        <a:xfrm>
          <a:off x="19494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xdr:rowOff>
    </xdr:from>
    <xdr:to>
      <xdr:col>107</xdr:col>
      <xdr:colOff>50800</xdr:colOff>
      <xdr:row>108</xdr:row>
      <xdr:rowOff>7620</xdr:rowOff>
    </xdr:to>
    <xdr:cxnSp macro="">
      <xdr:nvCxnSpPr>
        <xdr:cNvPr id="939" name="直線コネクタ 938"/>
        <xdr:cNvCxnSpPr/>
      </xdr:nvCxnSpPr>
      <xdr:spPr>
        <a:xfrm flipV="1">
          <a:off x="19545300" y="18519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7113</xdr:rowOff>
    </xdr:from>
    <xdr:to>
      <xdr:col>98</xdr:col>
      <xdr:colOff>38100</xdr:colOff>
      <xdr:row>108</xdr:row>
      <xdr:rowOff>108713</xdr:rowOff>
    </xdr:to>
    <xdr:sp macro="" textlink="">
      <xdr:nvSpPr>
        <xdr:cNvPr id="940" name="楕円 939"/>
        <xdr:cNvSpPr/>
      </xdr:nvSpPr>
      <xdr:spPr>
        <a:xfrm>
          <a:off x="18605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7620</xdr:rowOff>
    </xdr:from>
    <xdr:to>
      <xdr:col>102</xdr:col>
      <xdr:colOff>114300</xdr:colOff>
      <xdr:row>108</xdr:row>
      <xdr:rowOff>57913</xdr:rowOff>
    </xdr:to>
    <xdr:cxnSp macro="">
      <xdr:nvCxnSpPr>
        <xdr:cNvPr id="941" name="直線コネクタ 940"/>
        <xdr:cNvCxnSpPr/>
      </xdr:nvCxnSpPr>
      <xdr:spPr>
        <a:xfrm flipV="1">
          <a:off x="18656300" y="185242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10940</xdr:rowOff>
    </xdr:from>
    <xdr:ext cx="469744" cy="259045"/>
    <xdr:sp macro="" textlink="">
      <xdr:nvSpPr>
        <xdr:cNvPr id="942" name="n_1aveValue【庁舎】&#10;一人当たり面積"/>
        <xdr:cNvSpPr txBox="1"/>
      </xdr:nvSpPr>
      <xdr:spPr>
        <a:xfrm>
          <a:off x="21075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102379</xdr:rowOff>
    </xdr:from>
    <xdr:ext cx="469744" cy="259045"/>
    <xdr:sp macro="" textlink="">
      <xdr:nvSpPr>
        <xdr:cNvPr id="943" name="n_2aveValue【庁舎】&#10;一人当たり面積"/>
        <xdr:cNvSpPr txBox="1"/>
      </xdr:nvSpPr>
      <xdr:spPr>
        <a:xfrm>
          <a:off x="20199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102379</xdr:rowOff>
    </xdr:from>
    <xdr:ext cx="469744" cy="259045"/>
    <xdr:sp macro="" textlink="">
      <xdr:nvSpPr>
        <xdr:cNvPr id="944" name="n_3aveValue【庁舎】&#10;一人当たり面積"/>
        <xdr:cNvSpPr txBox="1"/>
      </xdr:nvSpPr>
      <xdr:spPr>
        <a:xfrm>
          <a:off x="19310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143527</xdr:rowOff>
    </xdr:from>
    <xdr:ext cx="469744" cy="259045"/>
    <xdr:sp macro="" textlink="">
      <xdr:nvSpPr>
        <xdr:cNvPr id="945" name="n_4aveValue【庁舎】&#10;一人当たり面積"/>
        <xdr:cNvSpPr txBox="1"/>
      </xdr:nvSpPr>
      <xdr:spPr>
        <a:xfrm>
          <a:off x="18421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44975</xdr:rowOff>
    </xdr:from>
    <xdr:ext cx="469744" cy="259045"/>
    <xdr:sp macro="" textlink="">
      <xdr:nvSpPr>
        <xdr:cNvPr id="946" name="n_1mainValue【庁舎】&#10;一人当たり面積"/>
        <xdr:cNvSpPr txBox="1"/>
      </xdr:nvSpPr>
      <xdr:spPr>
        <a:xfrm>
          <a:off x="210757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44975</xdr:rowOff>
    </xdr:from>
    <xdr:ext cx="469744" cy="259045"/>
    <xdr:sp macro="" textlink="">
      <xdr:nvSpPr>
        <xdr:cNvPr id="947" name="n_2mainValue【庁舎】&#10;一人当たり面積"/>
        <xdr:cNvSpPr txBox="1"/>
      </xdr:nvSpPr>
      <xdr:spPr>
        <a:xfrm>
          <a:off x="20199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49547</xdr:rowOff>
    </xdr:from>
    <xdr:ext cx="469744" cy="259045"/>
    <xdr:sp macro="" textlink="">
      <xdr:nvSpPr>
        <xdr:cNvPr id="948" name="n_3mainValue【庁舎】&#10;一人当たり面積"/>
        <xdr:cNvSpPr txBox="1"/>
      </xdr:nvSpPr>
      <xdr:spPr>
        <a:xfrm>
          <a:off x="19310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99840</xdr:rowOff>
    </xdr:from>
    <xdr:ext cx="469744" cy="259045"/>
    <xdr:sp macro="" textlink="">
      <xdr:nvSpPr>
        <xdr:cNvPr id="949" name="n_4mainValue【庁舎】&#10;一人当たり面積"/>
        <xdr:cNvSpPr txBox="1"/>
      </xdr:nvSpPr>
      <xdr:spPr>
        <a:xfrm>
          <a:off x="18421427" y="186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類似団体平均と比較して有形固定資産減価償却率が特に高くなっているのは，消防施設及び市民会館となっている。消防施設については，消防本部及び笹野消防署の新庁舎の建設を令和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供用開始に向けて進めているところである。市民会館については，耐用年数に近づいているが，今後個別施設計画を策定し，補修工事等の計画的な執行により安定的な運営を行っていく。また，当市は市民会館，保健センター等，複数の公共施設が同年代に建設され耐用年数の半分を経過する時期に入っているため，施設の長寿命化を推進していく必要がある。</a:t>
          </a:r>
        </a:p>
        <a:p>
          <a:r>
            <a:rPr kumimoji="1" lang="ja-JP" altLang="en-US" sz="1300">
              <a:latin typeface="ＭＳ Ｐゴシック" panose="020B0600070205080204" pitchFamily="50" charset="-128"/>
              <a:ea typeface="ＭＳ Ｐゴシック" panose="020B0600070205080204" pitchFamily="50" charset="-128"/>
            </a:rPr>
            <a:t>　一人当たりの面積については，類似団体平均と比較し乖離の幅が大きいのは体育館・プール及び庁舎である。体育館・プールについては，市内に複数の体育館及び市民プールを有していることにより類似団体平均を上回っているものとみられる。特にプールについては，いずれも耐用年数を経過し老朽化が目立つため，今後体育施設の適正配置や長寿命化に向けた検討を進めていく。庁舎については，当市は類似団体よりも市域が狭く，本庁舎以外に有する施設が支所１箇所のみであることから，類似団体平均を下回っているものとみ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158,015
156,217
99.97
78,650,830
75,801,372
2,258,788
30,579,002
65,384,252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0.01</a:t>
          </a:r>
          <a:r>
            <a:rPr kumimoji="1" lang="ja-JP" altLang="en-US" sz="1100">
              <a:solidFill>
                <a:schemeClr val="dk1"/>
              </a:solidFill>
              <a:effectLst/>
              <a:latin typeface="+mn-lt"/>
              <a:ea typeface="+mn-ea"/>
              <a:cs typeface="+mn-cs"/>
            </a:rPr>
            <a:t>上昇し</a:t>
          </a:r>
          <a:r>
            <a:rPr kumimoji="1" lang="ja-JP" altLang="ja-JP" sz="1100">
              <a:solidFill>
                <a:schemeClr val="dk1"/>
              </a:solidFill>
              <a:effectLst/>
              <a:latin typeface="+mn-lt"/>
              <a:ea typeface="+mn-ea"/>
              <a:cs typeface="+mn-cs"/>
            </a:rPr>
            <a:t>，過去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年間をみても常に類似団体平均を上回る状況である。単年度でみると前年度の</a:t>
          </a:r>
          <a:r>
            <a:rPr kumimoji="1" lang="en-US" altLang="ja-JP" sz="1100">
              <a:solidFill>
                <a:schemeClr val="dk1"/>
              </a:solidFill>
              <a:effectLst/>
              <a:latin typeface="+mn-lt"/>
              <a:ea typeface="+mn-ea"/>
              <a:cs typeface="+mn-cs"/>
            </a:rPr>
            <a:t>0.960</a:t>
          </a:r>
          <a:r>
            <a:rPr kumimoji="1" lang="ja-JP" altLang="ja-JP" sz="1100">
              <a:solidFill>
                <a:schemeClr val="dk1"/>
              </a:solidFill>
              <a:effectLst/>
              <a:latin typeface="+mn-lt"/>
              <a:ea typeface="+mn-ea"/>
              <a:cs typeface="+mn-cs"/>
            </a:rPr>
            <a:t>に対し</a:t>
          </a:r>
          <a:r>
            <a:rPr kumimoji="1" lang="ja-JP" altLang="en-US" sz="1100">
              <a:solidFill>
                <a:schemeClr val="dk1"/>
              </a:solidFill>
              <a:effectLst/>
              <a:latin typeface="+mn-lt"/>
              <a:ea typeface="+mn-ea"/>
              <a:cs typeface="+mn-cs"/>
            </a:rPr>
            <a:t>プラス</a:t>
          </a:r>
          <a:r>
            <a:rPr kumimoji="1" lang="en-US" altLang="ja-JP" sz="1100">
              <a:solidFill>
                <a:schemeClr val="dk1"/>
              </a:solidFill>
              <a:effectLst/>
              <a:latin typeface="+mn-lt"/>
              <a:ea typeface="+mn-ea"/>
              <a:cs typeface="+mn-cs"/>
            </a:rPr>
            <a:t>0.006</a:t>
          </a:r>
          <a:r>
            <a:rPr kumimoji="1" lang="ja-JP" altLang="ja-JP" sz="1100">
              <a:solidFill>
                <a:schemeClr val="dk1"/>
              </a:solidFill>
              <a:effectLst/>
              <a:latin typeface="+mn-lt"/>
              <a:ea typeface="+mn-ea"/>
              <a:cs typeface="+mn-cs"/>
            </a:rPr>
            <a:t>となる</a:t>
          </a:r>
          <a:r>
            <a:rPr kumimoji="1" lang="en-US" altLang="ja-JP" sz="1100">
              <a:solidFill>
                <a:schemeClr val="dk1"/>
              </a:solidFill>
              <a:effectLst/>
              <a:latin typeface="+mn-lt"/>
              <a:ea typeface="+mn-ea"/>
              <a:cs typeface="+mn-cs"/>
            </a:rPr>
            <a:t>0.966</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引き続き交付団体となると見込むが，会計年度任用職員制度の導入による義務的経費への影響は大きく，市税等の一般財源の増を見込めない中，厳しい財政運営が予想される。</a:t>
          </a:r>
          <a:r>
            <a:rPr kumimoji="1" lang="ja-JP" altLang="ja-JP" sz="1100">
              <a:solidFill>
                <a:schemeClr val="dk1"/>
              </a:solidFill>
              <a:effectLst/>
              <a:latin typeface="+mn-lt"/>
              <a:ea typeface="+mn-ea"/>
              <a:cs typeface="+mn-cs"/>
            </a:rPr>
            <a:t>行財政改革を推進し，引き続き経費の削減に努める。</a:t>
          </a:r>
          <a:endParaRPr lang="ja-JP" altLang="ja-JP" sz="1400">
            <a:effectLst/>
          </a:endParaRPr>
        </a:p>
        <a:p>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44</xdr:row>
      <xdr:rowOff>61685</xdr:rowOff>
    </xdr:to>
    <xdr:cxnSp macro="">
      <xdr:nvCxnSpPr>
        <xdr:cNvPr id="66" name="直線コネクタ 65"/>
        <xdr:cNvCxnSpPr/>
      </xdr:nvCxnSpPr>
      <xdr:spPr>
        <a:xfrm flipV="1">
          <a:off x="4953000" y="6243864"/>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23585</xdr:rowOff>
    </xdr:to>
    <xdr:cxnSp macro="">
      <xdr:nvCxnSpPr>
        <xdr:cNvPr id="71" name="直線コネクタ 70"/>
        <xdr:cNvCxnSpPr/>
      </xdr:nvCxnSpPr>
      <xdr:spPr>
        <a:xfrm flipV="1">
          <a:off x="4114800" y="68643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99984</xdr:rowOff>
    </xdr:from>
    <xdr:ext cx="762000" cy="259045"/>
    <xdr:sp macro="" textlink="">
      <xdr:nvSpPr>
        <xdr:cNvPr id="72" name="財政力平均値テキスト"/>
        <xdr:cNvSpPr txBox="1"/>
      </xdr:nvSpPr>
      <xdr:spPr>
        <a:xfrm>
          <a:off x="5041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73" name="フローチャート: 判断 72"/>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23585</xdr:rowOff>
    </xdr:to>
    <xdr:cxnSp macro="">
      <xdr:nvCxnSpPr>
        <xdr:cNvPr id="74" name="直線コネクタ 73"/>
        <xdr:cNvCxnSpPr/>
      </xdr:nvCxnSpPr>
      <xdr:spPr>
        <a:xfrm>
          <a:off x="3225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23585</xdr:rowOff>
    </xdr:from>
    <xdr:to>
      <xdr:col>15</xdr:col>
      <xdr:colOff>82550</xdr:colOff>
      <xdr:row>40</xdr:row>
      <xdr:rowOff>40822</xdr:rowOff>
    </xdr:to>
    <xdr:cxnSp macro="">
      <xdr:nvCxnSpPr>
        <xdr:cNvPr id="77" name="直線コネクタ 76"/>
        <xdr:cNvCxnSpPr/>
      </xdr:nvCxnSpPr>
      <xdr:spPr>
        <a:xfrm flipV="1">
          <a:off x="2336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40822</xdr:rowOff>
    </xdr:from>
    <xdr:to>
      <xdr:col>11</xdr:col>
      <xdr:colOff>31750</xdr:colOff>
      <xdr:row>40</xdr:row>
      <xdr:rowOff>58057</xdr:rowOff>
    </xdr:to>
    <xdr:cxnSp macro="">
      <xdr:nvCxnSpPr>
        <xdr:cNvPr id="80" name="直線コネクタ 79"/>
        <xdr:cNvCxnSpPr/>
      </xdr:nvCxnSpPr>
      <xdr:spPr>
        <a:xfrm flipV="1">
          <a:off x="1447800" y="68988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4" name="テキスト ボックス 83"/>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90" name="楕円 89"/>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91"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144235</xdr:rowOff>
    </xdr:from>
    <xdr:to>
      <xdr:col>19</xdr:col>
      <xdr:colOff>184150</xdr:colOff>
      <xdr:row>40</xdr:row>
      <xdr:rowOff>74385</xdr:rowOff>
    </xdr:to>
    <xdr:sp macro="" textlink="">
      <xdr:nvSpPr>
        <xdr:cNvPr id="92" name="楕円 91"/>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84562</xdr:rowOff>
    </xdr:from>
    <xdr:ext cx="736600" cy="259045"/>
    <xdr:sp macro="" textlink="">
      <xdr:nvSpPr>
        <xdr:cNvPr id="93" name="テキスト ボックス 92"/>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144235</xdr:rowOff>
    </xdr:from>
    <xdr:to>
      <xdr:col>15</xdr:col>
      <xdr:colOff>133350</xdr:colOff>
      <xdr:row>40</xdr:row>
      <xdr:rowOff>74385</xdr:rowOff>
    </xdr:to>
    <xdr:sp macro="" textlink="">
      <xdr:nvSpPr>
        <xdr:cNvPr id="94" name="楕円 93"/>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84562</xdr:rowOff>
    </xdr:from>
    <xdr:ext cx="762000" cy="259045"/>
    <xdr:sp macro="" textlink="">
      <xdr:nvSpPr>
        <xdr:cNvPr id="95" name="テキスト ボックス 94"/>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161472</xdr:rowOff>
    </xdr:from>
    <xdr:to>
      <xdr:col>11</xdr:col>
      <xdr:colOff>82550</xdr:colOff>
      <xdr:row>40</xdr:row>
      <xdr:rowOff>91622</xdr:rowOff>
    </xdr:to>
    <xdr:sp macro="" textlink="">
      <xdr:nvSpPr>
        <xdr:cNvPr id="96" name="楕円 95"/>
        <xdr:cNvSpPr/>
      </xdr:nvSpPr>
      <xdr:spPr>
        <a:xfrm>
          <a:off x="2286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101799</xdr:rowOff>
    </xdr:from>
    <xdr:ext cx="762000" cy="259045"/>
    <xdr:sp macro="" textlink="">
      <xdr:nvSpPr>
        <xdr:cNvPr id="97" name="テキスト ボックス 96"/>
        <xdr:cNvSpPr txBox="1"/>
      </xdr:nvSpPr>
      <xdr:spPr>
        <a:xfrm>
          <a:off x="1955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7257</xdr:rowOff>
    </xdr:from>
    <xdr:to>
      <xdr:col>7</xdr:col>
      <xdr:colOff>31750</xdr:colOff>
      <xdr:row>40</xdr:row>
      <xdr:rowOff>108857</xdr:rowOff>
    </xdr:to>
    <xdr:sp macro="" textlink="">
      <xdr:nvSpPr>
        <xdr:cNvPr id="98" name="楕円 97"/>
        <xdr:cNvSpPr/>
      </xdr:nvSpPr>
      <xdr:spPr>
        <a:xfrm>
          <a:off x="1397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119034</xdr:rowOff>
    </xdr:from>
    <xdr:ext cx="762000" cy="259045"/>
    <xdr:sp macro="" textlink="">
      <xdr:nvSpPr>
        <xdr:cNvPr id="99" name="テキスト ボックス 98"/>
        <xdr:cNvSpPr txBox="1"/>
      </xdr:nvSpPr>
      <xdr:spPr>
        <a:xfrm>
          <a:off x="1066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ポイント上昇し</a:t>
          </a:r>
          <a:r>
            <a:rPr kumimoji="1" lang="en-US" altLang="ja-JP" sz="1100">
              <a:solidFill>
                <a:schemeClr val="dk1"/>
              </a:solidFill>
              <a:effectLst/>
              <a:latin typeface="+mn-lt"/>
              <a:ea typeface="+mn-ea"/>
              <a:cs typeface="+mn-cs"/>
            </a:rPr>
            <a:t>96.9%</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地方消費税交付金，地方特例交付金等の増収により経常一般財源が増となった一方，会計年度任用職員制度の開始により人件費が増となったことにより上昇している。</a:t>
          </a:r>
          <a:r>
            <a:rPr kumimoji="1" lang="ja-JP" altLang="ja-JP" sz="1100">
              <a:solidFill>
                <a:schemeClr val="dk1"/>
              </a:solidFill>
              <a:effectLst/>
              <a:latin typeface="+mn-lt"/>
              <a:ea typeface="+mn-ea"/>
              <a:cs typeface="+mn-cs"/>
            </a:rPr>
            <a:t>令和２年度より，サマーレビューによる既存事業の見直しに集中的に取組んでおり，財政の硬直化を抑制する効果が期待される。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34290</xdr:rowOff>
    </xdr:to>
    <xdr:cxnSp macro="">
      <xdr:nvCxnSpPr>
        <xdr:cNvPr id="129" name="直線コネクタ 128"/>
        <xdr:cNvCxnSpPr/>
      </xdr:nvCxnSpPr>
      <xdr:spPr>
        <a:xfrm flipV="1">
          <a:off x="4953000" y="993436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2"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3" name="直線コネクタ 132"/>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157480</xdr:rowOff>
    </xdr:from>
    <xdr:to>
      <xdr:col>23</xdr:col>
      <xdr:colOff>133350</xdr:colOff>
      <xdr:row>66</xdr:row>
      <xdr:rowOff>34290</xdr:rowOff>
    </xdr:to>
    <xdr:cxnSp macro="">
      <xdr:nvCxnSpPr>
        <xdr:cNvPr id="134" name="直線コネクタ 133"/>
        <xdr:cNvCxnSpPr/>
      </xdr:nvCxnSpPr>
      <xdr:spPr>
        <a:xfrm>
          <a:off x="4114800" y="1130173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5" name="財政構造の弾力性平均値テキスト"/>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6" name="フローチャート: 判断 135"/>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125306</xdr:rowOff>
    </xdr:from>
    <xdr:to>
      <xdr:col>19</xdr:col>
      <xdr:colOff>133350</xdr:colOff>
      <xdr:row>65</xdr:row>
      <xdr:rowOff>157480</xdr:rowOff>
    </xdr:to>
    <xdr:cxnSp macro="">
      <xdr:nvCxnSpPr>
        <xdr:cNvPr id="137" name="直線コネクタ 136"/>
        <xdr:cNvCxnSpPr/>
      </xdr:nvCxnSpPr>
      <xdr:spPr>
        <a:xfrm>
          <a:off x="3225800" y="112695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8" name="フローチャート: 判断 137"/>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39" name="テキスト ボックス 138"/>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65</xdr:row>
      <xdr:rowOff>125306</xdr:rowOff>
    </xdr:to>
    <xdr:cxnSp macro="">
      <xdr:nvCxnSpPr>
        <xdr:cNvPr id="140" name="直線コネクタ 139"/>
        <xdr:cNvCxnSpPr/>
      </xdr:nvCxnSpPr>
      <xdr:spPr>
        <a:xfrm>
          <a:off x="2336800" y="10795000"/>
          <a:ext cx="889000" cy="47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42" name="テキスト ボックス 141"/>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64</xdr:row>
      <xdr:rowOff>119804</xdr:rowOff>
    </xdr:to>
    <xdr:cxnSp macro="">
      <xdr:nvCxnSpPr>
        <xdr:cNvPr id="143" name="直線コネクタ 142"/>
        <xdr:cNvCxnSpPr/>
      </xdr:nvCxnSpPr>
      <xdr:spPr>
        <a:xfrm flipV="1">
          <a:off x="1447800" y="10795000"/>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74083</xdr:rowOff>
    </xdr:from>
    <xdr:to>
      <xdr:col>11</xdr:col>
      <xdr:colOff>82550</xdr:colOff>
      <xdr:row>63</xdr:row>
      <xdr:rowOff>4233</xdr:rowOff>
    </xdr:to>
    <xdr:sp macro="" textlink="">
      <xdr:nvSpPr>
        <xdr:cNvPr id="144" name="フローチャート: 判断 143"/>
        <xdr:cNvSpPr/>
      </xdr:nvSpPr>
      <xdr:spPr>
        <a:xfrm>
          <a:off x="2286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14410</xdr:rowOff>
    </xdr:from>
    <xdr:ext cx="762000" cy="259045"/>
    <xdr:sp macro="" textlink="">
      <xdr:nvSpPr>
        <xdr:cNvPr id="145" name="テキスト ボックス 144"/>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6" name="フローチャート: 判断 145"/>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7" name="テキスト ボックス 146"/>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154940</xdr:rowOff>
    </xdr:from>
    <xdr:to>
      <xdr:col>23</xdr:col>
      <xdr:colOff>184150</xdr:colOff>
      <xdr:row>66</xdr:row>
      <xdr:rowOff>85090</xdr:rowOff>
    </xdr:to>
    <xdr:sp macro="" textlink="">
      <xdr:nvSpPr>
        <xdr:cNvPr id="153" name="楕円 152"/>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50817</xdr:rowOff>
    </xdr:from>
    <xdr:ext cx="762000" cy="259045"/>
    <xdr:sp macro="" textlink="">
      <xdr:nvSpPr>
        <xdr:cNvPr id="154" name="財政構造の弾力性該当値テキスト"/>
        <xdr:cNvSpPr txBox="1"/>
      </xdr:nvSpPr>
      <xdr:spPr>
        <a:xfrm>
          <a:off x="5041900" y="1119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106680</xdr:rowOff>
    </xdr:from>
    <xdr:to>
      <xdr:col>19</xdr:col>
      <xdr:colOff>184150</xdr:colOff>
      <xdr:row>66</xdr:row>
      <xdr:rowOff>36830</xdr:rowOff>
    </xdr:to>
    <xdr:sp macro="" textlink="">
      <xdr:nvSpPr>
        <xdr:cNvPr id="155" name="楕円 154"/>
        <xdr:cNvSpPr/>
      </xdr:nvSpPr>
      <xdr:spPr>
        <a:xfrm>
          <a:off x="4064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56" name="テキスト ボックス 155"/>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74506</xdr:rowOff>
    </xdr:from>
    <xdr:to>
      <xdr:col>15</xdr:col>
      <xdr:colOff>133350</xdr:colOff>
      <xdr:row>66</xdr:row>
      <xdr:rowOff>4656</xdr:rowOff>
    </xdr:to>
    <xdr:sp macro="" textlink="">
      <xdr:nvSpPr>
        <xdr:cNvPr id="157" name="楕円 156"/>
        <xdr:cNvSpPr/>
      </xdr:nvSpPr>
      <xdr:spPr>
        <a:xfrm>
          <a:off x="3175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160883</xdr:rowOff>
    </xdr:from>
    <xdr:ext cx="762000" cy="259045"/>
    <xdr:sp macro="" textlink="">
      <xdr:nvSpPr>
        <xdr:cNvPr id="158" name="テキスト ボックス 157"/>
        <xdr:cNvSpPr txBox="1"/>
      </xdr:nvSpPr>
      <xdr:spPr>
        <a:xfrm>
          <a:off x="2844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9" name="楕円 158"/>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29227</xdr:rowOff>
    </xdr:from>
    <xdr:ext cx="762000" cy="259045"/>
    <xdr:sp macro="" textlink="">
      <xdr:nvSpPr>
        <xdr:cNvPr id="160" name="テキスト ボックス 159"/>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61" name="楕円 160"/>
        <xdr:cNvSpPr/>
      </xdr:nvSpPr>
      <xdr:spPr>
        <a:xfrm>
          <a:off x="1397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62" name="テキスト ボックス 161"/>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も低い水準で推移しているものの，上昇が続いている。体育館や文化会館等の公共施設への指定管理制度の導入，消防，廃棄物処理等の広域化などコスト削減を図ってきたが，施設の老朽化による維持補修費の増加がこれを上回る状況とみられる。公共施設総合管理計画に基づき計画的な補修を行うほか，一時的な物件費上昇の要因とはなるが，老朽化した施設解体等も行い公共施設の適正管理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21937</xdr:rowOff>
    </xdr:from>
    <xdr:to>
      <xdr:col>23</xdr:col>
      <xdr:colOff>133350</xdr:colOff>
      <xdr:row>88</xdr:row>
      <xdr:rowOff>134364</xdr:rowOff>
    </xdr:to>
    <xdr:cxnSp macro="">
      <xdr:nvCxnSpPr>
        <xdr:cNvPr id="192" name="直線コネクタ 191"/>
        <xdr:cNvCxnSpPr/>
      </xdr:nvCxnSpPr>
      <xdr:spPr>
        <a:xfrm flipV="1">
          <a:off x="4953000" y="14080837"/>
          <a:ext cx="0" cy="1141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106441</xdr:rowOff>
    </xdr:from>
    <xdr:ext cx="762000" cy="259045"/>
    <xdr:sp macro="" textlink="">
      <xdr:nvSpPr>
        <xdr:cNvPr id="193" name="人件費・物件費等の状況最小値テキスト"/>
        <xdr:cNvSpPr txBox="1"/>
      </xdr:nvSpPr>
      <xdr:spPr>
        <a:xfrm>
          <a:off x="5041900" y="1519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134364</xdr:rowOff>
    </xdr:from>
    <xdr:to>
      <xdr:col>24</xdr:col>
      <xdr:colOff>12700</xdr:colOff>
      <xdr:row>88</xdr:row>
      <xdr:rowOff>134364</xdr:rowOff>
    </xdr:to>
    <xdr:cxnSp macro="">
      <xdr:nvCxnSpPr>
        <xdr:cNvPr id="194" name="直線コネクタ 193"/>
        <xdr:cNvCxnSpPr/>
      </xdr:nvCxnSpPr>
      <xdr:spPr>
        <a:xfrm>
          <a:off x="4864100" y="15221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108314</xdr:rowOff>
    </xdr:from>
    <xdr:ext cx="762000" cy="259045"/>
    <xdr:sp macro="" textlink="">
      <xdr:nvSpPr>
        <xdr:cNvPr id="195" name="人件費・物件費等の状況最大値テキスト"/>
        <xdr:cNvSpPr txBox="1"/>
      </xdr:nvSpPr>
      <xdr:spPr>
        <a:xfrm>
          <a:off x="5041900" y="1382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21937</xdr:rowOff>
    </xdr:from>
    <xdr:to>
      <xdr:col>24</xdr:col>
      <xdr:colOff>12700</xdr:colOff>
      <xdr:row>82</xdr:row>
      <xdr:rowOff>21937</xdr:rowOff>
    </xdr:to>
    <xdr:cxnSp macro="">
      <xdr:nvCxnSpPr>
        <xdr:cNvPr id="196" name="直線コネクタ 195"/>
        <xdr:cNvCxnSpPr/>
      </xdr:nvCxnSpPr>
      <xdr:spPr>
        <a:xfrm>
          <a:off x="4864100" y="14080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22827</xdr:rowOff>
    </xdr:from>
    <xdr:to>
      <xdr:col>23</xdr:col>
      <xdr:colOff>133350</xdr:colOff>
      <xdr:row>82</xdr:row>
      <xdr:rowOff>21937</xdr:rowOff>
    </xdr:to>
    <xdr:cxnSp macro="">
      <xdr:nvCxnSpPr>
        <xdr:cNvPr id="197" name="直線コネクタ 196"/>
        <xdr:cNvCxnSpPr/>
      </xdr:nvCxnSpPr>
      <xdr:spPr>
        <a:xfrm>
          <a:off x="4114800" y="13910277"/>
          <a:ext cx="838200" cy="17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73235</xdr:rowOff>
    </xdr:from>
    <xdr:ext cx="762000" cy="259045"/>
    <xdr:sp macro="" textlink="">
      <xdr:nvSpPr>
        <xdr:cNvPr id="198" name="人件費・物件費等の状況平均値テキスト"/>
        <xdr:cNvSpPr txBox="1"/>
      </xdr:nvSpPr>
      <xdr:spPr>
        <a:xfrm>
          <a:off x="5041900" y="1464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101158</xdr:rowOff>
    </xdr:from>
    <xdr:to>
      <xdr:col>23</xdr:col>
      <xdr:colOff>184150</xdr:colOff>
      <xdr:row>86</xdr:row>
      <xdr:rowOff>31308</xdr:rowOff>
    </xdr:to>
    <xdr:sp macro="" textlink="">
      <xdr:nvSpPr>
        <xdr:cNvPr id="199" name="フローチャート: 判断 198"/>
        <xdr:cNvSpPr/>
      </xdr:nvSpPr>
      <xdr:spPr>
        <a:xfrm>
          <a:off x="4902200" y="146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140709</xdr:rowOff>
    </xdr:from>
    <xdr:to>
      <xdr:col>19</xdr:col>
      <xdr:colOff>133350</xdr:colOff>
      <xdr:row>81</xdr:row>
      <xdr:rowOff>22827</xdr:rowOff>
    </xdr:to>
    <xdr:cxnSp macro="">
      <xdr:nvCxnSpPr>
        <xdr:cNvPr id="200" name="直線コネクタ 199"/>
        <xdr:cNvCxnSpPr/>
      </xdr:nvCxnSpPr>
      <xdr:spPr>
        <a:xfrm>
          <a:off x="3225800" y="13856709"/>
          <a:ext cx="889000" cy="5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86847</xdr:rowOff>
    </xdr:from>
    <xdr:to>
      <xdr:col>19</xdr:col>
      <xdr:colOff>184150</xdr:colOff>
      <xdr:row>85</xdr:row>
      <xdr:rowOff>16997</xdr:rowOff>
    </xdr:to>
    <xdr:sp macro="" textlink="">
      <xdr:nvSpPr>
        <xdr:cNvPr id="201" name="フローチャート: 判断 200"/>
        <xdr:cNvSpPr/>
      </xdr:nvSpPr>
      <xdr:spPr>
        <a:xfrm>
          <a:off x="40640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1774</xdr:rowOff>
    </xdr:from>
    <xdr:ext cx="736600" cy="259045"/>
    <xdr:sp macro="" textlink="">
      <xdr:nvSpPr>
        <xdr:cNvPr id="202" name="テキスト ボックス 201"/>
        <xdr:cNvSpPr txBox="1"/>
      </xdr:nvSpPr>
      <xdr:spPr>
        <a:xfrm>
          <a:off x="3733800" y="14575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84305</xdr:rowOff>
    </xdr:from>
    <xdr:to>
      <xdr:col>15</xdr:col>
      <xdr:colOff>82550</xdr:colOff>
      <xdr:row>80</xdr:row>
      <xdr:rowOff>140709</xdr:rowOff>
    </xdr:to>
    <xdr:cxnSp macro="">
      <xdr:nvCxnSpPr>
        <xdr:cNvPr id="203" name="直線コネクタ 202"/>
        <xdr:cNvCxnSpPr/>
      </xdr:nvCxnSpPr>
      <xdr:spPr>
        <a:xfrm>
          <a:off x="2336800" y="13800305"/>
          <a:ext cx="889000" cy="5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161234</xdr:rowOff>
    </xdr:from>
    <xdr:to>
      <xdr:col>15</xdr:col>
      <xdr:colOff>133350</xdr:colOff>
      <xdr:row>84</xdr:row>
      <xdr:rowOff>91384</xdr:rowOff>
    </xdr:to>
    <xdr:sp macro="" textlink="">
      <xdr:nvSpPr>
        <xdr:cNvPr id="204" name="フローチャート: 判断 203"/>
        <xdr:cNvSpPr/>
      </xdr:nvSpPr>
      <xdr:spPr>
        <a:xfrm>
          <a:off x="3175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76161</xdr:rowOff>
    </xdr:from>
    <xdr:ext cx="762000" cy="259045"/>
    <xdr:sp macro="" textlink="">
      <xdr:nvSpPr>
        <xdr:cNvPr id="205" name="テキスト ボックス 204"/>
        <xdr:cNvSpPr txBox="1"/>
      </xdr:nvSpPr>
      <xdr:spPr>
        <a:xfrm>
          <a:off x="2844800" y="1447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34697</xdr:rowOff>
    </xdr:from>
    <xdr:to>
      <xdr:col>11</xdr:col>
      <xdr:colOff>31750</xdr:colOff>
      <xdr:row>80</xdr:row>
      <xdr:rowOff>84305</xdr:rowOff>
    </xdr:to>
    <xdr:cxnSp macro="">
      <xdr:nvCxnSpPr>
        <xdr:cNvPr id="206" name="直線コネクタ 205"/>
        <xdr:cNvCxnSpPr/>
      </xdr:nvCxnSpPr>
      <xdr:spPr>
        <a:xfrm>
          <a:off x="1447800" y="13750697"/>
          <a:ext cx="889000" cy="4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153412</xdr:rowOff>
    </xdr:from>
    <xdr:to>
      <xdr:col>11</xdr:col>
      <xdr:colOff>82550</xdr:colOff>
      <xdr:row>84</xdr:row>
      <xdr:rowOff>83562</xdr:rowOff>
    </xdr:to>
    <xdr:sp macro="" textlink="">
      <xdr:nvSpPr>
        <xdr:cNvPr id="207" name="フローチャート: 判断 206"/>
        <xdr:cNvSpPr/>
      </xdr:nvSpPr>
      <xdr:spPr>
        <a:xfrm>
          <a:off x="2286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68339</xdr:rowOff>
    </xdr:from>
    <xdr:ext cx="762000" cy="259045"/>
    <xdr:sp macro="" textlink="">
      <xdr:nvSpPr>
        <xdr:cNvPr id="208" name="テキスト ボックス 207"/>
        <xdr:cNvSpPr txBox="1"/>
      </xdr:nvSpPr>
      <xdr:spPr>
        <a:xfrm>
          <a:off x="1955800" y="144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137587</xdr:rowOff>
    </xdr:from>
    <xdr:to>
      <xdr:col>7</xdr:col>
      <xdr:colOff>31750</xdr:colOff>
      <xdr:row>84</xdr:row>
      <xdr:rowOff>67737</xdr:rowOff>
    </xdr:to>
    <xdr:sp macro="" textlink="">
      <xdr:nvSpPr>
        <xdr:cNvPr id="209" name="フローチャート: 判断 208"/>
        <xdr:cNvSpPr/>
      </xdr:nvSpPr>
      <xdr:spPr>
        <a:xfrm>
          <a:off x="1397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52514</xdr:rowOff>
    </xdr:from>
    <xdr:ext cx="762000" cy="259045"/>
    <xdr:sp macro="" textlink="">
      <xdr:nvSpPr>
        <xdr:cNvPr id="210" name="テキスト ボックス 209"/>
        <xdr:cNvSpPr txBox="1"/>
      </xdr:nvSpPr>
      <xdr:spPr>
        <a:xfrm>
          <a:off x="1066800" y="1445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142587</xdr:rowOff>
    </xdr:from>
    <xdr:to>
      <xdr:col>23</xdr:col>
      <xdr:colOff>184150</xdr:colOff>
      <xdr:row>82</xdr:row>
      <xdr:rowOff>72737</xdr:rowOff>
    </xdr:to>
    <xdr:sp macro="" textlink="">
      <xdr:nvSpPr>
        <xdr:cNvPr id="216" name="楕円 215"/>
        <xdr:cNvSpPr/>
      </xdr:nvSpPr>
      <xdr:spPr>
        <a:xfrm>
          <a:off x="4902200" y="1403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63864</xdr:rowOff>
    </xdr:from>
    <xdr:ext cx="762000" cy="259045"/>
    <xdr:sp macro="" textlink="">
      <xdr:nvSpPr>
        <xdr:cNvPr id="217" name="人件費・物件費等の状況該当値テキスト"/>
        <xdr:cNvSpPr txBox="1"/>
      </xdr:nvSpPr>
      <xdr:spPr>
        <a:xfrm>
          <a:off x="5041900" y="13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143477</xdr:rowOff>
    </xdr:from>
    <xdr:to>
      <xdr:col>19</xdr:col>
      <xdr:colOff>184150</xdr:colOff>
      <xdr:row>81</xdr:row>
      <xdr:rowOff>73627</xdr:rowOff>
    </xdr:to>
    <xdr:sp macro="" textlink="">
      <xdr:nvSpPr>
        <xdr:cNvPr id="218" name="楕円 217"/>
        <xdr:cNvSpPr/>
      </xdr:nvSpPr>
      <xdr:spPr>
        <a:xfrm>
          <a:off x="4064000" y="1385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83804</xdr:rowOff>
    </xdr:from>
    <xdr:ext cx="736600" cy="259045"/>
    <xdr:sp macro="" textlink="">
      <xdr:nvSpPr>
        <xdr:cNvPr id="219" name="テキスト ボックス 218"/>
        <xdr:cNvSpPr txBox="1"/>
      </xdr:nvSpPr>
      <xdr:spPr>
        <a:xfrm>
          <a:off x="3733800" y="13628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89909</xdr:rowOff>
    </xdr:from>
    <xdr:to>
      <xdr:col>15</xdr:col>
      <xdr:colOff>133350</xdr:colOff>
      <xdr:row>81</xdr:row>
      <xdr:rowOff>20059</xdr:rowOff>
    </xdr:to>
    <xdr:sp macro="" textlink="">
      <xdr:nvSpPr>
        <xdr:cNvPr id="220" name="楕円 219"/>
        <xdr:cNvSpPr/>
      </xdr:nvSpPr>
      <xdr:spPr>
        <a:xfrm>
          <a:off x="3175000" y="1380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30236</xdr:rowOff>
    </xdr:from>
    <xdr:ext cx="762000" cy="259045"/>
    <xdr:sp macro="" textlink="">
      <xdr:nvSpPr>
        <xdr:cNvPr id="221" name="テキスト ボックス 220"/>
        <xdr:cNvSpPr txBox="1"/>
      </xdr:nvSpPr>
      <xdr:spPr>
        <a:xfrm>
          <a:off x="2844800" y="1357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33505</xdr:rowOff>
    </xdr:from>
    <xdr:to>
      <xdr:col>11</xdr:col>
      <xdr:colOff>82550</xdr:colOff>
      <xdr:row>80</xdr:row>
      <xdr:rowOff>135105</xdr:rowOff>
    </xdr:to>
    <xdr:sp macro="" textlink="">
      <xdr:nvSpPr>
        <xdr:cNvPr id="222" name="楕円 221"/>
        <xdr:cNvSpPr/>
      </xdr:nvSpPr>
      <xdr:spPr>
        <a:xfrm>
          <a:off x="2286000" y="1374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145282</xdr:rowOff>
    </xdr:from>
    <xdr:ext cx="762000" cy="259045"/>
    <xdr:sp macro="" textlink="">
      <xdr:nvSpPr>
        <xdr:cNvPr id="223" name="テキスト ボックス 222"/>
        <xdr:cNvSpPr txBox="1"/>
      </xdr:nvSpPr>
      <xdr:spPr>
        <a:xfrm>
          <a:off x="1955800" y="1351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155347</xdr:rowOff>
    </xdr:from>
    <xdr:to>
      <xdr:col>7</xdr:col>
      <xdr:colOff>31750</xdr:colOff>
      <xdr:row>80</xdr:row>
      <xdr:rowOff>85497</xdr:rowOff>
    </xdr:to>
    <xdr:sp macro="" textlink="">
      <xdr:nvSpPr>
        <xdr:cNvPr id="224" name="楕円 223"/>
        <xdr:cNvSpPr/>
      </xdr:nvSpPr>
      <xdr:spPr>
        <a:xfrm>
          <a:off x="1397000" y="1369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95674</xdr:rowOff>
    </xdr:from>
    <xdr:ext cx="762000" cy="259045"/>
    <xdr:sp macro="" textlink="">
      <xdr:nvSpPr>
        <xdr:cNvPr id="225" name="テキスト ボックス 224"/>
        <xdr:cNvSpPr txBox="1"/>
      </xdr:nvSpPr>
      <xdr:spPr>
        <a:xfrm>
          <a:off x="1066800" y="13468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職員の若年化及び初任層の在級期間が国や他市町村と比較して長期であることにより，類似団体及び全国市の平均を下回っている状況である。</a:t>
          </a:r>
          <a:endParaRPr lang="ja-JP" altLang="ja-JP" sz="1400">
            <a:effectLst/>
          </a:endParaRPr>
        </a:p>
        <a:p>
          <a:r>
            <a:rPr kumimoji="1" lang="ja-JP" altLang="ja-JP" sz="1100">
              <a:solidFill>
                <a:schemeClr val="dk1"/>
              </a:solidFill>
              <a:effectLst/>
              <a:latin typeface="+mn-lt"/>
              <a:ea typeface="+mn-ea"/>
              <a:cs typeface="+mn-cs"/>
            </a:rPr>
            <a:t>今後も，市の財政状況並びに国・他市町村の状況等を踏まえ，引き続き給与の適正化に努めていく。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2" name="直線コネクタ 251"/>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3"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4" name="直線コネクタ 253"/>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84</xdr:row>
      <xdr:rowOff>130811</xdr:rowOff>
    </xdr:to>
    <xdr:cxnSp macro="">
      <xdr:nvCxnSpPr>
        <xdr:cNvPr id="257" name="直線コネクタ 256"/>
        <xdr:cNvCxnSpPr/>
      </xdr:nvCxnSpPr>
      <xdr:spPr>
        <a:xfrm flipV="1">
          <a:off x="16179800" y="144602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8" name="給与水準   （国との比較）平均値テキスト"/>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9" name="フローチャート: 判断 258"/>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34289</xdr:rowOff>
    </xdr:from>
    <xdr:to>
      <xdr:col>77</xdr:col>
      <xdr:colOff>44450</xdr:colOff>
      <xdr:row>84</xdr:row>
      <xdr:rowOff>130811</xdr:rowOff>
    </xdr:to>
    <xdr:cxnSp macro="">
      <xdr:nvCxnSpPr>
        <xdr:cNvPr id="260" name="直線コネクタ 259"/>
        <xdr:cNvCxnSpPr/>
      </xdr:nvCxnSpPr>
      <xdr:spPr>
        <a:xfrm>
          <a:off x="15290800" y="1443608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61" name="フローチャート: 判断 260"/>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62" name="テキスト ボックス 261"/>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34289</xdr:rowOff>
    </xdr:from>
    <xdr:to>
      <xdr:col>72</xdr:col>
      <xdr:colOff>203200</xdr:colOff>
      <xdr:row>84</xdr:row>
      <xdr:rowOff>154939</xdr:rowOff>
    </xdr:to>
    <xdr:cxnSp macro="">
      <xdr:nvCxnSpPr>
        <xdr:cNvPr id="263" name="直線コネクタ 262"/>
        <xdr:cNvCxnSpPr/>
      </xdr:nvCxnSpPr>
      <xdr:spPr>
        <a:xfrm flipV="1">
          <a:off x="14401800" y="144360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4" name="フローチャート: 判断 263"/>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139716</xdr:rowOff>
    </xdr:from>
    <xdr:ext cx="762000" cy="259045"/>
    <xdr:sp macro="" textlink="">
      <xdr:nvSpPr>
        <xdr:cNvPr id="265" name="テキスト ボックス 264"/>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106680</xdr:rowOff>
    </xdr:from>
    <xdr:to>
      <xdr:col>68</xdr:col>
      <xdr:colOff>152400</xdr:colOff>
      <xdr:row>84</xdr:row>
      <xdr:rowOff>154939</xdr:rowOff>
    </xdr:to>
    <xdr:cxnSp macro="">
      <xdr:nvCxnSpPr>
        <xdr:cNvPr id="266" name="直線コネクタ 265"/>
        <xdr:cNvCxnSpPr/>
      </xdr:nvCxnSpPr>
      <xdr:spPr>
        <a:xfrm>
          <a:off x="13512800" y="145084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7" name="フローチャート: 判断 266"/>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68" name="テキスト ボックス 267"/>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0" name="テキスト ボックス 269"/>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7620</xdr:rowOff>
    </xdr:from>
    <xdr:to>
      <xdr:col>81</xdr:col>
      <xdr:colOff>95250</xdr:colOff>
      <xdr:row>84</xdr:row>
      <xdr:rowOff>109220</xdr:rowOff>
    </xdr:to>
    <xdr:sp macro="" textlink="">
      <xdr:nvSpPr>
        <xdr:cNvPr id="276" name="楕円 275"/>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24147</xdr:rowOff>
    </xdr:from>
    <xdr:ext cx="762000" cy="259045"/>
    <xdr:sp macro="" textlink="">
      <xdr:nvSpPr>
        <xdr:cNvPr id="277" name="給与水準   （国との比較）該当値テキスト"/>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80011</xdr:rowOff>
    </xdr:from>
    <xdr:to>
      <xdr:col>77</xdr:col>
      <xdr:colOff>95250</xdr:colOff>
      <xdr:row>85</xdr:row>
      <xdr:rowOff>10161</xdr:rowOff>
    </xdr:to>
    <xdr:sp macro="" textlink="">
      <xdr:nvSpPr>
        <xdr:cNvPr id="278" name="楕円 277"/>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20338</xdr:rowOff>
    </xdr:from>
    <xdr:ext cx="736600" cy="259045"/>
    <xdr:sp macro="" textlink="">
      <xdr:nvSpPr>
        <xdr:cNvPr id="279" name="テキスト ボックス 278"/>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154939</xdr:rowOff>
    </xdr:from>
    <xdr:to>
      <xdr:col>73</xdr:col>
      <xdr:colOff>44450</xdr:colOff>
      <xdr:row>84</xdr:row>
      <xdr:rowOff>85089</xdr:rowOff>
    </xdr:to>
    <xdr:sp macro="" textlink="">
      <xdr:nvSpPr>
        <xdr:cNvPr id="280" name="楕円 279"/>
        <xdr:cNvSpPr/>
      </xdr:nvSpPr>
      <xdr:spPr>
        <a:xfrm>
          <a:off x="15240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95266</xdr:rowOff>
    </xdr:from>
    <xdr:ext cx="762000" cy="259045"/>
    <xdr:sp macro="" textlink="">
      <xdr:nvSpPr>
        <xdr:cNvPr id="281" name="テキスト ボックス 280"/>
        <xdr:cNvSpPr txBox="1"/>
      </xdr:nvSpPr>
      <xdr:spPr>
        <a:xfrm>
          <a:off x="14909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104139</xdr:rowOff>
    </xdr:from>
    <xdr:to>
      <xdr:col>68</xdr:col>
      <xdr:colOff>203200</xdr:colOff>
      <xdr:row>85</xdr:row>
      <xdr:rowOff>34289</xdr:rowOff>
    </xdr:to>
    <xdr:sp macro="" textlink="">
      <xdr:nvSpPr>
        <xdr:cNvPr id="282" name="楕円 281"/>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83" name="テキスト ボックス 282"/>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55880</xdr:rowOff>
    </xdr:from>
    <xdr:to>
      <xdr:col>64</xdr:col>
      <xdr:colOff>152400</xdr:colOff>
      <xdr:row>84</xdr:row>
      <xdr:rowOff>157480</xdr:rowOff>
    </xdr:to>
    <xdr:sp macro="" textlink="">
      <xdr:nvSpPr>
        <xdr:cNvPr id="284" name="楕円 283"/>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167657</xdr:rowOff>
    </xdr:from>
    <xdr:ext cx="762000" cy="259045"/>
    <xdr:sp macro="" textlink="">
      <xdr:nvSpPr>
        <xdr:cNvPr id="285" name="テキスト ボックス 284"/>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類似団体内で最低水準となっている主たる要因としては，消防業務及び可燃性廃棄物の中間処理に関する業務を一部事務組合が担っており当該部門の職員数が計上されていないことに加え，公立保育所及び公立幼稚園の職員数が類似団体内平均を下回っていることが挙げられる。これまで本市では事務の共同処理や民間委託，民間事業者との適切な役割分担のもとでの公立保育所及び公立幼稚園の再編に努めており，こうした取り組みが成果として表れているものと認識している。</a:t>
          </a:r>
          <a:endParaRPr lang="ja-JP" altLang="ja-JP" sz="900">
            <a:effectLst/>
          </a:endParaRPr>
        </a:p>
        <a:p>
          <a:r>
            <a:rPr kumimoji="1" lang="ja-JP" altLang="ja-JP" sz="900">
              <a:solidFill>
                <a:schemeClr val="dk1"/>
              </a:solidFill>
              <a:effectLst/>
              <a:latin typeface="+mn-lt"/>
              <a:ea typeface="+mn-ea"/>
              <a:cs typeface="+mn-cs"/>
            </a:rPr>
            <a:t>しかし，複雑化・多様化する行政ニーズに対応し，市民サービスを低下されることなく将来にわたって提供し続けることのできる組織体制を維持するためには，必要な人員は確保していかなければならないと考えていることから，今後の定年引上げを踏まえつつ年齢構成の平準化を図りながら継続的な採用を続けていく。</a:t>
          </a:r>
          <a:endParaRPr lang="ja-JP" altLang="ja-JP" sz="9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89746</xdr:rowOff>
    </xdr:from>
    <xdr:to>
      <xdr:col>81</xdr:col>
      <xdr:colOff>44450</xdr:colOff>
      <xdr:row>67</xdr:row>
      <xdr:rowOff>15663</xdr:rowOff>
    </xdr:to>
    <xdr:cxnSp macro="">
      <xdr:nvCxnSpPr>
        <xdr:cNvPr id="315" name="直線コネクタ 314"/>
        <xdr:cNvCxnSpPr/>
      </xdr:nvCxnSpPr>
      <xdr:spPr>
        <a:xfrm flipV="1">
          <a:off x="17018000" y="10376746"/>
          <a:ext cx="0" cy="11260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6" name="定員管理の状況最小値テキスト"/>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7" name="直線コネクタ 316"/>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4673</xdr:rowOff>
    </xdr:from>
    <xdr:ext cx="762000" cy="259045"/>
    <xdr:sp macro="" textlink="">
      <xdr:nvSpPr>
        <xdr:cNvPr id="318" name="定員管理の状況最大値テキスト"/>
        <xdr:cNvSpPr txBox="1"/>
      </xdr:nvSpPr>
      <xdr:spPr>
        <a:xfrm>
          <a:off x="17106900" y="1012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89746</xdr:rowOff>
    </xdr:from>
    <xdr:to>
      <xdr:col>81</xdr:col>
      <xdr:colOff>133350</xdr:colOff>
      <xdr:row>60</xdr:row>
      <xdr:rowOff>89746</xdr:rowOff>
    </xdr:to>
    <xdr:cxnSp macro="">
      <xdr:nvCxnSpPr>
        <xdr:cNvPr id="319" name="直線コネクタ 318"/>
        <xdr:cNvCxnSpPr/>
      </xdr:nvCxnSpPr>
      <xdr:spPr>
        <a:xfrm>
          <a:off x="16929100" y="1037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65617</xdr:rowOff>
    </xdr:from>
    <xdr:to>
      <xdr:col>81</xdr:col>
      <xdr:colOff>44450</xdr:colOff>
      <xdr:row>60</xdr:row>
      <xdr:rowOff>89746</xdr:rowOff>
    </xdr:to>
    <xdr:cxnSp macro="">
      <xdr:nvCxnSpPr>
        <xdr:cNvPr id="320" name="直線コネクタ 319"/>
        <xdr:cNvCxnSpPr/>
      </xdr:nvCxnSpPr>
      <xdr:spPr>
        <a:xfrm>
          <a:off x="16179800" y="1035261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61189</xdr:rowOff>
    </xdr:from>
    <xdr:ext cx="762000" cy="259045"/>
    <xdr:sp macro="" textlink="">
      <xdr:nvSpPr>
        <xdr:cNvPr id="321" name="定員管理の状況平均値テキスト"/>
        <xdr:cNvSpPr txBox="1"/>
      </xdr:nvSpPr>
      <xdr:spPr>
        <a:xfrm>
          <a:off x="17106900" y="11033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89112</xdr:rowOff>
    </xdr:from>
    <xdr:to>
      <xdr:col>81</xdr:col>
      <xdr:colOff>95250</xdr:colOff>
      <xdr:row>65</xdr:row>
      <xdr:rowOff>19262</xdr:rowOff>
    </xdr:to>
    <xdr:sp macro="" textlink="">
      <xdr:nvSpPr>
        <xdr:cNvPr id="322" name="フローチャート: 判断 321"/>
        <xdr:cNvSpPr/>
      </xdr:nvSpPr>
      <xdr:spPr>
        <a:xfrm>
          <a:off x="16967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13335</xdr:rowOff>
    </xdr:from>
    <xdr:to>
      <xdr:col>77</xdr:col>
      <xdr:colOff>44450</xdr:colOff>
      <xdr:row>60</xdr:row>
      <xdr:rowOff>65617</xdr:rowOff>
    </xdr:to>
    <xdr:cxnSp macro="">
      <xdr:nvCxnSpPr>
        <xdr:cNvPr id="323" name="直線コネクタ 322"/>
        <xdr:cNvCxnSpPr/>
      </xdr:nvCxnSpPr>
      <xdr:spPr>
        <a:xfrm>
          <a:off x="15290800" y="10300335"/>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60960</xdr:rowOff>
    </xdr:from>
    <xdr:to>
      <xdr:col>77</xdr:col>
      <xdr:colOff>95250</xdr:colOff>
      <xdr:row>64</xdr:row>
      <xdr:rowOff>162560</xdr:rowOff>
    </xdr:to>
    <xdr:sp macro="" textlink="">
      <xdr:nvSpPr>
        <xdr:cNvPr id="324" name="フローチャート: 判断 323"/>
        <xdr:cNvSpPr/>
      </xdr:nvSpPr>
      <xdr:spPr>
        <a:xfrm>
          <a:off x="16129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147337</xdr:rowOff>
    </xdr:from>
    <xdr:ext cx="736600" cy="259045"/>
    <xdr:sp macro="" textlink="">
      <xdr:nvSpPr>
        <xdr:cNvPr id="325" name="テキスト ボックス 324"/>
        <xdr:cNvSpPr txBox="1"/>
      </xdr:nvSpPr>
      <xdr:spPr>
        <a:xfrm>
          <a:off x="15798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132504</xdr:rowOff>
    </xdr:from>
    <xdr:to>
      <xdr:col>72</xdr:col>
      <xdr:colOff>203200</xdr:colOff>
      <xdr:row>60</xdr:row>
      <xdr:rowOff>13335</xdr:rowOff>
    </xdr:to>
    <xdr:cxnSp macro="">
      <xdr:nvCxnSpPr>
        <xdr:cNvPr id="326" name="直線コネクタ 325"/>
        <xdr:cNvCxnSpPr/>
      </xdr:nvCxnSpPr>
      <xdr:spPr>
        <a:xfrm>
          <a:off x="14401800" y="10248054"/>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20744</xdr:rowOff>
    </xdr:from>
    <xdr:to>
      <xdr:col>73</xdr:col>
      <xdr:colOff>44450</xdr:colOff>
      <xdr:row>64</xdr:row>
      <xdr:rowOff>122344</xdr:rowOff>
    </xdr:to>
    <xdr:sp macro="" textlink="">
      <xdr:nvSpPr>
        <xdr:cNvPr id="327" name="フローチャート: 判断 326"/>
        <xdr:cNvSpPr/>
      </xdr:nvSpPr>
      <xdr:spPr>
        <a:xfrm>
          <a:off x="15240000" y="109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107121</xdr:rowOff>
    </xdr:from>
    <xdr:ext cx="762000" cy="259045"/>
    <xdr:sp macro="" textlink="">
      <xdr:nvSpPr>
        <xdr:cNvPr id="328" name="テキスト ボックス 327"/>
        <xdr:cNvSpPr txBox="1"/>
      </xdr:nvSpPr>
      <xdr:spPr>
        <a:xfrm>
          <a:off x="14909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112395</xdr:rowOff>
    </xdr:from>
    <xdr:to>
      <xdr:col>68</xdr:col>
      <xdr:colOff>152400</xdr:colOff>
      <xdr:row>59</xdr:row>
      <xdr:rowOff>132504</xdr:rowOff>
    </xdr:to>
    <xdr:cxnSp macro="">
      <xdr:nvCxnSpPr>
        <xdr:cNvPr id="329" name="直線コネクタ 328"/>
        <xdr:cNvCxnSpPr/>
      </xdr:nvCxnSpPr>
      <xdr:spPr>
        <a:xfrm>
          <a:off x="13512800" y="1022794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8679</xdr:rowOff>
    </xdr:from>
    <xdr:to>
      <xdr:col>68</xdr:col>
      <xdr:colOff>203200</xdr:colOff>
      <xdr:row>64</xdr:row>
      <xdr:rowOff>110279</xdr:rowOff>
    </xdr:to>
    <xdr:sp macro="" textlink="">
      <xdr:nvSpPr>
        <xdr:cNvPr id="330" name="フローチャート: 判断 329"/>
        <xdr:cNvSpPr/>
      </xdr:nvSpPr>
      <xdr:spPr>
        <a:xfrm>
          <a:off x="14351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95056</xdr:rowOff>
    </xdr:from>
    <xdr:ext cx="762000" cy="259045"/>
    <xdr:sp macro="" textlink="">
      <xdr:nvSpPr>
        <xdr:cNvPr id="331" name="テキスト ボックス 330"/>
        <xdr:cNvSpPr txBox="1"/>
      </xdr:nvSpPr>
      <xdr:spPr>
        <a:xfrm>
          <a:off x="14020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4656</xdr:rowOff>
    </xdr:from>
    <xdr:to>
      <xdr:col>64</xdr:col>
      <xdr:colOff>152400</xdr:colOff>
      <xdr:row>64</xdr:row>
      <xdr:rowOff>106256</xdr:rowOff>
    </xdr:to>
    <xdr:sp macro="" textlink="">
      <xdr:nvSpPr>
        <xdr:cNvPr id="332" name="フローチャート: 判断 331"/>
        <xdr:cNvSpPr/>
      </xdr:nvSpPr>
      <xdr:spPr>
        <a:xfrm>
          <a:off x="13462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91033</xdr:rowOff>
    </xdr:from>
    <xdr:ext cx="762000" cy="259045"/>
    <xdr:sp macro="" textlink="">
      <xdr:nvSpPr>
        <xdr:cNvPr id="333" name="テキスト ボックス 332"/>
        <xdr:cNvSpPr txBox="1"/>
      </xdr:nvSpPr>
      <xdr:spPr>
        <a:xfrm>
          <a:off x="13131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38946</xdr:rowOff>
    </xdr:from>
    <xdr:to>
      <xdr:col>81</xdr:col>
      <xdr:colOff>95250</xdr:colOff>
      <xdr:row>60</xdr:row>
      <xdr:rowOff>140546</xdr:rowOff>
    </xdr:to>
    <xdr:sp macro="" textlink="">
      <xdr:nvSpPr>
        <xdr:cNvPr id="339" name="楕円 338"/>
        <xdr:cNvSpPr/>
      </xdr:nvSpPr>
      <xdr:spPr>
        <a:xfrm>
          <a:off x="169672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131673</xdr:rowOff>
    </xdr:from>
    <xdr:ext cx="762000" cy="259045"/>
    <xdr:sp macro="" textlink="">
      <xdr:nvSpPr>
        <xdr:cNvPr id="340" name="定員管理の状況該当値テキスト"/>
        <xdr:cNvSpPr txBox="1"/>
      </xdr:nvSpPr>
      <xdr:spPr>
        <a:xfrm>
          <a:off x="17106900" y="1024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14817</xdr:rowOff>
    </xdr:from>
    <xdr:to>
      <xdr:col>77</xdr:col>
      <xdr:colOff>95250</xdr:colOff>
      <xdr:row>60</xdr:row>
      <xdr:rowOff>116417</xdr:rowOff>
    </xdr:to>
    <xdr:sp macro="" textlink="">
      <xdr:nvSpPr>
        <xdr:cNvPr id="341" name="楕円 340"/>
        <xdr:cNvSpPr/>
      </xdr:nvSpPr>
      <xdr:spPr>
        <a:xfrm>
          <a:off x="16129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126594</xdr:rowOff>
    </xdr:from>
    <xdr:ext cx="736600" cy="259045"/>
    <xdr:sp macro="" textlink="">
      <xdr:nvSpPr>
        <xdr:cNvPr id="342" name="テキスト ボックス 341"/>
        <xdr:cNvSpPr txBox="1"/>
      </xdr:nvSpPr>
      <xdr:spPr>
        <a:xfrm>
          <a:off x="15798800" y="1007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133985</xdr:rowOff>
    </xdr:from>
    <xdr:to>
      <xdr:col>73</xdr:col>
      <xdr:colOff>44450</xdr:colOff>
      <xdr:row>60</xdr:row>
      <xdr:rowOff>64135</xdr:rowOff>
    </xdr:to>
    <xdr:sp macro="" textlink="">
      <xdr:nvSpPr>
        <xdr:cNvPr id="343" name="楕円 342"/>
        <xdr:cNvSpPr/>
      </xdr:nvSpPr>
      <xdr:spPr>
        <a:xfrm>
          <a:off x="15240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74312</xdr:rowOff>
    </xdr:from>
    <xdr:ext cx="762000" cy="259045"/>
    <xdr:sp macro="" textlink="">
      <xdr:nvSpPr>
        <xdr:cNvPr id="344" name="テキスト ボックス 343"/>
        <xdr:cNvSpPr txBox="1"/>
      </xdr:nvSpPr>
      <xdr:spPr>
        <a:xfrm>
          <a:off x="14909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81704</xdr:rowOff>
    </xdr:from>
    <xdr:to>
      <xdr:col>68</xdr:col>
      <xdr:colOff>203200</xdr:colOff>
      <xdr:row>60</xdr:row>
      <xdr:rowOff>11854</xdr:rowOff>
    </xdr:to>
    <xdr:sp macro="" textlink="">
      <xdr:nvSpPr>
        <xdr:cNvPr id="345" name="楕円 344"/>
        <xdr:cNvSpPr/>
      </xdr:nvSpPr>
      <xdr:spPr>
        <a:xfrm>
          <a:off x="14351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22031</xdr:rowOff>
    </xdr:from>
    <xdr:ext cx="762000" cy="259045"/>
    <xdr:sp macro="" textlink="">
      <xdr:nvSpPr>
        <xdr:cNvPr id="346" name="テキスト ボックス 345"/>
        <xdr:cNvSpPr txBox="1"/>
      </xdr:nvSpPr>
      <xdr:spPr>
        <a:xfrm>
          <a:off x="14020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61595</xdr:rowOff>
    </xdr:from>
    <xdr:to>
      <xdr:col>64</xdr:col>
      <xdr:colOff>152400</xdr:colOff>
      <xdr:row>59</xdr:row>
      <xdr:rowOff>163195</xdr:rowOff>
    </xdr:to>
    <xdr:sp macro="" textlink="">
      <xdr:nvSpPr>
        <xdr:cNvPr id="347" name="楕円 346"/>
        <xdr:cNvSpPr/>
      </xdr:nvSpPr>
      <xdr:spPr>
        <a:xfrm>
          <a:off x="13462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1922</xdr:rowOff>
    </xdr:from>
    <xdr:ext cx="762000" cy="259045"/>
    <xdr:sp macro="" textlink="">
      <xdr:nvSpPr>
        <xdr:cNvPr id="348" name="テキスト ボックス 347"/>
        <xdr:cNvSpPr txBox="1"/>
      </xdr:nvSpPr>
      <xdr:spPr>
        <a:xfrm>
          <a:off x="13131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学校教育施設等整備事業債及び</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年度発行の臨時財政対策債の償還開始によ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となった一方，</a:t>
          </a:r>
          <a:r>
            <a:rPr kumimoji="1" lang="ja-JP" altLang="ja-JP" sz="1100">
              <a:solidFill>
                <a:schemeClr val="dk1"/>
              </a:solidFill>
              <a:effectLst/>
              <a:latin typeface="+mn-lt"/>
              <a:ea typeface="+mn-ea"/>
              <a:cs typeface="+mn-cs"/>
            </a:rPr>
            <a:t>下水道事業や阿字ヶ浦土地区画整理事業において繰入金が減少したことから地方債の償還に充てたと認められる繰入金</a:t>
          </a:r>
          <a:r>
            <a:rPr kumimoji="1" lang="ja-JP" altLang="en-US" sz="1100">
              <a:solidFill>
                <a:schemeClr val="dk1"/>
              </a:solidFill>
              <a:effectLst/>
              <a:latin typeface="+mn-lt"/>
              <a:ea typeface="+mn-ea"/>
              <a:cs typeface="+mn-cs"/>
            </a:rPr>
            <a:t>が減となった。また，地方消費税交付金の増による標準税収入額等の増も影響し</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ポイントの上昇</a:t>
          </a:r>
          <a:r>
            <a:rPr kumimoji="1" lang="ja-JP" altLang="en-US" sz="1100">
              <a:solidFill>
                <a:schemeClr val="dk1"/>
              </a:solidFill>
              <a:effectLst/>
              <a:latin typeface="+mn-lt"/>
              <a:ea typeface="+mn-ea"/>
              <a:cs typeface="+mn-cs"/>
            </a:rPr>
            <a:t>に留まった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大型事業の実施による借入やひたちなか・東海広域事務組合への</a:t>
          </a:r>
          <a:r>
            <a:rPr kumimoji="1" lang="ja-JP" altLang="en-US" sz="1100">
              <a:solidFill>
                <a:schemeClr val="dk1"/>
              </a:solidFill>
              <a:effectLst/>
              <a:latin typeface="+mn-lt"/>
              <a:ea typeface="+mn-ea"/>
              <a:cs typeface="+mn-cs"/>
            </a:rPr>
            <a:t>経費</a:t>
          </a:r>
          <a:r>
            <a:rPr kumimoji="1" lang="ja-JP" altLang="ja-JP" sz="1100">
              <a:solidFill>
                <a:schemeClr val="dk1"/>
              </a:solidFill>
              <a:effectLst/>
              <a:latin typeface="+mn-lt"/>
              <a:ea typeface="+mn-ea"/>
              <a:cs typeface="+mn-cs"/>
            </a:rPr>
            <a:t>負担等が見込まれて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予定</a:t>
          </a:r>
          <a:r>
            <a:rPr kumimoji="1" lang="ja-JP" altLang="en-US" sz="1100">
              <a:solidFill>
                <a:schemeClr val="dk1"/>
              </a:solidFill>
              <a:effectLst/>
              <a:latin typeface="+mn-lt"/>
              <a:ea typeface="+mn-ea"/>
              <a:cs typeface="+mn-cs"/>
            </a:rPr>
            <a:t>する事業</a:t>
          </a:r>
          <a:r>
            <a:rPr kumimoji="1" lang="ja-JP" altLang="ja-JP" sz="1100">
              <a:solidFill>
                <a:schemeClr val="dk1"/>
              </a:solidFill>
              <a:effectLst/>
              <a:latin typeface="+mn-lt"/>
              <a:ea typeface="+mn-ea"/>
              <a:cs typeface="+mn-cs"/>
            </a:rPr>
            <a:t>については，規模の見直し，整備時期の調整等により後年度負担の軽減，平準化に努める。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44</xdr:row>
      <xdr:rowOff>76623</xdr:rowOff>
    </xdr:to>
    <xdr:cxnSp macro="">
      <xdr:nvCxnSpPr>
        <xdr:cNvPr id="376" name="直線コネクタ 375"/>
        <xdr:cNvCxnSpPr/>
      </xdr:nvCxnSpPr>
      <xdr:spPr>
        <a:xfrm flipV="1">
          <a:off x="17018000" y="636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48700</xdr:rowOff>
    </xdr:from>
    <xdr:ext cx="762000" cy="259045"/>
    <xdr:sp macro="" textlink="">
      <xdr:nvSpPr>
        <xdr:cNvPr id="377" name="公債費負担の状況最小値テキスト"/>
        <xdr:cNvSpPr txBox="1"/>
      </xdr:nvSpPr>
      <xdr:spPr>
        <a:xfrm>
          <a:off x="17106900" y="759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76623</xdr:rowOff>
    </xdr:from>
    <xdr:to>
      <xdr:col>81</xdr:col>
      <xdr:colOff>133350</xdr:colOff>
      <xdr:row>44</xdr:row>
      <xdr:rowOff>76623</xdr:rowOff>
    </xdr:to>
    <xdr:cxnSp macro="">
      <xdr:nvCxnSpPr>
        <xdr:cNvPr id="378" name="直線コネクタ 377"/>
        <xdr:cNvCxnSpPr/>
      </xdr:nvCxnSpPr>
      <xdr:spPr>
        <a:xfrm>
          <a:off x="16929100" y="762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154094</xdr:rowOff>
    </xdr:from>
    <xdr:to>
      <xdr:col>81</xdr:col>
      <xdr:colOff>44450</xdr:colOff>
      <xdr:row>42</xdr:row>
      <xdr:rowOff>162137</xdr:rowOff>
    </xdr:to>
    <xdr:cxnSp macro="">
      <xdr:nvCxnSpPr>
        <xdr:cNvPr id="381" name="直線コネクタ 380"/>
        <xdr:cNvCxnSpPr/>
      </xdr:nvCxnSpPr>
      <xdr:spPr>
        <a:xfrm>
          <a:off x="16179800" y="735499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36423</xdr:rowOff>
    </xdr:from>
    <xdr:ext cx="762000" cy="259045"/>
    <xdr:sp macro="" textlink="">
      <xdr:nvSpPr>
        <xdr:cNvPr id="382" name="公債費負担の状況平均値テキスト"/>
        <xdr:cNvSpPr txBox="1"/>
      </xdr:nvSpPr>
      <xdr:spPr>
        <a:xfrm>
          <a:off x="17106900" y="672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383" name="フローチャート: 判断 382"/>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42</xdr:row>
      <xdr:rowOff>154094</xdr:rowOff>
    </xdr:to>
    <xdr:cxnSp macro="">
      <xdr:nvCxnSpPr>
        <xdr:cNvPr id="384" name="直線コネクタ 383"/>
        <xdr:cNvCxnSpPr/>
      </xdr:nvCxnSpPr>
      <xdr:spPr>
        <a:xfrm>
          <a:off x="15290800" y="73308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42</xdr:row>
      <xdr:rowOff>129963</xdr:rowOff>
    </xdr:to>
    <xdr:cxnSp macro="">
      <xdr:nvCxnSpPr>
        <xdr:cNvPr id="387" name="直線コネクタ 386"/>
        <xdr:cNvCxnSpPr/>
      </xdr:nvCxnSpPr>
      <xdr:spPr>
        <a:xfrm>
          <a:off x="14401800" y="73228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8" name="フローチャート: 判断 387"/>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89" name="テキスト ボックス 388"/>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121920</xdr:rowOff>
    </xdr:to>
    <xdr:cxnSp macro="">
      <xdr:nvCxnSpPr>
        <xdr:cNvPr id="390" name="直線コネクタ 389"/>
        <xdr:cNvCxnSpPr/>
      </xdr:nvCxnSpPr>
      <xdr:spPr>
        <a:xfrm>
          <a:off x="13512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91" name="フローチャート: 判断 390"/>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92" name="テキスト ボックス 391"/>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3" name="フローチャート: 判断 39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4" name="テキスト ボックス 393"/>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111337</xdr:rowOff>
    </xdr:from>
    <xdr:to>
      <xdr:col>81</xdr:col>
      <xdr:colOff>95250</xdr:colOff>
      <xdr:row>43</xdr:row>
      <xdr:rowOff>41487</xdr:rowOff>
    </xdr:to>
    <xdr:sp macro="" textlink="">
      <xdr:nvSpPr>
        <xdr:cNvPr id="400" name="楕円 399"/>
        <xdr:cNvSpPr/>
      </xdr:nvSpPr>
      <xdr:spPr>
        <a:xfrm>
          <a:off x="16967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83414</xdr:rowOff>
    </xdr:from>
    <xdr:ext cx="762000" cy="259045"/>
    <xdr:sp macro="" textlink="">
      <xdr:nvSpPr>
        <xdr:cNvPr id="401" name="公債費負担の状況該当値テキスト"/>
        <xdr:cNvSpPr txBox="1"/>
      </xdr:nvSpPr>
      <xdr:spPr>
        <a:xfrm>
          <a:off x="17106900" y="728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103294</xdr:rowOff>
    </xdr:from>
    <xdr:to>
      <xdr:col>77</xdr:col>
      <xdr:colOff>95250</xdr:colOff>
      <xdr:row>43</xdr:row>
      <xdr:rowOff>33444</xdr:rowOff>
    </xdr:to>
    <xdr:sp macro="" textlink="">
      <xdr:nvSpPr>
        <xdr:cNvPr id="402" name="楕円 401"/>
        <xdr:cNvSpPr/>
      </xdr:nvSpPr>
      <xdr:spPr>
        <a:xfrm>
          <a:off x="16129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18221</xdr:rowOff>
    </xdr:from>
    <xdr:ext cx="736600" cy="259045"/>
    <xdr:sp macro="" textlink="">
      <xdr:nvSpPr>
        <xdr:cNvPr id="403" name="テキスト ボックス 402"/>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404" name="楕円 403"/>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405" name="テキスト ボックス 404"/>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406" name="楕円 405"/>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407" name="テキスト ボックス 406"/>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08" name="楕円 407"/>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09" name="テキスト ボックス 408"/>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類似団体平均を上回る状況であり，前年度との比較ではプラス</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ポイントの上昇となった。</a:t>
          </a:r>
          <a:r>
            <a:rPr kumimoji="1" lang="ja-JP" altLang="en-US" sz="1100">
              <a:solidFill>
                <a:schemeClr val="dk1"/>
              </a:solidFill>
              <a:effectLst/>
              <a:latin typeface="+mn-lt"/>
              <a:ea typeface="+mn-ea"/>
              <a:cs typeface="+mn-cs"/>
            </a:rPr>
            <a:t>要因としては，</a:t>
          </a:r>
          <a:r>
            <a:rPr kumimoji="1" lang="ja-JP" altLang="ja-JP" sz="1100">
              <a:solidFill>
                <a:schemeClr val="dk1"/>
              </a:solidFill>
              <a:effectLst/>
              <a:latin typeface="+mn-lt"/>
              <a:ea typeface="+mn-ea"/>
              <a:cs typeface="+mn-cs"/>
            </a:rPr>
            <a:t>将来負担額において統合校建設事業等により地方債の借入額が償還額を上回</a:t>
          </a:r>
          <a:r>
            <a:rPr kumimoji="1" lang="ja-JP" altLang="en-US" sz="1100">
              <a:solidFill>
                <a:schemeClr val="dk1"/>
              </a:solidFill>
              <a:effectLst/>
              <a:latin typeface="+mn-lt"/>
              <a:ea typeface="+mn-ea"/>
              <a:cs typeface="+mn-cs"/>
            </a:rPr>
            <a:t>ったこと，</a:t>
          </a:r>
          <a:r>
            <a:rPr kumimoji="1" lang="ja-JP" altLang="ja-JP" sz="1100">
              <a:solidFill>
                <a:schemeClr val="dk1"/>
              </a:solidFill>
              <a:effectLst/>
              <a:latin typeface="+mn-lt"/>
              <a:ea typeface="+mn-ea"/>
              <a:cs typeface="+mn-cs"/>
            </a:rPr>
            <a:t>充当可能財源額において，</a:t>
          </a:r>
          <a:r>
            <a:rPr kumimoji="1" lang="ja-JP" altLang="en-US" sz="1100">
              <a:solidFill>
                <a:schemeClr val="dk1"/>
              </a:solidFill>
              <a:effectLst/>
              <a:latin typeface="+mn-lt"/>
              <a:ea typeface="+mn-ea"/>
              <a:cs typeface="+mn-cs"/>
            </a:rPr>
            <a:t>減債</a:t>
          </a:r>
          <a:r>
            <a:rPr kumimoji="1" lang="ja-JP" altLang="ja-JP" sz="1100">
              <a:solidFill>
                <a:schemeClr val="dk1"/>
              </a:solidFill>
              <a:effectLst/>
              <a:latin typeface="+mn-lt"/>
              <a:ea typeface="+mn-ea"/>
              <a:cs typeface="+mn-cs"/>
            </a:rPr>
            <a:t>基金等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取崩</a:t>
          </a:r>
          <a:r>
            <a:rPr kumimoji="1" lang="ja-JP" altLang="en-US" sz="1100">
              <a:solidFill>
                <a:schemeClr val="dk1"/>
              </a:solidFill>
              <a:effectLst/>
              <a:latin typeface="+mn-lt"/>
              <a:ea typeface="+mn-ea"/>
              <a:cs typeface="+mn-cs"/>
            </a:rPr>
            <a:t>しにより充当可能基金が減少</a:t>
          </a:r>
          <a:r>
            <a:rPr kumimoji="1" lang="ja-JP" altLang="ja-JP" sz="1100">
              <a:solidFill>
                <a:schemeClr val="dk1"/>
              </a:solidFill>
              <a:effectLst/>
              <a:latin typeface="+mn-lt"/>
              <a:ea typeface="+mn-ea"/>
              <a:cs typeface="+mn-cs"/>
            </a:rPr>
            <a:t>したこ</a:t>
          </a:r>
          <a:r>
            <a:rPr kumimoji="1" lang="ja-JP" altLang="en-US" sz="1100">
              <a:solidFill>
                <a:schemeClr val="dk1"/>
              </a:solidFill>
              <a:effectLst/>
              <a:latin typeface="+mn-lt"/>
              <a:ea typeface="+mn-ea"/>
              <a:cs typeface="+mn-cs"/>
            </a:rPr>
            <a:t>とが挙げられる</a:t>
          </a:r>
          <a:r>
            <a:rPr kumimoji="1" lang="ja-JP" altLang="ja-JP" sz="1100">
              <a:solidFill>
                <a:schemeClr val="dk1"/>
              </a:solidFill>
              <a:effectLst/>
              <a:latin typeface="+mn-lt"/>
              <a:ea typeface="+mn-ea"/>
              <a:cs typeface="+mn-cs"/>
            </a:rPr>
            <a:t>。今後も大型事業が控えていることから，地方債の償還額を借入額が上回る見通しであり，比率の上昇が見込まれることから，事業実施時期等の適正化を図り，財政の健全化に努める。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40487</xdr:rowOff>
    </xdr:to>
    <xdr:cxnSp macro="">
      <xdr:nvCxnSpPr>
        <xdr:cNvPr id="436" name="直線コネクタ 435"/>
        <xdr:cNvCxnSpPr/>
      </xdr:nvCxnSpPr>
      <xdr:spPr>
        <a:xfrm flipV="1">
          <a:off x="17018000" y="2451100"/>
          <a:ext cx="0" cy="1532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12564</xdr:rowOff>
    </xdr:from>
    <xdr:ext cx="762000" cy="259045"/>
    <xdr:sp macro="" textlink="">
      <xdr:nvSpPr>
        <xdr:cNvPr id="437" name="将来負担の状況最小値テキスト"/>
        <xdr:cNvSpPr txBox="1"/>
      </xdr:nvSpPr>
      <xdr:spPr>
        <a:xfrm>
          <a:off x="17106900" y="395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40487</xdr:rowOff>
    </xdr:from>
    <xdr:to>
      <xdr:col>81</xdr:col>
      <xdr:colOff>133350</xdr:colOff>
      <xdr:row>23</xdr:row>
      <xdr:rowOff>40487</xdr:rowOff>
    </xdr:to>
    <xdr:cxnSp macro="">
      <xdr:nvCxnSpPr>
        <xdr:cNvPr id="438" name="直線コネクタ 437"/>
        <xdr:cNvCxnSpPr/>
      </xdr:nvCxnSpPr>
      <xdr:spPr>
        <a:xfrm>
          <a:off x="16929100" y="39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154534</xdr:rowOff>
    </xdr:from>
    <xdr:to>
      <xdr:col>81</xdr:col>
      <xdr:colOff>44450</xdr:colOff>
      <xdr:row>19</xdr:row>
      <xdr:rowOff>104699</xdr:rowOff>
    </xdr:to>
    <xdr:cxnSp macro="">
      <xdr:nvCxnSpPr>
        <xdr:cNvPr id="441" name="直線コネクタ 440"/>
        <xdr:cNvCxnSpPr/>
      </xdr:nvCxnSpPr>
      <xdr:spPr>
        <a:xfrm>
          <a:off x="16179800" y="3240634"/>
          <a:ext cx="8382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146829</xdr:rowOff>
    </xdr:from>
    <xdr:ext cx="762000" cy="259045"/>
    <xdr:sp macro="" textlink="">
      <xdr:nvSpPr>
        <xdr:cNvPr id="442" name="将来負担の状況平均値テキスト"/>
        <xdr:cNvSpPr txBox="1"/>
      </xdr:nvSpPr>
      <xdr:spPr>
        <a:xfrm>
          <a:off x="17106900" y="23756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130302</xdr:rowOff>
    </xdr:from>
    <xdr:to>
      <xdr:col>81</xdr:col>
      <xdr:colOff>95250</xdr:colOff>
      <xdr:row>15</xdr:row>
      <xdr:rowOff>60452</xdr:rowOff>
    </xdr:to>
    <xdr:sp macro="" textlink="">
      <xdr:nvSpPr>
        <xdr:cNvPr id="443" name="フローチャート: 判断 442"/>
        <xdr:cNvSpPr/>
      </xdr:nvSpPr>
      <xdr:spPr>
        <a:xfrm>
          <a:off x="169672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22911</xdr:rowOff>
    </xdr:from>
    <xdr:to>
      <xdr:col>77</xdr:col>
      <xdr:colOff>44450</xdr:colOff>
      <xdr:row>18</xdr:row>
      <xdr:rowOff>154534</xdr:rowOff>
    </xdr:to>
    <xdr:cxnSp macro="">
      <xdr:nvCxnSpPr>
        <xdr:cNvPr id="444" name="直線コネクタ 443"/>
        <xdr:cNvCxnSpPr/>
      </xdr:nvCxnSpPr>
      <xdr:spPr>
        <a:xfrm>
          <a:off x="15290800" y="2937561"/>
          <a:ext cx="889000" cy="30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6147</xdr:rowOff>
    </xdr:from>
    <xdr:to>
      <xdr:col>77</xdr:col>
      <xdr:colOff>95250</xdr:colOff>
      <xdr:row>15</xdr:row>
      <xdr:rowOff>107747</xdr:rowOff>
    </xdr:to>
    <xdr:sp macro="" textlink="">
      <xdr:nvSpPr>
        <xdr:cNvPr id="445" name="フローチャート: 判断 444"/>
        <xdr:cNvSpPr/>
      </xdr:nvSpPr>
      <xdr:spPr>
        <a:xfrm>
          <a:off x="16129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117924</xdr:rowOff>
    </xdr:from>
    <xdr:ext cx="736600" cy="259045"/>
    <xdr:sp macro="" textlink="">
      <xdr:nvSpPr>
        <xdr:cNvPr id="446" name="テキスト ボックス 445"/>
        <xdr:cNvSpPr txBox="1"/>
      </xdr:nvSpPr>
      <xdr:spPr>
        <a:xfrm>
          <a:off x="15798800" y="2346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161544</xdr:rowOff>
    </xdr:from>
    <xdr:to>
      <xdr:col>72</xdr:col>
      <xdr:colOff>203200</xdr:colOff>
      <xdr:row>17</xdr:row>
      <xdr:rowOff>22911</xdr:rowOff>
    </xdr:to>
    <xdr:cxnSp macro="">
      <xdr:nvCxnSpPr>
        <xdr:cNvPr id="447" name="直線コネクタ 446"/>
        <xdr:cNvCxnSpPr/>
      </xdr:nvCxnSpPr>
      <xdr:spPr>
        <a:xfrm>
          <a:off x="14401800" y="2904744"/>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154432</xdr:rowOff>
    </xdr:from>
    <xdr:to>
      <xdr:col>73</xdr:col>
      <xdr:colOff>44450</xdr:colOff>
      <xdr:row>15</xdr:row>
      <xdr:rowOff>84582</xdr:rowOff>
    </xdr:to>
    <xdr:sp macro="" textlink="">
      <xdr:nvSpPr>
        <xdr:cNvPr id="448" name="フローチャート: 判断 447"/>
        <xdr:cNvSpPr/>
      </xdr:nvSpPr>
      <xdr:spPr>
        <a:xfrm>
          <a:off x="15240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94759</xdr:rowOff>
    </xdr:from>
    <xdr:ext cx="762000" cy="259045"/>
    <xdr:sp macro="" textlink="">
      <xdr:nvSpPr>
        <xdr:cNvPr id="449" name="テキスト ボックス 448"/>
        <xdr:cNvSpPr txBox="1"/>
      </xdr:nvSpPr>
      <xdr:spPr>
        <a:xfrm>
          <a:off x="14909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110998</xdr:rowOff>
    </xdr:from>
    <xdr:to>
      <xdr:col>68</xdr:col>
      <xdr:colOff>152400</xdr:colOff>
      <xdr:row>16</xdr:row>
      <xdr:rowOff>161544</xdr:rowOff>
    </xdr:to>
    <xdr:cxnSp macro="">
      <xdr:nvCxnSpPr>
        <xdr:cNvPr id="450" name="直線コネクタ 449"/>
        <xdr:cNvCxnSpPr/>
      </xdr:nvCxnSpPr>
      <xdr:spPr>
        <a:xfrm>
          <a:off x="13512800" y="2682748"/>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22555</xdr:rowOff>
    </xdr:from>
    <xdr:to>
      <xdr:col>68</xdr:col>
      <xdr:colOff>203200</xdr:colOff>
      <xdr:row>15</xdr:row>
      <xdr:rowOff>124155</xdr:rowOff>
    </xdr:to>
    <xdr:sp macro="" textlink="">
      <xdr:nvSpPr>
        <xdr:cNvPr id="451" name="フローチャート: 判断 450"/>
        <xdr:cNvSpPr/>
      </xdr:nvSpPr>
      <xdr:spPr>
        <a:xfrm>
          <a:off x="14351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134332</xdr:rowOff>
    </xdr:from>
    <xdr:ext cx="762000" cy="259045"/>
    <xdr:sp macro="" textlink="">
      <xdr:nvSpPr>
        <xdr:cNvPr id="452" name="テキスト ボックス 451"/>
        <xdr:cNvSpPr txBox="1"/>
      </xdr:nvSpPr>
      <xdr:spPr>
        <a:xfrm>
          <a:off x="14020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61163</xdr:rowOff>
    </xdr:from>
    <xdr:to>
      <xdr:col>64</xdr:col>
      <xdr:colOff>152400</xdr:colOff>
      <xdr:row>15</xdr:row>
      <xdr:rowOff>162763</xdr:rowOff>
    </xdr:to>
    <xdr:sp macro="" textlink="">
      <xdr:nvSpPr>
        <xdr:cNvPr id="453" name="フローチャート: 判断 452"/>
        <xdr:cNvSpPr/>
      </xdr:nvSpPr>
      <xdr:spPr>
        <a:xfrm>
          <a:off x="13462000" y="263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147540</xdr:rowOff>
    </xdr:from>
    <xdr:ext cx="762000" cy="259045"/>
    <xdr:sp macro="" textlink="">
      <xdr:nvSpPr>
        <xdr:cNvPr id="454" name="テキスト ボックス 453"/>
        <xdr:cNvSpPr txBox="1"/>
      </xdr:nvSpPr>
      <xdr:spPr>
        <a:xfrm>
          <a:off x="13131800" y="271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53899</xdr:rowOff>
    </xdr:from>
    <xdr:to>
      <xdr:col>81</xdr:col>
      <xdr:colOff>95250</xdr:colOff>
      <xdr:row>19</xdr:row>
      <xdr:rowOff>155499</xdr:rowOff>
    </xdr:to>
    <xdr:sp macro="" textlink="">
      <xdr:nvSpPr>
        <xdr:cNvPr id="460" name="楕円 459"/>
        <xdr:cNvSpPr/>
      </xdr:nvSpPr>
      <xdr:spPr>
        <a:xfrm>
          <a:off x="16967200" y="331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25976</xdr:rowOff>
    </xdr:from>
    <xdr:ext cx="762000" cy="259045"/>
    <xdr:sp macro="" textlink="">
      <xdr:nvSpPr>
        <xdr:cNvPr id="461" name="将来負担の状況該当値テキスト"/>
        <xdr:cNvSpPr txBox="1"/>
      </xdr:nvSpPr>
      <xdr:spPr>
        <a:xfrm>
          <a:off x="17106900" y="328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103734</xdr:rowOff>
    </xdr:from>
    <xdr:to>
      <xdr:col>77</xdr:col>
      <xdr:colOff>95250</xdr:colOff>
      <xdr:row>19</xdr:row>
      <xdr:rowOff>33884</xdr:rowOff>
    </xdr:to>
    <xdr:sp macro="" textlink="">
      <xdr:nvSpPr>
        <xdr:cNvPr id="462" name="楕円 461"/>
        <xdr:cNvSpPr/>
      </xdr:nvSpPr>
      <xdr:spPr>
        <a:xfrm>
          <a:off x="16129000" y="318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18661</xdr:rowOff>
    </xdr:from>
    <xdr:ext cx="736600" cy="259045"/>
    <xdr:sp macro="" textlink="">
      <xdr:nvSpPr>
        <xdr:cNvPr id="463" name="テキスト ボックス 462"/>
        <xdr:cNvSpPr txBox="1"/>
      </xdr:nvSpPr>
      <xdr:spPr>
        <a:xfrm>
          <a:off x="15798800" y="3276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143561</xdr:rowOff>
    </xdr:from>
    <xdr:to>
      <xdr:col>73</xdr:col>
      <xdr:colOff>44450</xdr:colOff>
      <xdr:row>17</xdr:row>
      <xdr:rowOff>73711</xdr:rowOff>
    </xdr:to>
    <xdr:sp macro="" textlink="">
      <xdr:nvSpPr>
        <xdr:cNvPr id="464" name="楕円 463"/>
        <xdr:cNvSpPr/>
      </xdr:nvSpPr>
      <xdr:spPr>
        <a:xfrm>
          <a:off x="15240000" y="288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58488</xdr:rowOff>
    </xdr:from>
    <xdr:ext cx="762000" cy="259045"/>
    <xdr:sp macro="" textlink="">
      <xdr:nvSpPr>
        <xdr:cNvPr id="465" name="テキスト ボックス 464"/>
        <xdr:cNvSpPr txBox="1"/>
      </xdr:nvSpPr>
      <xdr:spPr>
        <a:xfrm>
          <a:off x="14909800" y="297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110744</xdr:rowOff>
    </xdr:from>
    <xdr:to>
      <xdr:col>68</xdr:col>
      <xdr:colOff>203200</xdr:colOff>
      <xdr:row>17</xdr:row>
      <xdr:rowOff>40894</xdr:rowOff>
    </xdr:to>
    <xdr:sp macro="" textlink="">
      <xdr:nvSpPr>
        <xdr:cNvPr id="466" name="楕円 465"/>
        <xdr:cNvSpPr/>
      </xdr:nvSpPr>
      <xdr:spPr>
        <a:xfrm>
          <a:off x="14351000" y="28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25671</xdr:rowOff>
    </xdr:from>
    <xdr:ext cx="762000" cy="259045"/>
    <xdr:sp macro="" textlink="">
      <xdr:nvSpPr>
        <xdr:cNvPr id="467" name="テキスト ボックス 466"/>
        <xdr:cNvSpPr txBox="1"/>
      </xdr:nvSpPr>
      <xdr:spPr>
        <a:xfrm>
          <a:off x="14020800" y="29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60198</xdr:rowOff>
    </xdr:from>
    <xdr:to>
      <xdr:col>64</xdr:col>
      <xdr:colOff>152400</xdr:colOff>
      <xdr:row>15</xdr:row>
      <xdr:rowOff>161798</xdr:rowOff>
    </xdr:to>
    <xdr:sp macro="" textlink="">
      <xdr:nvSpPr>
        <xdr:cNvPr id="468" name="楕円 467"/>
        <xdr:cNvSpPr/>
      </xdr:nvSpPr>
      <xdr:spPr>
        <a:xfrm>
          <a:off x="13462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525</xdr:rowOff>
    </xdr:from>
    <xdr:ext cx="762000" cy="259045"/>
    <xdr:sp macro="" textlink="">
      <xdr:nvSpPr>
        <xdr:cNvPr id="469" name="テキスト ボックス 468"/>
        <xdr:cNvSpPr txBox="1"/>
      </xdr:nvSpPr>
      <xdr:spPr>
        <a:xfrm>
          <a:off x="1313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158,015
156,217
99.97
78,650,830
75,801,372
2,258,788
30,579,002
65,384,252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会計年度任用職員へ移行したことによる期末手当の支給，物件費であった臨時職員賃金の人件費への計上により上昇した。今後も会計年度任用職員に対する期末手当の支給等，更に人件費の増が見込まれるため，職員等の適正配置を推進す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39914</xdr:rowOff>
    </xdr:from>
    <xdr:to>
      <xdr:col>24</xdr:col>
      <xdr:colOff>25400</xdr:colOff>
      <xdr:row>41</xdr:row>
      <xdr:rowOff>113393</xdr:rowOff>
    </xdr:to>
    <xdr:cxnSp macro="">
      <xdr:nvCxnSpPr>
        <xdr:cNvPr id="63" name="直線コネクタ 62"/>
        <xdr:cNvCxnSpPr/>
      </xdr:nvCxnSpPr>
      <xdr:spPr>
        <a:xfrm flipV="1">
          <a:off x="4826000" y="5869214"/>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85470</xdr:rowOff>
    </xdr:from>
    <xdr:ext cx="762000" cy="259045"/>
    <xdr:sp macro="" textlink="">
      <xdr:nvSpPr>
        <xdr:cNvPr id="64" name="人件費最小値テキスト"/>
        <xdr:cNvSpPr txBox="1"/>
      </xdr:nvSpPr>
      <xdr:spPr>
        <a:xfrm>
          <a:off x="4914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113393</xdr:rowOff>
    </xdr:from>
    <xdr:to>
      <xdr:col>24</xdr:col>
      <xdr:colOff>114300</xdr:colOff>
      <xdr:row>41</xdr:row>
      <xdr:rowOff>113393</xdr:rowOff>
    </xdr:to>
    <xdr:cxnSp macro="">
      <xdr:nvCxnSpPr>
        <xdr:cNvPr id="65" name="直線コネクタ 64"/>
        <xdr:cNvCxnSpPr/>
      </xdr:nvCxnSpPr>
      <xdr:spPr>
        <a:xfrm>
          <a:off x="4737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126291</xdr:rowOff>
    </xdr:from>
    <xdr:ext cx="762000" cy="259045"/>
    <xdr:sp macro="" textlink="">
      <xdr:nvSpPr>
        <xdr:cNvPr id="66" name="人件費最大値テキスト"/>
        <xdr:cNvSpPr txBox="1"/>
      </xdr:nvSpPr>
      <xdr:spPr>
        <a:xfrm>
          <a:off x="4914900" y="561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39914</xdr:rowOff>
    </xdr:from>
    <xdr:to>
      <xdr:col>24</xdr:col>
      <xdr:colOff>114300</xdr:colOff>
      <xdr:row>34</xdr:row>
      <xdr:rowOff>39914</xdr:rowOff>
    </xdr:to>
    <xdr:cxnSp macro="">
      <xdr:nvCxnSpPr>
        <xdr:cNvPr id="67" name="直線コネクタ 66"/>
        <xdr:cNvCxnSpPr/>
      </xdr:nvCxnSpPr>
      <xdr:spPr>
        <a:xfrm>
          <a:off x="4737100" y="586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72572</xdr:rowOff>
    </xdr:from>
    <xdr:to>
      <xdr:col>24</xdr:col>
      <xdr:colOff>25400</xdr:colOff>
      <xdr:row>35</xdr:row>
      <xdr:rowOff>53522</xdr:rowOff>
    </xdr:to>
    <xdr:cxnSp macro="">
      <xdr:nvCxnSpPr>
        <xdr:cNvPr id="68" name="直線コネクタ 67"/>
        <xdr:cNvCxnSpPr/>
      </xdr:nvCxnSpPr>
      <xdr:spPr>
        <a:xfrm>
          <a:off x="3987800" y="5901872"/>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34670</xdr:rowOff>
    </xdr:from>
    <xdr:ext cx="762000" cy="259045"/>
    <xdr:sp macro="" textlink="">
      <xdr:nvSpPr>
        <xdr:cNvPr id="69" name="人件費平均値テキスト"/>
        <xdr:cNvSpPr txBox="1"/>
      </xdr:nvSpPr>
      <xdr:spPr>
        <a:xfrm>
          <a:off x="4914900" y="6378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62593</xdr:rowOff>
    </xdr:from>
    <xdr:to>
      <xdr:col>24</xdr:col>
      <xdr:colOff>76200</xdr:colOff>
      <xdr:row>37</xdr:row>
      <xdr:rowOff>164193</xdr:rowOff>
    </xdr:to>
    <xdr:sp macro="" textlink="">
      <xdr:nvSpPr>
        <xdr:cNvPr id="70" name="フローチャート: 判断 69"/>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72572</xdr:rowOff>
    </xdr:from>
    <xdr:to>
      <xdr:col>19</xdr:col>
      <xdr:colOff>187325</xdr:colOff>
      <xdr:row>34</xdr:row>
      <xdr:rowOff>72572</xdr:rowOff>
    </xdr:to>
    <xdr:cxnSp macro="">
      <xdr:nvCxnSpPr>
        <xdr:cNvPr id="71" name="直線コネクタ 70"/>
        <xdr:cNvCxnSpPr/>
      </xdr:nvCxnSpPr>
      <xdr:spPr>
        <a:xfrm>
          <a:off x="3098800" y="590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91820</xdr:rowOff>
    </xdr:from>
    <xdr:ext cx="736600" cy="259045"/>
    <xdr:sp macro="" textlink="">
      <xdr:nvSpPr>
        <xdr:cNvPr id="73" name="テキスト ボックス 72"/>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113393</xdr:rowOff>
    </xdr:from>
    <xdr:to>
      <xdr:col>15</xdr:col>
      <xdr:colOff>98425</xdr:colOff>
      <xdr:row>34</xdr:row>
      <xdr:rowOff>72572</xdr:rowOff>
    </xdr:to>
    <xdr:cxnSp macro="">
      <xdr:nvCxnSpPr>
        <xdr:cNvPr id="74" name="直線コネクタ 73"/>
        <xdr:cNvCxnSpPr/>
      </xdr:nvCxnSpPr>
      <xdr:spPr>
        <a:xfrm>
          <a:off x="2209800" y="57712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102705</xdr:rowOff>
    </xdr:from>
    <xdr:ext cx="762000" cy="259045"/>
    <xdr:sp macro="" textlink="">
      <xdr:nvSpPr>
        <xdr:cNvPr id="76" name="テキスト ボックス 75"/>
        <xdr:cNvSpPr txBox="1"/>
      </xdr:nvSpPr>
      <xdr:spPr>
        <a:xfrm>
          <a:off x="2717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113393</xdr:rowOff>
    </xdr:from>
    <xdr:to>
      <xdr:col>11</xdr:col>
      <xdr:colOff>9525</xdr:colOff>
      <xdr:row>34</xdr:row>
      <xdr:rowOff>29028</xdr:rowOff>
    </xdr:to>
    <xdr:cxnSp macro="">
      <xdr:nvCxnSpPr>
        <xdr:cNvPr id="77" name="直線コネクタ 76"/>
        <xdr:cNvCxnSpPr/>
      </xdr:nvCxnSpPr>
      <xdr:spPr>
        <a:xfrm flipV="1">
          <a:off x="1320800" y="57712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102705</xdr:rowOff>
    </xdr:from>
    <xdr:ext cx="762000" cy="259045"/>
    <xdr:sp macro="" textlink="">
      <xdr:nvSpPr>
        <xdr:cNvPr id="79" name="テキスト ボックス 78"/>
        <xdr:cNvSpPr txBox="1"/>
      </xdr:nvSpPr>
      <xdr:spPr>
        <a:xfrm>
          <a:off x="1828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48986</xdr:rowOff>
    </xdr:from>
    <xdr:to>
      <xdr:col>6</xdr:col>
      <xdr:colOff>171450</xdr:colOff>
      <xdr:row>36</xdr:row>
      <xdr:rowOff>150586</xdr:rowOff>
    </xdr:to>
    <xdr:sp macro="" textlink="">
      <xdr:nvSpPr>
        <xdr:cNvPr id="80" name="フローチャート: 判断 79"/>
        <xdr:cNvSpPr/>
      </xdr:nvSpPr>
      <xdr:spPr>
        <a:xfrm>
          <a:off x="1270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135363</xdr:rowOff>
    </xdr:from>
    <xdr:ext cx="762000" cy="259045"/>
    <xdr:sp macro="" textlink="">
      <xdr:nvSpPr>
        <xdr:cNvPr id="81" name="テキスト ボックス 80"/>
        <xdr:cNvSpPr txBox="1"/>
      </xdr:nvSpPr>
      <xdr:spPr>
        <a:xfrm>
          <a:off x="939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2722</xdr:rowOff>
    </xdr:from>
    <xdr:to>
      <xdr:col>24</xdr:col>
      <xdr:colOff>76200</xdr:colOff>
      <xdr:row>35</xdr:row>
      <xdr:rowOff>104322</xdr:rowOff>
    </xdr:to>
    <xdr:sp macro="" textlink="">
      <xdr:nvSpPr>
        <xdr:cNvPr id="87" name="楕円 86"/>
        <xdr:cNvSpPr/>
      </xdr:nvSpPr>
      <xdr:spPr>
        <a:xfrm>
          <a:off x="47752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19249</xdr:rowOff>
    </xdr:from>
    <xdr:ext cx="762000" cy="259045"/>
    <xdr:sp macro="" textlink="">
      <xdr:nvSpPr>
        <xdr:cNvPr id="88" name="人件費該当値テキスト"/>
        <xdr:cNvSpPr txBox="1"/>
      </xdr:nvSpPr>
      <xdr:spPr>
        <a:xfrm>
          <a:off x="49149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21772</xdr:rowOff>
    </xdr:from>
    <xdr:to>
      <xdr:col>20</xdr:col>
      <xdr:colOff>38100</xdr:colOff>
      <xdr:row>34</xdr:row>
      <xdr:rowOff>123372</xdr:rowOff>
    </xdr:to>
    <xdr:sp macro="" textlink="">
      <xdr:nvSpPr>
        <xdr:cNvPr id="89" name="楕円 88"/>
        <xdr:cNvSpPr/>
      </xdr:nvSpPr>
      <xdr:spPr>
        <a:xfrm>
          <a:off x="3937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133549</xdr:rowOff>
    </xdr:from>
    <xdr:ext cx="736600" cy="259045"/>
    <xdr:sp macro="" textlink="">
      <xdr:nvSpPr>
        <xdr:cNvPr id="90" name="テキスト ボックス 89"/>
        <xdr:cNvSpPr txBox="1"/>
      </xdr:nvSpPr>
      <xdr:spPr>
        <a:xfrm>
          <a:off x="3606800" y="561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21772</xdr:rowOff>
    </xdr:from>
    <xdr:to>
      <xdr:col>15</xdr:col>
      <xdr:colOff>149225</xdr:colOff>
      <xdr:row>34</xdr:row>
      <xdr:rowOff>123372</xdr:rowOff>
    </xdr:to>
    <xdr:sp macro="" textlink="">
      <xdr:nvSpPr>
        <xdr:cNvPr id="91" name="楕円 90"/>
        <xdr:cNvSpPr/>
      </xdr:nvSpPr>
      <xdr:spPr>
        <a:xfrm>
          <a:off x="3048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133549</xdr:rowOff>
    </xdr:from>
    <xdr:ext cx="762000" cy="259045"/>
    <xdr:sp macro="" textlink="">
      <xdr:nvSpPr>
        <xdr:cNvPr id="92" name="テキスト ボックス 91"/>
        <xdr:cNvSpPr txBox="1"/>
      </xdr:nvSpPr>
      <xdr:spPr>
        <a:xfrm>
          <a:off x="2717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62593</xdr:rowOff>
    </xdr:from>
    <xdr:to>
      <xdr:col>11</xdr:col>
      <xdr:colOff>60325</xdr:colOff>
      <xdr:row>33</xdr:row>
      <xdr:rowOff>164193</xdr:rowOff>
    </xdr:to>
    <xdr:sp macro="" textlink="">
      <xdr:nvSpPr>
        <xdr:cNvPr id="93" name="楕円 92"/>
        <xdr:cNvSpPr/>
      </xdr:nvSpPr>
      <xdr:spPr>
        <a:xfrm>
          <a:off x="21590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2920</xdr:rowOff>
    </xdr:from>
    <xdr:ext cx="762000" cy="259045"/>
    <xdr:sp macro="" textlink="">
      <xdr:nvSpPr>
        <xdr:cNvPr id="94" name="テキスト ボックス 93"/>
        <xdr:cNvSpPr txBox="1"/>
      </xdr:nvSpPr>
      <xdr:spPr>
        <a:xfrm>
          <a:off x="1828800" y="548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149678</xdr:rowOff>
    </xdr:from>
    <xdr:to>
      <xdr:col>6</xdr:col>
      <xdr:colOff>171450</xdr:colOff>
      <xdr:row>34</xdr:row>
      <xdr:rowOff>79828</xdr:rowOff>
    </xdr:to>
    <xdr:sp macro="" textlink="">
      <xdr:nvSpPr>
        <xdr:cNvPr id="95" name="楕円 94"/>
        <xdr:cNvSpPr/>
      </xdr:nvSpPr>
      <xdr:spPr>
        <a:xfrm>
          <a:off x="1270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90005</xdr:rowOff>
    </xdr:from>
    <xdr:ext cx="762000" cy="259045"/>
    <xdr:sp macro="" textlink="">
      <xdr:nvSpPr>
        <xdr:cNvPr id="96" name="テキスト ボックス 95"/>
        <xdr:cNvSpPr txBox="1"/>
      </xdr:nvSpPr>
      <xdr:spPr>
        <a:xfrm>
          <a:off x="939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類似団体平均と比較し低い水準にある。廃棄物処理施設を一部事務組合にて運営していることが一因とみられる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小中学校のエアコン整備に伴う保守管理</a:t>
          </a:r>
          <a:r>
            <a:rPr kumimoji="1" lang="ja-JP" altLang="en-US" sz="1100">
              <a:solidFill>
                <a:schemeClr val="dk1"/>
              </a:solidFill>
              <a:effectLst/>
              <a:latin typeface="+mn-lt"/>
              <a:ea typeface="+mn-ea"/>
              <a:cs typeface="+mn-cs"/>
            </a:rPr>
            <a:t>料や</a:t>
          </a:r>
          <a:r>
            <a:rPr kumimoji="1" lang="ja-JP" altLang="ja-JP" sz="1100">
              <a:solidFill>
                <a:schemeClr val="dk1"/>
              </a:solidFill>
              <a:effectLst/>
              <a:latin typeface="+mn-lt"/>
              <a:ea typeface="+mn-ea"/>
              <a:cs typeface="+mn-cs"/>
            </a:rPr>
            <a:t>不燃ごみ処理単価の上昇</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委託料</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により前年度より</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ポイント上昇している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近年，警備や清掃業務等の委託料単価に上昇がみられることから，</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比率の上昇が見込まれる。施設管理等の費用は抑制が難しいが，仕様の見直し等に努める。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16</xdr:row>
      <xdr:rowOff>67129</xdr:rowOff>
    </xdr:to>
    <xdr:cxnSp macro="">
      <xdr:nvCxnSpPr>
        <xdr:cNvPr id="131" name="直線コネクタ 130"/>
        <xdr:cNvCxnSpPr/>
      </xdr:nvCxnSpPr>
      <xdr:spPr>
        <a:xfrm>
          <a:off x="15671800" y="27885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32" name="物件費平均値テキスト"/>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33" name="フローチャート: 判断 132"/>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45357</xdr:rowOff>
    </xdr:from>
    <xdr:to>
      <xdr:col>78</xdr:col>
      <xdr:colOff>69850</xdr:colOff>
      <xdr:row>16</xdr:row>
      <xdr:rowOff>67129</xdr:rowOff>
    </xdr:to>
    <xdr:cxnSp macro="">
      <xdr:nvCxnSpPr>
        <xdr:cNvPr id="134" name="直線コネクタ 133"/>
        <xdr:cNvCxnSpPr/>
      </xdr:nvCxnSpPr>
      <xdr:spPr>
        <a:xfrm flipV="1">
          <a:off x="14782800" y="27885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5" name="フローチャート: 判断 134"/>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36" name="テキスト ボックス 135"/>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16</xdr:row>
      <xdr:rowOff>67129</xdr:rowOff>
    </xdr:to>
    <xdr:cxnSp macro="">
      <xdr:nvCxnSpPr>
        <xdr:cNvPr id="137" name="直線コネクタ 136"/>
        <xdr:cNvCxnSpPr/>
      </xdr:nvCxnSpPr>
      <xdr:spPr>
        <a:xfrm>
          <a:off x="13893800" y="26905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8" name="フローチャート: 判断 137"/>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39" name="テキスト ボックス 138"/>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15</xdr:row>
      <xdr:rowOff>140607</xdr:rowOff>
    </xdr:to>
    <xdr:cxnSp macro="">
      <xdr:nvCxnSpPr>
        <xdr:cNvPr id="140" name="直線コネクタ 139"/>
        <xdr:cNvCxnSpPr/>
      </xdr:nvCxnSpPr>
      <xdr:spPr>
        <a:xfrm flipV="1">
          <a:off x="13004800" y="2690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1" name="フローチャート: 判断 140"/>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42" name="テキスト ボックス 141"/>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3" name="フローチャート: 判断 142"/>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4" name="テキスト ボックス 143"/>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50" name="楕円 149"/>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32856</xdr:rowOff>
    </xdr:from>
    <xdr:ext cx="762000" cy="259045"/>
    <xdr:sp macro="" textlink="">
      <xdr:nvSpPr>
        <xdr:cNvPr id="151" name="物件費該当値テキスト"/>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52" name="楕円 151"/>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53" name="テキスト ボックス 152"/>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16329</xdr:rowOff>
    </xdr:from>
    <xdr:to>
      <xdr:col>74</xdr:col>
      <xdr:colOff>31750</xdr:colOff>
      <xdr:row>16</xdr:row>
      <xdr:rowOff>117929</xdr:rowOff>
    </xdr:to>
    <xdr:sp macro="" textlink="">
      <xdr:nvSpPr>
        <xdr:cNvPr id="154" name="楕円 153"/>
        <xdr:cNvSpPr/>
      </xdr:nvSpPr>
      <xdr:spPr>
        <a:xfrm>
          <a:off x="14732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55" name="テキスト ボックス 154"/>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6" name="楕円 155"/>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7" name="テキスト ボックス 156"/>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58" name="楕円 157"/>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30134</xdr:rowOff>
    </xdr:from>
    <xdr:ext cx="762000" cy="259045"/>
    <xdr:sp macro="" textlink="">
      <xdr:nvSpPr>
        <xdr:cNvPr id="159" name="テキスト ボックス 158"/>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扶助費総額では増となっているものの，幼保無償化により補助対象が拡大し単独事業となる経費が減となったことにより比率が低下した。各種福祉施策が充実したことで，市の財政負担も併せて増となっていることから，適切な財源措置を求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69850</xdr:rowOff>
    </xdr:to>
    <xdr:cxnSp macro="">
      <xdr:nvCxnSpPr>
        <xdr:cNvPr id="189" name="直線コネクタ 188"/>
        <xdr:cNvCxnSpPr/>
      </xdr:nvCxnSpPr>
      <xdr:spPr>
        <a:xfrm flipV="1">
          <a:off x="4826000" y="8960757"/>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2"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3" name="直線コネクタ 192"/>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20865</xdr:rowOff>
    </xdr:from>
    <xdr:to>
      <xdr:col>24</xdr:col>
      <xdr:colOff>25400</xdr:colOff>
      <xdr:row>60</xdr:row>
      <xdr:rowOff>78015</xdr:rowOff>
    </xdr:to>
    <xdr:cxnSp macro="">
      <xdr:nvCxnSpPr>
        <xdr:cNvPr id="194" name="直線コネクタ 193"/>
        <xdr:cNvCxnSpPr/>
      </xdr:nvCxnSpPr>
      <xdr:spPr>
        <a:xfrm flipV="1">
          <a:off x="3987800" y="1013641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43742</xdr:rowOff>
    </xdr:from>
    <xdr:ext cx="762000" cy="259045"/>
    <xdr:sp macro="" textlink="">
      <xdr:nvSpPr>
        <xdr:cNvPr id="195"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196" name="フローチャート: 判断 195"/>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45357</xdr:rowOff>
    </xdr:from>
    <xdr:to>
      <xdr:col>19</xdr:col>
      <xdr:colOff>187325</xdr:colOff>
      <xdr:row>60</xdr:row>
      <xdr:rowOff>78015</xdr:rowOff>
    </xdr:to>
    <xdr:cxnSp macro="">
      <xdr:nvCxnSpPr>
        <xdr:cNvPr id="197" name="直線コネクタ 196"/>
        <xdr:cNvCxnSpPr/>
      </xdr:nvCxnSpPr>
      <xdr:spPr>
        <a:xfrm>
          <a:off x="3098800" y="10332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8" name="フローチャート: 判断 197"/>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90005</xdr:rowOff>
    </xdr:from>
    <xdr:ext cx="736600" cy="259045"/>
    <xdr:sp macro="" textlink="">
      <xdr:nvSpPr>
        <xdr:cNvPr id="199" name="テキスト ボックス 198"/>
        <xdr:cNvSpPr txBox="1"/>
      </xdr:nvSpPr>
      <xdr:spPr>
        <a:xfrm>
          <a:off x="3606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60</xdr:row>
      <xdr:rowOff>45357</xdr:rowOff>
    </xdr:to>
    <xdr:cxnSp macro="">
      <xdr:nvCxnSpPr>
        <xdr:cNvPr id="200" name="直線コネクタ 199"/>
        <xdr:cNvCxnSpPr/>
      </xdr:nvCxnSpPr>
      <xdr:spPr>
        <a:xfrm>
          <a:off x="2209800" y="9744528"/>
          <a:ext cx="889000" cy="58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2" name="テキスト ボックス 201"/>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143328</xdr:rowOff>
    </xdr:from>
    <xdr:to>
      <xdr:col>11</xdr:col>
      <xdr:colOff>9525</xdr:colOff>
      <xdr:row>57</xdr:row>
      <xdr:rowOff>37193</xdr:rowOff>
    </xdr:to>
    <xdr:cxnSp macro="">
      <xdr:nvCxnSpPr>
        <xdr:cNvPr id="203" name="直線コネクタ 202"/>
        <xdr:cNvCxnSpPr/>
      </xdr:nvCxnSpPr>
      <xdr:spPr>
        <a:xfrm flipV="1">
          <a:off x="1320800" y="9744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4" name="フローチャート: 判断 203"/>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5" name="テキスト ボックス 204"/>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6" name="フローチャート: 判断 205"/>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7" name="テキスト ボックス 206"/>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141515</xdr:rowOff>
    </xdr:from>
    <xdr:to>
      <xdr:col>24</xdr:col>
      <xdr:colOff>76200</xdr:colOff>
      <xdr:row>59</xdr:row>
      <xdr:rowOff>71665</xdr:rowOff>
    </xdr:to>
    <xdr:sp macro="" textlink="">
      <xdr:nvSpPr>
        <xdr:cNvPr id="213" name="楕円 212"/>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113592</xdr:rowOff>
    </xdr:from>
    <xdr:ext cx="762000" cy="259045"/>
    <xdr:sp macro="" textlink="">
      <xdr:nvSpPr>
        <xdr:cNvPr id="214" name="扶助費該当値テキスト"/>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27215</xdr:rowOff>
    </xdr:from>
    <xdr:to>
      <xdr:col>20</xdr:col>
      <xdr:colOff>38100</xdr:colOff>
      <xdr:row>60</xdr:row>
      <xdr:rowOff>128815</xdr:rowOff>
    </xdr:to>
    <xdr:sp macro="" textlink="">
      <xdr:nvSpPr>
        <xdr:cNvPr id="215" name="楕円 214"/>
        <xdr:cNvSpPr/>
      </xdr:nvSpPr>
      <xdr:spPr>
        <a:xfrm>
          <a:off x="3937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113592</xdr:rowOff>
    </xdr:from>
    <xdr:ext cx="736600" cy="259045"/>
    <xdr:sp macro="" textlink="">
      <xdr:nvSpPr>
        <xdr:cNvPr id="216" name="テキスト ボックス 215"/>
        <xdr:cNvSpPr txBox="1"/>
      </xdr:nvSpPr>
      <xdr:spPr>
        <a:xfrm>
          <a:off x="3606800" y="1040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166007</xdr:rowOff>
    </xdr:from>
    <xdr:to>
      <xdr:col>15</xdr:col>
      <xdr:colOff>149225</xdr:colOff>
      <xdr:row>60</xdr:row>
      <xdr:rowOff>96157</xdr:rowOff>
    </xdr:to>
    <xdr:sp macro="" textlink="">
      <xdr:nvSpPr>
        <xdr:cNvPr id="217" name="楕円 216"/>
        <xdr:cNvSpPr/>
      </xdr:nvSpPr>
      <xdr:spPr>
        <a:xfrm>
          <a:off x="3048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80934</xdr:rowOff>
    </xdr:from>
    <xdr:ext cx="762000" cy="259045"/>
    <xdr:sp macro="" textlink="">
      <xdr:nvSpPr>
        <xdr:cNvPr id="218" name="テキスト ボックス 217"/>
        <xdr:cNvSpPr txBox="1"/>
      </xdr:nvSpPr>
      <xdr:spPr>
        <a:xfrm>
          <a:off x="2717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9" name="楕円 218"/>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220" name="テキスト ボックス 219"/>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21" name="楕円 220"/>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22" name="テキスト ボックス 221"/>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し，類似団体平均との差も</a:t>
          </a:r>
          <a:r>
            <a:rPr kumimoji="1" lang="ja-JP" altLang="en-US" sz="1100">
              <a:solidFill>
                <a:schemeClr val="dk1"/>
              </a:solidFill>
              <a:effectLst/>
              <a:latin typeface="+mn-lt"/>
              <a:ea typeface="+mn-ea"/>
              <a:cs typeface="+mn-cs"/>
            </a:rPr>
            <a:t>縮小した。</a:t>
          </a:r>
          <a:r>
            <a:rPr kumimoji="1" lang="ja-JP" altLang="ja-JP" sz="1100">
              <a:solidFill>
                <a:schemeClr val="dk1"/>
              </a:solidFill>
              <a:effectLst/>
              <a:latin typeface="+mn-lt"/>
              <a:ea typeface="+mn-ea"/>
              <a:cs typeface="+mn-cs"/>
            </a:rPr>
            <a:t>要因としては，下水道事業</a:t>
          </a:r>
          <a:r>
            <a:rPr kumimoji="1" lang="ja-JP" altLang="en-US" sz="1100">
              <a:solidFill>
                <a:schemeClr val="dk1"/>
              </a:solidFill>
              <a:effectLst/>
              <a:latin typeface="+mn-lt"/>
              <a:ea typeface="+mn-ea"/>
              <a:cs typeface="+mn-cs"/>
            </a:rPr>
            <a:t>会計への繰出が補助費等に性質変更となっていることが挙げられる。</a:t>
          </a:r>
          <a:r>
            <a:rPr kumimoji="1" lang="ja-JP" altLang="ja-JP" sz="1100">
              <a:solidFill>
                <a:schemeClr val="dk1"/>
              </a:solidFill>
              <a:effectLst/>
              <a:latin typeface="+mn-lt"/>
              <a:ea typeface="+mn-ea"/>
              <a:cs typeface="+mn-cs"/>
            </a:rPr>
            <a:t>繰出金については，国民健康保険事業の広域化や令和３年度に控える介護保険料改定による影響についても見極めていく必要がある。また，繰出金の抑制のため，保険税率の見直しや予防・保健事業への取組み強化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7" name="直線コネクタ 23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8" name="テキスト ボックス 23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9" name="直線コネクタ 23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40" name="テキスト ボックス 23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41" name="直線コネクタ 24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2" name="テキスト ボックス 24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3" name="直線コネクタ 24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4" name="テキスト ボックス 24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58</xdr:row>
      <xdr:rowOff>96520</xdr:rowOff>
    </xdr:to>
    <xdr:cxnSp macro="">
      <xdr:nvCxnSpPr>
        <xdr:cNvPr id="248" name="直線コネクタ 247"/>
        <xdr:cNvCxnSpPr/>
      </xdr:nvCxnSpPr>
      <xdr:spPr>
        <a:xfrm flipV="1">
          <a:off x="16510000" y="90347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68597</xdr:rowOff>
    </xdr:from>
    <xdr:ext cx="762000" cy="259045"/>
    <xdr:sp macro="" textlink="">
      <xdr:nvSpPr>
        <xdr:cNvPr id="249" name="その他最小値テキスト"/>
        <xdr:cNvSpPr txBox="1"/>
      </xdr:nvSpPr>
      <xdr:spPr>
        <a:xfrm>
          <a:off x="16598900" y="1001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96520</xdr:rowOff>
    </xdr:from>
    <xdr:to>
      <xdr:col>82</xdr:col>
      <xdr:colOff>196850</xdr:colOff>
      <xdr:row>58</xdr:row>
      <xdr:rowOff>96520</xdr:rowOff>
    </xdr:to>
    <xdr:cxnSp macro="">
      <xdr:nvCxnSpPr>
        <xdr:cNvPr id="250" name="直線コネクタ 249"/>
        <xdr:cNvCxnSpPr/>
      </xdr:nvCxnSpPr>
      <xdr:spPr>
        <a:xfrm>
          <a:off x="16421100" y="1004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85090</xdr:rowOff>
    </xdr:from>
    <xdr:to>
      <xdr:col>82</xdr:col>
      <xdr:colOff>107950</xdr:colOff>
      <xdr:row>61</xdr:row>
      <xdr:rowOff>115570</xdr:rowOff>
    </xdr:to>
    <xdr:cxnSp macro="">
      <xdr:nvCxnSpPr>
        <xdr:cNvPr id="253" name="直線コネクタ 252"/>
        <xdr:cNvCxnSpPr/>
      </xdr:nvCxnSpPr>
      <xdr:spPr>
        <a:xfrm flipV="1">
          <a:off x="15671800" y="9857740"/>
          <a:ext cx="838200" cy="71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4" name="その他平均値テキスト"/>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5" name="フローチャート: 判断 254"/>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149860</xdr:rowOff>
    </xdr:from>
    <xdr:to>
      <xdr:col>78</xdr:col>
      <xdr:colOff>69850</xdr:colOff>
      <xdr:row>61</xdr:row>
      <xdr:rowOff>115570</xdr:rowOff>
    </xdr:to>
    <xdr:cxnSp macro="">
      <xdr:nvCxnSpPr>
        <xdr:cNvPr id="256" name="直線コネクタ 255"/>
        <xdr:cNvCxnSpPr/>
      </xdr:nvCxnSpPr>
      <xdr:spPr>
        <a:xfrm>
          <a:off x="14782800" y="104368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7" name="フローチャート: 判断 256"/>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58" name="テキスト ボックス 257"/>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43180</xdr:rowOff>
    </xdr:from>
    <xdr:to>
      <xdr:col>73</xdr:col>
      <xdr:colOff>180975</xdr:colOff>
      <xdr:row>60</xdr:row>
      <xdr:rowOff>149860</xdr:rowOff>
    </xdr:to>
    <xdr:cxnSp macro="">
      <xdr:nvCxnSpPr>
        <xdr:cNvPr id="259" name="直線コネクタ 258"/>
        <xdr:cNvCxnSpPr/>
      </xdr:nvCxnSpPr>
      <xdr:spPr>
        <a:xfrm>
          <a:off x="13893800" y="10330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0" name="フローチャート: 判断 259"/>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1" name="テキスト ボックス 260"/>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43180</xdr:rowOff>
    </xdr:from>
    <xdr:to>
      <xdr:col>69</xdr:col>
      <xdr:colOff>92075</xdr:colOff>
      <xdr:row>61</xdr:row>
      <xdr:rowOff>8890</xdr:rowOff>
    </xdr:to>
    <xdr:cxnSp macro="">
      <xdr:nvCxnSpPr>
        <xdr:cNvPr id="262" name="直線コネクタ 261"/>
        <xdr:cNvCxnSpPr/>
      </xdr:nvCxnSpPr>
      <xdr:spPr>
        <a:xfrm flipV="1">
          <a:off x="13004800" y="103301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140970</xdr:rowOff>
    </xdr:from>
    <xdr:to>
      <xdr:col>69</xdr:col>
      <xdr:colOff>142875</xdr:colOff>
      <xdr:row>58</xdr:row>
      <xdr:rowOff>71120</xdr:rowOff>
    </xdr:to>
    <xdr:sp macro="" textlink="">
      <xdr:nvSpPr>
        <xdr:cNvPr id="263" name="フローチャート: 判断 262"/>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81297</xdr:rowOff>
    </xdr:from>
    <xdr:ext cx="762000" cy="259045"/>
    <xdr:sp macro="" textlink="">
      <xdr:nvSpPr>
        <xdr:cNvPr id="264" name="テキスト ボックス 263"/>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65" name="フローチャート: 判断 264"/>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20337</xdr:rowOff>
    </xdr:from>
    <xdr:ext cx="762000" cy="259045"/>
    <xdr:sp macro="" textlink="">
      <xdr:nvSpPr>
        <xdr:cNvPr id="266" name="テキスト ボックス 265"/>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72" name="楕円 271"/>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6367</xdr:rowOff>
    </xdr:from>
    <xdr:ext cx="762000" cy="259045"/>
    <xdr:sp macro="" textlink="">
      <xdr:nvSpPr>
        <xdr:cNvPr id="273"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64770</xdr:rowOff>
    </xdr:from>
    <xdr:to>
      <xdr:col>78</xdr:col>
      <xdr:colOff>120650</xdr:colOff>
      <xdr:row>61</xdr:row>
      <xdr:rowOff>166370</xdr:rowOff>
    </xdr:to>
    <xdr:sp macro="" textlink="">
      <xdr:nvSpPr>
        <xdr:cNvPr id="274" name="楕円 273"/>
        <xdr:cNvSpPr/>
      </xdr:nvSpPr>
      <xdr:spPr>
        <a:xfrm>
          <a:off x="156210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151147</xdr:rowOff>
    </xdr:from>
    <xdr:ext cx="736600" cy="259045"/>
    <xdr:sp macro="" textlink="">
      <xdr:nvSpPr>
        <xdr:cNvPr id="275" name="テキスト ボックス 274"/>
        <xdr:cNvSpPr txBox="1"/>
      </xdr:nvSpPr>
      <xdr:spPr>
        <a:xfrm>
          <a:off x="15290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99060</xdr:rowOff>
    </xdr:from>
    <xdr:to>
      <xdr:col>74</xdr:col>
      <xdr:colOff>31750</xdr:colOff>
      <xdr:row>61</xdr:row>
      <xdr:rowOff>29210</xdr:rowOff>
    </xdr:to>
    <xdr:sp macro="" textlink="">
      <xdr:nvSpPr>
        <xdr:cNvPr id="276" name="楕円 275"/>
        <xdr:cNvSpPr/>
      </xdr:nvSpPr>
      <xdr:spPr>
        <a:xfrm>
          <a:off x="14732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13987</xdr:rowOff>
    </xdr:from>
    <xdr:ext cx="762000" cy="259045"/>
    <xdr:sp macro="" textlink="">
      <xdr:nvSpPr>
        <xdr:cNvPr id="277" name="テキスト ボックス 276"/>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163830</xdr:rowOff>
    </xdr:from>
    <xdr:to>
      <xdr:col>69</xdr:col>
      <xdr:colOff>142875</xdr:colOff>
      <xdr:row>60</xdr:row>
      <xdr:rowOff>93980</xdr:rowOff>
    </xdr:to>
    <xdr:sp macro="" textlink="">
      <xdr:nvSpPr>
        <xdr:cNvPr id="278" name="楕円 277"/>
        <xdr:cNvSpPr/>
      </xdr:nvSpPr>
      <xdr:spPr>
        <a:xfrm>
          <a:off x="13843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78757</xdr:rowOff>
    </xdr:from>
    <xdr:ext cx="762000" cy="259045"/>
    <xdr:sp macro="" textlink="">
      <xdr:nvSpPr>
        <xdr:cNvPr id="279" name="テキスト ボックス 278"/>
        <xdr:cNvSpPr txBox="1"/>
      </xdr:nvSpPr>
      <xdr:spPr>
        <a:xfrm>
          <a:off x="13512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129540</xdr:rowOff>
    </xdr:from>
    <xdr:to>
      <xdr:col>65</xdr:col>
      <xdr:colOff>53975</xdr:colOff>
      <xdr:row>61</xdr:row>
      <xdr:rowOff>59690</xdr:rowOff>
    </xdr:to>
    <xdr:sp macro="" textlink="">
      <xdr:nvSpPr>
        <xdr:cNvPr id="280" name="楕円 279"/>
        <xdr:cNvSpPr/>
      </xdr:nvSpPr>
      <xdr:spPr>
        <a:xfrm>
          <a:off x="129540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44467</xdr:rowOff>
    </xdr:from>
    <xdr:ext cx="762000" cy="259045"/>
    <xdr:sp macro="" textlink="">
      <xdr:nvSpPr>
        <xdr:cNvPr id="281" name="テキスト ボックス 280"/>
        <xdr:cNvSpPr txBox="1"/>
      </xdr:nvSpPr>
      <xdr:spPr>
        <a:xfrm>
          <a:off x="12623800" y="1050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前年度より大幅に上昇しているが，</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下水道事業会計への繰出の性質変更によるものである。また，一貫して</a:t>
          </a:r>
          <a:r>
            <a:rPr kumimoji="1" lang="ja-JP" altLang="ja-JP" sz="1100">
              <a:solidFill>
                <a:schemeClr val="dk1"/>
              </a:solidFill>
              <a:effectLst/>
              <a:latin typeface="+mn-lt"/>
              <a:ea typeface="+mn-ea"/>
              <a:cs typeface="+mn-cs"/>
            </a:rPr>
            <a:t>類似団体平均より高い水準にあるが，一部事務組合にて広域的に運営している事務が複数あり，直営であれば人件費や物件費，維持補修費等に計上される費用が補助費として計上されていることによるものである。今後，消防</a:t>
          </a:r>
          <a:r>
            <a:rPr kumimoji="1" lang="ja-JP" altLang="en-US" sz="1100">
              <a:solidFill>
                <a:schemeClr val="dk1"/>
              </a:solidFill>
              <a:effectLst/>
              <a:latin typeface="+mn-lt"/>
              <a:ea typeface="+mn-ea"/>
              <a:cs typeface="+mn-cs"/>
            </a:rPr>
            <a:t>庁舎建設</a:t>
          </a:r>
          <a:r>
            <a:rPr kumimoji="1" lang="ja-JP" altLang="ja-JP" sz="1100">
              <a:solidFill>
                <a:schemeClr val="dk1"/>
              </a:solidFill>
              <a:effectLst/>
              <a:latin typeface="+mn-lt"/>
              <a:ea typeface="+mn-ea"/>
              <a:cs typeface="+mn-cs"/>
            </a:rPr>
            <a:t>等で一部事務組合への経費負担が増加する見込みであるため，各種補助金等について効果や公益性等の観点から適宜見直しに努める。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102507</xdr:rowOff>
    </xdr:to>
    <xdr:cxnSp macro="">
      <xdr:nvCxnSpPr>
        <xdr:cNvPr id="311" name="直線コネクタ 310"/>
        <xdr:cNvCxnSpPr/>
      </xdr:nvCxnSpPr>
      <xdr:spPr>
        <a:xfrm flipV="1">
          <a:off x="16510000" y="56406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12"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13" name="直線コネクタ 312"/>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14" name="補助費等最大値テキスト"/>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15" name="直線コネクタ 314"/>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61685</xdr:rowOff>
    </xdr:from>
    <xdr:to>
      <xdr:col>82</xdr:col>
      <xdr:colOff>107950</xdr:colOff>
      <xdr:row>41</xdr:row>
      <xdr:rowOff>4535</xdr:rowOff>
    </xdr:to>
    <xdr:cxnSp macro="">
      <xdr:nvCxnSpPr>
        <xdr:cNvPr id="316" name="直線コネクタ 315"/>
        <xdr:cNvCxnSpPr/>
      </xdr:nvCxnSpPr>
      <xdr:spPr>
        <a:xfrm>
          <a:off x="15671800" y="6576785"/>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76399</xdr:rowOff>
    </xdr:from>
    <xdr:ext cx="762000" cy="259045"/>
    <xdr:sp macro="" textlink="">
      <xdr:nvSpPr>
        <xdr:cNvPr id="317" name="補助費等平均値テキスト"/>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8" name="フローチャート: 判断 317"/>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50800</xdr:rowOff>
    </xdr:from>
    <xdr:to>
      <xdr:col>78</xdr:col>
      <xdr:colOff>69850</xdr:colOff>
      <xdr:row>38</xdr:row>
      <xdr:rowOff>61685</xdr:rowOff>
    </xdr:to>
    <xdr:cxnSp macro="">
      <xdr:nvCxnSpPr>
        <xdr:cNvPr id="319" name="直線コネクタ 318"/>
        <xdr:cNvCxnSpPr/>
      </xdr:nvCxnSpPr>
      <xdr:spPr>
        <a:xfrm>
          <a:off x="14782800" y="6565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38100</xdr:rowOff>
    </xdr:from>
    <xdr:to>
      <xdr:col>78</xdr:col>
      <xdr:colOff>120650</xdr:colOff>
      <xdr:row>36</xdr:row>
      <xdr:rowOff>139700</xdr:rowOff>
    </xdr:to>
    <xdr:sp macro="" textlink="">
      <xdr:nvSpPr>
        <xdr:cNvPr id="320" name="フローチャート: 判断 319"/>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149877</xdr:rowOff>
    </xdr:from>
    <xdr:ext cx="736600" cy="259045"/>
    <xdr:sp macro="" textlink="">
      <xdr:nvSpPr>
        <xdr:cNvPr id="321" name="テキスト ボックス 320"/>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50800</xdr:rowOff>
    </xdr:from>
    <xdr:to>
      <xdr:col>73</xdr:col>
      <xdr:colOff>180975</xdr:colOff>
      <xdr:row>38</xdr:row>
      <xdr:rowOff>50800</xdr:rowOff>
    </xdr:to>
    <xdr:cxnSp macro="">
      <xdr:nvCxnSpPr>
        <xdr:cNvPr id="322" name="直線コネクタ 321"/>
        <xdr:cNvCxnSpPr/>
      </xdr:nvCxnSpPr>
      <xdr:spPr>
        <a:xfrm>
          <a:off x="13893800" y="656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23" name="フローチャート: 判断 322"/>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4" name="テキスト ボックス 323"/>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50800</xdr:rowOff>
    </xdr:from>
    <xdr:to>
      <xdr:col>69</xdr:col>
      <xdr:colOff>92075</xdr:colOff>
      <xdr:row>38</xdr:row>
      <xdr:rowOff>137885</xdr:rowOff>
    </xdr:to>
    <xdr:cxnSp macro="">
      <xdr:nvCxnSpPr>
        <xdr:cNvPr id="325" name="直線コネクタ 324"/>
        <xdr:cNvCxnSpPr/>
      </xdr:nvCxnSpPr>
      <xdr:spPr>
        <a:xfrm flipV="1">
          <a:off x="13004800" y="65659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100693</xdr:rowOff>
    </xdr:from>
    <xdr:to>
      <xdr:col>69</xdr:col>
      <xdr:colOff>142875</xdr:colOff>
      <xdr:row>36</xdr:row>
      <xdr:rowOff>30843</xdr:rowOff>
    </xdr:to>
    <xdr:sp macro="" textlink="">
      <xdr:nvSpPr>
        <xdr:cNvPr id="326" name="フローチャート: 判断 325"/>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41020</xdr:rowOff>
    </xdr:from>
    <xdr:ext cx="762000" cy="259045"/>
    <xdr:sp macro="" textlink="">
      <xdr:nvSpPr>
        <xdr:cNvPr id="327" name="テキスト ボックス 326"/>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111578</xdr:rowOff>
    </xdr:from>
    <xdr:to>
      <xdr:col>65</xdr:col>
      <xdr:colOff>53975</xdr:colOff>
      <xdr:row>36</xdr:row>
      <xdr:rowOff>41728</xdr:rowOff>
    </xdr:to>
    <xdr:sp macro="" textlink="">
      <xdr:nvSpPr>
        <xdr:cNvPr id="328" name="フローチャート: 判断 327"/>
        <xdr:cNvSpPr/>
      </xdr:nvSpPr>
      <xdr:spPr>
        <a:xfrm>
          <a:off x="12954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51905</xdr:rowOff>
    </xdr:from>
    <xdr:ext cx="762000" cy="259045"/>
    <xdr:sp macro="" textlink="">
      <xdr:nvSpPr>
        <xdr:cNvPr id="329" name="テキスト ボックス 328"/>
        <xdr:cNvSpPr txBox="1"/>
      </xdr:nvSpPr>
      <xdr:spPr>
        <a:xfrm>
          <a:off x="12623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125185</xdr:rowOff>
    </xdr:from>
    <xdr:to>
      <xdr:col>82</xdr:col>
      <xdr:colOff>158750</xdr:colOff>
      <xdr:row>41</xdr:row>
      <xdr:rowOff>55335</xdr:rowOff>
    </xdr:to>
    <xdr:sp macro="" textlink="">
      <xdr:nvSpPr>
        <xdr:cNvPr id="335" name="楕円 334"/>
        <xdr:cNvSpPr/>
      </xdr:nvSpPr>
      <xdr:spPr>
        <a:xfrm>
          <a:off x="164592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33762</xdr:rowOff>
    </xdr:from>
    <xdr:ext cx="762000" cy="259045"/>
    <xdr:sp macro="" textlink="">
      <xdr:nvSpPr>
        <xdr:cNvPr id="336" name="補助費等該当値テキスト"/>
        <xdr:cNvSpPr txBox="1"/>
      </xdr:nvSpPr>
      <xdr:spPr>
        <a:xfrm>
          <a:off x="16598900" y="689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10885</xdr:rowOff>
    </xdr:from>
    <xdr:to>
      <xdr:col>78</xdr:col>
      <xdr:colOff>120650</xdr:colOff>
      <xdr:row>38</xdr:row>
      <xdr:rowOff>112485</xdr:rowOff>
    </xdr:to>
    <xdr:sp macro="" textlink="">
      <xdr:nvSpPr>
        <xdr:cNvPr id="337" name="楕円 336"/>
        <xdr:cNvSpPr/>
      </xdr:nvSpPr>
      <xdr:spPr>
        <a:xfrm>
          <a:off x="15621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97262</xdr:rowOff>
    </xdr:from>
    <xdr:ext cx="736600" cy="259045"/>
    <xdr:sp macro="" textlink="">
      <xdr:nvSpPr>
        <xdr:cNvPr id="338" name="テキスト ボックス 337"/>
        <xdr:cNvSpPr txBox="1"/>
      </xdr:nvSpPr>
      <xdr:spPr>
        <a:xfrm>
          <a:off x="15290800" y="66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0</xdr:rowOff>
    </xdr:from>
    <xdr:to>
      <xdr:col>74</xdr:col>
      <xdr:colOff>31750</xdr:colOff>
      <xdr:row>38</xdr:row>
      <xdr:rowOff>101600</xdr:rowOff>
    </xdr:to>
    <xdr:sp macro="" textlink="">
      <xdr:nvSpPr>
        <xdr:cNvPr id="339" name="楕円 338"/>
        <xdr:cNvSpPr/>
      </xdr:nvSpPr>
      <xdr:spPr>
        <a:xfrm>
          <a:off x="14732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86377</xdr:rowOff>
    </xdr:from>
    <xdr:ext cx="762000" cy="259045"/>
    <xdr:sp macro="" textlink="">
      <xdr:nvSpPr>
        <xdr:cNvPr id="340" name="テキスト ボックス 339"/>
        <xdr:cNvSpPr txBox="1"/>
      </xdr:nvSpPr>
      <xdr:spPr>
        <a:xfrm>
          <a:off x="14401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0</xdr:rowOff>
    </xdr:from>
    <xdr:to>
      <xdr:col>69</xdr:col>
      <xdr:colOff>142875</xdr:colOff>
      <xdr:row>38</xdr:row>
      <xdr:rowOff>101600</xdr:rowOff>
    </xdr:to>
    <xdr:sp macro="" textlink="">
      <xdr:nvSpPr>
        <xdr:cNvPr id="341" name="楕円 340"/>
        <xdr:cNvSpPr/>
      </xdr:nvSpPr>
      <xdr:spPr>
        <a:xfrm>
          <a:off x="13843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86377</xdr:rowOff>
    </xdr:from>
    <xdr:ext cx="762000" cy="259045"/>
    <xdr:sp macro="" textlink="">
      <xdr:nvSpPr>
        <xdr:cNvPr id="342" name="テキスト ボックス 341"/>
        <xdr:cNvSpPr txBox="1"/>
      </xdr:nvSpPr>
      <xdr:spPr>
        <a:xfrm>
          <a:off x="13512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87085</xdr:rowOff>
    </xdr:from>
    <xdr:to>
      <xdr:col>65</xdr:col>
      <xdr:colOff>53975</xdr:colOff>
      <xdr:row>39</xdr:row>
      <xdr:rowOff>17235</xdr:rowOff>
    </xdr:to>
    <xdr:sp macro="" textlink="">
      <xdr:nvSpPr>
        <xdr:cNvPr id="343" name="楕円 342"/>
        <xdr:cNvSpPr/>
      </xdr:nvSpPr>
      <xdr:spPr>
        <a:xfrm>
          <a:off x="12954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2012</xdr:rowOff>
    </xdr:from>
    <xdr:ext cx="762000" cy="259045"/>
    <xdr:sp macro="" textlink="">
      <xdr:nvSpPr>
        <xdr:cNvPr id="344" name="テキスト ボックス 343"/>
        <xdr:cNvSpPr txBox="1"/>
      </xdr:nvSpPr>
      <xdr:spPr>
        <a:xfrm>
          <a:off x="12623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一般財源等の増はあったものの，償還元金の増が上回ったことにより</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ポイント上昇した。当該年度の元金償還の範囲内で市債を発行する方針であるが，佐和駅東西自由通路整備事業などの大型事業が続くことから，地方債残高の削減が難しい状況になりつつある。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170435</xdr:rowOff>
    </xdr:to>
    <xdr:cxnSp macro="">
      <xdr:nvCxnSpPr>
        <xdr:cNvPr id="369" name="直線コネクタ 368"/>
        <xdr:cNvCxnSpPr/>
      </xdr:nvCxnSpPr>
      <xdr:spPr>
        <a:xfrm flipV="1">
          <a:off x="4826000" y="12722860"/>
          <a:ext cx="0" cy="992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142512</xdr:rowOff>
    </xdr:from>
    <xdr:ext cx="762000" cy="259045"/>
    <xdr:sp macro="" textlink="">
      <xdr:nvSpPr>
        <xdr:cNvPr id="370"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170435</xdr:rowOff>
    </xdr:from>
    <xdr:to>
      <xdr:col>24</xdr:col>
      <xdr:colOff>114300</xdr:colOff>
      <xdr:row>79</xdr:row>
      <xdr:rowOff>170435</xdr:rowOff>
    </xdr:to>
    <xdr:cxnSp macro="">
      <xdr:nvCxnSpPr>
        <xdr:cNvPr id="371" name="直線コネクタ 370"/>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72"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73" name="直線コネクタ 372"/>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xdr:rowOff>
    </xdr:from>
    <xdr:to>
      <xdr:col>24</xdr:col>
      <xdr:colOff>25400</xdr:colOff>
      <xdr:row>78</xdr:row>
      <xdr:rowOff>17272</xdr:rowOff>
    </xdr:to>
    <xdr:cxnSp macro="">
      <xdr:nvCxnSpPr>
        <xdr:cNvPr id="374" name="直線コネクタ 373"/>
        <xdr:cNvCxnSpPr/>
      </xdr:nvCxnSpPr>
      <xdr:spPr>
        <a:xfrm>
          <a:off x="3987800" y="133812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8145</xdr:rowOff>
    </xdr:from>
    <xdr:ext cx="762000" cy="259045"/>
    <xdr:sp macro="" textlink="">
      <xdr:nvSpPr>
        <xdr:cNvPr id="375" name="公債費平均値テキスト"/>
        <xdr:cNvSpPr txBox="1"/>
      </xdr:nvSpPr>
      <xdr:spPr>
        <a:xfrm>
          <a:off x="4914900" y="13038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76" name="フローチャート: 判断 375"/>
        <xdr:cNvSpPr/>
      </xdr:nvSpPr>
      <xdr:spPr>
        <a:xfrm>
          <a:off x="47752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xdr:rowOff>
    </xdr:from>
    <xdr:to>
      <xdr:col>19</xdr:col>
      <xdr:colOff>187325</xdr:colOff>
      <xdr:row>78</xdr:row>
      <xdr:rowOff>30987</xdr:rowOff>
    </xdr:to>
    <xdr:cxnSp macro="">
      <xdr:nvCxnSpPr>
        <xdr:cNvPr id="377" name="直線コネクタ 376"/>
        <xdr:cNvCxnSpPr/>
      </xdr:nvCxnSpPr>
      <xdr:spPr>
        <a:xfrm flipV="1">
          <a:off x="3098800" y="133812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8" name="フローチャート: 判断 37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9" name="テキスト ボックス 37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152146</xdr:rowOff>
    </xdr:from>
    <xdr:to>
      <xdr:col>15</xdr:col>
      <xdr:colOff>98425</xdr:colOff>
      <xdr:row>78</xdr:row>
      <xdr:rowOff>30987</xdr:rowOff>
    </xdr:to>
    <xdr:cxnSp macro="">
      <xdr:nvCxnSpPr>
        <xdr:cNvPr id="380" name="直線コネクタ 379"/>
        <xdr:cNvCxnSpPr/>
      </xdr:nvCxnSpPr>
      <xdr:spPr>
        <a:xfrm>
          <a:off x="2209800" y="133537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81" name="フローチャート: 判断 380"/>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82" name="テキスト ボックス 381"/>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152146</xdr:rowOff>
    </xdr:from>
    <xdr:to>
      <xdr:col>11</xdr:col>
      <xdr:colOff>9525</xdr:colOff>
      <xdr:row>78</xdr:row>
      <xdr:rowOff>17272</xdr:rowOff>
    </xdr:to>
    <xdr:cxnSp macro="">
      <xdr:nvCxnSpPr>
        <xdr:cNvPr id="383" name="直線コネクタ 382"/>
        <xdr:cNvCxnSpPr/>
      </xdr:nvCxnSpPr>
      <xdr:spPr>
        <a:xfrm flipV="1">
          <a:off x="1320800" y="133537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84" name="フローチャート: 判断 383"/>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5" name="テキスト ボックス 384"/>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6" name="フローチャート: 判断 385"/>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87" name="テキスト ボックス 386"/>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137922</xdr:rowOff>
    </xdr:from>
    <xdr:to>
      <xdr:col>24</xdr:col>
      <xdr:colOff>76200</xdr:colOff>
      <xdr:row>78</xdr:row>
      <xdr:rowOff>68072</xdr:rowOff>
    </xdr:to>
    <xdr:sp macro="" textlink="">
      <xdr:nvSpPr>
        <xdr:cNvPr id="393" name="楕円 392"/>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109999</xdr:rowOff>
    </xdr:from>
    <xdr:ext cx="762000" cy="259045"/>
    <xdr:sp macro="" textlink="">
      <xdr:nvSpPr>
        <xdr:cNvPr id="394" name="公債費該当値テキスト"/>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xdr:nvSpPr>
        <xdr:cNvPr id="395" name="楕円 394"/>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43705</xdr:rowOff>
    </xdr:from>
    <xdr:ext cx="736600" cy="259045"/>
    <xdr:sp macro="" textlink="">
      <xdr:nvSpPr>
        <xdr:cNvPr id="396" name="テキスト ボックス 395"/>
        <xdr:cNvSpPr txBox="1"/>
      </xdr:nvSpPr>
      <xdr:spPr>
        <a:xfrm>
          <a:off x="3606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151637</xdr:rowOff>
    </xdr:from>
    <xdr:to>
      <xdr:col>15</xdr:col>
      <xdr:colOff>149225</xdr:colOff>
      <xdr:row>78</xdr:row>
      <xdr:rowOff>81787</xdr:rowOff>
    </xdr:to>
    <xdr:sp macro="" textlink="">
      <xdr:nvSpPr>
        <xdr:cNvPr id="397" name="楕円 396"/>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66564</xdr:rowOff>
    </xdr:from>
    <xdr:ext cx="762000" cy="259045"/>
    <xdr:sp macro="" textlink="">
      <xdr:nvSpPr>
        <xdr:cNvPr id="398" name="テキスト ボックス 397"/>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101346</xdr:rowOff>
    </xdr:from>
    <xdr:to>
      <xdr:col>11</xdr:col>
      <xdr:colOff>60325</xdr:colOff>
      <xdr:row>78</xdr:row>
      <xdr:rowOff>31496</xdr:rowOff>
    </xdr:to>
    <xdr:sp macro="" textlink="">
      <xdr:nvSpPr>
        <xdr:cNvPr id="399" name="楕円 398"/>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400" name="テキスト ボックス 399"/>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401" name="楕円 400"/>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402" name="テキスト ボックス 401"/>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ポイント上昇し，類似団体平均も</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ポイント上回っている。</a:t>
          </a:r>
          <a:r>
            <a:rPr kumimoji="1" lang="ja-JP" altLang="en-US" sz="1100">
              <a:solidFill>
                <a:schemeClr val="dk1"/>
              </a:solidFill>
              <a:effectLst/>
              <a:latin typeface="+mn-lt"/>
              <a:ea typeface="+mn-ea"/>
              <a:cs typeface="+mn-cs"/>
            </a:rPr>
            <a:t>会計年度任用職員への移行に伴う</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の上昇が</a:t>
          </a:r>
          <a:r>
            <a:rPr kumimoji="1" lang="ja-JP" altLang="ja-JP" sz="1100">
              <a:solidFill>
                <a:schemeClr val="dk1"/>
              </a:solidFill>
              <a:effectLst/>
              <a:latin typeface="+mn-lt"/>
              <a:ea typeface="+mn-ea"/>
              <a:cs typeface="+mn-cs"/>
            </a:rPr>
            <a:t>影響しているとみられ</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扶助費は前年度を下回っているが，</a:t>
          </a:r>
          <a:r>
            <a:rPr kumimoji="1" lang="ja-JP" altLang="en-US" sz="1100">
              <a:solidFill>
                <a:schemeClr val="dk1"/>
              </a:solidFill>
              <a:effectLst/>
              <a:latin typeface="+mn-lt"/>
              <a:ea typeface="+mn-ea"/>
              <a:cs typeface="+mn-cs"/>
            </a:rPr>
            <a:t>依然として社会保障経費の伸びは続いており，前年度を下回る状況は一時的なものと見込まれる。また，繰出金や補助費等についても，一部事務組合への経費負担や福祉関連会計への繰出等，一般財源にて措置する</a:t>
          </a:r>
          <a:r>
            <a:rPr kumimoji="1" lang="ja-JP" altLang="ja-JP" sz="1100">
              <a:solidFill>
                <a:schemeClr val="dk1"/>
              </a:solidFill>
              <a:effectLst/>
              <a:latin typeface="+mn-lt"/>
              <a:ea typeface="+mn-ea"/>
              <a:cs typeface="+mn-cs"/>
            </a:rPr>
            <a:t>経費</a:t>
          </a:r>
          <a:r>
            <a:rPr kumimoji="1" lang="ja-JP" altLang="en-US" sz="1100">
              <a:solidFill>
                <a:schemeClr val="dk1"/>
              </a:solidFill>
              <a:effectLst/>
              <a:latin typeface="+mn-lt"/>
              <a:ea typeface="+mn-ea"/>
              <a:cs typeface="+mn-cs"/>
            </a:rPr>
            <a:t>の支出が控えており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経常収支比率の上昇を抑制することが困難な状況である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111761</xdr:rowOff>
    </xdr:to>
    <xdr:cxnSp macro="">
      <xdr:nvCxnSpPr>
        <xdr:cNvPr id="430" name="直線コネクタ 429"/>
        <xdr:cNvCxnSpPr/>
      </xdr:nvCxnSpPr>
      <xdr:spPr>
        <a:xfrm flipV="1">
          <a:off x="16510000" y="124561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83838</xdr:rowOff>
    </xdr:from>
    <xdr:ext cx="762000" cy="259045"/>
    <xdr:sp macro="" textlink="">
      <xdr:nvSpPr>
        <xdr:cNvPr id="431" name="公債費以外最小値テキスト"/>
        <xdr:cNvSpPr txBox="1"/>
      </xdr:nvSpPr>
      <xdr:spPr>
        <a:xfrm>
          <a:off x="16598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111761</xdr:rowOff>
    </xdr:from>
    <xdr:to>
      <xdr:col>82</xdr:col>
      <xdr:colOff>196850</xdr:colOff>
      <xdr:row>80</xdr:row>
      <xdr:rowOff>111761</xdr:rowOff>
    </xdr:to>
    <xdr:cxnSp macro="">
      <xdr:nvCxnSpPr>
        <xdr:cNvPr id="432" name="直線コネクタ 431"/>
        <xdr:cNvCxnSpPr/>
      </xdr:nvCxnSpPr>
      <xdr:spPr>
        <a:xfrm>
          <a:off x="16421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33"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34" name="直線コネクタ 433"/>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24130</xdr:rowOff>
    </xdr:from>
    <xdr:to>
      <xdr:col>82</xdr:col>
      <xdr:colOff>107950</xdr:colOff>
      <xdr:row>79</xdr:row>
      <xdr:rowOff>54611</xdr:rowOff>
    </xdr:to>
    <xdr:cxnSp macro="">
      <xdr:nvCxnSpPr>
        <xdr:cNvPr id="435" name="直線コネクタ 434"/>
        <xdr:cNvCxnSpPr/>
      </xdr:nvCxnSpPr>
      <xdr:spPr>
        <a:xfrm>
          <a:off x="15671800" y="135686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6"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7" name="フローチャート: 判断 436"/>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79</xdr:row>
      <xdr:rowOff>24130</xdr:rowOff>
    </xdr:to>
    <xdr:cxnSp macro="">
      <xdr:nvCxnSpPr>
        <xdr:cNvPr id="438" name="直線コネクタ 437"/>
        <xdr:cNvCxnSpPr/>
      </xdr:nvCxnSpPr>
      <xdr:spPr>
        <a:xfrm>
          <a:off x="14782800" y="13500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9" name="フローチャート: 判断 438"/>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40" name="テキスト ボックス 439"/>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78</xdr:row>
      <xdr:rowOff>127000</xdr:rowOff>
    </xdr:to>
    <xdr:cxnSp macro="">
      <xdr:nvCxnSpPr>
        <xdr:cNvPr id="441" name="直線コネクタ 440"/>
        <xdr:cNvCxnSpPr/>
      </xdr:nvCxnSpPr>
      <xdr:spPr>
        <a:xfrm>
          <a:off x="13893800" y="13134339"/>
          <a:ext cx="8890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2" name="フローチャート: 判断 441"/>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43" name="テキスト ボックス 442"/>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77</xdr:row>
      <xdr:rowOff>153670</xdr:rowOff>
    </xdr:to>
    <xdr:cxnSp macro="">
      <xdr:nvCxnSpPr>
        <xdr:cNvPr id="444" name="直線コネクタ 443"/>
        <xdr:cNvCxnSpPr/>
      </xdr:nvCxnSpPr>
      <xdr:spPr>
        <a:xfrm flipV="1">
          <a:off x="13004800" y="13134339"/>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68580</xdr:rowOff>
    </xdr:from>
    <xdr:to>
      <xdr:col>69</xdr:col>
      <xdr:colOff>142875</xdr:colOff>
      <xdr:row>76</xdr:row>
      <xdr:rowOff>170180</xdr:rowOff>
    </xdr:to>
    <xdr:sp macro="" textlink="">
      <xdr:nvSpPr>
        <xdr:cNvPr id="445" name="フローチャート: 判断 444"/>
        <xdr:cNvSpPr/>
      </xdr:nvSpPr>
      <xdr:spPr>
        <a:xfrm>
          <a:off x="13843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154957</xdr:rowOff>
    </xdr:from>
    <xdr:ext cx="762000" cy="259045"/>
    <xdr:sp macro="" textlink="">
      <xdr:nvSpPr>
        <xdr:cNvPr id="446" name="テキスト ボックス 445"/>
        <xdr:cNvSpPr txBox="1"/>
      </xdr:nvSpPr>
      <xdr:spPr>
        <a:xfrm>
          <a:off x="13512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47" name="フローチャート: 判断 44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48" name="テキスト ボックス 447"/>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3811</xdr:rowOff>
    </xdr:from>
    <xdr:to>
      <xdr:col>82</xdr:col>
      <xdr:colOff>158750</xdr:colOff>
      <xdr:row>79</xdr:row>
      <xdr:rowOff>105411</xdr:rowOff>
    </xdr:to>
    <xdr:sp macro="" textlink="">
      <xdr:nvSpPr>
        <xdr:cNvPr id="454" name="楕円 453"/>
        <xdr:cNvSpPr/>
      </xdr:nvSpPr>
      <xdr:spPr>
        <a:xfrm>
          <a:off x="16459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147338</xdr:rowOff>
    </xdr:from>
    <xdr:ext cx="762000" cy="259045"/>
    <xdr:sp macro="" textlink="">
      <xdr:nvSpPr>
        <xdr:cNvPr id="455" name="公債費以外該当値テキスト"/>
        <xdr:cNvSpPr txBox="1"/>
      </xdr:nvSpPr>
      <xdr:spPr>
        <a:xfrm>
          <a:off x="16598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56" name="楕円 455"/>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57" name="テキスト ボックス 456"/>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58" name="楕円 457"/>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59" name="テキスト ボックス 458"/>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60" name="楕円 459"/>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61" name="テキスト ボックス 460"/>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102870</xdr:rowOff>
    </xdr:from>
    <xdr:to>
      <xdr:col>65</xdr:col>
      <xdr:colOff>53975</xdr:colOff>
      <xdr:row>78</xdr:row>
      <xdr:rowOff>33020</xdr:rowOff>
    </xdr:to>
    <xdr:sp macro="" textlink="">
      <xdr:nvSpPr>
        <xdr:cNvPr id="462" name="楕円 461"/>
        <xdr:cNvSpPr/>
      </xdr:nvSpPr>
      <xdr:spPr>
        <a:xfrm>
          <a:off x="12954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17797</xdr:rowOff>
    </xdr:from>
    <xdr:ext cx="762000" cy="259045"/>
    <xdr:sp macro="" textlink="">
      <xdr:nvSpPr>
        <xdr:cNvPr id="463" name="テキスト ボックス 462"/>
        <xdr:cNvSpPr txBox="1"/>
      </xdr:nvSpPr>
      <xdr:spPr>
        <a:xfrm>
          <a:off x="12623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135001</xdr:rowOff>
    </xdr:from>
    <xdr:to>
      <xdr:col>29</xdr:col>
      <xdr:colOff>127000</xdr:colOff>
      <xdr:row>19</xdr:row>
      <xdr:rowOff>42304</xdr:rowOff>
    </xdr:to>
    <xdr:cxnSp macro="">
      <xdr:nvCxnSpPr>
        <xdr:cNvPr id="45" name="直線コネクタ 44"/>
        <xdr:cNvCxnSpPr/>
      </xdr:nvCxnSpPr>
      <xdr:spPr bwMode="auto">
        <a:xfrm flipV="1">
          <a:off x="5651500" y="2240026"/>
          <a:ext cx="0" cy="1107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14381</xdr:rowOff>
    </xdr:from>
    <xdr:ext cx="762000" cy="259045"/>
    <xdr:sp macro="" textlink="">
      <xdr:nvSpPr>
        <xdr:cNvPr id="46" name="人口1人当たり決算額の推移最小値テキスト130"/>
        <xdr:cNvSpPr txBox="1"/>
      </xdr:nvSpPr>
      <xdr:spPr>
        <a:xfrm>
          <a:off x="5740400" y="331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42304</xdr:rowOff>
    </xdr:from>
    <xdr:to>
      <xdr:col>30</xdr:col>
      <xdr:colOff>25400</xdr:colOff>
      <xdr:row>19</xdr:row>
      <xdr:rowOff>42304</xdr:rowOff>
    </xdr:to>
    <xdr:cxnSp macro="">
      <xdr:nvCxnSpPr>
        <xdr:cNvPr id="47" name="直線コネクタ 46"/>
        <xdr:cNvCxnSpPr/>
      </xdr:nvCxnSpPr>
      <xdr:spPr bwMode="auto">
        <a:xfrm>
          <a:off x="5562600" y="3347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49928</xdr:rowOff>
    </xdr:from>
    <xdr:ext cx="762000" cy="259045"/>
    <xdr:sp macro="" textlink="">
      <xdr:nvSpPr>
        <xdr:cNvPr id="48" name="人口1人当たり決算額の推移最大値テキスト130"/>
        <xdr:cNvSpPr txBox="1"/>
      </xdr:nvSpPr>
      <xdr:spPr>
        <a:xfrm>
          <a:off x="5740400" y="198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135001</xdr:rowOff>
    </xdr:from>
    <xdr:to>
      <xdr:col>30</xdr:col>
      <xdr:colOff>25400</xdr:colOff>
      <xdr:row>12</xdr:row>
      <xdr:rowOff>135001</xdr:rowOff>
    </xdr:to>
    <xdr:cxnSp macro="">
      <xdr:nvCxnSpPr>
        <xdr:cNvPr id="49" name="直線コネクタ 48"/>
        <xdr:cNvCxnSpPr/>
      </xdr:nvCxnSpPr>
      <xdr:spPr bwMode="auto">
        <a:xfrm>
          <a:off x="5562600" y="22400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49619</xdr:rowOff>
    </xdr:from>
    <xdr:to>
      <xdr:col>29</xdr:col>
      <xdr:colOff>127000</xdr:colOff>
      <xdr:row>18</xdr:row>
      <xdr:rowOff>163462</xdr:rowOff>
    </xdr:to>
    <xdr:cxnSp macro="">
      <xdr:nvCxnSpPr>
        <xdr:cNvPr id="50" name="直線コネクタ 49"/>
        <xdr:cNvCxnSpPr/>
      </xdr:nvCxnSpPr>
      <xdr:spPr bwMode="auto">
        <a:xfrm flipV="1">
          <a:off x="5003800" y="3183344"/>
          <a:ext cx="647700" cy="113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168394</xdr:rowOff>
    </xdr:from>
    <xdr:ext cx="762000" cy="259045"/>
    <xdr:sp macro="" textlink="">
      <xdr:nvSpPr>
        <xdr:cNvPr id="51" name="人口1人当たり決算額の推移平均値テキスト130"/>
        <xdr:cNvSpPr txBox="1"/>
      </xdr:nvSpPr>
      <xdr:spPr>
        <a:xfrm>
          <a:off x="5740400" y="2616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151867</xdr:rowOff>
    </xdr:from>
    <xdr:to>
      <xdr:col>29</xdr:col>
      <xdr:colOff>177800</xdr:colOff>
      <xdr:row>16</xdr:row>
      <xdr:rowOff>82017</xdr:rowOff>
    </xdr:to>
    <xdr:sp macro="" textlink="">
      <xdr:nvSpPr>
        <xdr:cNvPr id="52" name="フローチャート: 判断 51"/>
        <xdr:cNvSpPr/>
      </xdr:nvSpPr>
      <xdr:spPr bwMode="auto">
        <a:xfrm>
          <a:off x="56007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163462</xdr:rowOff>
    </xdr:from>
    <xdr:to>
      <xdr:col>26</xdr:col>
      <xdr:colOff>50800</xdr:colOff>
      <xdr:row>19</xdr:row>
      <xdr:rowOff>97282</xdr:rowOff>
    </xdr:to>
    <xdr:cxnSp macro="">
      <xdr:nvCxnSpPr>
        <xdr:cNvPr id="53" name="直線コネクタ 52"/>
        <xdr:cNvCxnSpPr/>
      </xdr:nvCxnSpPr>
      <xdr:spPr bwMode="auto">
        <a:xfrm flipV="1">
          <a:off x="4305300" y="3297187"/>
          <a:ext cx="698500" cy="105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113424</xdr:rowOff>
    </xdr:from>
    <xdr:to>
      <xdr:col>26</xdr:col>
      <xdr:colOff>101600</xdr:colOff>
      <xdr:row>17</xdr:row>
      <xdr:rowOff>43574</xdr:rowOff>
    </xdr:to>
    <xdr:sp macro="" textlink="">
      <xdr:nvSpPr>
        <xdr:cNvPr id="54" name="フローチャート: 判断 53"/>
        <xdr:cNvSpPr/>
      </xdr:nvSpPr>
      <xdr:spPr bwMode="auto">
        <a:xfrm>
          <a:off x="4953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53751</xdr:rowOff>
    </xdr:from>
    <xdr:ext cx="736600" cy="259045"/>
    <xdr:sp macro="" textlink="">
      <xdr:nvSpPr>
        <xdr:cNvPr id="55" name="テキスト ボックス 54"/>
        <xdr:cNvSpPr txBox="1"/>
      </xdr:nvSpPr>
      <xdr:spPr>
        <a:xfrm>
          <a:off x="4622800" y="2673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97282</xdr:rowOff>
    </xdr:from>
    <xdr:to>
      <xdr:col>22</xdr:col>
      <xdr:colOff>114300</xdr:colOff>
      <xdr:row>20</xdr:row>
      <xdr:rowOff>17196</xdr:rowOff>
    </xdr:to>
    <xdr:cxnSp macro="">
      <xdr:nvCxnSpPr>
        <xdr:cNvPr id="56" name="直線コネクタ 55"/>
        <xdr:cNvCxnSpPr/>
      </xdr:nvCxnSpPr>
      <xdr:spPr bwMode="auto">
        <a:xfrm flipV="1">
          <a:off x="3606800" y="3402457"/>
          <a:ext cx="698500" cy="91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148514</xdr:rowOff>
    </xdr:from>
    <xdr:to>
      <xdr:col>22</xdr:col>
      <xdr:colOff>165100</xdr:colOff>
      <xdr:row>17</xdr:row>
      <xdr:rowOff>78664</xdr:rowOff>
    </xdr:to>
    <xdr:sp macro="" textlink="">
      <xdr:nvSpPr>
        <xdr:cNvPr id="57" name="フローチャート: 判断 56"/>
        <xdr:cNvSpPr/>
      </xdr:nvSpPr>
      <xdr:spPr bwMode="auto">
        <a:xfrm>
          <a:off x="4254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88841</xdr:rowOff>
    </xdr:from>
    <xdr:ext cx="762000" cy="259045"/>
    <xdr:sp macro="" textlink="">
      <xdr:nvSpPr>
        <xdr:cNvPr id="58" name="テキスト ボックス 57"/>
        <xdr:cNvSpPr txBox="1"/>
      </xdr:nvSpPr>
      <xdr:spPr>
        <a:xfrm>
          <a:off x="3924300" y="270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17196</xdr:rowOff>
    </xdr:from>
    <xdr:to>
      <xdr:col>18</xdr:col>
      <xdr:colOff>177800</xdr:colOff>
      <xdr:row>20</xdr:row>
      <xdr:rowOff>119609</xdr:rowOff>
    </xdr:to>
    <xdr:cxnSp macro="">
      <xdr:nvCxnSpPr>
        <xdr:cNvPr id="59" name="直線コネクタ 58"/>
        <xdr:cNvCxnSpPr/>
      </xdr:nvCxnSpPr>
      <xdr:spPr bwMode="auto">
        <a:xfrm flipV="1">
          <a:off x="2908300" y="3493821"/>
          <a:ext cx="698500" cy="102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159639</xdr:rowOff>
    </xdr:from>
    <xdr:to>
      <xdr:col>19</xdr:col>
      <xdr:colOff>38100</xdr:colOff>
      <xdr:row>17</xdr:row>
      <xdr:rowOff>89789</xdr:rowOff>
    </xdr:to>
    <xdr:sp macro="" textlink="">
      <xdr:nvSpPr>
        <xdr:cNvPr id="60" name="フローチャート: 判断 59"/>
        <xdr:cNvSpPr/>
      </xdr:nvSpPr>
      <xdr:spPr bwMode="auto">
        <a:xfrm>
          <a:off x="35560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99966</xdr:rowOff>
    </xdr:from>
    <xdr:ext cx="762000" cy="259045"/>
    <xdr:sp macro="" textlink="">
      <xdr:nvSpPr>
        <xdr:cNvPr id="61" name="テキスト ボックス 60"/>
        <xdr:cNvSpPr txBox="1"/>
      </xdr:nvSpPr>
      <xdr:spPr>
        <a:xfrm>
          <a:off x="3225800" y="271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20079</xdr:rowOff>
    </xdr:from>
    <xdr:to>
      <xdr:col>15</xdr:col>
      <xdr:colOff>101600</xdr:colOff>
      <xdr:row>17</xdr:row>
      <xdr:rowOff>121679</xdr:rowOff>
    </xdr:to>
    <xdr:sp macro="" textlink="">
      <xdr:nvSpPr>
        <xdr:cNvPr id="62" name="フローチャート: 判断 61"/>
        <xdr:cNvSpPr/>
      </xdr:nvSpPr>
      <xdr:spPr bwMode="auto">
        <a:xfrm>
          <a:off x="2857500" y="2982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131856</xdr:rowOff>
    </xdr:from>
    <xdr:ext cx="762000" cy="259045"/>
    <xdr:sp macro="" textlink="">
      <xdr:nvSpPr>
        <xdr:cNvPr id="63" name="テキスト ボックス 62"/>
        <xdr:cNvSpPr txBox="1"/>
      </xdr:nvSpPr>
      <xdr:spPr>
        <a:xfrm>
          <a:off x="2527300" y="2751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170269</xdr:rowOff>
    </xdr:from>
    <xdr:to>
      <xdr:col>29</xdr:col>
      <xdr:colOff>177800</xdr:colOff>
      <xdr:row>18</xdr:row>
      <xdr:rowOff>100419</xdr:rowOff>
    </xdr:to>
    <xdr:sp macro="" textlink="">
      <xdr:nvSpPr>
        <xdr:cNvPr id="69" name="楕円 68"/>
        <xdr:cNvSpPr/>
      </xdr:nvSpPr>
      <xdr:spPr bwMode="auto">
        <a:xfrm>
          <a:off x="5600700" y="3132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142346</xdr:rowOff>
    </xdr:from>
    <xdr:ext cx="762000" cy="259045"/>
    <xdr:sp macro="" textlink="">
      <xdr:nvSpPr>
        <xdr:cNvPr id="70" name="人口1人当たり決算額の推移該当値テキスト130"/>
        <xdr:cNvSpPr txBox="1"/>
      </xdr:nvSpPr>
      <xdr:spPr>
        <a:xfrm>
          <a:off x="5740400" y="310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112662</xdr:rowOff>
    </xdr:from>
    <xdr:to>
      <xdr:col>26</xdr:col>
      <xdr:colOff>101600</xdr:colOff>
      <xdr:row>19</xdr:row>
      <xdr:rowOff>42812</xdr:rowOff>
    </xdr:to>
    <xdr:sp macro="" textlink="">
      <xdr:nvSpPr>
        <xdr:cNvPr id="71" name="楕円 70"/>
        <xdr:cNvSpPr/>
      </xdr:nvSpPr>
      <xdr:spPr bwMode="auto">
        <a:xfrm>
          <a:off x="4953000" y="3246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27589</xdr:rowOff>
    </xdr:from>
    <xdr:ext cx="736600" cy="259045"/>
    <xdr:sp macro="" textlink="">
      <xdr:nvSpPr>
        <xdr:cNvPr id="72" name="テキスト ボックス 71"/>
        <xdr:cNvSpPr txBox="1"/>
      </xdr:nvSpPr>
      <xdr:spPr>
        <a:xfrm>
          <a:off x="4622800" y="3332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46482</xdr:rowOff>
    </xdr:from>
    <xdr:to>
      <xdr:col>22</xdr:col>
      <xdr:colOff>165100</xdr:colOff>
      <xdr:row>19</xdr:row>
      <xdr:rowOff>148082</xdr:rowOff>
    </xdr:to>
    <xdr:sp macro="" textlink="">
      <xdr:nvSpPr>
        <xdr:cNvPr id="73" name="楕円 72"/>
        <xdr:cNvSpPr/>
      </xdr:nvSpPr>
      <xdr:spPr bwMode="auto">
        <a:xfrm>
          <a:off x="4254500" y="335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132859</xdr:rowOff>
    </xdr:from>
    <xdr:ext cx="762000" cy="259045"/>
    <xdr:sp macro="" textlink="">
      <xdr:nvSpPr>
        <xdr:cNvPr id="74" name="テキスト ボックス 73"/>
        <xdr:cNvSpPr txBox="1"/>
      </xdr:nvSpPr>
      <xdr:spPr>
        <a:xfrm>
          <a:off x="3924300" y="343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137846</xdr:rowOff>
    </xdr:from>
    <xdr:to>
      <xdr:col>19</xdr:col>
      <xdr:colOff>38100</xdr:colOff>
      <xdr:row>20</xdr:row>
      <xdr:rowOff>67996</xdr:rowOff>
    </xdr:to>
    <xdr:sp macro="" textlink="">
      <xdr:nvSpPr>
        <xdr:cNvPr id="75" name="楕円 74"/>
        <xdr:cNvSpPr/>
      </xdr:nvSpPr>
      <xdr:spPr bwMode="auto">
        <a:xfrm>
          <a:off x="3556000" y="3443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52773</xdr:rowOff>
    </xdr:from>
    <xdr:ext cx="762000" cy="259045"/>
    <xdr:sp macro="" textlink="">
      <xdr:nvSpPr>
        <xdr:cNvPr id="76" name="テキスト ボックス 75"/>
        <xdr:cNvSpPr txBox="1"/>
      </xdr:nvSpPr>
      <xdr:spPr>
        <a:xfrm>
          <a:off x="3225800" y="352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68809</xdr:rowOff>
    </xdr:from>
    <xdr:to>
      <xdr:col>15</xdr:col>
      <xdr:colOff>101600</xdr:colOff>
      <xdr:row>20</xdr:row>
      <xdr:rowOff>170409</xdr:rowOff>
    </xdr:to>
    <xdr:sp macro="" textlink="">
      <xdr:nvSpPr>
        <xdr:cNvPr id="77" name="楕円 76"/>
        <xdr:cNvSpPr/>
      </xdr:nvSpPr>
      <xdr:spPr bwMode="auto">
        <a:xfrm>
          <a:off x="2857500" y="3545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155186</xdr:rowOff>
    </xdr:from>
    <xdr:ext cx="762000" cy="259045"/>
    <xdr:sp macro="" textlink="">
      <xdr:nvSpPr>
        <xdr:cNvPr id="78" name="テキスト ボックス 77"/>
        <xdr:cNvSpPr txBox="1"/>
      </xdr:nvSpPr>
      <xdr:spPr>
        <a:xfrm>
          <a:off x="2527300" y="363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257988</xdr:rowOff>
    </xdr:from>
    <xdr:to>
      <xdr:col>29</xdr:col>
      <xdr:colOff>127000</xdr:colOff>
      <xdr:row>37</xdr:row>
      <xdr:rowOff>246367</xdr:rowOff>
    </xdr:to>
    <xdr:cxnSp macro="">
      <xdr:nvCxnSpPr>
        <xdr:cNvPr id="106" name="直線コネクタ 105"/>
        <xdr:cNvCxnSpPr/>
      </xdr:nvCxnSpPr>
      <xdr:spPr bwMode="auto">
        <a:xfrm flipV="1">
          <a:off x="5651500" y="6182538"/>
          <a:ext cx="0" cy="1188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218444</xdr:rowOff>
    </xdr:from>
    <xdr:ext cx="762000" cy="259045"/>
    <xdr:sp macro="" textlink="">
      <xdr:nvSpPr>
        <xdr:cNvPr id="107" name="人口1人当たり決算額の推移最小値テキスト445"/>
        <xdr:cNvSpPr txBox="1"/>
      </xdr:nvSpPr>
      <xdr:spPr>
        <a:xfrm>
          <a:off x="5740400" y="734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246367</xdr:rowOff>
    </xdr:from>
    <xdr:to>
      <xdr:col>30</xdr:col>
      <xdr:colOff>25400</xdr:colOff>
      <xdr:row>37</xdr:row>
      <xdr:rowOff>246367</xdr:rowOff>
    </xdr:to>
    <xdr:cxnSp macro="">
      <xdr:nvCxnSpPr>
        <xdr:cNvPr id="108" name="直線コネクタ 107"/>
        <xdr:cNvCxnSpPr/>
      </xdr:nvCxnSpPr>
      <xdr:spPr bwMode="auto">
        <a:xfrm>
          <a:off x="5562600" y="73710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1465</xdr:rowOff>
    </xdr:from>
    <xdr:ext cx="762000" cy="259045"/>
    <xdr:sp macro="" textlink="">
      <xdr:nvSpPr>
        <xdr:cNvPr id="109" name="人口1人当たり決算額の推移最大値テキスト445"/>
        <xdr:cNvSpPr txBox="1"/>
      </xdr:nvSpPr>
      <xdr:spPr>
        <a:xfrm>
          <a:off x="5740400" y="592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257988</xdr:rowOff>
    </xdr:from>
    <xdr:to>
      <xdr:col>30</xdr:col>
      <xdr:colOff>25400</xdr:colOff>
      <xdr:row>33</xdr:row>
      <xdr:rowOff>257988</xdr:rowOff>
    </xdr:to>
    <xdr:cxnSp macro="">
      <xdr:nvCxnSpPr>
        <xdr:cNvPr id="110" name="直線コネクタ 109"/>
        <xdr:cNvCxnSpPr/>
      </xdr:nvCxnSpPr>
      <xdr:spPr bwMode="auto">
        <a:xfrm>
          <a:off x="5562600" y="6182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283476</xdr:rowOff>
    </xdr:from>
    <xdr:to>
      <xdr:col>29</xdr:col>
      <xdr:colOff>127000</xdr:colOff>
      <xdr:row>34</xdr:row>
      <xdr:rowOff>304508</xdr:rowOff>
    </xdr:to>
    <xdr:cxnSp macro="">
      <xdr:nvCxnSpPr>
        <xdr:cNvPr id="111" name="直線コネクタ 110"/>
        <xdr:cNvCxnSpPr/>
      </xdr:nvCxnSpPr>
      <xdr:spPr bwMode="auto">
        <a:xfrm>
          <a:off x="5003800" y="6550926"/>
          <a:ext cx="647700" cy="21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160482</xdr:rowOff>
    </xdr:from>
    <xdr:ext cx="762000" cy="259045"/>
    <xdr:sp macro="" textlink="">
      <xdr:nvSpPr>
        <xdr:cNvPr id="112" name="人口1人当たり決算額の推移平均値テキスト445"/>
        <xdr:cNvSpPr txBox="1"/>
      </xdr:nvSpPr>
      <xdr:spPr>
        <a:xfrm>
          <a:off x="5740400" y="6770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188405</xdr:rowOff>
    </xdr:from>
    <xdr:to>
      <xdr:col>29</xdr:col>
      <xdr:colOff>177800</xdr:colOff>
      <xdr:row>35</xdr:row>
      <xdr:rowOff>290005</xdr:rowOff>
    </xdr:to>
    <xdr:sp macro="" textlink="">
      <xdr:nvSpPr>
        <xdr:cNvPr id="113" name="フローチャート: 判断 112"/>
        <xdr:cNvSpPr/>
      </xdr:nvSpPr>
      <xdr:spPr bwMode="auto">
        <a:xfrm>
          <a:off x="56007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283476</xdr:rowOff>
    </xdr:from>
    <xdr:to>
      <xdr:col>26</xdr:col>
      <xdr:colOff>50800</xdr:colOff>
      <xdr:row>34</xdr:row>
      <xdr:rowOff>310947</xdr:rowOff>
    </xdr:to>
    <xdr:cxnSp macro="">
      <xdr:nvCxnSpPr>
        <xdr:cNvPr id="114" name="直線コネクタ 113"/>
        <xdr:cNvCxnSpPr/>
      </xdr:nvCxnSpPr>
      <xdr:spPr bwMode="auto">
        <a:xfrm flipV="1">
          <a:off x="4305300" y="6550926"/>
          <a:ext cx="698500" cy="27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159601</xdr:rowOff>
    </xdr:from>
    <xdr:to>
      <xdr:col>26</xdr:col>
      <xdr:colOff>101600</xdr:colOff>
      <xdr:row>35</xdr:row>
      <xdr:rowOff>261201</xdr:rowOff>
    </xdr:to>
    <xdr:sp macro="" textlink="">
      <xdr:nvSpPr>
        <xdr:cNvPr id="115" name="フローチャート: 判断 114"/>
        <xdr:cNvSpPr/>
      </xdr:nvSpPr>
      <xdr:spPr bwMode="auto">
        <a:xfrm>
          <a:off x="4953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245978</xdr:rowOff>
    </xdr:from>
    <xdr:ext cx="736600" cy="259045"/>
    <xdr:sp macro="" textlink="">
      <xdr:nvSpPr>
        <xdr:cNvPr id="116" name="テキスト ボックス 115"/>
        <xdr:cNvSpPr txBox="1"/>
      </xdr:nvSpPr>
      <xdr:spPr>
        <a:xfrm>
          <a:off x="4622800" y="6856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310947</xdr:rowOff>
    </xdr:from>
    <xdr:to>
      <xdr:col>22</xdr:col>
      <xdr:colOff>114300</xdr:colOff>
      <xdr:row>35</xdr:row>
      <xdr:rowOff>21387</xdr:rowOff>
    </xdr:to>
    <xdr:cxnSp macro="">
      <xdr:nvCxnSpPr>
        <xdr:cNvPr id="117" name="直線コネクタ 116"/>
        <xdr:cNvCxnSpPr/>
      </xdr:nvCxnSpPr>
      <xdr:spPr bwMode="auto">
        <a:xfrm flipV="1">
          <a:off x="3606800" y="6578397"/>
          <a:ext cx="698500" cy="53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171412</xdr:rowOff>
    </xdr:from>
    <xdr:to>
      <xdr:col>22</xdr:col>
      <xdr:colOff>165100</xdr:colOff>
      <xdr:row>35</xdr:row>
      <xdr:rowOff>273012</xdr:rowOff>
    </xdr:to>
    <xdr:sp macro="" textlink="">
      <xdr:nvSpPr>
        <xdr:cNvPr id="118" name="フローチャート: 判断 117"/>
        <xdr:cNvSpPr/>
      </xdr:nvSpPr>
      <xdr:spPr bwMode="auto">
        <a:xfrm>
          <a:off x="4254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257789</xdr:rowOff>
    </xdr:from>
    <xdr:ext cx="762000" cy="259045"/>
    <xdr:sp macro="" textlink="">
      <xdr:nvSpPr>
        <xdr:cNvPr id="119" name="テキスト ボックス 118"/>
        <xdr:cNvSpPr txBox="1"/>
      </xdr:nvSpPr>
      <xdr:spPr>
        <a:xfrm>
          <a:off x="3924300" y="686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12129</xdr:rowOff>
    </xdr:from>
    <xdr:to>
      <xdr:col>18</xdr:col>
      <xdr:colOff>177800</xdr:colOff>
      <xdr:row>35</xdr:row>
      <xdr:rowOff>21387</xdr:rowOff>
    </xdr:to>
    <xdr:cxnSp macro="">
      <xdr:nvCxnSpPr>
        <xdr:cNvPr id="120" name="直線コネクタ 119"/>
        <xdr:cNvCxnSpPr/>
      </xdr:nvCxnSpPr>
      <xdr:spPr bwMode="auto">
        <a:xfrm>
          <a:off x="2908300" y="6622479"/>
          <a:ext cx="698500" cy="9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122072</xdr:rowOff>
    </xdr:from>
    <xdr:to>
      <xdr:col>19</xdr:col>
      <xdr:colOff>38100</xdr:colOff>
      <xdr:row>35</xdr:row>
      <xdr:rowOff>223672</xdr:rowOff>
    </xdr:to>
    <xdr:sp macro="" textlink="">
      <xdr:nvSpPr>
        <xdr:cNvPr id="121" name="フローチャート: 判断 120"/>
        <xdr:cNvSpPr/>
      </xdr:nvSpPr>
      <xdr:spPr bwMode="auto">
        <a:xfrm>
          <a:off x="3556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208449</xdr:rowOff>
    </xdr:from>
    <xdr:ext cx="762000" cy="259045"/>
    <xdr:sp macro="" textlink="">
      <xdr:nvSpPr>
        <xdr:cNvPr id="122" name="テキスト ボックス 121"/>
        <xdr:cNvSpPr txBox="1"/>
      </xdr:nvSpPr>
      <xdr:spPr>
        <a:xfrm>
          <a:off x="3225800" y="68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110413</xdr:rowOff>
    </xdr:from>
    <xdr:to>
      <xdr:col>15</xdr:col>
      <xdr:colOff>101600</xdr:colOff>
      <xdr:row>35</xdr:row>
      <xdr:rowOff>212013</xdr:rowOff>
    </xdr:to>
    <xdr:sp macro="" textlink="">
      <xdr:nvSpPr>
        <xdr:cNvPr id="123" name="フローチャート: 判断 122"/>
        <xdr:cNvSpPr/>
      </xdr:nvSpPr>
      <xdr:spPr bwMode="auto">
        <a:xfrm>
          <a:off x="2857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196790</xdr:rowOff>
    </xdr:from>
    <xdr:ext cx="762000" cy="259045"/>
    <xdr:sp macro="" textlink="">
      <xdr:nvSpPr>
        <xdr:cNvPr id="124" name="テキスト ボックス 123"/>
        <xdr:cNvSpPr txBox="1"/>
      </xdr:nvSpPr>
      <xdr:spPr>
        <a:xfrm>
          <a:off x="2527300" y="68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253708</xdr:rowOff>
    </xdr:from>
    <xdr:to>
      <xdr:col>29</xdr:col>
      <xdr:colOff>177800</xdr:colOff>
      <xdr:row>35</xdr:row>
      <xdr:rowOff>12408</xdr:rowOff>
    </xdr:to>
    <xdr:sp macro="" textlink="">
      <xdr:nvSpPr>
        <xdr:cNvPr id="130" name="楕円 129"/>
        <xdr:cNvSpPr/>
      </xdr:nvSpPr>
      <xdr:spPr bwMode="auto">
        <a:xfrm>
          <a:off x="5600700" y="652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98785</xdr:rowOff>
    </xdr:from>
    <xdr:ext cx="762000" cy="259045"/>
    <xdr:sp macro="" textlink="">
      <xdr:nvSpPr>
        <xdr:cNvPr id="131" name="人口1人当たり決算額の推移該当値テキスト445"/>
        <xdr:cNvSpPr txBox="1"/>
      </xdr:nvSpPr>
      <xdr:spPr>
        <a:xfrm>
          <a:off x="5740400" y="6366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232677</xdr:rowOff>
    </xdr:from>
    <xdr:to>
      <xdr:col>26</xdr:col>
      <xdr:colOff>101600</xdr:colOff>
      <xdr:row>34</xdr:row>
      <xdr:rowOff>334277</xdr:rowOff>
    </xdr:to>
    <xdr:sp macro="" textlink="">
      <xdr:nvSpPr>
        <xdr:cNvPr id="132" name="楕円 131"/>
        <xdr:cNvSpPr/>
      </xdr:nvSpPr>
      <xdr:spPr bwMode="auto">
        <a:xfrm>
          <a:off x="4953000" y="6500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1554</xdr:rowOff>
    </xdr:from>
    <xdr:ext cx="736600" cy="259045"/>
    <xdr:sp macro="" textlink="">
      <xdr:nvSpPr>
        <xdr:cNvPr id="133" name="テキスト ボックス 132"/>
        <xdr:cNvSpPr txBox="1"/>
      </xdr:nvSpPr>
      <xdr:spPr>
        <a:xfrm>
          <a:off x="4622800" y="6269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260147</xdr:rowOff>
    </xdr:from>
    <xdr:to>
      <xdr:col>22</xdr:col>
      <xdr:colOff>165100</xdr:colOff>
      <xdr:row>35</xdr:row>
      <xdr:rowOff>18847</xdr:rowOff>
    </xdr:to>
    <xdr:sp macro="" textlink="">
      <xdr:nvSpPr>
        <xdr:cNvPr id="134" name="楕円 133"/>
        <xdr:cNvSpPr/>
      </xdr:nvSpPr>
      <xdr:spPr bwMode="auto">
        <a:xfrm>
          <a:off x="4254500" y="6527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29024</xdr:rowOff>
    </xdr:from>
    <xdr:ext cx="762000" cy="259045"/>
    <xdr:sp macro="" textlink="">
      <xdr:nvSpPr>
        <xdr:cNvPr id="135" name="テキスト ボックス 134"/>
        <xdr:cNvSpPr txBox="1"/>
      </xdr:nvSpPr>
      <xdr:spPr>
        <a:xfrm>
          <a:off x="3924300" y="629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313487</xdr:rowOff>
    </xdr:from>
    <xdr:to>
      <xdr:col>19</xdr:col>
      <xdr:colOff>38100</xdr:colOff>
      <xdr:row>35</xdr:row>
      <xdr:rowOff>72187</xdr:rowOff>
    </xdr:to>
    <xdr:sp macro="" textlink="">
      <xdr:nvSpPr>
        <xdr:cNvPr id="136" name="楕円 135"/>
        <xdr:cNvSpPr/>
      </xdr:nvSpPr>
      <xdr:spPr bwMode="auto">
        <a:xfrm>
          <a:off x="3556000" y="6580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82364</xdr:rowOff>
    </xdr:from>
    <xdr:ext cx="762000" cy="259045"/>
    <xdr:sp macro="" textlink="">
      <xdr:nvSpPr>
        <xdr:cNvPr id="137" name="テキスト ボックス 136"/>
        <xdr:cNvSpPr txBox="1"/>
      </xdr:nvSpPr>
      <xdr:spPr>
        <a:xfrm>
          <a:off x="3225800" y="63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304229</xdr:rowOff>
    </xdr:from>
    <xdr:to>
      <xdr:col>15</xdr:col>
      <xdr:colOff>101600</xdr:colOff>
      <xdr:row>35</xdr:row>
      <xdr:rowOff>62929</xdr:rowOff>
    </xdr:to>
    <xdr:sp macro="" textlink="">
      <xdr:nvSpPr>
        <xdr:cNvPr id="138" name="楕円 137"/>
        <xdr:cNvSpPr/>
      </xdr:nvSpPr>
      <xdr:spPr bwMode="auto">
        <a:xfrm>
          <a:off x="2857500" y="6571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73105</xdr:rowOff>
    </xdr:from>
    <xdr:ext cx="762000" cy="259045"/>
    <xdr:sp macro="" textlink="">
      <xdr:nvSpPr>
        <xdr:cNvPr id="139" name="テキスト ボックス 138"/>
        <xdr:cNvSpPr txBox="1"/>
      </xdr:nvSpPr>
      <xdr:spPr>
        <a:xfrm>
          <a:off x="2527300" y="634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158,015
156,217
99.97
78,650,830
75,801,372
2,258,788
30,579,002
65,384,252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155854</xdr:rowOff>
    </xdr:from>
    <xdr:to>
      <xdr:col>24</xdr:col>
      <xdr:colOff>62865</xdr:colOff>
      <xdr:row>37</xdr:row>
      <xdr:rowOff>116687</xdr:rowOff>
    </xdr:to>
    <xdr:cxnSp macro="">
      <xdr:nvCxnSpPr>
        <xdr:cNvPr id="56" name="直線コネクタ 55"/>
        <xdr:cNvCxnSpPr/>
      </xdr:nvCxnSpPr>
      <xdr:spPr>
        <a:xfrm flipV="1">
          <a:off x="4633595" y="5127904"/>
          <a:ext cx="1270" cy="1332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120514</xdr:rowOff>
    </xdr:from>
    <xdr:ext cx="534377" cy="259045"/>
    <xdr:sp macro="" textlink="">
      <xdr:nvSpPr>
        <xdr:cNvPr id="57" name="人件費最小値テキスト"/>
        <xdr:cNvSpPr txBox="1"/>
      </xdr:nvSpPr>
      <xdr:spPr>
        <a:xfrm>
          <a:off x="4686300" y="64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116687</xdr:rowOff>
    </xdr:from>
    <xdr:to>
      <xdr:col>24</xdr:col>
      <xdr:colOff>152400</xdr:colOff>
      <xdr:row>37</xdr:row>
      <xdr:rowOff>116687</xdr:rowOff>
    </xdr:to>
    <xdr:cxnSp macro="">
      <xdr:nvCxnSpPr>
        <xdr:cNvPr id="58" name="直線コネクタ 57"/>
        <xdr:cNvCxnSpPr/>
      </xdr:nvCxnSpPr>
      <xdr:spPr>
        <a:xfrm>
          <a:off x="4546600" y="646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102531</xdr:rowOff>
    </xdr:from>
    <xdr:ext cx="534377" cy="259045"/>
    <xdr:sp macro="" textlink="">
      <xdr:nvSpPr>
        <xdr:cNvPr id="59" name="人件費最大値テキスト"/>
        <xdr:cNvSpPr txBox="1"/>
      </xdr:nvSpPr>
      <xdr:spPr>
        <a:xfrm>
          <a:off x="4686300" y="490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155854</xdr:rowOff>
    </xdr:from>
    <xdr:to>
      <xdr:col>24</xdr:col>
      <xdr:colOff>152400</xdr:colOff>
      <xdr:row>29</xdr:row>
      <xdr:rowOff>155854</xdr:rowOff>
    </xdr:to>
    <xdr:cxnSp macro="">
      <xdr:nvCxnSpPr>
        <xdr:cNvPr id="60" name="直線コネクタ 59"/>
        <xdr:cNvCxnSpPr/>
      </xdr:nvCxnSpPr>
      <xdr:spPr>
        <a:xfrm>
          <a:off x="4546600" y="512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116687</xdr:rowOff>
    </xdr:from>
    <xdr:to>
      <xdr:col>24</xdr:col>
      <xdr:colOff>63500</xdr:colOff>
      <xdr:row>38</xdr:row>
      <xdr:rowOff>66472</xdr:rowOff>
    </xdr:to>
    <xdr:cxnSp macro="">
      <xdr:nvCxnSpPr>
        <xdr:cNvPr id="61" name="直線コネクタ 60"/>
        <xdr:cNvCxnSpPr/>
      </xdr:nvCxnSpPr>
      <xdr:spPr>
        <a:xfrm flipV="1">
          <a:off x="3797300" y="6460337"/>
          <a:ext cx="838200" cy="1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43616</xdr:rowOff>
    </xdr:from>
    <xdr:ext cx="534377" cy="259045"/>
    <xdr:sp macro="" textlink="">
      <xdr:nvSpPr>
        <xdr:cNvPr id="62" name="人件費平均値テキスト"/>
        <xdr:cNvSpPr txBox="1"/>
      </xdr:nvSpPr>
      <xdr:spPr>
        <a:xfrm>
          <a:off x="4686300" y="5530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20739</xdr:rowOff>
    </xdr:from>
    <xdr:to>
      <xdr:col>24</xdr:col>
      <xdr:colOff>114300</xdr:colOff>
      <xdr:row>33</xdr:row>
      <xdr:rowOff>122339</xdr:rowOff>
    </xdr:to>
    <xdr:sp macro="" textlink="">
      <xdr:nvSpPr>
        <xdr:cNvPr id="63" name="フローチャート: 判断 62"/>
        <xdr:cNvSpPr/>
      </xdr:nvSpPr>
      <xdr:spPr>
        <a:xfrm>
          <a:off x="4584700" y="567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66472</xdr:rowOff>
    </xdr:from>
    <xdr:to>
      <xdr:col>19</xdr:col>
      <xdr:colOff>177800</xdr:colOff>
      <xdr:row>38</xdr:row>
      <xdr:rowOff>126822</xdr:rowOff>
    </xdr:to>
    <xdr:cxnSp macro="">
      <xdr:nvCxnSpPr>
        <xdr:cNvPr id="64" name="直線コネクタ 63"/>
        <xdr:cNvCxnSpPr/>
      </xdr:nvCxnSpPr>
      <xdr:spPr>
        <a:xfrm flipV="1">
          <a:off x="2908300" y="6581572"/>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102464</xdr:rowOff>
    </xdr:from>
    <xdr:to>
      <xdr:col>20</xdr:col>
      <xdr:colOff>38100</xdr:colOff>
      <xdr:row>35</xdr:row>
      <xdr:rowOff>32614</xdr:rowOff>
    </xdr:to>
    <xdr:sp macro="" textlink="">
      <xdr:nvSpPr>
        <xdr:cNvPr id="65" name="フローチャート: 判断 64"/>
        <xdr:cNvSpPr/>
      </xdr:nvSpPr>
      <xdr:spPr>
        <a:xfrm>
          <a:off x="37465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49141</xdr:rowOff>
    </xdr:from>
    <xdr:ext cx="534377" cy="259045"/>
    <xdr:sp macro="" textlink="">
      <xdr:nvSpPr>
        <xdr:cNvPr id="66" name="テキスト ボックス 65"/>
        <xdr:cNvSpPr txBox="1"/>
      </xdr:nvSpPr>
      <xdr:spPr>
        <a:xfrm>
          <a:off x="3530111" y="570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126822</xdr:rowOff>
    </xdr:from>
    <xdr:to>
      <xdr:col>15</xdr:col>
      <xdr:colOff>50800</xdr:colOff>
      <xdr:row>39</xdr:row>
      <xdr:rowOff>19647</xdr:rowOff>
    </xdr:to>
    <xdr:cxnSp macro="">
      <xdr:nvCxnSpPr>
        <xdr:cNvPr id="67" name="直線コネクタ 66"/>
        <xdr:cNvCxnSpPr/>
      </xdr:nvCxnSpPr>
      <xdr:spPr>
        <a:xfrm flipV="1">
          <a:off x="2019300" y="6641922"/>
          <a:ext cx="889000" cy="6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99949</xdr:rowOff>
    </xdr:from>
    <xdr:to>
      <xdr:col>15</xdr:col>
      <xdr:colOff>101600</xdr:colOff>
      <xdr:row>35</xdr:row>
      <xdr:rowOff>30099</xdr:rowOff>
    </xdr:to>
    <xdr:sp macro="" textlink="">
      <xdr:nvSpPr>
        <xdr:cNvPr id="68" name="フローチャート: 判断 67"/>
        <xdr:cNvSpPr/>
      </xdr:nvSpPr>
      <xdr:spPr>
        <a:xfrm>
          <a:off x="2857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46626</xdr:rowOff>
    </xdr:from>
    <xdr:ext cx="534377" cy="259045"/>
    <xdr:sp macro="" textlink="">
      <xdr:nvSpPr>
        <xdr:cNvPr id="69" name="テキスト ボックス 68"/>
        <xdr:cNvSpPr txBox="1"/>
      </xdr:nvSpPr>
      <xdr:spPr>
        <a:xfrm>
          <a:off x="2641111" y="57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19647</xdr:rowOff>
    </xdr:from>
    <xdr:to>
      <xdr:col>10</xdr:col>
      <xdr:colOff>114300</xdr:colOff>
      <xdr:row>39</xdr:row>
      <xdr:rowOff>55080</xdr:rowOff>
    </xdr:to>
    <xdr:cxnSp macro="">
      <xdr:nvCxnSpPr>
        <xdr:cNvPr id="70" name="直線コネクタ 69"/>
        <xdr:cNvCxnSpPr/>
      </xdr:nvCxnSpPr>
      <xdr:spPr>
        <a:xfrm flipV="1">
          <a:off x="1130300" y="6706197"/>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111722</xdr:rowOff>
    </xdr:from>
    <xdr:to>
      <xdr:col>10</xdr:col>
      <xdr:colOff>165100</xdr:colOff>
      <xdr:row>35</xdr:row>
      <xdr:rowOff>41872</xdr:rowOff>
    </xdr:to>
    <xdr:sp macro="" textlink="">
      <xdr:nvSpPr>
        <xdr:cNvPr id="71" name="フローチャート: 判断 70"/>
        <xdr:cNvSpPr/>
      </xdr:nvSpPr>
      <xdr:spPr>
        <a:xfrm>
          <a:off x="1968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58399</xdr:rowOff>
    </xdr:from>
    <xdr:ext cx="534377" cy="259045"/>
    <xdr:sp macro="" textlink="">
      <xdr:nvSpPr>
        <xdr:cNvPr id="72" name="テキスト ボックス 71"/>
        <xdr:cNvSpPr txBox="1"/>
      </xdr:nvSpPr>
      <xdr:spPr>
        <a:xfrm>
          <a:off x="1752111" y="57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122314</xdr:rowOff>
    </xdr:from>
    <xdr:to>
      <xdr:col>6</xdr:col>
      <xdr:colOff>38100</xdr:colOff>
      <xdr:row>35</xdr:row>
      <xdr:rowOff>52464</xdr:rowOff>
    </xdr:to>
    <xdr:sp macro="" textlink="">
      <xdr:nvSpPr>
        <xdr:cNvPr id="73" name="フローチャート: 判断 72"/>
        <xdr:cNvSpPr/>
      </xdr:nvSpPr>
      <xdr:spPr>
        <a:xfrm>
          <a:off x="1079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68991</xdr:rowOff>
    </xdr:from>
    <xdr:ext cx="534377" cy="259045"/>
    <xdr:sp macro="" textlink="">
      <xdr:nvSpPr>
        <xdr:cNvPr id="74" name="テキスト ボックス 73"/>
        <xdr:cNvSpPr txBox="1"/>
      </xdr:nvSpPr>
      <xdr:spPr>
        <a:xfrm>
          <a:off x="863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65887</xdr:rowOff>
    </xdr:from>
    <xdr:to>
      <xdr:col>24</xdr:col>
      <xdr:colOff>114300</xdr:colOff>
      <xdr:row>37</xdr:row>
      <xdr:rowOff>167487</xdr:rowOff>
    </xdr:to>
    <xdr:sp macro="" textlink="">
      <xdr:nvSpPr>
        <xdr:cNvPr id="80" name="楕円 79"/>
        <xdr:cNvSpPr/>
      </xdr:nvSpPr>
      <xdr:spPr>
        <a:xfrm>
          <a:off x="4584700" y="64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152264</xdr:rowOff>
    </xdr:from>
    <xdr:ext cx="534377" cy="259045"/>
    <xdr:sp macro="" textlink="">
      <xdr:nvSpPr>
        <xdr:cNvPr id="81" name="人件費該当値テキスト"/>
        <xdr:cNvSpPr txBox="1"/>
      </xdr:nvSpPr>
      <xdr:spPr>
        <a:xfrm>
          <a:off x="4686300" y="63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15672</xdr:rowOff>
    </xdr:from>
    <xdr:to>
      <xdr:col>20</xdr:col>
      <xdr:colOff>38100</xdr:colOff>
      <xdr:row>38</xdr:row>
      <xdr:rowOff>117272</xdr:rowOff>
    </xdr:to>
    <xdr:sp macro="" textlink="">
      <xdr:nvSpPr>
        <xdr:cNvPr id="82" name="楕円 81"/>
        <xdr:cNvSpPr/>
      </xdr:nvSpPr>
      <xdr:spPr>
        <a:xfrm>
          <a:off x="3746500" y="65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108399</xdr:rowOff>
    </xdr:from>
    <xdr:ext cx="534377" cy="259045"/>
    <xdr:sp macro="" textlink="">
      <xdr:nvSpPr>
        <xdr:cNvPr id="83" name="テキスト ボックス 82"/>
        <xdr:cNvSpPr txBox="1"/>
      </xdr:nvSpPr>
      <xdr:spPr>
        <a:xfrm>
          <a:off x="3530111" y="662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76022</xdr:rowOff>
    </xdr:from>
    <xdr:to>
      <xdr:col>15</xdr:col>
      <xdr:colOff>101600</xdr:colOff>
      <xdr:row>39</xdr:row>
      <xdr:rowOff>6172</xdr:rowOff>
    </xdr:to>
    <xdr:sp macro="" textlink="">
      <xdr:nvSpPr>
        <xdr:cNvPr id="84" name="楕円 83"/>
        <xdr:cNvSpPr/>
      </xdr:nvSpPr>
      <xdr:spPr>
        <a:xfrm>
          <a:off x="2857500" y="659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168749</xdr:rowOff>
    </xdr:from>
    <xdr:ext cx="534377" cy="259045"/>
    <xdr:sp macro="" textlink="">
      <xdr:nvSpPr>
        <xdr:cNvPr id="85" name="テキスト ボックス 84"/>
        <xdr:cNvSpPr txBox="1"/>
      </xdr:nvSpPr>
      <xdr:spPr>
        <a:xfrm>
          <a:off x="2641111" y="668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140297</xdr:rowOff>
    </xdr:from>
    <xdr:to>
      <xdr:col>10</xdr:col>
      <xdr:colOff>165100</xdr:colOff>
      <xdr:row>39</xdr:row>
      <xdr:rowOff>70447</xdr:rowOff>
    </xdr:to>
    <xdr:sp macro="" textlink="">
      <xdr:nvSpPr>
        <xdr:cNvPr id="86" name="楕円 85"/>
        <xdr:cNvSpPr/>
      </xdr:nvSpPr>
      <xdr:spPr>
        <a:xfrm>
          <a:off x="1968500" y="665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61574</xdr:rowOff>
    </xdr:from>
    <xdr:ext cx="534377" cy="259045"/>
    <xdr:sp macro="" textlink="">
      <xdr:nvSpPr>
        <xdr:cNvPr id="87" name="テキスト ボックス 86"/>
        <xdr:cNvSpPr txBox="1"/>
      </xdr:nvSpPr>
      <xdr:spPr>
        <a:xfrm>
          <a:off x="1752111" y="67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4280</xdr:rowOff>
    </xdr:from>
    <xdr:to>
      <xdr:col>6</xdr:col>
      <xdr:colOff>38100</xdr:colOff>
      <xdr:row>39</xdr:row>
      <xdr:rowOff>105880</xdr:rowOff>
    </xdr:to>
    <xdr:sp macro="" textlink="">
      <xdr:nvSpPr>
        <xdr:cNvPr id="88" name="楕円 87"/>
        <xdr:cNvSpPr/>
      </xdr:nvSpPr>
      <xdr:spPr>
        <a:xfrm>
          <a:off x="1079500" y="66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97007</xdr:rowOff>
    </xdr:from>
    <xdr:ext cx="534377" cy="259045"/>
    <xdr:sp macro="" textlink="">
      <xdr:nvSpPr>
        <xdr:cNvPr id="89" name="テキスト ボックス 88"/>
        <xdr:cNvSpPr txBox="1"/>
      </xdr:nvSpPr>
      <xdr:spPr>
        <a:xfrm>
          <a:off x="863111" y="678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59330</xdr:rowOff>
    </xdr:from>
    <xdr:to>
      <xdr:col>24</xdr:col>
      <xdr:colOff>62865</xdr:colOff>
      <xdr:row>57</xdr:row>
      <xdr:rowOff>33531</xdr:rowOff>
    </xdr:to>
    <xdr:cxnSp macro="">
      <xdr:nvCxnSpPr>
        <xdr:cNvPr id="116" name="直線コネクタ 115"/>
        <xdr:cNvCxnSpPr/>
      </xdr:nvCxnSpPr>
      <xdr:spPr>
        <a:xfrm flipV="1">
          <a:off x="4633595" y="8631830"/>
          <a:ext cx="1270" cy="117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37358</xdr:rowOff>
    </xdr:from>
    <xdr:ext cx="534377" cy="259045"/>
    <xdr:sp macro="" textlink="">
      <xdr:nvSpPr>
        <xdr:cNvPr id="117" name="物件費最小値テキスト"/>
        <xdr:cNvSpPr txBox="1"/>
      </xdr:nvSpPr>
      <xdr:spPr>
        <a:xfrm>
          <a:off x="4686300" y="98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33531</xdr:rowOff>
    </xdr:from>
    <xdr:to>
      <xdr:col>24</xdr:col>
      <xdr:colOff>152400</xdr:colOff>
      <xdr:row>57</xdr:row>
      <xdr:rowOff>33531</xdr:rowOff>
    </xdr:to>
    <xdr:cxnSp macro="">
      <xdr:nvCxnSpPr>
        <xdr:cNvPr id="118" name="直線コネクタ 117"/>
        <xdr:cNvCxnSpPr/>
      </xdr:nvCxnSpPr>
      <xdr:spPr>
        <a:xfrm>
          <a:off x="4546600" y="980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6007</xdr:rowOff>
    </xdr:from>
    <xdr:ext cx="534377" cy="259045"/>
    <xdr:sp macro="" textlink="">
      <xdr:nvSpPr>
        <xdr:cNvPr id="119" name="物件費最大値テキスト"/>
        <xdr:cNvSpPr txBox="1"/>
      </xdr:nvSpPr>
      <xdr:spPr>
        <a:xfrm>
          <a:off x="4686300" y="840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59330</xdr:rowOff>
    </xdr:from>
    <xdr:to>
      <xdr:col>24</xdr:col>
      <xdr:colOff>152400</xdr:colOff>
      <xdr:row>50</xdr:row>
      <xdr:rowOff>59330</xdr:rowOff>
    </xdr:to>
    <xdr:cxnSp macro="">
      <xdr:nvCxnSpPr>
        <xdr:cNvPr id="120" name="直線コネクタ 119"/>
        <xdr:cNvCxnSpPr/>
      </xdr:nvCxnSpPr>
      <xdr:spPr>
        <a:xfrm>
          <a:off x="4546600" y="86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33531</xdr:rowOff>
    </xdr:from>
    <xdr:to>
      <xdr:col>24</xdr:col>
      <xdr:colOff>63500</xdr:colOff>
      <xdr:row>58</xdr:row>
      <xdr:rowOff>19293</xdr:rowOff>
    </xdr:to>
    <xdr:cxnSp macro="">
      <xdr:nvCxnSpPr>
        <xdr:cNvPr id="121" name="直線コネクタ 120"/>
        <xdr:cNvCxnSpPr/>
      </xdr:nvCxnSpPr>
      <xdr:spPr>
        <a:xfrm flipV="1">
          <a:off x="3797300" y="9806181"/>
          <a:ext cx="838200" cy="15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28959</xdr:rowOff>
    </xdr:from>
    <xdr:ext cx="534377" cy="259045"/>
    <xdr:sp macro="" textlink="">
      <xdr:nvSpPr>
        <xdr:cNvPr id="122" name="物件費平均値テキスト"/>
        <xdr:cNvSpPr txBox="1"/>
      </xdr:nvSpPr>
      <xdr:spPr>
        <a:xfrm>
          <a:off x="4686300" y="9115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6082</xdr:rowOff>
    </xdr:from>
    <xdr:to>
      <xdr:col>24</xdr:col>
      <xdr:colOff>114300</xdr:colOff>
      <xdr:row>54</xdr:row>
      <xdr:rowOff>107682</xdr:rowOff>
    </xdr:to>
    <xdr:sp macro="" textlink="">
      <xdr:nvSpPr>
        <xdr:cNvPr id="123" name="フローチャート: 判断 122"/>
        <xdr:cNvSpPr/>
      </xdr:nvSpPr>
      <xdr:spPr>
        <a:xfrm>
          <a:off x="4584700" y="926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19293</xdr:rowOff>
    </xdr:from>
    <xdr:to>
      <xdr:col>19</xdr:col>
      <xdr:colOff>177800</xdr:colOff>
      <xdr:row>58</xdr:row>
      <xdr:rowOff>60310</xdr:rowOff>
    </xdr:to>
    <xdr:cxnSp macro="">
      <xdr:nvCxnSpPr>
        <xdr:cNvPr id="124" name="直線コネクタ 123"/>
        <xdr:cNvCxnSpPr/>
      </xdr:nvCxnSpPr>
      <xdr:spPr>
        <a:xfrm flipV="1">
          <a:off x="2908300" y="9963393"/>
          <a:ext cx="889000" cy="4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59117</xdr:rowOff>
    </xdr:from>
    <xdr:to>
      <xdr:col>20</xdr:col>
      <xdr:colOff>38100</xdr:colOff>
      <xdr:row>54</xdr:row>
      <xdr:rowOff>160717</xdr:rowOff>
    </xdr:to>
    <xdr:sp macro="" textlink="">
      <xdr:nvSpPr>
        <xdr:cNvPr id="125" name="フローチャート: 判断 124"/>
        <xdr:cNvSpPr/>
      </xdr:nvSpPr>
      <xdr:spPr>
        <a:xfrm>
          <a:off x="3746500" y="931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5794</xdr:rowOff>
    </xdr:from>
    <xdr:ext cx="534377" cy="259045"/>
    <xdr:sp macro="" textlink="">
      <xdr:nvSpPr>
        <xdr:cNvPr id="126" name="テキスト ボックス 125"/>
        <xdr:cNvSpPr txBox="1"/>
      </xdr:nvSpPr>
      <xdr:spPr>
        <a:xfrm>
          <a:off x="3530111" y="90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60310</xdr:rowOff>
    </xdr:from>
    <xdr:to>
      <xdr:col>15</xdr:col>
      <xdr:colOff>50800</xdr:colOff>
      <xdr:row>58</xdr:row>
      <xdr:rowOff>110080</xdr:rowOff>
    </xdr:to>
    <xdr:cxnSp macro="">
      <xdr:nvCxnSpPr>
        <xdr:cNvPr id="127" name="直線コネクタ 126"/>
        <xdr:cNvCxnSpPr/>
      </xdr:nvCxnSpPr>
      <xdr:spPr>
        <a:xfrm flipV="1">
          <a:off x="2019300" y="10004410"/>
          <a:ext cx="889000" cy="4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28615</xdr:rowOff>
    </xdr:from>
    <xdr:to>
      <xdr:col>15</xdr:col>
      <xdr:colOff>101600</xdr:colOff>
      <xdr:row>55</xdr:row>
      <xdr:rowOff>130215</xdr:rowOff>
    </xdr:to>
    <xdr:sp macro="" textlink="">
      <xdr:nvSpPr>
        <xdr:cNvPr id="128" name="フローチャート: 判断 127"/>
        <xdr:cNvSpPr/>
      </xdr:nvSpPr>
      <xdr:spPr>
        <a:xfrm>
          <a:off x="2857500" y="945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146742</xdr:rowOff>
    </xdr:from>
    <xdr:ext cx="534377" cy="259045"/>
    <xdr:sp macro="" textlink="">
      <xdr:nvSpPr>
        <xdr:cNvPr id="129" name="テキスト ボックス 128"/>
        <xdr:cNvSpPr txBox="1"/>
      </xdr:nvSpPr>
      <xdr:spPr>
        <a:xfrm>
          <a:off x="2641111" y="923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110080</xdr:rowOff>
    </xdr:from>
    <xdr:to>
      <xdr:col>10</xdr:col>
      <xdr:colOff>114300</xdr:colOff>
      <xdr:row>58</xdr:row>
      <xdr:rowOff>136141</xdr:rowOff>
    </xdr:to>
    <xdr:cxnSp macro="">
      <xdr:nvCxnSpPr>
        <xdr:cNvPr id="130" name="直線コネクタ 129"/>
        <xdr:cNvCxnSpPr/>
      </xdr:nvCxnSpPr>
      <xdr:spPr>
        <a:xfrm flipV="1">
          <a:off x="1130300" y="10054180"/>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29007</xdr:rowOff>
    </xdr:from>
    <xdr:to>
      <xdr:col>10</xdr:col>
      <xdr:colOff>165100</xdr:colOff>
      <xdr:row>55</xdr:row>
      <xdr:rowOff>130607</xdr:rowOff>
    </xdr:to>
    <xdr:sp macro="" textlink="">
      <xdr:nvSpPr>
        <xdr:cNvPr id="131" name="フローチャート: 判断 130"/>
        <xdr:cNvSpPr/>
      </xdr:nvSpPr>
      <xdr:spPr>
        <a:xfrm>
          <a:off x="1968500" y="945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147134</xdr:rowOff>
    </xdr:from>
    <xdr:ext cx="534377" cy="259045"/>
    <xdr:sp macro="" textlink="">
      <xdr:nvSpPr>
        <xdr:cNvPr id="132" name="テキスト ボックス 131"/>
        <xdr:cNvSpPr txBox="1"/>
      </xdr:nvSpPr>
      <xdr:spPr>
        <a:xfrm>
          <a:off x="1752111" y="923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33448</xdr:rowOff>
    </xdr:from>
    <xdr:to>
      <xdr:col>6</xdr:col>
      <xdr:colOff>38100</xdr:colOff>
      <xdr:row>55</xdr:row>
      <xdr:rowOff>135048</xdr:rowOff>
    </xdr:to>
    <xdr:sp macro="" textlink="">
      <xdr:nvSpPr>
        <xdr:cNvPr id="133" name="フローチャート: 判断 132"/>
        <xdr:cNvSpPr/>
      </xdr:nvSpPr>
      <xdr:spPr>
        <a:xfrm>
          <a:off x="1079500" y="946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151575</xdr:rowOff>
    </xdr:from>
    <xdr:ext cx="534377" cy="259045"/>
    <xdr:sp macro="" textlink="">
      <xdr:nvSpPr>
        <xdr:cNvPr id="134" name="テキスト ボックス 133"/>
        <xdr:cNvSpPr txBox="1"/>
      </xdr:nvSpPr>
      <xdr:spPr>
        <a:xfrm>
          <a:off x="863111" y="923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154181</xdr:rowOff>
    </xdr:from>
    <xdr:to>
      <xdr:col>24</xdr:col>
      <xdr:colOff>114300</xdr:colOff>
      <xdr:row>57</xdr:row>
      <xdr:rowOff>84331</xdr:rowOff>
    </xdr:to>
    <xdr:sp macro="" textlink="">
      <xdr:nvSpPr>
        <xdr:cNvPr id="140" name="楕円 139"/>
        <xdr:cNvSpPr/>
      </xdr:nvSpPr>
      <xdr:spPr>
        <a:xfrm>
          <a:off x="4584700" y="975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69108</xdr:rowOff>
    </xdr:from>
    <xdr:ext cx="534377" cy="259045"/>
    <xdr:sp macro="" textlink="">
      <xdr:nvSpPr>
        <xdr:cNvPr id="141" name="物件費該当値テキスト"/>
        <xdr:cNvSpPr txBox="1"/>
      </xdr:nvSpPr>
      <xdr:spPr>
        <a:xfrm>
          <a:off x="4686300" y="967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139943</xdr:rowOff>
    </xdr:from>
    <xdr:to>
      <xdr:col>20</xdr:col>
      <xdr:colOff>38100</xdr:colOff>
      <xdr:row>58</xdr:row>
      <xdr:rowOff>70093</xdr:rowOff>
    </xdr:to>
    <xdr:sp macro="" textlink="">
      <xdr:nvSpPr>
        <xdr:cNvPr id="142" name="楕円 141"/>
        <xdr:cNvSpPr/>
      </xdr:nvSpPr>
      <xdr:spPr>
        <a:xfrm>
          <a:off x="3746500" y="991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61220</xdr:rowOff>
    </xdr:from>
    <xdr:ext cx="534377" cy="259045"/>
    <xdr:sp macro="" textlink="">
      <xdr:nvSpPr>
        <xdr:cNvPr id="143" name="テキスト ボックス 142"/>
        <xdr:cNvSpPr txBox="1"/>
      </xdr:nvSpPr>
      <xdr:spPr>
        <a:xfrm>
          <a:off x="3530111" y="1000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9510</xdr:rowOff>
    </xdr:from>
    <xdr:to>
      <xdr:col>15</xdr:col>
      <xdr:colOff>101600</xdr:colOff>
      <xdr:row>58</xdr:row>
      <xdr:rowOff>111110</xdr:rowOff>
    </xdr:to>
    <xdr:sp macro="" textlink="">
      <xdr:nvSpPr>
        <xdr:cNvPr id="144" name="楕円 143"/>
        <xdr:cNvSpPr/>
      </xdr:nvSpPr>
      <xdr:spPr>
        <a:xfrm>
          <a:off x="2857500" y="995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102237</xdr:rowOff>
    </xdr:from>
    <xdr:ext cx="534377" cy="259045"/>
    <xdr:sp macro="" textlink="">
      <xdr:nvSpPr>
        <xdr:cNvPr id="145" name="テキスト ボックス 144"/>
        <xdr:cNvSpPr txBox="1"/>
      </xdr:nvSpPr>
      <xdr:spPr>
        <a:xfrm>
          <a:off x="2641111" y="1004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59280</xdr:rowOff>
    </xdr:from>
    <xdr:to>
      <xdr:col>10</xdr:col>
      <xdr:colOff>165100</xdr:colOff>
      <xdr:row>58</xdr:row>
      <xdr:rowOff>160880</xdr:rowOff>
    </xdr:to>
    <xdr:sp macro="" textlink="">
      <xdr:nvSpPr>
        <xdr:cNvPr id="146" name="楕円 145"/>
        <xdr:cNvSpPr/>
      </xdr:nvSpPr>
      <xdr:spPr>
        <a:xfrm>
          <a:off x="1968500" y="1000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152007</xdr:rowOff>
    </xdr:from>
    <xdr:ext cx="534377" cy="259045"/>
    <xdr:sp macro="" textlink="">
      <xdr:nvSpPr>
        <xdr:cNvPr id="147" name="テキスト ボックス 146"/>
        <xdr:cNvSpPr txBox="1"/>
      </xdr:nvSpPr>
      <xdr:spPr>
        <a:xfrm>
          <a:off x="1752111" y="1009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85341</xdr:rowOff>
    </xdr:from>
    <xdr:to>
      <xdr:col>6</xdr:col>
      <xdr:colOff>38100</xdr:colOff>
      <xdr:row>59</xdr:row>
      <xdr:rowOff>15491</xdr:rowOff>
    </xdr:to>
    <xdr:sp macro="" textlink="">
      <xdr:nvSpPr>
        <xdr:cNvPr id="148" name="楕円 147"/>
        <xdr:cNvSpPr/>
      </xdr:nvSpPr>
      <xdr:spPr>
        <a:xfrm>
          <a:off x="1079500" y="1002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6618</xdr:rowOff>
    </xdr:from>
    <xdr:ext cx="534377" cy="259045"/>
    <xdr:sp macro="" textlink="">
      <xdr:nvSpPr>
        <xdr:cNvPr id="149" name="テキスト ボックス 148"/>
        <xdr:cNvSpPr txBox="1"/>
      </xdr:nvSpPr>
      <xdr:spPr>
        <a:xfrm>
          <a:off x="863111" y="1012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9" name="テキスト ボックス 168"/>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65024</xdr:rowOff>
    </xdr:from>
    <xdr:to>
      <xdr:col>24</xdr:col>
      <xdr:colOff>62865</xdr:colOff>
      <xdr:row>78</xdr:row>
      <xdr:rowOff>4445</xdr:rowOff>
    </xdr:to>
    <xdr:cxnSp macro="">
      <xdr:nvCxnSpPr>
        <xdr:cNvPr id="173" name="直線コネクタ 172"/>
        <xdr:cNvCxnSpPr/>
      </xdr:nvCxnSpPr>
      <xdr:spPr>
        <a:xfrm flipV="1">
          <a:off x="4633595" y="12066524"/>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8272</xdr:rowOff>
    </xdr:from>
    <xdr:ext cx="469744" cy="259045"/>
    <xdr:sp macro="" textlink="">
      <xdr:nvSpPr>
        <xdr:cNvPr id="174" name="維持補修費最小値テキスト"/>
        <xdr:cNvSpPr txBox="1"/>
      </xdr:nvSpPr>
      <xdr:spPr>
        <a:xfrm>
          <a:off x="4686300" y="133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4445</xdr:rowOff>
    </xdr:from>
    <xdr:to>
      <xdr:col>24</xdr:col>
      <xdr:colOff>152400</xdr:colOff>
      <xdr:row>78</xdr:row>
      <xdr:rowOff>4445</xdr:rowOff>
    </xdr:to>
    <xdr:cxnSp macro="">
      <xdr:nvCxnSpPr>
        <xdr:cNvPr id="175" name="直線コネクタ 174"/>
        <xdr:cNvCxnSpPr/>
      </xdr:nvCxnSpPr>
      <xdr:spPr>
        <a:xfrm>
          <a:off x="4546600" y="1337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11701</xdr:rowOff>
    </xdr:from>
    <xdr:ext cx="469744" cy="259045"/>
    <xdr:sp macro="" textlink="">
      <xdr:nvSpPr>
        <xdr:cNvPr id="176" name="維持補修費最大値テキスト"/>
        <xdr:cNvSpPr txBox="1"/>
      </xdr:nvSpPr>
      <xdr:spPr>
        <a:xfrm>
          <a:off x="4686300" y="1184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65024</xdr:rowOff>
    </xdr:from>
    <xdr:to>
      <xdr:col>24</xdr:col>
      <xdr:colOff>152400</xdr:colOff>
      <xdr:row>70</xdr:row>
      <xdr:rowOff>65024</xdr:rowOff>
    </xdr:to>
    <xdr:cxnSp macro="">
      <xdr:nvCxnSpPr>
        <xdr:cNvPr id="177" name="直線コネクタ 176"/>
        <xdr:cNvCxnSpPr/>
      </xdr:nvCxnSpPr>
      <xdr:spPr>
        <a:xfrm>
          <a:off x="4546600" y="120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51308</xdr:rowOff>
    </xdr:from>
    <xdr:to>
      <xdr:col>24</xdr:col>
      <xdr:colOff>63500</xdr:colOff>
      <xdr:row>74</xdr:row>
      <xdr:rowOff>140271</xdr:rowOff>
    </xdr:to>
    <xdr:cxnSp macro="">
      <xdr:nvCxnSpPr>
        <xdr:cNvPr id="178" name="直線コネクタ 177"/>
        <xdr:cNvCxnSpPr/>
      </xdr:nvCxnSpPr>
      <xdr:spPr>
        <a:xfrm flipV="1">
          <a:off x="3797300" y="12738608"/>
          <a:ext cx="838200" cy="8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151020</xdr:rowOff>
    </xdr:from>
    <xdr:ext cx="469744" cy="259045"/>
    <xdr:sp macro="" textlink="">
      <xdr:nvSpPr>
        <xdr:cNvPr id="179" name="維持補修費平均値テキスト"/>
        <xdr:cNvSpPr txBox="1"/>
      </xdr:nvSpPr>
      <xdr:spPr>
        <a:xfrm>
          <a:off x="4686300" y="12495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128143</xdr:rowOff>
    </xdr:from>
    <xdr:to>
      <xdr:col>24</xdr:col>
      <xdr:colOff>114300</xdr:colOff>
      <xdr:row>74</xdr:row>
      <xdr:rowOff>58293</xdr:rowOff>
    </xdr:to>
    <xdr:sp macro="" textlink="">
      <xdr:nvSpPr>
        <xdr:cNvPr id="180" name="フローチャート: 判断 179"/>
        <xdr:cNvSpPr/>
      </xdr:nvSpPr>
      <xdr:spPr>
        <a:xfrm>
          <a:off x="4584700" y="1264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80645</xdr:rowOff>
    </xdr:from>
    <xdr:to>
      <xdr:col>19</xdr:col>
      <xdr:colOff>177800</xdr:colOff>
      <xdr:row>74</xdr:row>
      <xdr:rowOff>140271</xdr:rowOff>
    </xdr:to>
    <xdr:cxnSp macro="">
      <xdr:nvCxnSpPr>
        <xdr:cNvPr id="181" name="直線コネクタ 180"/>
        <xdr:cNvCxnSpPr/>
      </xdr:nvCxnSpPr>
      <xdr:spPr>
        <a:xfrm>
          <a:off x="2908300" y="12767945"/>
          <a:ext cx="8890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64516</xdr:rowOff>
    </xdr:from>
    <xdr:to>
      <xdr:col>20</xdr:col>
      <xdr:colOff>38100</xdr:colOff>
      <xdr:row>74</xdr:row>
      <xdr:rowOff>166116</xdr:rowOff>
    </xdr:to>
    <xdr:sp macro="" textlink="">
      <xdr:nvSpPr>
        <xdr:cNvPr id="182" name="フローチャート: 判断 181"/>
        <xdr:cNvSpPr/>
      </xdr:nvSpPr>
      <xdr:spPr>
        <a:xfrm>
          <a:off x="37465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11193</xdr:rowOff>
    </xdr:from>
    <xdr:ext cx="469744" cy="259045"/>
    <xdr:sp macro="" textlink="">
      <xdr:nvSpPr>
        <xdr:cNvPr id="183" name="テキスト ボックス 182"/>
        <xdr:cNvSpPr txBox="1"/>
      </xdr:nvSpPr>
      <xdr:spPr>
        <a:xfrm>
          <a:off x="3562428" y="1252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59690</xdr:rowOff>
    </xdr:from>
    <xdr:to>
      <xdr:col>15</xdr:col>
      <xdr:colOff>50800</xdr:colOff>
      <xdr:row>74</xdr:row>
      <xdr:rowOff>80645</xdr:rowOff>
    </xdr:to>
    <xdr:cxnSp macro="">
      <xdr:nvCxnSpPr>
        <xdr:cNvPr id="184" name="直線コネクタ 183"/>
        <xdr:cNvCxnSpPr/>
      </xdr:nvCxnSpPr>
      <xdr:spPr>
        <a:xfrm>
          <a:off x="2019300" y="127469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20320</xdr:rowOff>
    </xdr:from>
    <xdr:to>
      <xdr:col>15</xdr:col>
      <xdr:colOff>101600</xdr:colOff>
      <xdr:row>74</xdr:row>
      <xdr:rowOff>121920</xdr:rowOff>
    </xdr:to>
    <xdr:sp macro="" textlink="">
      <xdr:nvSpPr>
        <xdr:cNvPr id="185" name="フローチャート: 判断 184"/>
        <xdr:cNvSpPr/>
      </xdr:nvSpPr>
      <xdr:spPr>
        <a:xfrm>
          <a:off x="2857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138447</xdr:rowOff>
    </xdr:from>
    <xdr:ext cx="469744" cy="259045"/>
    <xdr:sp macro="" textlink="">
      <xdr:nvSpPr>
        <xdr:cNvPr id="186" name="テキスト ボックス 185"/>
        <xdr:cNvSpPr txBox="1"/>
      </xdr:nvSpPr>
      <xdr:spPr>
        <a:xfrm>
          <a:off x="2673428" y="1248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38164</xdr:rowOff>
    </xdr:from>
    <xdr:to>
      <xdr:col>10</xdr:col>
      <xdr:colOff>114300</xdr:colOff>
      <xdr:row>74</xdr:row>
      <xdr:rowOff>59690</xdr:rowOff>
    </xdr:to>
    <xdr:cxnSp macro="">
      <xdr:nvCxnSpPr>
        <xdr:cNvPr id="187" name="直線コネクタ 186"/>
        <xdr:cNvCxnSpPr/>
      </xdr:nvCxnSpPr>
      <xdr:spPr>
        <a:xfrm>
          <a:off x="1130300" y="12725464"/>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25844</xdr:rowOff>
    </xdr:from>
    <xdr:to>
      <xdr:col>10</xdr:col>
      <xdr:colOff>165100</xdr:colOff>
      <xdr:row>74</xdr:row>
      <xdr:rowOff>127444</xdr:rowOff>
    </xdr:to>
    <xdr:sp macro="" textlink="">
      <xdr:nvSpPr>
        <xdr:cNvPr id="188" name="フローチャート: 判断 187"/>
        <xdr:cNvSpPr/>
      </xdr:nvSpPr>
      <xdr:spPr>
        <a:xfrm>
          <a:off x="1968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118571</xdr:rowOff>
    </xdr:from>
    <xdr:ext cx="469744" cy="259045"/>
    <xdr:sp macro="" textlink="">
      <xdr:nvSpPr>
        <xdr:cNvPr id="189" name="テキスト ボックス 188"/>
        <xdr:cNvSpPr txBox="1"/>
      </xdr:nvSpPr>
      <xdr:spPr>
        <a:xfrm>
          <a:off x="1784428" y="128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45085</xdr:rowOff>
    </xdr:from>
    <xdr:to>
      <xdr:col>6</xdr:col>
      <xdr:colOff>38100</xdr:colOff>
      <xdr:row>74</xdr:row>
      <xdr:rowOff>146685</xdr:rowOff>
    </xdr:to>
    <xdr:sp macro="" textlink="">
      <xdr:nvSpPr>
        <xdr:cNvPr id="190" name="フローチャート: 判断 189"/>
        <xdr:cNvSpPr/>
      </xdr:nvSpPr>
      <xdr:spPr>
        <a:xfrm>
          <a:off x="1079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137812</xdr:rowOff>
    </xdr:from>
    <xdr:ext cx="469744" cy="259045"/>
    <xdr:sp macro="" textlink="">
      <xdr:nvSpPr>
        <xdr:cNvPr id="191" name="テキスト ボックス 190"/>
        <xdr:cNvSpPr txBox="1"/>
      </xdr:nvSpPr>
      <xdr:spPr>
        <a:xfrm>
          <a:off x="895428" y="128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508</xdr:rowOff>
    </xdr:from>
    <xdr:to>
      <xdr:col>24</xdr:col>
      <xdr:colOff>114300</xdr:colOff>
      <xdr:row>74</xdr:row>
      <xdr:rowOff>102108</xdr:rowOff>
    </xdr:to>
    <xdr:sp macro="" textlink="">
      <xdr:nvSpPr>
        <xdr:cNvPr id="197" name="楕円 196"/>
        <xdr:cNvSpPr/>
      </xdr:nvSpPr>
      <xdr:spPr>
        <a:xfrm>
          <a:off x="4584700" y="126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150385</xdr:rowOff>
    </xdr:from>
    <xdr:ext cx="469744" cy="259045"/>
    <xdr:sp macro="" textlink="">
      <xdr:nvSpPr>
        <xdr:cNvPr id="198" name="維持補修費該当値テキスト"/>
        <xdr:cNvSpPr txBox="1"/>
      </xdr:nvSpPr>
      <xdr:spPr>
        <a:xfrm>
          <a:off x="4686300" y="1266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89471</xdr:rowOff>
    </xdr:from>
    <xdr:to>
      <xdr:col>20</xdr:col>
      <xdr:colOff>38100</xdr:colOff>
      <xdr:row>75</xdr:row>
      <xdr:rowOff>19621</xdr:rowOff>
    </xdr:to>
    <xdr:sp macro="" textlink="">
      <xdr:nvSpPr>
        <xdr:cNvPr id="199" name="楕円 198"/>
        <xdr:cNvSpPr/>
      </xdr:nvSpPr>
      <xdr:spPr>
        <a:xfrm>
          <a:off x="3746500" y="127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10748</xdr:rowOff>
    </xdr:from>
    <xdr:ext cx="469744" cy="259045"/>
    <xdr:sp macro="" textlink="">
      <xdr:nvSpPr>
        <xdr:cNvPr id="200" name="テキスト ボックス 199"/>
        <xdr:cNvSpPr txBox="1"/>
      </xdr:nvSpPr>
      <xdr:spPr>
        <a:xfrm>
          <a:off x="3562428" y="1286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29845</xdr:rowOff>
    </xdr:from>
    <xdr:to>
      <xdr:col>15</xdr:col>
      <xdr:colOff>101600</xdr:colOff>
      <xdr:row>74</xdr:row>
      <xdr:rowOff>131445</xdr:rowOff>
    </xdr:to>
    <xdr:sp macro="" textlink="">
      <xdr:nvSpPr>
        <xdr:cNvPr id="201" name="楕円 200"/>
        <xdr:cNvSpPr/>
      </xdr:nvSpPr>
      <xdr:spPr>
        <a:xfrm>
          <a:off x="2857500" y="1271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122572</xdr:rowOff>
    </xdr:from>
    <xdr:ext cx="469744" cy="259045"/>
    <xdr:sp macro="" textlink="">
      <xdr:nvSpPr>
        <xdr:cNvPr id="202" name="テキスト ボックス 201"/>
        <xdr:cNvSpPr txBox="1"/>
      </xdr:nvSpPr>
      <xdr:spPr>
        <a:xfrm>
          <a:off x="2673428" y="1280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8890</xdr:rowOff>
    </xdr:from>
    <xdr:to>
      <xdr:col>10</xdr:col>
      <xdr:colOff>165100</xdr:colOff>
      <xdr:row>74</xdr:row>
      <xdr:rowOff>110490</xdr:rowOff>
    </xdr:to>
    <xdr:sp macro="" textlink="">
      <xdr:nvSpPr>
        <xdr:cNvPr id="203" name="楕円 202"/>
        <xdr:cNvSpPr/>
      </xdr:nvSpPr>
      <xdr:spPr>
        <a:xfrm>
          <a:off x="1968500" y="126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127017</xdr:rowOff>
    </xdr:from>
    <xdr:ext cx="469744" cy="259045"/>
    <xdr:sp macro="" textlink="">
      <xdr:nvSpPr>
        <xdr:cNvPr id="204" name="テキスト ボックス 203"/>
        <xdr:cNvSpPr txBox="1"/>
      </xdr:nvSpPr>
      <xdr:spPr>
        <a:xfrm>
          <a:off x="1784428" y="1247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158814</xdr:rowOff>
    </xdr:from>
    <xdr:to>
      <xdr:col>6</xdr:col>
      <xdr:colOff>38100</xdr:colOff>
      <xdr:row>74</xdr:row>
      <xdr:rowOff>88964</xdr:rowOff>
    </xdr:to>
    <xdr:sp macro="" textlink="">
      <xdr:nvSpPr>
        <xdr:cNvPr id="205" name="楕円 204"/>
        <xdr:cNvSpPr/>
      </xdr:nvSpPr>
      <xdr:spPr>
        <a:xfrm>
          <a:off x="1079500" y="126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105491</xdr:rowOff>
    </xdr:from>
    <xdr:ext cx="469744" cy="259045"/>
    <xdr:sp macro="" textlink="">
      <xdr:nvSpPr>
        <xdr:cNvPr id="206" name="テキスト ボックス 205"/>
        <xdr:cNvSpPr txBox="1"/>
      </xdr:nvSpPr>
      <xdr:spPr>
        <a:xfrm>
          <a:off x="895428" y="124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120889</xdr:rowOff>
    </xdr:from>
    <xdr:to>
      <xdr:col>24</xdr:col>
      <xdr:colOff>62865</xdr:colOff>
      <xdr:row>98</xdr:row>
      <xdr:rowOff>74059</xdr:rowOff>
    </xdr:to>
    <xdr:cxnSp macro="">
      <xdr:nvCxnSpPr>
        <xdr:cNvPr id="233" name="直線コネクタ 232"/>
        <xdr:cNvCxnSpPr/>
      </xdr:nvCxnSpPr>
      <xdr:spPr>
        <a:xfrm flipV="1">
          <a:off x="4633595" y="15551389"/>
          <a:ext cx="1270" cy="132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77886</xdr:rowOff>
    </xdr:from>
    <xdr:ext cx="534377" cy="259045"/>
    <xdr:sp macro="" textlink="">
      <xdr:nvSpPr>
        <xdr:cNvPr id="234" name="扶助費最小値テキスト"/>
        <xdr:cNvSpPr txBox="1"/>
      </xdr:nvSpPr>
      <xdr:spPr>
        <a:xfrm>
          <a:off x="4686300" y="1687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74059</xdr:rowOff>
    </xdr:from>
    <xdr:to>
      <xdr:col>24</xdr:col>
      <xdr:colOff>152400</xdr:colOff>
      <xdr:row>98</xdr:row>
      <xdr:rowOff>74059</xdr:rowOff>
    </xdr:to>
    <xdr:cxnSp macro="">
      <xdr:nvCxnSpPr>
        <xdr:cNvPr id="235" name="直線コネクタ 234"/>
        <xdr:cNvCxnSpPr/>
      </xdr:nvCxnSpPr>
      <xdr:spPr>
        <a:xfrm>
          <a:off x="4546600" y="168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67566</xdr:rowOff>
    </xdr:from>
    <xdr:ext cx="599010" cy="259045"/>
    <xdr:sp macro="" textlink="">
      <xdr:nvSpPr>
        <xdr:cNvPr id="236" name="扶助費最大値テキスト"/>
        <xdr:cNvSpPr txBox="1"/>
      </xdr:nvSpPr>
      <xdr:spPr>
        <a:xfrm>
          <a:off x="4686300" y="1532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120889</xdr:rowOff>
    </xdr:from>
    <xdr:to>
      <xdr:col>24</xdr:col>
      <xdr:colOff>152400</xdr:colOff>
      <xdr:row>90</xdr:row>
      <xdr:rowOff>120889</xdr:rowOff>
    </xdr:to>
    <xdr:cxnSp macro="">
      <xdr:nvCxnSpPr>
        <xdr:cNvPr id="237" name="直線コネクタ 236"/>
        <xdr:cNvCxnSpPr/>
      </xdr:nvCxnSpPr>
      <xdr:spPr>
        <a:xfrm>
          <a:off x="4546600" y="1555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116677</xdr:rowOff>
    </xdr:from>
    <xdr:to>
      <xdr:col>24</xdr:col>
      <xdr:colOff>63500</xdr:colOff>
      <xdr:row>95</xdr:row>
      <xdr:rowOff>32062</xdr:rowOff>
    </xdr:to>
    <xdr:cxnSp macro="">
      <xdr:nvCxnSpPr>
        <xdr:cNvPr id="238" name="直線コネクタ 237"/>
        <xdr:cNvCxnSpPr/>
      </xdr:nvCxnSpPr>
      <xdr:spPr>
        <a:xfrm flipV="1">
          <a:off x="3797300" y="16232977"/>
          <a:ext cx="838200" cy="8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51328</xdr:rowOff>
    </xdr:from>
    <xdr:ext cx="534377" cy="259045"/>
    <xdr:sp macro="" textlink="">
      <xdr:nvSpPr>
        <xdr:cNvPr id="239" name="扶助費平均値テキスト"/>
        <xdr:cNvSpPr txBox="1"/>
      </xdr:nvSpPr>
      <xdr:spPr>
        <a:xfrm>
          <a:off x="4686300" y="15996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28451</xdr:rowOff>
    </xdr:from>
    <xdr:to>
      <xdr:col>24</xdr:col>
      <xdr:colOff>114300</xdr:colOff>
      <xdr:row>94</xdr:row>
      <xdr:rowOff>130051</xdr:rowOff>
    </xdr:to>
    <xdr:sp macro="" textlink="">
      <xdr:nvSpPr>
        <xdr:cNvPr id="240" name="フローチャート: 判断 239"/>
        <xdr:cNvSpPr/>
      </xdr:nvSpPr>
      <xdr:spPr>
        <a:xfrm>
          <a:off x="4584700" y="161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32062</xdr:rowOff>
    </xdr:from>
    <xdr:to>
      <xdr:col>19</xdr:col>
      <xdr:colOff>177800</xdr:colOff>
      <xdr:row>95</xdr:row>
      <xdr:rowOff>159229</xdr:rowOff>
    </xdr:to>
    <xdr:cxnSp macro="">
      <xdr:nvCxnSpPr>
        <xdr:cNvPr id="241" name="直線コネクタ 240"/>
        <xdr:cNvCxnSpPr/>
      </xdr:nvCxnSpPr>
      <xdr:spPr>
        <a:xfrm flipV="1">
          <a:off x="2908300" y="16319812"/>
          <a:ext cx="889000" cy="12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91022</xdr:rowOff>
    </xdr:from>
    <xdr:to>
      <xdr:col>20</xdr:col>
      <xdr:colOff>38100</xdr:colOff>
      <xdr:row>95</xdr:row>
      <xdr:rowOff>21172</xdr:rowOff>
    </xdr:to>
    <xdr:sp macro="" textlink="">
      <xdr:nvSpPr>
        <xdr:cNvPr id="242" name="フローチャート: 判断 241"/>
        <xdr:cNvSpPr/>
      </xdr:nvSpPr>
      <xdr:spPr>
        <a:xfrm>
          <a:off x="3746500" y="162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37699</xdr:rowOff>
    </xdr:from>
    <xdr:ext cx="534377" cy="259045"/>
    <xdr:sp macro="" textlink="">
      <xdr:nvSpPr>
        <xdr:cNvPr id="243" name="テキスト ボックス 242"/>
        <xdr:cNvSpPr txBox="1"/>
      </xdr:nvSpPr>
      <xdr:spPr>
        <a:xfrm>
          <a:off x="3530111" y="159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159229</xdr:rowOff>
    </xdr:from>
    <xdr:to>
      <xdr:col>15</xdr:col>
      <xdr:colOff>50800</xdr:colOff>
      <xdr:row>96</xdr:row>
      <xdr:rowOff>169190</xdr:rowOff>
    </xdr:to>
    <xdr:cxnSp macro="">
      <xdr:nvCxnSpPr>
        <xdr:cNvPr id="244" name="直線コネクタ 243"/>
        <xdr:cNvCxnSpPr/>
      </xdr:nvCxnSpPr>
      <xdr:spPr>
        <a:xfrm flipV="1">
          <a:off x="2019300" y="16446979"/>
          <a:ext cx="889000" cy="18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54088</xdr:rowOff>
    </xdr:from>
    <xdr:to>
      <xdr:col>15</xdr:col>
      <xdr:colOff>101600</xdr:colOff>
      <xdr:row>95</xdr:row>
      <xdr:rowOff>155688</xdr:rowOff>
    </xdr:to>
    <xdr:sp macro="" textlink="">
      <xdr:nvSpPr>
        <xdr:cNvPr id="245" name="フローチャート: 判断 244"/>
        <xdr:cNvSpPr/>
      </xdr:nvSpPr>
      <xdr:spPr>
        <a:xfrm>
          <a:off x="2857500" y="1634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765</xdr:rowOff>
    </xdr:from>
    <xdr:ext cx="534377" cy="259045"/>
    <xdr:sp macro="" textlink="">
      <xdr:nvSpPr>
        <xdr:cNvPr id="246" name="テキスト ボックス 245"/>
        <xdr:cNvSpPr txBox="1"/>
      </xdr:nvSpPr>
      <xdr:spPr>
        <a:xfrm>
          <a:off x="2641111" y="1611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169190</xdr:rowOff>
    </xdr:from>
    <xdr:to>
      <xdr:col>10</xdr:col>
      <xdr:colOff>114300</xdr:colOff>
      <xdr:row>97</xdr:row>
      <xdr:rowOff>51591</xdr:rowOff>
    </xdr:to>
    <xdr:cxnSp macro="">
      <xdr:nvCxnSpPr>
        <xdr:cNvPr id="247" name="直線コネクタ 246"/>
        <xdr:cNvCxnSpPr/>
      </xdr:nvCxnSpPr>
      <xdr:spPr>
        <a:xfrm flipV="1">
          <a:off x="1130300" y="16628390"/>
          <a:ext cx="889000" cy="5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50952</xdr:rowOff>
    </xdr:from>
    <xdr:to>
      <xdr:col>10</xdr:col>
      <xdr:colOff>165100</xdr:colOff>
      <xdr:row>95</xdr:row>
      <xdr:rowOff>152552</xdr:rowOff>
    </xdr:to>
    <xdr:sp macro="" textlink="">
      <xdr:nvSpPr>
        <xdr:cNvPr id="248" name="フローチャート: 判断 247"/>
        <xdr:cNvSpPr/>
      </xdr:nvSpPr>
      <xdr:spPr>
        <a:xfrm>
          <a:off x="1968500" y="1633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169079</xdr:rowOff>
    </xdr:from>
    <xdr:ext cx="534377" cy="259045"/>
    <xdr:sp macro="" textlink="">
      <xdr:nvSpPr>
        <xdr:cNvPr id="249" name="テキスト ボックス 248"/>
        <xdr:cNvSpPr txBox="1"/>
      </xdr:nvSpPr>
      <xdr:spPr>
        <a:xfrm>
          <a:off x="1752111" y="16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119272</xdr:rowOff>
    </xdr:from>
    <xdr:to>
      <xdr:col>6</xdr:col>
      <xdr:colOff>38100</xdr:colOff>
      <xdr:row>96</xdr:row>
      <xdr:rowOff>49422</xdr:rowOff>
    </xdr:to>
    <xdr:sp macro="" textlink="">
      <xdr:nvSpPr>
        <xdr:cNvPr id="250" name="フローチャート: 判断 249"/>
        <xdr:cNvSpPr/>
      </xdr:nvSpPr>
      <xdr:spPr>
        <a:xfrm>
          <a:off x="1079500" y="164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65949</xdr:rowOff>
    </xdr:from>
    <xdr:ext cx="534377" cy="259045"/>
    <xdr:sp macro="" textlink="">
      <xdr:nvSpPr>
        <xdr:cNvPr id="251" name="テキスト ボックス 250"/>
        <xdr:cNvSpPr txBox="1"/>
      </xdr:nvSpPr>
      <xdr:spPr>
        <a:xfrm>
          <a:off x="863111" y="1618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65877</xdr:rowOff>
    </xdr:from>
    <xdr:to>
      <xdr:col>24</xdr:col>
      <xdr:colOff>114300</xdr:colOff>
      <xdr:row>94</xdr:row>
      <xdr:rowOff>167477</xdr:rowOff>
    </xdr:to>
    <xdr:sp macro="" textlink="">
      <xdr:nvSpPr>
        <xdr:cNvPr id="257" name="楕円 256"/>
        <xdr:cNvSpPr/>
      </xdr:nvSpPr>
      <xdr:spPr>
        <a:xfrm>
          <a:off x="4584700" y="1618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44304</xdr:rowOff>
    </xdr:from>
    <xdr:ext cx="534377" cy="259045"/>
    <xdr:sp macro="" textlink="">
      <xdr:nvSpPr>
        <xdr:cNvPr id="258" name="扶助費該当値テキスト"/>
        <xdr:cNvSpPr txBox="1"/>
      </xdr:nvSpPr>
      <xdr:spPr>
        <a:xfrm>
          <a:off x="4686300" y="1616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152712</xdr:rowOff>
    </xdr:from>
    <xdr:to>
      <xdr:col>20</xdr:col>
      <xdr:colOff>38100</xdr:colOff>
      <xdr:row>95</xdr:row>
      <xdr:rowOff>82862</xdr:rowOff>
    </xdr:to>
    <xdr:sp macro="" textlink="">
      <xdr:nvSpPr>
        <xdr:cNvPr id="259" name="楕円 258"/>
        <xdr:cNvSpPr/>
      </xdr:nvSpPr>
      <xdr:spPr>
        <a:xfrm>
          <a:off x="3746500" y="162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73989</xdr:rowOff>
    </xdr:from>
    <xdr:ext cx="534377" cy="259045"/>
    <xdr:sp macro="" textlink="">
      <xdr:nvSpPr>
        <xdr:cNvPr id="260" name="テキスト ボックス 259"/>
        <xdr:cNvSpPr txBox="1"/>
      </xdr:nvSpPr>
      <xdr:spPr>
        <a:xfrm>
          <a:off x="3530111" y="163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108429</xdr:rowOff>
    </xdr:from>
    <xdr:to>
      <xdr:col>15</xdr:col>
      <xdr:colOff>101600</xdr:colOff>
      <xdr:row>96</xdr:row>
      <xdr:rowOff>38579</xdr:rowOff>
    </xdr:to>
    <xdr:sp macro="" textlink="">
      <xdr:nvSpPr>
        <xdr:cNvPr id="261" name="楕円 260"/>
        <xdr:cNvSpPr/>
      </xdr:nvSpPr>
      <xdr:spPr>
        <a:xfrm>
          <a:off x="2857500" y="1639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29706</xdr:rowOff>
    </xdr:from>
    <xdr:ext cx="534377" cy="259045"/>
    <xdr:sp macro="" textlink="">
      <xdr:nvSpPr>
        <xdr:cNvPr id="262" name="テキスト ボックス 261"/>
        <xdr:cNvSpPr txBox="1"/>
      </xdr:nvSpPr>
      <xdr:spPr>
        <a:xfrm>
          <a:off x="2641111" y="1648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118390</xdr:rowOff>
    </xdr:from>
    <xdr:to>
      <xdr:col>10</xdr:col>
      <xdr:colOff>165100</xdr:colOff>
      <xdr:row>97</xdr:row>
      <xdr:rowOff>48540</xdr:rowOff>
    </xdr:to>
    <xdr:sp macro="" textlink="">
      <xdr:nvSpPr>
        <xdr:cNvPr id="263" name="楕円 262"/>
        <xdr:cNvSpPr/>
      </xdr:nvSpPr>
      <xdr:spPr>
        <a:xfrm>
          <a:off x="1968500" y="1657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39667</xdr:rowOff>
    </xdr:from>
    <xdr:ext cx="534377" cy="259045"/>
    <xdr:sp macro="" textlink="">
      <xdr:nvSpPr>
        <xdr:cNvPr id="264" name="テキスト ボックス 263"/>
        <xdr:cNvSpPr txBox="1"/>
      </xdr:nvSpPr>
      <xdr:spPr>
        <a:xfrm>
          <a:off x="1752111" y="1667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791</xdr:rowOff>
    </xdr:from>
    <xdr:to>
      <xdr:col>6</xdr:col>
      <xdr:colOff>38100</xdr:colOff>
      <xdr:row>97</xdr:row>
      <xdr:rowOff>102391</xdr:rowOff>
    </xdr:to>
    <xdr:sp macro="" textlink="">
      <xdr:nvSpPr>
        <xdr:cNvPr id="265" name="楕円 264"/>
        <xdr:cNvSpPr/>
      </xdr:nvSpPr>
      <xdr:spPr>
        <a:xfrm>
          <a:off x="1079500" y="1663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93518</xdr:rowOff>
    </xdr:from>
    <xdr:ext cx="534377" cy="259045"/>
    <xdr:sp macro="" textlink="">
      <xdr:nvSpPr>
        <xdr:cNvPr id="266" name="テキスト ボックス 265"/>
        <xdr:cNvSpPr txBox="1"/>
      </xdr:nvSpPr>
      <xdr:spPr>
        <a:xfrm>
          <a:off x="863111" y="167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2562</xdr:rowOff>
    </xdr:from>
    <xdr:to>
      <xdr:col>54</xdr:col>
      <xdr:colOff>189865</xdr:colOff>
      <xdr:row>33</xdr:row>
      <xdr:rowOff>70957</xdr:rowOff>
    </xdr:to>
    <xdr:cxnSp macro="">
      <xdr:nvCxnSpPr>
        <xdr:cNvPr id="293" name="直線コネクタ 292"/>
        <xdr:cNvCxnSpPr/>
      </xdr:nvCxnSpPr>
      <xdr:spPr>
        <a:xfrm flipV="1">
          <a:off x="10475595" y="5146062"/>
          <a:ext cx="1270" cy="58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74784</xdr:rowOff>
    </xdr:from>
    <xdr:ext cx="599010" cy="259045"/>
    <xdr:sp macro="" textlink="">
      <xdr:nvSpPr>
        <xdr:cNvPr id="294" name="補助費等最小値テキスト"/>
        <xdr:cNvSpPr txBox="1"/>
      </xdr:nvSpPr>
      <xdr:spPr>
        <a:xfrm>
          <a:off x="10528300" y="573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70957</xdr:rowOff>
    </xdr:from>
    <xdr:to>
      <xdr:col>55</xdr:col>
      <xdr:colOff>88900</xdr:colOff>
      <xdr:row>33</xdr:row>
      <xdr:rowOff>70957</xdr:rowOff>
    </xdr:to>
    <xdr:cxnSp macro="">
      <xdr:nvCxnSpPr>
        <xdr:cNvPr id="295" name="直線コネクタ 294"/>
        <xdr:cNvCxnSpPr/>
      </xdr:nvCxnSpPr>
      <xdr:spPr>
        <a:xfrm>
          <a:off x="10388600" y="572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120689</xdr:rowOff>
    </xdr:from>
    <xdr:ext cx="599010" cy="259045"/>
    <xdr:sp macro="" textlink="">
      <xdr:nvSpPr>
        <xdr:cNvPr id="296" name="補助費等最大値テキスト"/>
        <xdr:cNvSpPr txBox="1"/>
      </xdr:nvSpPr>
      <xdr:spPr>
        <a:xfrm>
          <a:off x="10528300" y="492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2562</xdr:rowOff>
    </xdr:from>
    <xdr:to>
      <xdr:col>55</xdr:col>
      <xdr:colOff>88900</xdr:colOff>
      <xdr:row>30</xdr:row>
      <xdr:rowOff>2562</xdr:rowOff>
    </xdr:to>
    <xdr:cxnSp macro="">
      <xdr:nvCxnSpPr>
        <xdr:cNvPr id="297" name="直線コネクタ 296"/>
        <xdr:cNvCxnSpPr/>
      </xdr:nvCxnSpPr>
      <xdr:spPr>
        <a:xfrm>
          <a:off x="10388600" y="5146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6121</xdr:rowOff>
    </xdr:from>
    <xdr:to>
      <xdr:col>55</xdr:col>
      <xdr:colOff>0</xdr:colOff>
      <xdr:row>39</xdr:row>
      <xdr:rowOff>5523</xdr:rowOff>
    </xdr:to>
    <xdr:cxnSp macro="">
      <xdr:nvCxnSpPr>
        <xdr:cNvPr id="298" name="直線コネクタ 297"/>
        <xdr:cNvCxnSpPr/>
      </xdr:nvCxnSpPr>
      <xdr:spPr>
        <a:xfrm flipV="1">
          <a:off x="9639300" y="5492521"/>
          <a:ext cx="838200" cy="119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153215</xdr:rowOff>
    </xdr:from>
    <xdr:ext cx="599010" cy="259045"/>
    <xdr:sp macro="" textlink="">
      <xdr:nvSpPr>
        <xdr:cNvPr id="299" name="補助費等平均値テキスト"/>
        <xdr:cNvSpPr txBox="1"/>
      </xdr:nvSpPr>
      <xdr:spPr>
        <a:xfrm>
          <a:off x="10528300" y="5468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3338</xdr:rowOff>
    </xdr:from>
    <xdr:to>
      <xdr:col>55</xdr:col>
      <xdr:colOff>50800</xdr:colOff>
      <xdr:row>32</xdr:row>
      <xdr:rowOff>104938</xdr:rowOff>
    </xdr:to>
    <xdr:sp macro="" textlink="">
      <xdr:nvSpPr>
        <xdr:cNvPr id="300" name="フローチャート: 判断 299"/>
        <xdr:cNvSpPr/>
      </xdr:nvSpPr>
      <xdr:spPr>
        <a:xfrm>
          <a:off x="10426700" y="548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5523</xdr:rowOff>
    </xdr:from>
    <xdr:to>
      <xdr:col>50</xdr:col>
      <xdr:colOff>114300</xdr:colOff>
      <xdr:row>39</xdr:row>
      <xdr:rowOff>72960</xdr:rowOff>
    </xdr:to>
    <xdr:cxnSp macro="">
      <xdr:nvCxnSpPr>
        <xdr:cNvPr id="301" name="直線コネクタ 300"/>
        <xdr:cNvCxnSpPr/>
      </xdr:nvCxnSpPr>
      <xdr:spPr>
        <a:xfrm flipV="1">
          <a:off x="8750300" y="6692073"/>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152135</xdr:rowOff>
    </xdr:from>
    <xdr:to>
      <xdr:col>50</xdr:col>
      <xdr:colOff>165100</xdr:colOff>
      <xdr:row>39</xdr:row>
      <xdr:rowOff>82285</xdr:rowOff>
    </xdr:to>
    <xdr:sp macro="" textlink="">
      <xdr:nvSpPr>
        <xdr:cNvPr id="302" name="フローチャート: 判断 301"/>
        <xdr:cNvSpPr/>
      </xdr:nvSpPr>
      <xdr:spPr>
        <a:xfrm>
          <a:off x="9588500" y="666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73412</xdr:rowOff>
    </xdr:from>
    <xdr:ext cx="534377" cy="259045"/>
    <xdr:sp macro="" textlink="">
      <xdr:nvSpPr>
        <xdr:cNvPr id="303" name="テキスト ボックス 302"/>
        <xdr:cNvSpPr txBox="1"/>
      </xdr:nvSpPr>
      <xdr:spPr>
        <a:xfrm>
          <a:off x="9372111" y="675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58079</xdr:rowOff>
    </xdr:from>
    <xdr:to>
      <xdr:col>45</xdr:col>
      <xdr:colOff>177800</xdr:colOff>
      <xdr:row>39</xdr:row>
      <xdr:rowOff>72960</xdr:rowOff>
    </xdr:to>
    <xdr:cxnSp macro="">
      <xdr:nvCxnSpPr>
        <xdr:cNvPr id="304" name="直線コネクタ 303"/>
        <xdr:cNvCxnSpPr/>
      </xdr:nvCxnSpPr>
      <xdr:spPr>
        <a:xfrm>
          <a:off x="7861300" y="6744629"/>
          <a:ext cx="889000" cy="1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24925</xdr:rowOff>
    </xdr:from>
    <xdr:to>
      <xdr:col>46</xdr:col>
      <xdr:colOff>38100</xdr:colOff>
      <xdr:row>39</xdr:row>
      <xdr:rowOff>126525</xdr:rowOff>
    </xdr:to>
    <xdr:sp macro="" textlink="">
      <xdr:nvSpPr>
        <xdr:cNvPr id="305" name="フローチャート: 判断 304"/>
        <xdr:cNvSpPr/>
      </xdr:nvSpPr>
      <xdr:spPr>
        <a:xfrm>
          <a:off x="8699500" y="671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117652</xdr:rowOff>
    </xdr:from>
    <xdr:ext cx="534377" cy="259045"/>
    <xdr:sp macro="" textlink="">
      <xdr:nvSpPr>
        <xdr:cNvPr id="306" name="テキスト ボックス 305"/>
        <xdr:cNvSpPr txBox="1"/>
      </xdr:nvSpPr>
      <xdr:spPr>
        <a:xfrm>
          <a:off x="8483111" y="680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54008</xdr:rowOff>
    </xdr:from>
    <xdr:to>
      <xdr:col>41</xdr:col>
      <xdr:colOff>50800</xdr:colOff>
      <xdr:row>39</xdr:row>
      <xdr:rowOff>58079</xdr:rowOff>
    </xdr:to>
    <xdr:cxnSp macro="">
      <xdr:nvCxnSpPr>
        <xdr:cNvPr id="307" name="直線コネクタ 306"/>
        <xdr:cNvCxnSpPr/>
      </xdr:nvCxnSpPr>
      <xdr:spPr>
        <a:xfrm>
          <a:off x="6972300" y="6740558"/>
          <a:ext cx="889000" cy="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40001</xdr:rowOff>
    </xdr:from>
    <xdr:to>
      <xdr:col>41</xdr:col>
      <xdr:colOff>101600</xdr:colOff>
      <xdr:row>39</xdr:row>
      <xdr:rowOff>141601</xdr:rowOff>
    </xdr:to>
    <xdr:sp macro="" textlink="">
      <xdr:nvSpPr>
        <xdr:cNvPr id="308" name="フローチャート: 判断 307"/>
        <xdr:cNvSpPr/>
      </xdr:nvSpPr>
      <xdr:spPr>
        <a:xfrm>
          <a:off x="7810500" y="672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132728</xdr:rowOff>
    </xdr:from>
    <xdr:ext cx="534377" cy="259045"/>
    <xdr:sp macro="" textlink="">
      <xdr:nvSpPr>
        <xdr:cNvPr id="309" name="テキスト ボックス 308"/>
        <xdr:cNvSpPr txBox="1"/>
      </xdr:nvSpPr>
      <xdr:spPr>
        <a:xfrm>
          <a:off x="7594111" y="681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31293</xdr:rowOff>
    </xdr:from>
    <xdr:to>
      <xdr:col>36</xdr:col>
      <xdr:colOff>165100</xdr:colOff>
      <xdr:row>39</xdr:row>
      <xdr:rowOff>132893</xdr:rowOff>
    </xdr:to>
    <xdr:sp macro="" textlink="">
      <xdr:nvSpPr>
        <xdr:cNvPr id="310" name="フローチャート: 判断 309"/>
        <xdr:cNvSpPr/>
      </xdr:nvSpPr>
      <xdr:spPr>
        <a:xfrm>
          <a:off x="6921500" y="67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124020</xdr:rowOff>
    </xdr:from>
    <xdr:ext cx="534377" cy="259045"/>
    <xdr:sp macro="" textlink="">
      <xdr:nvSpPr>
        <xdr:cNvPr id="311" name="テキスト ボックス 310"/>
        <xdr:cNvSpPr txBox="1"/>
      </xdr:nvSpPr>
      <xdr:spPr>
        <a:xfrm>
          <a:off x="6705111" y="68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126771</xdr:rowOff>
    </xdr:from>
    <xdr:to>
      <xdr:col>55</xdr:col>
      <xdr:colOff>50800</xdr:colOff>
      <xdr:row>32</xdr:row>
      <xdr:rowOff>56921</xdr:rowOff>
    </xdr:to>
    <xdr:sp macro="" textlink="">
      <xdr:nvSpPr>
        <xdr:cNvPr id="317" name="楕円 316"/>
        <xdr:cNvSpPr/>
      </xdr:nvSpPr>
      <xdr:spPr>
        <a:xfrm>
          <a:off x="10426700" y="544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149648</xdr:rowOff>
    </xdr:from>
    <xdr:ext cx="599010" cy="259045"/>
    <xdr:sp macro="" textlink="">
      <xdr:nvSpPr>
        <xdr:cNvPr id="318" name="補助費等該当値テキスト"/>
        <xdr:cNvSpPr txBox="1"/>
      </xdr:nvSpPr>
      <xdr:spPr>
        <a:xfrm>
          <a:off x="10528300" y="529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126173</xdr:rowOff>
    </xdr:from>
    <xdr:to>
      <xdr:col>50</xdr:col>
      <xdr:colOff>165100</xdr:colOff>
      <xdr:row>39</xdr:row>
      <xdr:rowOff>56323</xdr:rowOff>
    </xdr:to>
    <xdr:sp macro="" textlink="">
      <xdr:nvSpPr>
        <xdr:cNvPr id="319" name="楕円 318"/>
        <xdr:cNvSpPr/>
      </xdr:nvSpPr>
      <xdr:spPr>
        <a:xfrm>
          <a:off x="9588500" y="664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72850</xdr:rowOff>
    </xdr:from>
    <xdr:ext cx="534377" cy="259045"/>
    <xdr:sp macro="" textlink="">
      <xdr:nvSpPr>
        <xdr:cNvPr id="320" name="テキスト ボックス 319"/>
        <xdr:cNvSpPr txBox="1"/>
      </xdr:nvSpPr>
      <xdr:spPr>
        <a:xfrm>
          <a:off x="9372111" y="641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22160</xdr:rowOff>
    </xdr:from>
    <xdr:to>
      <xdr:col>46</xdr:col>
      <xdr:colOff>38100</xdr:colOff>
      <xdr:row>39</xdr:row>
      <xdr:rowOff>123760</xdr:rowOff>
    </xdr:to>
    <xdr:sp macro="" textlink="">
      <xdr:nvSpPr>
        <xdr:cNvPr id="321" name="楕円 320"/>
        <xdr:cNvSpPr/>
      </xdr:nvSpPr>
      <xdr:spPr>
        <a:xfrm>
          <a:off x="8699500" y="67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140287</xdr:rowOff>
    </xdr:from>
    <xdr:ext cx="534377" cy="259045"/>
    <xdr:sp macro="" textlink="">
      <xdr:nvSpPr>
        <xdr:cNvPr id="322" name="テキスト ボックス 321"/>
        <xdr:cNvSpPr txBox="1"/>
      </xdr:nvSpPr>
      <xdr:spPr>
        <a:xfrm>
          <a:off x="8483111" y="648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7279</xdr:rowOff>
    </xdr:from>
    <xdr:to>
      <xdr:col>41</xdr:col>
      <xdr:colOff>101600</xdr:colOff>
      <xdr:row>39</xdr:row>
      <xdr:rowOff>108879</xdr:rowOff>
    </xdr:to>
    <xdr:sp macro="" textlink="">
      <xdr:nvSpPr>
        <xdr:cNvPr id="323" name="楕円 322"/>
        <xdr:cNvSpPr/>
      </xdr:nvSpPr>
      <xdr:spPr>
        <a:xfrm>
          <a:off x="7810500" y="669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125406</xdr:rowOff>
    </xdr:from>
    <xdr:ext cx="534377" cy="259045"/>
    <xdr:sp macro="" textlink="">
      <xdr:nvSpPr>
        <xdr:cNvPr id="324" name="テキスト ボックス 323"/>
        <xdr:cNvSpPr txBox="1"/>
      </xdr:nvSpPr>
      <xdr:spPr>
        <a:xfrm>
          <a:off x="7594111" y="646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3208</xdr:rowOff>
    </xdr:from>
    <xdr:to>
      <xdr:col>36</xdr:col>
      <xdr:colOff>165100</xdr:colOff>
      <xdr:row>39</xdr:row>
      <xdr:rowOff>104808</xdr:rowOff>
    </xdr:to>
    <xdr:sp macro="" textlink="">
      <xdr:nvSpPr>
        <xdr:cNvPr id="325" name="楕円 324"/>
        <xdr:cNvSpPr/>
      </xdr:nvSpPr>
      <xdr:spPr>
        <a:xfrm>
          <a:off x="6921500" y="668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121335</xdr:rowOff>
    </xdr:from>
    <xdr:ext cx="534377" cy="259045"/>
    <xdr:sp macro="" textlink="">
      <xdr:nvSpPr>
        <xdr:cNvPr id="326" name="テキスト ボックス 325"/>
        <xdr:cNvSpPr txBox="1"/>
      </xdr:nvSpPr>
      <xdr:spPr>
        <a:xfrm>
          <a:off x="6705111" y="646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9" name="テキスト ボックス 338"/>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65043</xdr:rowOff>
    </xdr:from>
    <xdr:to>
      <xdr:col>54</xdr:col>
      <xdr:colOff>189865</xdr:colOff>
      <xdr:row>58</xdr:row>
      <xdr:rowOff>79045</xdr:rowOff>
    </xdr:to>
    <xdr:cxnSp macro="">
      <xdr:nvCxnSpPr>
        <xdr:cNvPr id="351" name="直線コネクタ 350"/>
        <xdr:cNvCxnSpPr/>
      </xdr:nvCxnSpPr>
      <xdr:spPr>
        <a:xfrm flipV="1">
          <a:off x="10475595" y="8637543"/>
          <a:ext cx="1270" cy="1385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82872</xdr:rowOff>
    </xdr:from>
    <xdr:ext cx="534377" cy="259045"/>
    <xdr:sp macro="" textlink="">
      <xdr:nvSpPr>
        <xdr:cNvPr id="352" name="普通建設事業費最小値テキスト"/>
        <xdr:cNvSpPr txBox="1"/>
      </xdr:nvSpPr>
      <xdr:spPr>
        <a:xfrm>
          <a:off x="10528300" y="100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79045</xdr:rowOff>
    </xdr:from>
    <xdr:to>
      <xdr:col>55</xdr:col>
      <xdr:colOff>88900</xdr:colOff>
      <xdr:row>58</xdr:row>
      <xdr:rowOff>79045</xdr:rowOff>
    </xdr:to>
    <xdr:cxnSp macro="">
      <xdr:nvCxnSpPr>
        <xdr:cNvPr id="353" name="直線コネクタ 352"/>
        <xdr:cNvCxnSpPr/>
      </xdr:nvCxnSpPr>
      <xdr:spPr>
        <a:xfrm>
          <a:off x="10388600" y="1002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11720</xdr:rowOff>
    </xdr:from>
    <xdr:ext cx="534377" cy="259045"/>
    <xdr:sp macro="" textlink="">
      <xdr:nvSpPr>
        <xdr:cNvPr id="354" name="普通建設事業費最大値テキスト"/>
        <xdr:cNvSpPr txBox="1"/>
      </xdr:nvSpPr>
      <xdr:spPr>
        <a:xfrm>
          <a:off x="10528300" y="841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65043</xdr:rowOff>
    </xdr:from>
    <xdr:to>
      <xdr:col>55</xdr:col>
      <xdr:colOff>88900</xdr:colOff>
      <xdr:row>50</xdr:row>
      <xdr:rowOff>65043</xdr:rowOff>
    </xdr:to>
    <xdr:cxnSp macro="">
      <xdr:nvCxnSpPr>
        <xdr:cNvPr id="355" name="直線コネクタ 354"/>
        <xdr:cNvCxnSpPr/>
      </xdr:nvCxnSpPr>
      <xdr:spPr>
        <a:xfrm>
          <a:off x="10388600" y="863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37078</xdr:rowOff>
    </xdr:from>
    <xdr:to>
      <xdr:col>55</xdr:col>
      <xdr:colOff>0</xdr:colOff>
      <xdr:row>54</xdr:row>
      <xdr:rowOff>61633</xdr:rowOff>
    </xdr:to>
    <xdr:cxnSp macro="">
      <xdr:nvCxnSpPr>
        <xdr:cNvPr id="356" name="直線コネクタ 355"/>
        <xdr:cNvCxnSpPr/>
      </xdr:nvCxnSpPr>
      <xdr:spPr>
        <a:xfrm flipV="1">
          <a:off x="9639300" y="9123928"/>
          <a:ext cx="838200" cy="19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61898</xdr:rowOff>
    </xdr:from>
    <xdr:ext cx="534377" cy="259045"/>
    <xdr:sp macro="" textlink="">
      <xdr:nvSpPr>
        <xdr:cNvPr id="357" name="普通建設事業費平均値テキスト"/>
        <xdr:cNvSpPr txBox="1"/>
      </xdr:nvSpPr>
      <xdr:spPr>
        <a:xfrm>
          <a:off x="10528300" y="932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83471</xdr:rowOff>
    </xdr:from>
    <xdr:to>
      <xdr:col>55</xdr:col>
      <xdr:colOff>50800</xdr:colOff>
      <xdr:row>55</xdr:row>
      <xdr:rowOff>13621</xdr:rowOff>
    </xdr:to>
    <xdr:sp macro="" textlink="">
      <xdr:nvSpPr>
        <xdr:cNvPr id="358" name="フローチャート: 判断 357"/>
        <xdr:cNvSpPr/>
      </xdr:nvSpPr>
      <xdr:spPr>
        <a:xfrm>
          <a:off x="10426700" y="93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61633</xdr:rowOff>
    </xdr:from>
    <xdr:to>
      <xdr:col>50</xdr:col>
      <xdr:colOff>114300</xdr:colOff>
      <xdr:row>56</xdr:row>
      <xdr:rowOff>46355</xdr:rowOff>
    </xdr:to>
    <xdr:cxnSp macro="">
      <xdr:nvCxnSpPr>
        <xdr:cNvPr id="359" name="直線コネクタ 358"/>
        <xdr:cNvCxnSpPr/>
      </xdr:nvCxnSpPr>
      <xdr:spPr>
        <a:xfrm flipV="1">
          <a:off x="8750300" y="9319933"/>
          <a:ext cx="889000" cy="3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152489</xdr:rowOff>
    </xdr:from>
    <xdr:to>
      <xdr:col>50</xdr:col>
      <xdr:colOff>165100</xdr:colOff>
      <xdr:row>55</xdr:row>
      <xdr:rowOff>82639</xdr:rowOff>
    </xdr:to>
    <xdr:sp macro="" textlink="">
      <xdr:nvSpPr>
        <xdr:cNvPr id="360" name="フローチャート: 判断 359"/>
        <xdr:cNvSpPr/>
      </xdr:nvSpPr>
      <xdr:spPr>
        <a:xfrm>
          <a:off x="9588500" y="94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73766</xdr:rowOff>
    </xdr:from>
    <xdr:ext cx="534377" cy="259045"/>
    <xdr:sp macro="" textlink="">
      <xdr:nvSpPr>
        <xdr:cNvPr id="361" name="テキスト ボックス 360"/>
        <xdr:cNvSpPr txBox="1"/>
      </xdr:nvSpPr>
      <xdr:spPr>
        <a:xfrm>
          <a:off x="9372111" y="95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106687</xdr:rowOff>
    </xdr:from>
    <xdr:to>
      <xdr:col>45</xdr:col>
      <xdr:colOff>177800</xdr:colOff>
      <xdr:row>56</xdr:row>
      <xdr:rowOff>46355</xdr:rowOff>
    </xdr:to>
    <xdr:cxnSp macro="">
      <xdr:nvCxnSpPr>
        <xdr:cNvPr id="362" name="直線コネクタ 361"/>
        <xdr:cNvCxnSpPr/>
      </xdr:nvCxnSpPr>
      <xdr:spPr>
        <a:xfrm>
          <a:off x="7861300" y="9193537"/>
          <a:ext cx="889000" cy="45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144831</xdr:rowOff>
    </xdr:from>
    <xdr:to>
      <xdr:col>46</xdr:col>
      <xdr:colOff>38100</xdr:colOff>
      <xdr:row>56</xdr:row>
      <xdr:rowOff>74981</xdr:rowOff>
    </xdr:to>
    <xdr:sp macro="" textlink="">
      <xdr:nvSpPr>
        <xdr:cNvPr id="363" name="フローチャート: 判断 362"/>
        <xdr:cNvSpPr/>
      </xdr:nvSpPr>
      <xdr:spPr>
        <a:xfrm>
          <a:off x="86995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91508</xdr:rowOff>
    </xdr:from>
    <xdr:ext cx="534377" cy="259045"/>
    <xdr:sp macro="" textlink="">
      <xdr:nvSpPr>
        <xdr:cNvPr id="364" name="テキスト ボックス 363"/>
        <xdr:cNvSpPr txBox="1"/>
      </xdr:nvSpPr>
      <xdr:spPr>
        <a:xfrm>
          <a:off x="8483111" y="934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106687</xdr:rowOff>
    </xdr:from>
    <xdr:to>
      <xdr:col>41</xdr:col>
      <xdr:colOff>50800</xdr:colOff>
      <xdr:row>56</xdr:row>
      <xdr:rowOff>23076</xdr:rowOff>
    </xdr:to>
    <xdr:cxnSp macro="">
      <xdr:nvCxnSpPr>
        <xdr:cNvPr id="365" name="直線コネクタ 364"/>
        <xdr:cNvCxnSpPr/>
      </xdr:nvCxnSpPr>
      <xdr:spPr>
        <a:xfrm flipV="1">
          <a:off x="6972300" y="9193537"/>
          <a:ext cx="889000" cy="43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72231</xdr:rowOff>
    </xdr:from>
    <xdr:to>
      <xdr:col>41</xdr:col>
      <xdr:colOff>101600</xdr:colOff>
      <xdr:row>56</xdr:row>
      <xdr:rowOff>2381</xdr:rowOff>
    </xdr:to>
    <xdr:sp macro="" textlink="">
      <xdr:nvSpPr>
        <xdr:cNvPr id="366" name="フローチャート: 判断 365"/>
        <xdr:cNvSpPr/>
      </xdr:nvSpPr>
      <xdr:spPr>
        <a:xfrm>
          <a:off x="7810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164958</xdr:rowOff>
    </xdr:from>
    <xdr:ext cx="534377" cy="259045"/>
    <xdr:sp macro="" textlink="">
      <xdr:nvSpPr>
        <xdr:cNvPr id="367" name="テキスト ボックス 366"/>
        <xdr:cNvSpPr txBox="1"/>
      </xdr:nvSpPr>
      <xdr:spPr>
        <a:xfrm>
          <a:off x="7594111" y="959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58058</xdr:rowOff>
    </xdr:from>
    <xdr:to>
      <xdr:col>36</xdr:col>
      <xdr:colOff>165100</xdr:colOff>
      <xdr:row>55</xdr:row>
      <xdr:rowOff>159658</xdr:rowOff>
    </xdr:to>
    <xdr:sp macro="" textlink="">
      <xdr:nvSpPr>
        <xdr:cNvPr id="368" name="フローチャート: 判断 367"/>
        <xdr:cNvSpPr/>
      </xdr:nvSpPr>
      <xdr:spPr>
        <a:xfrm>
          <a:off x="6921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4735</xdr:rowOff>
    </xdr:from>
    <xdr:ext cx="534377" cy="259045"/>
    <xdr:sp macro="" textlink="">
      <xdr:nvSpPr>
        <xdr:cNvPr id="369" name="テキスト ボックス 368"/>
        <xdr:cNvSpPr txBox="1"/>
      </xdr:nvSpPr>
      <xdr:spPr>
        <a:xfrm>
          <a:off x="6705111" y="92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157728</xdr:rowOff>
    </xdr:from>
    <xdr:to>
      <xdr:col>55</xdr:col>
      <xdr:colOff>50800</xdr:colOff>
      <xdr:row>53</xdr:row>
      <xdr:rowOff>87878</xdr:rowOff>
    </xdr:to>
    <xdr:sp macro="" textlink="">
      <xdr:nvSpPr>
        <xdr:cNvPr id="375" name="楕円 374"/>
        <xdr:cNvSpPr/>
      </xdr:nvSpPr>
      <xdr:spPr>
        <a:xfrm>
          <a:off x="10426700" y="907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9155</xdr:rowOff>
    </xdr:from>
    <xdr:ext cx="534377" cy="259045"/>
    <xdr:sp macro="" textlink="">
      <xdr:nvSpPr>
        <xdr:cNvPr id="376" name="普通建設事業費該当値テキスト"/>
        <xdr:cNvSpPr txBox="1"/>
      </xdr:nvSpPr>
      <xdr:spPr>
        <a:xfrm>
          <a:off x="10528300" y="892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10833</xdr:rowOff>
    </xdr:from>
    <xdr:to>
      <xdr:col>50</xdr:col>
      <xdr:colOff>165100</xdr:colOff>
      <xdr:row>54</xdr:row>
      <xdr:rowOff>112433</xdr:rowOff>
    </xdr:to>
    <xdr:sp macro="" textlink="">
      <xdr:nvSpPr>
        <xdr:cNvPr id="377" name="楕円 376"/>
        <xdr:cNvSpPr/>
      </xdr:nvSpPr>
      <xdr:spPr>
        <a:xfrm>
          <a:off x="9588500" y="926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128960</xdr:rowOff>
    </xdr:from>
    <xdr:ext cx="534377" cy="259045"/>
    <xdr:sp macro="" textlink="">
      <xdr:nvSpPr>
        <xdr:cNvPr id="378" name="テキスト ボックス 377"/>
        <xdr:cNvSpPr txBox="1"/>
      </xdr:nvSpPr>
      <xdr:spPr>
        <a:xfrm>
          <a:off x="9372111" y="904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167005</xdr:rowOff>
    </xdr:from>
    <xdr:to>
      <xdr:col>46</xdr:col>
      <xdr:colOff>38100</xdr:colOff>
      <xdr:row>56</xdr:row>
      <xdr:rowOff>97155</xdr:rowOff>
    </xdr:to>
    <xdr:sp macro="" textlink="">
      <xdr:nvSpPr>
        <xdr:cNvPr id="379" name="楕円 378"/>
        <xdr:cNvSpPr/>
      </xdr:nvSpPr>
      <xdr:spPr>
        <a:xfrm>
          <a:off x="8699500" y="959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88282</xdr:rowOff>
    </xdr:from>
    <xdr:ext cx="534377" cy="259045"/>
    <xdr:sp macro="" textlink="">
      <xdr:nvSpPr>
        <xdr:cNvPr id="380" name="テキスト ボックス 379"/>
        <xdr:cNvSpPr txBox="1"/>
      </xdr:nvSpPr>
      <xdr:spPr>
        <a:xfrm>
          <a:off x="8483111" y="968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55887</xdr:rowOff>
    </xdr:from>
    <xdr:to>
      <xdr:col>41</xdr:col>
      <xdr:colOff>101600</xdr:colOff>
      <xdr:row>53</xdr:row>
      <xdr:rowOff>157487</xdr:rowOff>
    </xdr:to>
    <xdr:sp macro="" textlink="">
      <xdr:nvSpPr>
        <xdr:cNvPr id="381" name="楕円 380"/>
        <xdr:cNvSpPr/>
      </xdr:nvSpPr>
      <xdr:spPr>
        <a:xfrm>
          <a:off x="7810500" y="914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2564</xdr:rowOff>
    </xdr:from>
    <xdr:ext cx="534377" cy="259045"/>
    <xdr:sp macro="" textlink="">
      <xdr:nvSpPr>
        <xdr:cNvPr id="382" name="テキスト ボックス 381"/>
        <xdr:cNvSpPr txBox="1"/>
      </xdr:nvSpPr>
      <xdr:spPr>
        <a:xfrm>
          <a:off x="7594111" y="891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143726</xdr:rowOff>
    </xdr:from>
    <xdr:to>
      <xdr:col>36</xdr:col>
      <xdr:colOff>165100</xdr:colOff>
      <xdr:row>56</xdr:row>
      <xdr:rowOff>73876</xdr:rowOff>
    </xdr:to>
    <xdr:sp macro="" textlink="">
      <xdr:nvSpPr>
        <xdr:cNvPr id="383" name="楕円 382"/>
        <xdr:cNvSpPr/>
      </xdr:nvSpPr>
      <xdr:spPr>
        <a:xfrm>
          <a:off x="6921500" y="957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65003</xdr:rowOff>
    </xdr:from>
    <xdr:ext cx="534377" cy="259045"/>
    <xdr:sp macro="" textlink="">
      <xdr:nvSpPr>
        <xdr:cNvPr id="384" name="テキスト ボックス 383"/>
        <xdr:cNvSpPr txBox="1"/>
      </xdr:nvSpPr>
      <xdr:spPr>
        <a:xfrm>
          <a:off x="6705111" y="966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58662</xdr:rowOff>
    </xdr:from>
    <xdr:to>
      <xdr:col>54</xdr:col>
      <xdr:colOff>189865</xdr:colOff>
      <xdr:row>78</xdr:row>
      <xdr:rowOff>134145</xdr:rowOff>
    </xdr:to>
    <xdr:cxnSp macro="">
      <xdr:nvCxnSpPr>
        <xdr:cNvPr id="406" name="直線コネクタ 405"/>
        <xdr:cNvCxnSpPr/>
      </xdr:nvCxnSpPr>
      <xdr:spPr>
        <a:xfrm flipV="1">
          <a:off x="10475595" y="12060162"/>
          <a:ext cx="1270" cy="1447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137972</xdr:rowOff>
    </xdr:from>
    <xdr:ext cx="378565" cy="259045"/>
    <xdr:sp macro="" textlink="">
      <xdr:nvSpPr>
        <xdr:cNvPr id="407" name="普通建設事業費 （ うち新規整備　）最小値テキスト"/>
        <xdr:cNvSpPr txBox="1"/>
      </xdr:nvSpPr>
      <xdr:spPr>
        <a:xfrm>
          <a:off x="10528300" y="1351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134145</xdr:rowOff>
    </xdr:from>
    <xdr:to>
      <xdr:col>55</xdr:col>
      <xdr:colOff>88900</xdr:colOff>
      <xdr:row>78</xdr:row>
      <xdr:rowOff>134145</xdr:rowOff>
    </xdr:to>
    <xdr:cxnSp macro="">
      <xdr:nvCxnSpPr>
        <xdr:cNvPr id="408" name="直線コネクタ 407"/>
        <xdr:cNvCxnSpPr/>
      </xdr:nvCxnSpPr>
      <xdr:spPr>
        <a:xfrm>
          <a:off x="10388600" y="1350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xdr:rowOff>
    </xdr:from>
    <xdr:ext cx="534377" cy="259045"/>
    <xdr:sp macro="" textlink="">
      <xdr:nvSpPr>
        <xdr:cNvPr id="409" name="普通建設事業費 （ うち新規整備　）最大値テキスト"/>
        <xdr:cNvSpPr txBox="1"/>
      </xdr:nvSpPr>
      <xdr:spPr>
        <a:xfrm>
          <a:off x="10528300" y="1183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58662</xdr:rowOff>
    </xdr:from>
    <xdr:to>
      <xdr:col>55</xdr:col>
      <xdr:colOff>88900</xdr:colOff>
      <xdr:row>70</xdr:row>
      <xdr:rowOff>58662</xdr:rowOff>
    </xdr:to>
    <xdr:cxnSp macro="">
      <xdr:nvCxnSpPr>
        <xdr:cNvPr id="410" name="直線コネクタ 409"/>
        <xdr:cNvCxnSpPr/>
      </xdr:nvCxnSpPr>
      <xdr:spPr>
        <a:xfrm>
          <a:off x="10388600" y="1206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138077</xdr:rowOff>
    </xdr:from>
    <xdr:to>
      <xdr:col>55</xdr:col>
      <xdr:colOff>0</xdr:colOff>
      <xdr:row>74</xdr:row>
      <xdr:rowOff>169098</xdr:rowOff>
    </xdr:to>
    <xdr:cxnSp macro="">
      <xdr:nvCxnSpPr>
        <xdr:cNvPr id="411" name="直線コネクタ 410"/>
        <xdr:cNvCxnSpPr/>
      </xdr:nvCxnSpPr>
      <xdr:spPr>
        <a:xfrm flipV="1">
          <a:off x="9639300" y="12482477"/>
          <a:ext cx="838200" cy="37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142879</xdr:rowOff>
    </xdr:from>
    <xdr:ext cx="534377" cy="259045"/>
    <xdr:sp macro="" textlink="">
      <xdr:nvSpPr>
        <xdr:cNvPr id="412" name="普通建設事業費 （ うち新規整備　）平均値テキスト"/>
        <xdr:cNvSpPr txBox="1"/>
      </xdr:nvSpPr>
      <xdr:spPr>
        <a:xfrm>
          <a:off x="10528300" y="13001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164452</xdr:rowOff>
    </xdr:from>
    <xdr:to>
      <xdr:col>55</xdr:col>
      <xdr:colOff>50800</xdr:colOff>
      <xdr:row>76</xdr:row>
      <xdr:rowOff>94602</xdr:rowOff>
    </xdr:to>
    <xdr:sp macro="" textlink="">
      <xdr:nvSpPr>
        <xdr:cNvPr id="413" name="フローチャート: 判断 412"/>
        <xdr:cNvSpPr/>
      </xdr:nvSpPr>
      <xdr:spPr>
        <a:xfrm>
          <a:off x="10426700" y="1302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169098</xdr:rowOff>
    </xdr:from>
    <xdr:to>
      <xdr:col>50</xdr:col>
      <xdr:colOff>114300</xdr:colOff>
      <xdr:row>77</xdr:row>
      <xdr:rowOff>9900</xdr:rowOff>
    </xdr:to>
    <xdr:cxnSp macro="">
      <xdr:nvCxnSpPr>
        <xdr:cNvPr id="414" name="直線コネクタ 413"/>
        <xdr:cNvCxnSpPr/>
      </xdr:nvCxnSpPr>
      <xdr:spPr>
        <a:xfrm flipV="1">
          <a:off x="8750300" y="12856398"/>
          <a:ext cx="889000" cy="35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58931</xdr:rowOff>
    </xdr:from>
    <xdr:to>
      <xdr:col>50</xdr:col>
      <xdr:colOff>165100</xdr:colOff>
      <xdr:row>76</xdr:row>
      <xdr:rowOff>160531</xdr:rowOff>
    </xdr:to>
    <xdr:sp macro="" textlink="">
      <xdr:nvSpPr>
        <xdr:cNvPr id="415" name="フローチャート: 判断 414"/>
        <xdr:cNvSpPr/>
      </xdr:nvSpPr>
      <xdr:spPr>
        <a:xfrm>
          <a:off x="9588500" y="1308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151658</xdr:rowOff>
    </xdr:from>
    <xdr:ext cx="534377" cy="259045"/>
    <xdr:sp macro="" textlink="">
      <xdr:nvSpPr>
        <xdr:cNvPr id="416" name="テキスト ボックス 415"/>
        <xdr:cNvSpPr txBox="1"/>
      </xdr:nvSpPr>
      <xdr:spPr>
        <a:xfrm>
          <a:off x="9372111" y="1318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9900</xdr:rowOff>
    </xdr:from>
    <xdr:to>
      <xdr:col>45</xdr:col>
      <xdr:colOff>177800</xdr:colOff>
      <xdr:row>77</xdr:row>
      <xdr:rowOff>27023</xdr:rowOff>
    </xdr:to>
    <xdr:cxnSp macro="">
      <xdr:nvCxnSpPr>
        <xdr:cNvPr id="417" name="直線コネクタ 416"/>
        <xdr:cNvCxnSpPr/>
      </xdr:nvCxnSpPr>
      <xdr:spPr>
        <a:xfrm flipV="1">
          <a:off x="7861300" y="13211550"/>
          <a:ext cx="8890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96124</xdr:rowOff>
    </xdr:from>
    <xdr:to>
      <xdr:col>46</xdr:col>
      <xdr:colOff>38100</xdr:colOff>
      <xdr:row>77</xdr:row>
      <xdr:rowOff>26274</xdr:rowOff>
    </xdr:to>
    <xdr:sp macro="" textlink="">
      <xdr:nvSpPr>
        <xdr:cNvPr id="418" name="フローチャート: 判断 417"/>
        <xdr:cNvSpPr/>
      </xdr:nvSpPr>
      <xdr:spPr>
        <a:xfrm>
          <a:off x="8699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42801</xdr:rowOff>
    </xdr:from>
    <xdr:ext cx="534377" cy="259045"/>
    <xdr:sp macro="" textlink="">
      <xdr:nvSpPr>
        <xdr:cNvPr id="419" name="テキスト ボックス 418"/>
        <xdr:cNvSpPr txBox="1"/>
      </xdr:nvSpPr>
      <xdr:spPr>
        <a:xfrm>
          <a:off x="8483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27023</xdr:rowOff>
    </xdr:from>
    <xdr:to>
      <xdr:col>41</xdr:col>
      <xdr:colOff>50800</xdr:colOff>
      <xdr:row>77</xdr:row>
      <xdr:rowOff>168343</xdr:rowOff>
    </xdr:to>
    <xdr:cxnSp macro="">
      <xdr:nvCxnSpPr>
        <xdr:cNvPr id="420" name="直線コネクタ 419"/>
        <xdr:cNvCxnSpPr/>
      </xdr:nvCxnSpPr>
      <xdr:spPr>
        <a:xfrm flipV="1">
          <a:off x="6972300" y="13228673"/>
          <a:ext cx="889000" cy="14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103005</xdr:rowOff>
    </xdr:from>
    <xdr:to>
      <xdr:col>41</xdr:col>
      <xdr:colOff>101600</xdr:colOff>
      <xdr:row>77</xdr:row>
      <xdr:rowOff>33155</xdr:rowOff>
    </xdr:to>
    <xdr:sp macro="" textlink="">
      <xdr:nvSpPr>
        <xdr:cNvPr id="421" name="フローチャート: 判断 420"/>
        <xdr:cNvSpPr/>
      </xdr:nvSpPr>
      <xdr:spPr>
        <a:xfrm>
          <a:off x="7810500" y="1313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49682</xdr:rowOff>
    </xdr:from>
    <xdr:ext cx="534377" cy="259045"/>
    <xdr:sp macro="" textlink="">
      <xdr:nvSpPr>
        <xdr:cNvPr id="422" name="テキスト ボックス 421"/>
        <xdr:cNvSpPr txBox="1"/>
      </xdr:nvSpPr>
      <xdr:spPr>
        <a:xfrm>
          <a:off x="7594111" y="1290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50426</xdr:rowOff>
    </xdr:from>
    <xdr:to>
      <xdr:col>36</xdr:col>
      <xdr:colOff>165100</xdr:colOff>
      <xdr:row>76</xdr:row>
      <xdr:rowOff>152026</xdr:rowOff>
    </xdr:to>
    <xdr:sp macro="" textlink="">
      <xdr:nvSpPr>
        <xdr:cNvPr id="423" name="フローチャート: 判断 422"/>
        <xdr:cNvSpPr/>
      </xdr:nvSpPr>
      <xdr:spPr>
        <a:xfrm>
          <a:off x="69215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168553</xdr:rowOff>
    </xdr:from>
    <xdr:ext cx="534377" cy="259045"/>
    <xdr:sp macro="" textlink="">
      <xdr:nvSpPr>
        <xdr:cNvPr id="424" name="テキスト ボックス 423"/>
        <xdr:cNvSpPr txBox="1"/>
      </xdr:nvSpPr>
      <xdr:spPr>
        <a:xfrm>
          <a:off x="6705111" y="1285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87277</xdr:rowOff>
    </xdr:from>
    <xdr:to>
      <xdr:col>55</xdr:col>
      <xdr:colOff>50800</xdr:colOff>
      <xdr:row>73</xdr:row>
      <xdr:rowOff>17427</xdr:rowOff>
    </xdr:to>
    <xdr:sp macro="" textlink="">
      <xdr:nvSpPr>
        <xdr:cNvPr id="430" name="楕円 429"/>
        <xdr:cNvSpPr/>
      </xdr:nvSpPr>
      <xdr:spPr>
        <a:xfrm>
          <a:off x="10426700" y="1243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110154</xdr:rowOff>
    </xdr:from>
    <xdr:ext cx="534377" cy="259045"/>
    <xdr:sp macro="" textlink="">
      <xdr:nvSpPr>
        <xdr:cNvPr id="431" name="普通建設事業費 （ うち新規整備　）該当値テキスト"/>
        <xdr:cNvSpPr txBox="1"/>
      </xdr:nvSpPr>
      <xdr:spPr>
        <a:xfrm>
          <a:off x="10528300" y="1228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118298</xdr:rowOff>
    </xdr:from>
    <xdr:to>
      <xdr:col>50</xdr:col>
      <xdr:colOff>165100</xdr:colOff>
      <xdr:row>75</xdr:row>
      <xdr:rowOff>48448</xdr:rowOff>
    </xdr:to>
    <xdr:sp macro="" textlink="">
      <xdr:nvSpPr>
        <xdr:cNvPr id="432" name="楕円 431"/>
        <xdr:cNvSpPr/>
      </xdr:nvSpPr>
      <xdr:spPr>
        <a:xfrm>
          <a:off x="9588500" y="1280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64975</xdr:rowOff>
    </xdr:from>
    <xdr:ext cx="534377" cy="259045"/>
    <xdr:sp macro="" textlink="">
      <xdr:nvSpPr>
        <xdr:cNvPr id="433" name="テキスト ボックス 432"/>
        <xdr:cNvSpPr txBox="1"/>
      </xdr:nvSpPr>
      <xdr:spPr>
        <a:xfrm>
          <a:off x="9372111" y="1258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130550</xdr:rowOff>
    </xdr:from>
    <xdr:to>
      <xdr:col>46</xdr:col>
      <xdr:colOff>38100</xdr:colOff>
      <xdr:row>77</xdr:row>
      <xdr:rowOff>60700</xdr:rowOff>
    </xdr:to>
    <xdr:sp macro="" textlink="">
      <xdr:nvSpPr>
        <xdr:cNvPr id="434" name="楕円 433"/>
        <xdr:cNvSpPr/>
      </xdr:nvSpPr>
      <xdr:spPr>
        <a:xfrm>
          <a:off x="8699500" y="1316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51827</xdr:rowOff>
    </xdr:from>
    <xdr:ext cx="534377" cy="259045"/>
    <xdr:sp macro="" textlink="">
      <xdr:nvSpPr>
        <xdr:cNvPr id="435" name="テキスト ボックス 434"/>
        <xdr:cNvSpPr txBox="1"/>
      </xdr:nvSpPr>
      <xdr:spPr>
        <a:xfrm>
          <a:off x="8483111" y="1325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147673</xdr:rowOff>
    </xdr:from>
    <xdr:to>
      <xdr:col>41</xdr:col>
      <xdr:colOff>101600</xdr:colOff>
      <xdr:row>77</xdr:row>
      <xdr:rowOff>77823</xdr:rowOff>
    </xdr:to>
    <xdr:sp macro="" textlink="">
      <xdr:nvSpPr>
        <xdr:cNvPr id="436" name="楕円 435"/>
        <xdr:cNvSpPr/>
      </xdr:nvSpPr>
      <xdr:spPr>
        <a:xfrm>
          <a:off x="7810500" y="13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68950</xdr:rowOff>
    </xdr:from>
    <xdr:ext cx="534377" cy="259045"/>
    <xdr:sp macro="" textlink="">
      <xdr:nvSpPr>
        <xdr:cNvPr id="437" name="テキスト ボックス 436"/>
        <xdr:cNvSpPr txBox="1"/>
      </xdr:nvSpPr>
      <xdr:spPr>
        <a:xfrm>
          <a:off x="7594111" y="1327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117543</xdr:rowOff>
    </xdr:from>
    <xdr:to>
      <xdr:col>36</xdr:col>
      <xdr:colOff>165100</xdr:colOff>
      <xdr:row>78</xdr:row>
      <xdr:rowOff>47693</xdr:rowOff>
    </xdr:to>
    <xdr:sp macro="" textlink="">
      <xdr:nvSpPr>
        <xdr:cNvPr id="438" name="楕円 437"/>
        <xdr:cNvSpPr/>
      </xdr:nvSpPr>
      <xdr:spPr>
        <a:xfrm>
          <a:off x="6921500" y="1331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38820</xdr:rowOff>
    </xdr:from>
    <xdr:ext cx="469744" cy="259045"/>
    <xdr:sp macro="" textlink="">
      <xdr:nvSpPr>
        <xdr:cNvPr id="439" name="テキスト ボックス 438"/>
        <xdr:cNvSpPr txBox="1"/>
      </xdr:nvSpPr>
      <xdr:spPr>
        <a:xfrm>
          <a:off x="6737428" y="1341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15284</xdr:rowOff>
    </xdr:from>
    <xdr:to>
      <xdr:col>54</xdr:col>
      <xdr:colOff>189865</xdr:colOff>
      <xdr:row>98</xdr:row>
      <xdr:rowOff>91923</xdr:rowOff>
    </xdr:to>
    <xdr:cxnSp macro="">
      <xdr:nvCxnSpPr>
        <xdr:cNvPr id="463" name="直線コネクタ 462"/>
        <xdr:cNvCxnSpPr/>
      </xdr:nvCxnSpPr>
      <xdr:spPr>
        <a:xfrm flipV="1">
          <a:off x="10475595" y="15617234"/>
          <a:ext cx="1270" cy="1276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95750</xdr:rowOff>
    </xdr:from>
    <xdr:ext cx="469744" cy="259045"/>
    <xdr:sp macro="" textlink="">
      <xdr:nvSpPr>
        <xdr:cNvPr id="464" name="普通建設事業費 （ うち更新整備　）最小値テキスト"/>
        <xdr:cNvSpPr txBox="1"/>
      </xdr:nvSpPr>
      <xdr:spPr>
        <a:xfrm>
          <a:off x="10528300" y="1689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91923</xdr:rowOff>
    </xdr:from>
    <xdr:to>
      <xdr:col>55</xdr:col>
      <xdr:colOff>88900</xdr:colOff>
      <xdr:row>98</xdr:row>
      <xdr:rowOff>91923</xdr:rowOff>
    </xdr:to>
    <xdr:cxnSp macro="">
      <xdr:nvCxnSpPr>
        <xdr:cNvPr id="465" name="直線コネクタ 464"/>
        <xdr:cNvCxnSpPr/>
      </xdr:nvCxnSpPr>
      <xdr:spPr>
        <a:xfrm>
          <a:off x="10388600" y="1689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133411</xdr:rowOff>
    </xdr:from>
    <xdr:ext cx="534377" cy="259045"/>
    <xdr:sp macro="" textlink="">
      <xdr:nvSpPr>
        <xdr:cNvPr id="466" name="普通建設事業費 （ うち更新整備　）最大値テキスト"/>
        <xdr:cNvSpPr txBox="1"/>
      </xdr:nvSpPr>
      <xdr:spPr>
        <a:xfrm>
          <a:off x="10528300" y="153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15284</xdr:rowOff>
    </xdr:from>
    <xdr:to>
      <xdr:col>55</xdr:col>
      <xdr:colOff>88900</xdr:colOff>
      <xdr:row>91</xdr:row>
      <xdr:rowOff>15284</xdr:rowOff>
    </xdr:to>
    <xdr:cxnSp macro="">
      <xdr:nvCxnSpPr>
        <xdr:cNvPr id="467" name="直線コネクタ 466"/>
        <xdr:cNvCxnSpPr/>
      </xdr:nvCxnSpPr>
      <xdr:spPr>
        <a:xfrm>
          <a:off x="10388600" y="1561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122726</xdr:rowOff>
    </xdr:from>
    <xdr:to>
      <xdr:col>55</xdr:col>
      <xdr:colOff>0</xdr:colOff>
      <xdr:row>96</xdr:row>
      <xdr:rowOff>93199</xdr:rowOff>
    </xdr:to>
    <xdr:cxnSp macro="">
      <xdr:nvCxnSpPr>
        <xdr:cNvPr id="468" name="直線コネクタ 467"/>
        <xdr:cNvCxnSpPr/>
      </xdr:nvCxnSpPr>
      <xdr:spPr>
        <a:xfrm>
          <a:off x="9639300" y="16410476"/>
          <a:ext cx="838200" cy="14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88764</xdr:rowOff>
    </xdr:from>
    <xdr:ext cx="534377" cy="259045"/>
    <xdr:sp macro="" textlink="">
      <xdr:nvSpPr>
        <xdr:cNvPr id="469" name="普通建設事業費 （ うち更新整備　）平均値テキスト"/>
        <xdr:cNvSpPr txBox="1"/>
      </xdr:nvSpPr>
      <xdr:spPr>
        <a:xfrm>
          <a:off x="10528300" y="1620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65887</xdr:rowOff>
    </xdr:from>
    <xdr:to>
      <xdr:col>55</xdr:col>
      <xdr:colOff>50800</xdr:colOff>
      <xdr:row>95</xdr:row>
      <xdr:rowOff>167487</xdr:rowOff>
    </xdr:to>
    <xdr:sp macro="" textlink="">
      <xdr:nvSpPr>
        <xdr:cNvPr id="470" name="フローチャート: 判断 469"/>
        <xdr:cNvSpPr/>
      </xdr:nvSpPr>
      <xdr:spPr>
        <a:xfrm>
          <a:off x="104267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122726</xdr:rowOff>
    </xdr:from>
    <xdr:to>
      <xdr:col>50</xdr:col>
      <xdr:colOff>114300</xdr:colOff>
      <xdr:row>96</xdr:row>
      <xdr:rowOff>54890</xdr:rowOff>
    </xdr:to>
    <xdr:cxnSp macro="">
      <xdr:nvCxnSpPr>
        <xdr:cNvPr id="471" name="直線コネクタ 470"/>
        <xdr:cNvCxnSpPr/>
      </xdr:nvCxnSpPr>
      <xdr:spPr>
        <a:xfrm flipV="1">
          <a:off x="8750300" y="16410476"/>
          <a:ext cx="889000" cy="10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87033</xdr:rowOff>
    </xdr:from>
    <xdr:to>
      <xdr:col>50</xdr:col>
      <xdr:colOff>165100</xdr:colOff>
      <xdr:row>96</xdr:row>
      <xdr:rowOff>17183</xdr:rowOff>
    </xdr:to>
    <xdr:sp macro="" textlink="">
      <xdr:nvSpPr>
        <xdr:cNvPr id="472" name="フローチャート: 判断 471"/>
        <xdr:cNvSpPr/>
      </xdr:nvSpPr>
      <xdr:spPr>
        <a:xfrm>
          <a:off x="95885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8310</xdr:rowOff>
    </xdr:from>
    <xdr:ext cx="534377" cy="259045"/>
    <xdr:sp macro="" textlink="">
      <xdr:nvSpPr>
        <xdr:cNvPr id="473" name="テキスト ボックス 472"/>
        <xdr:cNvSpPr txBox="1"/>
      </xdr:nvSpPr>
      <xdr:spPr>
        <a:xfrm>
          <a:off x="9372111" y="1646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85292</xdr:rowOff>
    </xdr:from>
    <xdr:to>
      <xdr:col>45</xdr:col>
      <xdr:colOff>177800</xdr:colOff>
      <xdr:row>96</xdr:row>
      <xdr:rowOff>54890</xdr:rowOff>
    </xdr:to>
    <xdr:cxnSp macro="">
      <xdr:nvCxnSpPr>
        <xdr:cNvPr id="474" name="直線コネクタ 473"/>
        <xdr:cNvCxnSpPr/>
      </xdr:nvCxnSpPr>
      <xdr:spPr>
        <a:xfrm>
          <a:off x="7861300" y="16201592"/>
          <a:ext cx="889000" cy="31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42399</xdr:rowOff>
    </xdr:from>
    <xdr:to>
      <xdr:col>46</xdr:col>
      <xdr:colOff>38100</xdr:colOff>
      <xdr:row>96</xdr:row>
      <xdr:rowOff>143999</xdr:rowOff>
    </xdr:to>
    <xdr:sp macro="" textlink="">
      <xdr:nvSpPr>
        <xdr:cNvPr id="475" name="フローチャート: 判断 474"/>
        <xdr:cNvSpPr/>
      </xdr:nvSpPr>
      <xdr:spPr>
        <a:xfrm>
          <a:off x="8699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135126</xdr:rowOff>
    </xdr:from>
    <xdr:ext cx="534377" cy="259045"/>
    <xdr:sp macro="" textlink="">
      <xdr:nvSpPr>
        <xdr:cNvPr id="476" name="テキスト ボックス 475"/>
        <xdr:cNvSpPr txBox="1"/>
      </xdr:nvSpPr>
      <xdr:spPr>
        <a:xfrm>
          <a:off x="8483111" y="1659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85292</xdr:rowOff>
    </xdr:from>
    <xdr:to>
      <xdr:col>41</xdr:col>
      <xdr:colOff>50800</xdr:colOff>
      <xdr:row>95</xdr:row>
      <xdr:rowOff>101809</xdr:rowOff>
    </xdr:to>
    <xdr:cxnSp macro="">
      <xdr:nvCxnSpPr>
        <xdr:cNvPr id="477" name="直線コネクタ 476"/>
        <xdr:cNvCxnSpPr/>
      </xdr:nvCxnSpPr>
      <xdr:spPr>
        <a:xfrm flipV="1">
          <a:off x="6972300" y="16201592"/>
          <a:ext cx="889000" cy="18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164815</xdr:rowOff>
    </xdr:from>
    <xdr:to>
      <xdr:col>41</xdr:col>
      <xdr:colOff>101600</xdr:colOff>
      <xdr:row>96</xdr:row>
      <xdr:rowOff>94965</xdr:rowOff>
    </xdr:to>
    <xdr:sp macro="" textlink="">
      <xdr:nvSpPr>
        <xdr:cNvPr id="478" name="フローチャート: 判断 477"/>
        <xdr:cNvSpPr/>
      </xdr:nvSpPr>
      <xdr:spPr>
        <a:xfrm>
          <a:off x="7810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86092</xdr:rowOff>
    </xdr:from>
    <xdr:ext cx="534377" cy="259045"/>
    <xdr:sp macro="" textlink="">
      <xdr:nvSpPr>
        <xdr:cNvPr id="479" name="テキスト ボックス 478"/>
        <xdr:cNvSpPr txBox="1"/>
      </xdr:nvSpPr>
      <xdr:spPr>
        <a:xfrm>
          <a:off x="7594111" y="165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10413</xdr:rowOff>
    </xdr:from>
    <xdr:to>
      <xdr:col>36</xdr:col>
      <xdr:colOff>165100</xdr:colOff>
      <xdr:row>96</xdr:row>
      <xdr:rowOff>112013</xdr:rowOff>
    </xdr:to>
    <xdr:sp macro="" textlink="">
      <xdr:nvSpPr>
        <xdr:cNvPr id="480" name="フローチャート: 判断 479"/>
        <xdr:cNvSpPr/>
      </xdr:nvSpPr>
      <xdr:spPr>
        <a:xfrm>
          <a:off x="6921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103140</xdr:rowOff>
    </xdr:from>
    <xdr:ext cx="534377" cy="259045"/>
    <xdr:sp macro="" textlink="">
      <xdr:nvSpPr>
        <xdr:cNvPr id="481" name="テキスト ボックス 480"/>
        <xdr:cNvSpPr txBox="1"/>
      </xdr:nvSpPr>
      <xdr:spPr>
        <a:xfrm>
          <a:off x="6705111" y="165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42399</xdr:rowOff>
    </xdr:from>
    <xdr:to>
      <xdr:col>55</xdr:col>
      <xdr:colOff>50800</xdr:colOff>
      <xdr:row>96</xdr:row>
      <xdr:rowOff>143999</xdr:rowOff>
    </xdr:to>
    <xdr:sp macro="" textlink="">
      <xdr:nvSpPr>
        <xdr:cNvPr id="487" name="楕円 486"/>
        <xdr:cNvSpPr/>
      </xdr:nvSpPr>
      <xdr:spPr>
        <a:xfrm>
          <a:off x="10426700" y="165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20826</xdr:rowOff>
    </xdr:from>
    <xdr:ext cx="534377" cy="259045"/>
    <xdr:sp macro="" textlink="">
      <xdr:nvSpPr>
        <xdr:cNvPr id="488" name="普通建設事業費 （ うち更新整備　）該当値テキスト"/>
        <xdr:cNvSpPr txBox="1"/>
      </xdr:nvSpPr>
      <xdr:spPr>
        <a:xfrm>
          <a:off x="10528300" y="1648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71926</xdr:rowOff>
    </xdr:from>
    <xdr:to>
      <xdr:col>50</xdr:col>
      <xdr:colOff>165100</xdr:colOff>
      <xdr:row>96</xdr:row>
      <xdr:rowOff>2076</xdr:rowOff>
    </xdr:to>
    <xdr:sp macro="" textlink="">
      <xdr:nvSpPr>
        <xdr:cNvPr id="489" name="楕円 488"/>
        <xdr:cNvSpPr/>
      </xdr:nvSpPr>
      <xdr:spPr>
        <a:xfrm>
          <a:off x="9588500" y="1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18603</xdr:rowOff>
    </xdr:from>
    <xdr:ext cx="534377" cy="259045"/>
    <xdr:sp macro="" textlink="">
      <xdr:nvSpPr>
        <xdr:cNvPr id="490" name="テキスト ボックス 489"/>
        <xdr:cNvSpPr txBox="1"/>
      </xdr:nvSpPr>
      <xdr:spPr>
        <a:xfrm>
          <a:off x="9372111" y="1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4090</xdr:rowOff>
    </xdr:from>
    <xdr:to>
      <xdr:col>46</xdr:col>
      <xdr:colOff>38100</xdr:colOff>
      <xdr:row>96</xdr:row>
      <xdr:rowOff>105690</xdr:rowOff>
    </xdr:to>
    <xdr:sp macro="" textlink="">
      <xdr:nvSpPr>
        <xdr:cNvPr id="491" name="楕円 490"/>
        <xdr:cNvSpPr/>
      </xdr:nvSpPr>
      <xdr:spPr>
        <a:xfrm>
          <a:off x="8699500" y="164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122217</xdr:rowOff>
    </xdr:from>
    <xdr:ext cx="534377" cy="259045"/>
    <xdr:sp macro="" textlink="">
      <xdr:nvSpPr>
        <xdr:cNvPr id="492" name="テキスト ボックス 491"/>
        <xdr:cNvSpPr txBox="1"/>
      </xdr:nvSpPr>
      <xdr:spPr>
        <a:xfrm>
          <a:off x="8483111" y="1623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34492</xdr:rowOff>
    </xdr:from>
    <xdr:to>
      <xdr:col>41</xdr:col>
      <xdr:colOff>101600</xdr:colOff>
      <xdr:row>94</xdr:row>
      <xdr:rowOff>136092</xdr:rowOff>
    </xdr:to>
    <xdr:sp macro="" textlink="">
      <xdr:nvSpPr>
        <xdr:cNvPr id="493" name="楕円 492"/>
        <xdr:cNvSpPr/>
      </xdr:nvSpPr>
      <xdr:spPr>
        <a:xfrm>
          <a:off x="7810500" y="1615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152619</xdr:rowOff>
    </xdr:from>
    <xdr:ext cx="534377" cy="259045"/>
    <xdr:sp macro="" textlink="">
      <xdr:nvSpPr>
        <xdr:cNvPr id="494" name="テキスト ボックス 493"/>
        <xdr:cNvSpPr txBox="1"/>
      </xdr:nvSpPr>
      <xdr:spPr>
        <a:xfrm>
          <a:off x="7594111" y="159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51009</xdr:rowOff>
    </xdr:from>
    <xdr:to>
      <xdr:col>36</xdr:col>
      <xdr:colOff>165100</xdr:colOff>
      <xdr:row>95</xdr:row>
      <xdr:rowOff>152609</xdr:rowOff>
    </xdr:to>
    <xdr:sp macro="" textlink="">
      <xdr:nvSpPr>
        <xdr:cNvPr id="495" name="楕円 494"/>
        <xdr:cNvSpPr/>
      </xdr:nvSpPr>
      <xdr:spPr>
        <a:xfrm>
          <a:off x="6921500" y="1633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169136</xdr:rowOff>
    </xdr:from>
    <xdr:ext cx="534377" cy="259045"/>
    <xdr:sp macro="" textlink="">
      <xdr:nvSpPr>
        <xdr:cNvPr id="496" name="テキスト ボックス 495"/>
        <xdr:cNvSpPr txBox="1"/>
      </xdr:nvSpPr>
      <xdr:spPr>
        <a:xfrm>
          <a:off x="6705111" y="161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104999</xdr:rowOff>
    </xdr:from>
    <xdr:to>
      <xdr:col>85</xdr:col>
      <xdr:colOff>126364</xdr:colOff>
      <xdr:row>38</xdr:row>
      <xdr:rowOff>139700</xdr:rowOff>
    </xdr:to>
    <xdr:cxnSp macro="">
      <xdr:nvCxnSpPr>
        <xdr:cNvPr id="518" name="直線コネクタ 517"/>
        <xdr:cNvCxnSpPr/>
      </xdr:nvCxnSpPr>
      <xdr:spPr>
        <a:xfrm flipV="1">
          <a:off x="16317595" y="5248499"/>
          <a:ext cx="1269" cy="140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51676</xdr:rowOff>
    </xdr:from>
    <xdr:ext cx="534377" cy="259045"/>
    <xdr:sp macro="" textlink="">
      <xdr:nvSpPr>
        <xdr:cNvPr id="521" name="災害復旧事業費最大値テキスト"/>
        <xdr:cNvSpPr txBox="1"/>
      </xdr:nvSpPr>
      <xdr:spPr>
        <a:xfrm>
          <a:off x="16370300" y="502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104999</xdr:rowOff>
    </xdr:from>
    <xdr:to>
      <xdr:col>86</xdr:col>
      <xdr:colOff>25400</xdr:colOff>
      <xdr:row>30</xdr:row>
      <xdr:rowOff>104999</xdr:rowOff>
    </xdr:to>
    <xdr:cxnSp macro="">
      <xdr:nvCxnSpPr>
        <xdr:cNvPr id="522" name="直線コネクタ 521"/>
        <xdr:cNvCxnSpPr/>
      </xdr:nvCxnSpPr>
      <xdr:spPr>
        <a:xfrm>
          <a:off x="16230600" y="524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128681</xdr:rowOff>
    </xdr:from>
    <xdr:to>
      <xdr:col>85</xdr:col>
      <xdr:colOff>127000</xdr:colOff>
      <xdr:row>38</xdr:row>
      <xdr:rowOff>132065</xdr:rowOff>
    </xdr:to>
    <xdr:cxnSp macro="">
      <xdr:nvCxnSpPr>
        <xdr:cNvPr id="523" name="直線コネクタ 522"/>
        <xdr:cNvCxnSpPr/>
      </xdr:nvCxnSpPr>
      <xdr:spPr>
        <a:xfrm>
          <a:off x="15481300" y="6643781"/>
          <a:ext cx="8382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70858</xdr:rowOff>
    </xdr:from>
    <xdr:ext cx="469744" cy="259045"/>
    <xdr:sp macro="" textlink="">
      <xdr:nvSpPr>
        <xdr:cNvPr id="524" name="災害復旧事業費平均値テキスト"/>
        <xdr:cNvSpPr txBox="1"/>
      </xdr:nvSpPr>
      <xdr:spPr>
        <a:xfrm>
          <a:off x="16370300" y="6243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47981</xdr:rowOff>
    </xdr:from>
    <xdr:to>
      <xdr:col>85</xdr:col>
      <xdr:colOff>177800</xdr:colOff>
      <xdr:row>37</xdr:row>
      <xdr:rowOff>149581</xdr:rowOff>
    </xdr:to>
    <xdr:sp macro="" textlink="">
      <xdr:nvSpPr>
        <xdr:cNvPr id="525" name="フローチャート: 判断 524"/>
        <xdr:cNvSpPr/>
      </xdr:nvSpPr>
      <xdr:spPr>
        <a:xfrm>
          <a:off x="162687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128681</xdr:rowOff>
    </xdr:from>
    <xdr:to>
      <xdr:col>81</xdr:col>
      <xdr:colOff>50800</xdr:colOff>
      <xdr:row>38</xdr:row>
      <xdr:rowOff>139700</xdr:rowOff>
    </xdr:to>
    <xdr:cxnSp macro="">
      <xdr:nvCxnSpPr>
        <xdr:cNvPr id="526" name="直線コネクタ 525"/>
        <xdr:cNvCxnSpPr/>
      </xdr:nvCxnSpPr>
      <xdr:spPr>
        <a:xfrm flipV="1">
          <a:off x="14592300" y="6643781"/>
          <a:ext cx="889000" cy="1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108148</xdr:rowOff>
    </xdr:from>
    <xdr:to>
      <xdr:col>81</xdr:col>
      <xdr:colOff>101600</xdr:colOff>
      <xdr:row>38</xdr:row>
      <xdr:rowOff>38298</xdr:rowOff>
    </xdr:to>
    <xdr:sp macro="" textlink="">
      <xdr:nvSpPr>
        <xdr:cNvPr id="527" name="フローチャート: 判断 526"/>
        <xdr:cNvSpPr/>
      </xdr:nvSpPr>
      <xdr:spPr>
        <a:xfrm>
          <a:off x="15430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54825</xdr:rowOff>
    </xdr:from>
    <xdr:ext cx="469744" cy="259045"/>
    <xdr:sp macro="" textlink="">
      <xdr:nvSpPr>
        <xdr:cNvPr id="528" name="テキスト ボックス 527"/>
        <xdr:cNvSpPr txBox="1"/>
      </xdr:nvSpPr>
      <xdr:spPr>
        <a:xfrm>
          <a:off x="15246428" y="6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136637</xdr:rowOff>
    </xdr:from>
    <xdr:to>
      <xdr:col>76</xdr:col>
      <xdr:colOff>114300</xdr:colOff>
      <xdr:row>38</xdr:row>
      <xdr:rowOff>139700</xdr:rowOff>
    </xdr:to>
    <xdr:cxnSp macro="">
      <xdr:nvCxnSpPr>
        <xdr:cNvPr id="529" name="直線コネクタ 528"/>
        <xdr:cNvCxnSpPr/>
      </xdr:nvCxnSpPr>
      <xdr:spPr>
        <a:xfrm>
          <a:off x="13703300" y="6651737"/>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132014</xdr:rowOff>
    </xdr:from>
    <xdr:to>
      <xdr:col>76</xdr:col>
      <xdr:colOff>165100</xdr:colOff>
      <xdr:row>38</xdr:row>
      <xdr:rowOff>62164</xdr:rowOff>
    </xdr:to>
    <xdr:sp macro="" textlink="">
      <xdr:nvSpPr>
        <xdr:cNvPr id="530" name="フローチャート: 判断 529"/>
        <xdr:cNvSpPr/>
      </xdr:nvSpPr>
      <xdr:spPr>
        <a:xfrm>
          <a:off x="14541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78691</xdr:rowOff>
    </xdr:from>
    <xdr:ext cx="469744" cy="259045"/>
    <xdr:sp macro="" textlink="">
      <xdr:nvSpPr>
        <xdr:cNvPr id="531" name="テキスト ボックス 530"/>
        <xdr:cNvSpPr txBox="1"/>
      </xdr:nvSpPr>
      <xdr:spPr>
        <a:xfrm>
          <a:off x="14357428" y="625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136637</xdr:rowOff>
    </xdr:from>
    <xdr:to>
      <xdr:col>71</xdr:col>
      <xdr:colOff>177800</xdr:colOff>
      <xdr:row>38</xdr:row>
      <xdr:rowOff>138602</xdr:rowOff>
    </xdr:to>
    <xdr:cxnSp macro="">
      <xdr:nvCxnSpPr>
        <xdr:cNvPr id="532" name="直線コネクタ 531"/>
        <xdr:cNvCxnSpPr/>
      </xdr:nvCxnSpPr>
      <xdr:spPr>
        <a:xfrm flipV="1">
          <a:off x="12814300" y="6651737"/>
          <a:ext cx="8890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68966</xdr:rowOff>
    </xdr:from>
    <xdr:to>
      <xdr:col>72</xdr:col>
      <xdr:colOff>38100</xdr:colOff>
      <xdr:row>38</xdr:row>
      <xdr:rowOff>170566</xdr:rowOff>
    </xdr:to>
    <xdr:sp macro="" textlink="">
      <xdr:nvSpPr>
        <xdr:cNvPr id="533" name="フローチャート: 判断 532"/>
        <xdr:cNvSpPr/>
      </xdr:nvSpPr>
      <xdr:spPr>
        <a:xfrm>
          <a:off x="13652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15643</xdr:rowOff>
    </xdr:from>
    <xdr:ext cx="378565" cy="259045"/>
    <xdr:sp macro="" textlink="">
      <xdr:nvSpPr>
        <xdr:cNvPr id="534" name="テキスト ボックス 533"/>
        <xdr:cNvSpPr txBox="1"/>
      </xdr:nvSpPr>
      <xdr:spPr>
        <a:xfrm>
          <a:off x="13514017" y="6359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50633</xdr:rowOff>
    </xdr:from>
    <xdr:to>
      <xdr:col>67</xdr:col>
      <xdr:colOff>101600</xdr:colOff>
      <xdr:row>38</xdr:row>
      <xdr:rowOff>152233</xdr:rowOff>
    </xdr:to>
    <xdr:sp macro="" textlink="">
      <xdr:nvSpPr>
        <xdr:cNvPr id="535" name="フローチャート: 判断 534"/>
        <xdr:cNvSpPr/>
      </xdr:nvSpPr>
      <xdr:spPr>
        <a:xfrm>
          <a:off x="12763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168759</xdr:rowOff>
    </xdr:from>
    <xdr:ext cx="378565" cy="259045"/>
    <xdr:sp macro="" textlink="">
      <xdr:nvSpPr>
        <xdr:cNvPr id="536" name="テキスト ボックス 535"/>
        <xdr:cNvSpPr txBox="1"/>
      </xdr:nvSpPr>
      <xdr:spPr>
        <a:xfrm>
          <a:off x="12625017" y="6340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81265</xdr:rowOff>
    </xdr:from>
    <xdr:to>
      <xdr:col>85</xdr:col>
      <xdr:colOff>177800</xdr:colOff>
      <xdr:row>39</xdr:row>
      <xdr:rowOff>11415</xdr:rowOff>
    </xdr:to>
    <xdr:sp macro="" textlink="">
      <xdr:nvSpPr>
        <xdr:cNvPr id="542" name="楕円 541"/>
        <xdr:cNvSpPr/>
      </xdr:nvSpPr>
      <xdr:spPr>
        <a:xfrm>
          <a:off x="16268700" y="659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167642</xdr:rowOff>
    </xdr:from>
    <xdr:ext cx="378565" cy="259045"/>
    <xdr:sp macro="" textlink="">
      <xdr:nvSpPr>
        <xdr:cNvPr id="543" name="災害復旧事業費該当値テキスト"/>
        <xdr:cNvSpPr txBox="1"/>
      </xdr:nvSpPr>
      <xdr:spPr>
        <a:xfrm>
          <a:off x="16370300" y="6511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77881</xdr:rowOff>
    </xdr:from>
    <xdr:to>
      <xdr:col>81</xdr:col>
      <xdr:colOff>101600</xdr:colOff>
      <xdr:row>39</xdr:row>
      <xdr:rowOff>8031</xdr:rowOff>
    </xdr:to>
    <xdr:sp macro="" textlink="">
      <xdr:nvSpPr>
        <xdr:cNvPr id="544" name="楕円 543"/>
        <xdr:cNvSpPr/>
      </xdr:nvSpPr>
      <xdr:spPr>
        <a:xfrm>
          <a:off x="15430500" y="659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170608</xdr:rowOff>
    </xdr:from>
    <xdr:ext cx="378565" cy="259045"/>
    <xdr:sp macro="" textlink="">
      <xdr:nvSpPr>
        <xdr:cNvPr id="545" name="テキスト ボックス 544"/>
        <xdr:cNvSpPr txBox="1"/>
      </xdr:nvSpPr>
      <xdr:spPr>
        <a:xfrm>
          <a:off x="15292017" y="668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85837</xdr:rowOff>
    </xdr:from>
    <xdr:to>
      <xdr:col>72</xdr:col>
      <xdr:colOff>38100</xdr:colOff>
      <xdr:row>39</xdr:row>
      <xdr:rowOff>15987</xdr:rowOff>
    </xdr:to>
    <xdr:sp macro="" textlink="">
      <xdr:nvSpPr>
        <xdr:cNvPr id="548" name="楕円 547"/>
        <xdr:cNvSpPr/>
      </xdr:nvSpPr>
      <xdr:spPr>
        <a:xfrm>
          <a:off x="13652500" y="66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7114</xdr:rowOff>
    </xdr:from>
    <xdr:ext cx="313932" cy="259045"/>
    <xdr:sp macro="" textlink="">
      <xdr:nvSpPr>
        <xdr:cNvPr id="549" name="テキスト ボックス 548"/>
        <xdr:cNvSpPr txBox="1"/>
      </xdr:nvSpPr>
      <xdr:spPr>
        <a:xfrm>
          <a:off x="13546333" y="66936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87802</xdr:rowOff>
    </xdr:from>
    <xdr:to>
      <xdr:col>67</xdr:col>
      <xdr:colOff>101600</xdr:colOff>
      <xdr:row>39</xdr:row>
      <xdr:rowOff>17952</xdr:rowOff>
    </xdr:to>
    <xdr:sp macro="" textlink="">
      <xdr:nvSpPr>
        <xdr:cNvPr id="550" name="楕円 549"/>
        <xdr:cNvSpPr/>
      </xdr:nvSpPr>
      <xdr:spPr>
        <a:xfrm>
          <a:off x="127635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9079</xdr:rowOff>
    </xdr:from>
    <xdr:ext cx="313932" cy="259045"/>
    <xdr:sp macro="" textlink="">
      <xdr:nvSpPr>
        <xdr:cNvPr id="551" name="テキスト ボックス 550"/>
        <xdr:cNvSpPr txBox="1"/>
      </xdr:nvSpPr>
      <xdr:spPr>
        <a:xfrm>
          <a:off x="12657333" y="6695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37668</xdr:rowOff>
    </xdr:from>
    <xdr:to>
      <xdr:col>85</xdr:col>
      <xdr:colOff>126364</xdr:colOff>
      <xdr:row>78</xdr:row>
      <xdr:rowOff>67977</xdr:rowOff>
    </xdr:to>
    <xdr:cxnSp macro="">
      <xdr:nvCxnSpPr>
        <xdr:cNvPr id="624" name="直線コネクタ 623"/>
        <xdr:cNvCxnSpPr/>
      </xdr:nvCxnSpPr>
      <xdr:spPr>
        <a:xfrm flipV="1">
          <a:off x="16317595" y="12210618"/>
          <a:ext cx="1269"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71804</xdr:rowOff>
    </xdr:from>
    <xdr:ext cx="469744" cy="259045"/>
    <xdr:sp macro="" textlink="">
      <xdr:nvSpPr>
        <xdr:cNvPr id="625" name="公債費最小値テキスト"/>
        <xdr:cNvSpPr txBox="1"/>
      </xdr:nvSpPr>
      <xdr:spPr>
        <a:xfrm>
          <a:off x="16370300" y="1344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67977</xdr:rowOff>
    </xdr:from>
    <xdr:to>
      <xdr:col>86</xdr:col>
      <xdr:colOff>25400</xdr:colOff>
      <xdr:row>78</xdr:row>
      <xdr:rowOff>67977</xdr:rowOff>
    </xdr:to>
    <xdr:cxnSp macro="">
      <xdr:nvCxnSpPr>
        <xdr:cNvPr id="626" name="直線コネクタ 625"/>
        <xdr:cNvCxnSpPr/>
      </xdr:nvCxnSpPr>
      <xdr:spPr>
        <a:xfrm>
          <a:off x="16230600" y="13441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155795</xdr:rowOff>
    </xdr:from>
    <xdr:ext cx="534377" cy="259045"/>
    <xdr:sp macro="" textlink="">
      <xdr:nvSpPr>
        <xdr:cNvPr id="627" name="公債費最大値テキスト"/>
        <xdr:cNvSpPr txBox="1"/>
      </xdr:nvSpPr>
      <xdr:spPr>
        <a:xfrm>
          <a:off x="16370300" y="1198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37668</xdr:rowOff>
    </xdr:from>
    <xdr:to>
      <xdr:col>86</xdr:col>
      <xdr:colOff>25400</xdr:colOff>
      <xdr:row>71</xdr:row>
      <xdr:rowOff>37668</xdr:rowOff>
    </xdr:to>
    <xdr:cxnSp macro="">
      <xdr:nvCxnSpPr>
        <xdr:cNvPr id="628" name="直線コネクタ 627"/>
        <xdr:cNvCxnSpPr/>
      </xdr:nvCxnSpPr>
      <xdr:spPr>
        <a:xfrm>
          <a:off x="16230600" y="1221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66434</xdr:rowOff>
    </xdr:from>
    <xdr:to>
      <xdr:col>85</xdr:col>
      <xdr:colOff>127000</xdr:colOff>
      <xdr:row>75</xdr:row>
      <xdr:rowOff>83065</xdr:rowOff>
    </xdr:to>
    <xdr:cxnSp macro="">
      <xdr:nvCxnSpPr>
        <xdr:cNvPr id="629" name="直線コネクタ 628"/>
        <xdr:cNvCxnSpPr/>
      </xdr:nvCxnSpPr>
      <xdr:spPr>
        <a:xfrm flipV="1">
          <a:off x="15481300" y="12925184"/>
          <a:ext cx="838200" cy="1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20490</xdr:rowOff>
    </xdr:from>
    <xdr:ext cx="534377" cy="259045"/>
    <xdr:sp macro="" textlink="">
      <xdr:nvSpPr>
        <xdr:cNvPr id="630" name="公債費平均値テキスト"/>
        <xdr:cNvSpPr txBox="1"/>
      </xdr:nvSpPr>
      <xdr:spPr>
        <a:xfrm>
          <a:off x="16370300" y="1270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169063</xdr:rowOff>
    </xdr:from>
    <xdr:to>
      <xdr:col>85</xdr:col>
      <xdr:colOff>177800</xdr:colOff>
      <xdr:row>75</xdr:row>
      <xdr:rowOff>99213</xdr:rowOff>
    </xdr:to>
    <xdr:sp macro="" textlink="">
      <xdr:nvSpPr>
        <xdr:cNvPr id="631" name="フローチャート: 判断 630"/>
        <xdr:cNvSpPr/>
      </xdr:nvSpPr>
      <xdr:spPr>
        <a:xfrm>
          <a:off x="162687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83065</xdr:rowOff>
    </xdr:from>
    <xdr:to>
      <xdr:col>81</xdr:col>
      <xdr:colOff>50800</xdr:colOff>
      <xdr:row>75</xdr:row>
      <xdr:rowOff>93199</xdr:rowOff>
    </xdr:to>
    <xdr:cxnSp macro="">
      <xdr:nvCxnSpPr>
        <xdr:cNvPr id="632" name="直線コネクタ 631"/>
        <xdr:cNvCxnSpPr/>
      </xdr:nvCxnSpPr>
      <xdr:spPr>
        <a:xfrm flipV="1">
          <a:off x="14592300" y="12941815"/>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148622</xdr:rowOff>
    </xdr:from>
    <xdr:to>
      <xdr:col>81</xdr:col>
      <xdr:colOff>101600</xdr:colOff>
      <xdr:row>75</xdr:row>
      <xdr:rowOff>78772</xdr:rowOff>
    </xdr:to>
    <xdr:sp macro="" textlink="">
      <xdr:nvSpPr>
        <xdr:cNvPr id="633" name="フローチャート: 判断 632"/>
        <xdr:cNvSpPr/>
      </xdr:nvSpPr>
      <xdr:spPr>
        <a:xfrm>
          <a:off x="15430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95299</xdr:rowOff>
    </xdr:from>
    <xdr:ext cx="534377" cy="259045"/>
    <xdr:sp macro="" textlink="">
      <xdr:nvSpPr>
        <xdr:cNvPr id="634" name="テキスト ボックス 633"/>
        <xdr:cNvSpPr txBox="1"/>
      </xdr:nvSpPr>
      <xdr:spPr>
        <a:xfrm>
          <a:off x="15214111" y="126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93199</xdr:rowOff>
    </xdr:from>
    <xdr:to>
      <xdr:col>76</xdr:col>
      <xdr:colOff>114300</xdr:colOff>
      <xdr:row>75</xdr:row>
      <xdr:rowOff>114078</xdr:rowOff>
    </xdr:to>
    <xdr:cxnSp macro="">
      <xdr:nvCxnSpPr>
        <xdr:cNvPr id="635" name="直線コネクタ 634"/>
        <xdr:cNvCxnSpPr/>
      </xdr:nvCxnSpPr>
      <xdr:spPr>
        <a:xfrm flipV="1">
          <a:off x="13703300" y="12951949"/>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159900</xdr:rowOff>
    </xdr:from>
    <xdr:to>
      <xdr:col>76</xdr:col>
      <xdr:colOff>165100</xdr:colOff>
      <xdr:row>75</xdr:row>
      <xdr:rowOff>90050</xdr:rowOff>
    </xdr:to>
    <xdr:sp macro="" textlink="">
      <xdr:nvSpPr>
        <xdr:cNvPr id="636" name="フローチャート: 判断 635"/>
        <xdr:cNvSpPr/>
      </xdr:nvSpPr>
      <xdr:spPr>
        <a:xfrm>
          <a:off x="14541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106577</xdr:rowOff>
    </xdr:from>
    <xdr:ext cx="534377" cy="259045"/>
    <xdr:sp macro="" textlink="">
      <xdr:nvSpPr>
        <xdr:cNvPr id="637" name="テキスト ボックス 636"/>
        <xdr:cNvSpPr txBox="1"/>
      </xdr:nvSpPr>
      <xdr:spPr>
        <a:xfrm>
          <a:off x="14325111" y="126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112135</xdr:rowOff>
    </xdr:from>
    <xdr:to>
      <xdr:col>71</xdr:col>
      <xdr:colOff>177800</xdr:colOff>
      <xdr:row>75</xdr:row>
      <xdr:rowOff>114078</xdr:rowOff>
    </xdr:to>
    <xdr:cxnSp macro="">
      <xdr:nvCxnSpPr>
        <xdr:cNvPr id="638" name="直線コネクタ 637"/>
        <xdr:cNvCxnSpPr/>
      </xdr:nvCxnSpPr>
      <xdr:spPr>
        <a:xfrm>
          <a:off x="12814300" y="12970885"/>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141554</xdr:rowOff>
    </xdr:from>
    <xdr:to>
      <xdr:col>72</xdr:col>
      <xdr:colOff>38100</xdr:colOff>
      <xdr:row>75</xdr:row>
      <xdr:rowOff>71704</xdr:rowOff>
    </xdr:to>
    <xdr:sp macro="" textlink="">
      <xdr:nvSpPr>
        <xdr:cNvPr id="639" name="フローチャート: 判断 638"/>
        <xdr:cNvSpPr/>
      </xdr:nvSpPr>
      <xdr:spPr>
        <a:xfrm>
          <a:off x="13652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88231</xdr:rowOff>
    </xdr:from>
    <xdr:ext cx="534377" cy="259045"/>
    <xdr:sp macro="" textlink="">
      <xdr:nvSpPr>
        <xdr:cNvPr id="640" name="テキスト ボックス 639"/>
        <xdr:cNvSpPr txBox="1"/>
      </xdr:nvSpPr>
      <xdr:spPr>
        <a:xfrm>
          <a:off x="13436111" y="1260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143059</xdr:rowOff>
    </xdr:from>
    <xdr:to>
      <xdr:col>67</xdr:col>
      <xdr:colOff>101600</xdr:colOff>
      <xdr:row>75</xdr:row>
      <xdr:rowOff>73209</xdr:rowOff>
    </xdr:to>
    <xdr:sp macro="" textlink="">
      <xdr:nvSpPr>
        <xdr:cNvPr id="641" name="フローチャート: 判断 640"/>
        <xdr:cNvSpPr/>
      </xdr:nvSpPr>
      <xdr:spPr>
        <a:xfrm>
          <a:off x="12763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89736</xdr:rowOff>
    </xdr:from>
    <xdr:ext cx="534377" cy="259045"/>
    <xdr:sp macro="" textlink="">
      <xdr:nvSpPr>
        <xdr:cNvPr id="642" name="テキスト ボックス 641"/>
        <xdr:cNvSpPr txBox="1"/>
      </xdr:nvSpPr>
      <xdr:spPr>
        <a:xfrm>
          <a:off x="12547111" y="126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15634</xdr:rowOff>
    </xdr:from>
    <xdr:to>
      <xdr:col>85</xdr:col>
      <xdr:colOff>177800</xdr:colOff>
      <xdr:row>75</xdr:row>
      <xdr:rowOff>117234</xdr:rowOff>
    </xdr:to>
    <xdr:sp macro="" textlink="">
      <xdr:nvSpPr>
        <xdr:cNvPr id="648" name="楕円 647"/>
        <xdr:cNvSpPr/>
      </xdr:nvSpPr>
      <xdr:spPr>
        <a:xfrm>
          <a:off x="16268700" y="128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165511</xdr:rowOff>
    </xdr:from>
    <xdr:ext cx="534377" cy="259045"/>
    <xdr:sp macro="" textlink="">
      <xdr:nvSpPr>
        <xdr:cNvPr id="649" name="公債費該当値テキスト"/>
        <xdr:cNvSpPr txBox="1"/>
      </xdr:nvSpPr>
      <xdr:spPr>
        <a:xfrm>
          <a:off x="16370300" y="1285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32265</xdr:rowOff>
    </xdr:from>
    <xdr:to>
      <xdr:col>81</xdr:col>
      <xdr:colOff>101600</xdr:colOff>
      <xdr:row>75</xdr:row>
      <xdr:rowOff>133865</xdr:rowOff>
    </xdr:to>
    <xdr:sp macro="" textlink="">
      <xdr:nvSpPr>
        <xdr:cNvPr id="650" name="楕円 649"/>
        <xdr:cNvSpPr/>
      </xdr:nvSpPr>
      <xdr:spPr>
        <a:xfrm>
          <a:off x="15430500" y="1289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124992</xdr:rowOff>
    </xdr:from>
    <xdr:ext cx="534377" cy="259045"/>
    <xdr:sp macro="" textlink="">
      <xdr:nvSpPr>
        <xdr:cNvPr id="651" name="テキスト ボックス 650"/>
        <xdr:cNvSpPr txBox="1"/>
      </xdr:nvSpPr>
      <xdr:spPr>
        <a:xfrm>
          <a:off x="15214111" y="1298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42399</xdr:rowOff>
    </xdr:from>
    <xdr:to>
      <xdr:col>76</xdr:col>
      <xdr:colOff>165100</xdr:colOff>
      <xdr:row>75</xdr:row>
      <xdr:rowOff>143999</xdr:rowOff>
    </xdr:to>
    <xdr:sp macro="" textlink="">
      <xdr:nvSpPr>
        <xdr:cNvPr id="652" name="楕円 651"/>
        <xdr:cNvSpPr/>
      </xdr:nvSpPr>
      <xdr:spPr>
        <a:xfrm>
          <a:off x="14541500" y="1290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135126</xdr:rowOff>
    </xdr:from>
    <xdr:ext cx="534377" cy="259045"/>
    <xdr:sp macro="" textlink="">
      <xdr:nvSpPr>
        <xdr:cNvPr id="653" name="テキスト ボックス 652"/>
        <xdr:cNvSpPr txBox="1"/>
      </xdr:nvSpPr>
      <xdr:spPr>
        <a:xfrm>
          <a:off x="14325111" y="1299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63278</xdr:rowOff>
    </xdr:from>
    <xdr:to>
      <xdr:col>72</xdr:col>
      <xdr:colOff>38100</xdr:colOff>
      <xdr:row>75</xdr:row>
      <xdr:rowOff>164877</xdr:rowOff>
    </xdr:to>
    <xdr:sp macro="" textlink="">
      <xdr:nvSpPr>
        <xdr:cNvPr id="654" name="楕円 653"/>
        <xdr:cNvSpPr/>
      </xdr:nvSpPr>
      <xdr:spPr>
        <a:xfrm>
          <a:off x="13652500" y="129220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156005</xdr:rowOff>
    </xdr:from>
    <xdr:ext cx="534377" cy="259045"/>
    <xdr:sp macro="" textlink="">
      <xdr:nvSpPr>
        <xdr:cNvPr id="655" name="テキスト ボックス 654"/>
        <xdr:cNvSpPr txBox="1"/>
      </xdr:nvSpPr>
      <xdr:spPr>
        <a:xfrm>
          <a:off x="13436111" y="1301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61335</xdr:rowOff>
    </xdr:from>
    <xdr:to>
      <xdr:col>67</xdr:col>
      <xdr:colOff>101600</xdr:colOff>
      <xdr:row>75</xdr:row>
      <xdr:rowOff>162936</xdr:rowOff>
    </xdr:to>
    <xdr:sp macro="" textlink="">
      <xdr:nvSpPr>
        <xdr:cNvPr id="656" name="楕円 655"/>
        <xdr:cNvSpPr/>
      </xdr:nvSpPr>
      <xdr:spPr>
        <a:xfrm>
          <a:off x="12763500" y="129200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154061</xdr:rowOff>
    </xdr:from>
    <xdr:ext cx="534377" cy="259045"/>
    <xdr:sp macro="" textlink="">
      <xdr:nvSpPr>
        <xdr:cNvPr id="657" name="テキスト ボックス 656"/>
        <xdr:cNvSpPr txBox="1"/>
      </xdr:nvSpPr>
      <xdr:spPr>
        <a:xfrm>
          <a:off x="12547111" y="1301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102507</xdr:rowOff>
    </xdr:from>
    <xdr:to>
      <xdr:col>85</xdr:col>
      <xdr:colOff>126364</xdr:colOff>
      <xdr:row>98</xdr:row>
      <xdr:rowOff>131014</xdr:rowOff>
    </xdr:to>
    <xdr:cxnSp macro="">
      <xdr:nvCxnSpPr>
        <xdr:cNvPr id="679" name="直線コネクタ 678"/>
        <xdr:cNvCxnSpPr/>
      </xdr:nvCxnSpPr>
      <xdr:spPr>
        <a:xfrm flipV="1">
          <a:off x="16317595" y="15533007"/>
          <a:ext cx="1269" cy="1400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134841</xdr:rowOff>
    </xdr:from>
    <xdr:ext cx="378565" cy="259045"/>
    <xdr:sp macro="" textlink="">
      <xdr:nvSpPr>
        <xdr:cNvPr id="680" name="積立金最小値テキスト"/>
        <xdr:cNvSpPr txBox="1"/>
      </xdr:nvSpPr>
      <xdr:spPr>
        <a:xfrm>
          <a:off x="16370300" y="1693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131014</xdr:rowOff>
    </xdr:from>
    <xdr:to>
      <xdr:col>86</xdr:col>
      <xdr:colOff>25400</xdr:colOff>
      <xdr:row>98</xdr:row>
      <xdr:rowOff>131014</xdr:rowOff>
    </xdr:to>
    <xdr:cxnSp macro="">
      <xdr:nvCxnSpPr>
        <xdr:cNvPr id="681" name="直線コネクタ 680"/>
        <xdr:cNvCxnSpPr/>
      </xdr:nvCxnSpPr>
      <xdr:spPr>
        <a:xfrm>
          <a:off x="16230600" y="1693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49184</xdr:rowOff>
    </xdr:from>
    <xdr:ext cx="534377" cy="259045"/>
    <xdr:sp macro="" textlink="">
      <xdr:nvSpPr>
        <xdr:cNvPr id="682" name="積立金最大値テキスト"/>
        <xdr:cNvSpPr txBox="1"/>
      </xdr:nvSpPr>
      <xdr:spPr>
        <a:xfrm>
          <a:off x="16370300" y="153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102507</xdr:rowOff>
    </xdr:from>
    <xdr:to>
      <xdr:col>86</xdr:col>
      <xdr:colOff>25400</xdr:colOff>
      <xdr:row>90</xdr:row>
      <xdr:rowOff>102507</xdr:rowOff>
    </xdr:to>
    <xdr:cxnSp macro="">
      <xdr:nvCxnSpPr>
        <xdr:cNvPr id="683" name="直線コネクタ 682"/>
        <xdr:cNvCxnSpPr/>
      </xdr:nvCxnSpPr>
      <xdr:spPr>
        <a:xfrm>
          <a:off x="16230600" y="15533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131014</xdr:rowOff>
    </xdr:from>
    <xdr:to>
      <xdr:col>85</xdr:col>
      <xdr:colOff>127000</xdr:colOff>
      <xdr:row>98</xdr:row>
      <xdr:rowOff>137300</xdr:rowOff>
    </xdr:to>
    <xdr:cxnSp macro="">
      <xdr:nvCxnSpPr>
        <xdr:cNvPr id="684" name="直線コネクタ 683"/>
        <xdr:cNvCxnSpPr/>
      </xdr:nvCxnSpPr>
      <xdr:spPr>
        <a:xfrm flipV="1">
          <a:off x="15481300" y="16933114"/>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494</xdr:rowOff>
    </xdr:from>
    <xdr:ext cx="534377" cy="259045"/>
    <xdr:sp macro="" textlink="">
      <xdr:nvSpPr>
        <xdr:cNvPr id="685" name="積立金平均値テキスト"/>
        <xdr:cNvSpPr txBox="1"/>
      </xdr:nvSpPr>
      <xdr:spPr>
        <a:xfrm>
          <a:off x="16370300" y="16459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149067</xdr:rowOff>
    </xdr:from>
    <xdr:to>
      <xdr:col>85</xdr:col>
      <xdr:colOff>177800</xdr:colOff>
      <xdr:row>97</xdr:row>
      <xdr:rowOff>79217</xdr:rowOff>
    </xdr:to>
    <xdr:sp macro="" textlink="">
      <xdr:nvSpPr>
        <xdr:cNvPr id="686" name="フローチャート: 判断 685"/>
        <xdr:cNvSpPr/>
      </xdr:nvSpPr>
      <xdr:spPr>
        <a:xfrm>
          <a:off x="16268700" y="166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137300</xdr:rowOff>
    </xdr:from>
    <xdr:to>
      <xdr:col>81</xdr:col>
      <xdr:colOff>50800</xdr:colOff>
      <xdr:row>98</xdr:row>
      <xdr:rowOff>138511</xdr:rowOff>
    </xdr:to>
    <xdr:cxnSp macro="">
      <xdr:nvCxnSpPr>
        <xdr:cNvPr id="687" name="直線コネクタ 686"/>
        <xdr:cNvCxnSpPr/>
      </xdr:nvCxnSpPr>
      <xdr:spPr>
        <a:xfrm flipV="1">
          <a:off x="14592300" y="16939400"/>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107051</xdr:rowOff>
    </xdr:from>
    <xdr:to>
      <xdr:col>81</xdr:col>
      <xdr:colOff>101600</xdr:colOff>
      <xdr:row>98</xdr:row>
      <xdr:rowOff>37201</xdr:rowOff>
    </xdr:to>
    <xdr:sp macro="" textlink="">
      <xdr:nvSpPr>
        <xdr:cNvPr id="688" name="フローチャート: 判断 687"/>
        <xdr:cNvSpPr/>
      </xdr:nvSpPr>
      <xdr:spPr>
        <a:xfrm>
          <a:off x="15430500" y="1673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53728</xdr:rowOff>
    </xdr:from>
    <xdr:ext cx="469744" cy="259045"/>
    <xdr:sp macro="" textlink="">
      <xdr:nvSpPr>
        <xdr:cNvPr id="689" name="テキスト ボックス 688"/>
        <xdr:cNvSpPr txBox="1"/>
      </xdr:nvSpPr>
      <xdr:spPr>
        <a:xfrm>
          <a:off x="15246428" y="1651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135745</xdr:rowOff>
    </xdr:from>
    <xdr:to>
      <xdr:col>76</xdr:col>
      <xdr:colOff>114300</xdr:colOff>
      <xdr:row>98</xdr:row>
      <xdr:rowOff>138511</xdr:rowOff>
    </xdr:to>
    <xdr:cxnSp macro="">
      <xdr:nvCxnSpPr>
        <xdr:cNvPr id="690" name="直線コネクタ 689"/>
        <xdr:cNvCxnSpPr/>
      </xdr:nvCxnSpPr>
      <xdr:spPr>
        <a:xfrm>
          <a:off x="13703300" y="16937845"/>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120149</xdr:rowOff>
    </xdr:from>
    <xdr:to>
      <xdr:col>76</xdr:col>
      <xdr:colOff>165100</xdr:colOff>
      <xdr:row>98</xdr:row>
      <xdr:rowOff>50299</xdr:rowOff>
    </xdr:to>
    <xdr:sp macro="" textlink="">
      <xdr:nvSpPr>
        <xdr:cNvPr id="691" name="フローチャート: 判断 690"/>
        <xdr:cNvSpPr/>
      </xdr:nvSpPr>
      <xdr:spPr>
        <a:xfrm>
          <a:off x="14541500" y="1675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66826</xdr:rowOff>
    </xdr:from>
    <xdr:ext cx="469744" cy="259045"/>
    <xdr:sp macro="" textlink="">
      <xdr:nvSpPr>
        <xdr:cNvPr id="692" name="テキスト ボックス 691"/>
        <xdr:cNvSpPr txBox="1"/>
      </xdr:nvSpPr>
      <xdr:spPr>
        <a:xfrm>
          <a:off x="14357428" y="1652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91398</xdr:rowOff>
    </xdr:from>
    <xdr:to>
      <xdr:col>71</xdr:col>
      <xdr:colOff>177800</xdr:colOff>
      <xdr:row>98</xdr:row>
      <xdr:rowOff>135745</xdr:rowOff>
    </xdr:to>
    <xdr:cxnSp macro="">
      <xdr:nvCxnSpPr>
        <xdr:cNvPr id="693" name="直線コネクタ 692"/>
        <xdr:cNvCxnSpPr/>
      </xdr:nvCxnSpPr>
      <xdr:spPr>
        <a:xfrm>
          <a:off x="12814300" y="16893498"/>
          <a:ext cx="889000" cy="4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125316</xdr:rowOff>
    </xdr:from>
    <xdr:to>
      <xdr:col>72</xdr:col>
      <xdr:colOff>38100</xdr:colOff>
      <xdr:row>98</xdr:row>
      <xdr:rowOff>55466</xdr:rowOff>
    </xdr:to>
    <xdr:sp macro="" textlink="">
      <xdr:nvSpPr>
        <xdr:cNvPr id="694" name="フローチャート: 判断 693"/>
        <xdr:cNvSpPr/>
      </xdr:nvSpPr>
      <xdr:spPr>
        <a:xfrm>
          <a:off x="13652500" y="1675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71993</xdr:rowOff>
    </xdr:from>
    <xdr:ext cx="469744" cy="259045"/>
    <xdr:sp macro="" textlink="">
      <xdr:nvSpPr>
        <xdr:cNvPr id="695" name="テキスト ボックス 694"/>
        <xdr:cNvSpPr txBox="1"/>
      </xdr:nvSpPr>
      <xdr:spPr>
        <a:xfrm>
          <a:off x="13468428" y="1653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122504</xdr:rowOff>
    </xdr:from>
    <xdr:to>
      <xdr:col>67</xdr:col>
      <xdr:colOff>101600</xdr:colOff>
      <xdr:row>98</xdr:row>
      <xdr:rowOff>52654</xdr:rowOff>
    </xdr:to>
    <xdr:sp macro="" textlink="">
      <xdr:nvSpPr>
        <xdr:cNvPr id="696" name="フローチャート: 判断 695"/>
        <xdr:cNvSpPr/>
      </xdr:nvSpPr>
      <xdr:spPr>
        <a:xfrm>
          <a:off x="12763500" y="1675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69181</xdr:rowOff>
    </xdr:from>
    <xdr:ext cx="469744" cy="259045"/>
    <xdr:sp macro="" textlink="">
      <xdr:nvSpPr>
        <xdr:cNvPr id="697" name="テキスト ボックス 696"/>
        <xdr:cNvSpPr txBox="1"/>
      </xdr:nvSpPr>
      <xdr:spPr>
        <a:xfrm>
          <a:off x="12579428" y="1652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80214</xdr:rowOff>
    </xdr:from>
    <xdr:to>
      <xdr:col>85</xdr:col>
      <xdr:colOff>177800</xdr:colOff>
      <xdr:row>99</xdr:row>
      <xdr:rowOff>10364</xdr:rowOff>
    </xdr:to>
    <xdr:sp macro="" textlink="">
      <xdr:nvSpPr>
        <xdr:cNvPr id="703" name="楕円 702"/>
        <xdr:cNvSpPr/>
      </xdr:nvSpPr>
      <xdr:spPr>
        <a:xfrm>
          <a:off x="16268700" y="1688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166591</xdr:rowOff>
    </xdr:from>
    <xdr:ext cx="378565" cy="259045"/>
    <xdr:sp macro="" textlink="">
      <xdr:nvSpPr>
        <xdr:cNvPr id="704" name="積立金該当値テキスト"/>
        <xdr:cNvSpPr txBox="1"/>
      </xdr:nvSpPr>
      <xdr:spPr>
        <a:xfrm>
          <a:off x="16370300" y="16797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86500</xdr:rowOff>
    </xdr:from>
    <xdr:to>
      <xdr:col>81</xdr:col>
      <xdr:colOff>101600</xdr:colOff>
      <xdr:row>99</xdr:row>
      <xdr:rowOff>16650</xdr:rowOff>
    </xdr:to>
    <xdr:sp macro="" textlink="">
      <xdr:nvSpPr>
        <xdr:cNvPr id="705" name="楕円 704"/>
        <xdr:cNvSpPr/>
      </xdr:nvSpPr>
      <xdr:spPr>
        <a:xfrm>
          <a:off x="15430500" y="168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7777</xdr:rowOff>
    </xdr:from>
    <xdr:ext cx="378565" cy="259045"/>
    <xdr:sp macro="" textlink="">
      <xdr:nvSpPr>
        <xdr:cNvPr id="706" name="テキスト ボックス 705"/>
        <xdr:cNvSpPr txBox="1"/>
      </xdr:nvSpPr>
      <xdr:spPr>
        <a:xfrm>
          <a:off x="15292017" y="16981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87711</xdr:rowOff>
    </xdr:from>
    <xdr:to>
      <xdr:col>76</xdr:col>
      <xdr:colOff>165100</xdr:colOff>
      <xdr:row>99</xdr:row>
      <xdr:rowOff>17861</xdr:rowOff>
    </xdr:to>
    <xdr:sp macro="" textlink="">
      <xdr:nvSpPr>
        <xdr:cNvPr id="707" name="楕円 706"/>
        <xdr:cNvSpPr/>
      </xdr:nvSpPr>
      <xdr:spPr>
        <a:xfrm>
          <a:off x="14541500" y="1688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8988</xdr:rowOff>
    </xdr:from>
    <xdr:ext cx="313932" cy="259045"/>
    <xdr:sp macro="" textlink="">
      <xdr:nvSpPr>
        <xdr:cNvPr id="708" name="テキスト ボックス 707"/>
        <xdr:cNvSpPr txBox="1"/>
      </xdr:nvSpPr>
      <xdr:spPr>
        <a:xfrm>
          <a:off x="14435333" y="16982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84945</xdr:rowOff>
    </xdr:from>
    <xdr:to>
      <xdr:col>72</xdr:col>
      <xdr:colOff>38100</xdr:colOff>
      <xdr:row>99</xdr:row>
      <xdr:rowOff>15095</xdr:rowOff>
    </xdr:to>
    <xdr:sp macro="" textlink="">
      <xdr:nvSpPr>
        <xdr:cNvPr id="709" name="楕円 708"/>
        <xdr:cNvSpPr/>
      </xdr:nvSpPr>
      <xdr:spPr>
        <a:xfrm>
          <a:off x="13652500" y="168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6222</xdr:rowOff>
    </xdr:from>
    <xdr:ext cx="378565" cy="259045"/>
    <xdr:sp macro="" textlink="">
      <xdr:nvSpPr>
        <xdr:cNvPr id="710" name="テキスト ボックス 709"/>
        <xdr:cNvSpPr txBox="1"/>
      </xdr:nvSpPr>
      <xdr:spPr>
        <a:xfrm>
          <a:off x="13514017" y="16979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40598</xdr:rowOff>
    </xdr:from>
    <xdr:to>
      <xdr:col>67</xdr:col>
      <xdr:colOff>101600</xdr:colOff>
      <xdr:row>98</xdr:row>
      <xdr:rowOff>142198</xdr:rowOff>
    </xdr:to>
    <xdr:sp macro="" textlink="">
      <xdr:nvSpPr>
        <xdr:cNvPr id="711" name="楕円 710"/>
        <xdr:cNvSpPr/>
      </xdr:nvSpPr>
      <xdr:spPr>
        <a:xfrm>
          <a:off x="12763500" y="1684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133325</xdr:rowOff>
    </xdr:from>
    <xdr:ext cx="469744" cy="259045"/>
    <xdr:sp macro="" textlink="">
      <xdr:nvSpPr>
        <xdr:cNvPr id="712" name="テキスト ボックス 711"/>
        <xdr:cNvSpPr txBox="1"/>
      </xdr:nvSpPr>
      <xdr:spPr>
        <a:xfrm>
          <a:off x="12579428" y="1693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81897</xdr:rowOff>
    </xdr:from>
    <xdr:to>
      <xdr:col>116</xdr:col>
      <xdr:colOff>62864</xdr:colOff>
      <xdr:row>39</xdr:row>
      <xdr:rowOff>98878</xdr:rowOff>
    </xdr:to>
    <xdr:cxnSp macro="">
      <xdr:nvCxnSpPr>
        <xdr:cNvPr id="738" name="直線コネクタ 737"/>
        <xdr:cNvCxnSpPr/>
      </xdr:nvCxnSpPr>
      <xdr:spPr>
        <a:xfrm flipV="1">
          <a:off x="22159595" y="5225397"/>
          <a:ext cx="1269" cy="1560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28574</xdr:rowOff>
    </xdr:from>
    <xdr:ext cx="469744" cy="259045"/>
    <xdr:sp macro="" textlink="">
      <xdr:nvSpPr>
        <xdr:cNvPr id="741" name="投資及び出資金最大値テキスト"/>
        <xdr:cNvSpPr txBox="1"/>
      </xdr:nvSpPr>
      <xdr:spPr>
        <a:xfrm>
          <a:off x="22212300" y="500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81897</xdr:rowOff>
    </xdr:from>
    <xdr:to>
      <xdr:col>116</xdr:col>
      <xdr:colOff>152400</xdr:colOff>
      <xdr:row>30</xdr:row>
      <xdr:rowOff>81897</xdr:rowOff>
    </xdr:to>
    <xdr:cxnSp macro="">
      <xdr:nvCxnSpPr>
        <xdr:cNvPr id="742" name="直線コネクタ 741"/>
        <xdr:cNvCxnSpPr/>
      </xdr:nvCxnSpPr>
      <xdr:spPr>
        <a:xfrm>
          <a:off x="22072600" y="522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92673</xdr:rowOff>
    </xdr:from>
    <xdr:ext cx="469744" cy="259045"/>
    <xdr:sp macro="" textlink="">
      <xdr:nvSpPr>
        <xdr:cNvPr id="744" name="投資及び出資金平均値テキスト"/>
        <xdr:cNvSpPr txBox="1"/>
      </xdr:nvSpPr>
      <xdr:spPr>
        <a:xfrm>
          <a:off x="22212300" y="60934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69796</xdr:rowOff>
    </xdr:from>
    <xdr:to>
      <xdr:col>116</xdr:col>
      <xdr:colOff>114300</xdr:colOff>
      <xdr:row>36</xdr:row>
      <xdr:rowOff>171396</xdr:rowOff>
    </xdr:to>
    <xdr:sp macro="" textlink="">
      <xdr:nvSpPr>
        <xdr:cNvPr id="745" name="フローチャート: 判断 744"/>
        <xdr:cNvSpPr/>
      </xdr:nvSpPr>
      <xdr:spPr>
        <a:xfrm>
          <a:off x="22110700" y="624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98389</xdr:rowOff>
    </xdr:from>
    <xdr:to>
      <xdr:col>111</xdr:col>
      <xdr:colOff>177800</xdr:colOff>
      <xdr:row>39</xdr:row>
      <xdr:rowOff>98878</xdr:rowOff>
    </xdr:to>
    <xdr:cxnSp macro="">
      <xdr:nvCxnSpPr>
        <xdr:cNvPr id="746" name="直線コネクタ 745"/>
        <xdr:cNvCxnSpPr/>
      </xdr:nvCxnSpPr>
      <xdr:spPr>
        <a:xfrm>
          <a:off x="20434300" y="6784939"/>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29627</xdr:rowOff>
    </xdr:from>
    <xdr:to>
      <xdr:col>112</xdr:col>
      <xdr:colOff>38100</xdr:colOff>
      <xdr:row>37</xdr:row>
      <xdr:rowOff>131227</xdr:rowOff>
    </xdr:to>
    <xdr:sp macro="" textlink="">
      <xdr:nvSpPr>
        <xdr:cNvPr id="747" name="フローチャート: 判断 746"/>
        <xdr:cNvSpPr/>
      </xdr:nvSpPr>
      <xdr:spPr>
        <a:xfrm>
          <a:off x="21272500" y="637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147754</xdr:rowOff>
    </xdr:from>
    <xdr:ext cx="469744" cy="259045"/>
    <xdr:sp macro="" textlink="">
      <xdr:nvSpPr>
        <xdr:cNvPr id="748" name="テキスト ボックス 747"/>
        <xdr:cNvSpPr txBox="1"/>
      </xdr:nvSpPr>
      <xdr:spPr>
        <a:xfrm>
          <a:off x="21088428" y="614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95123</xdr:rowOff>
    </xdr:from>
    <xdr:to>
      <xdr:col>107</xdr:col>
      <xdr:colOff>50800</xdr:colOff>
      <xdr:row>39</xdr:row>
      <xdr:rowOff>98389</xdr:rowOff>
    </xdr:to>
    <xdr:cxnSp macro="">
      <xdr:nvCxnSpPr>
        <xdr:cNvPr id="749" name="直線コネクタ 748"/>
        <xdr:cNvCxnSpPr/>
      </xdr:nvCxnSpPr>
      <xdr:spPr>
        <a:xfrm>
          <a:off x="19545300" y="678167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115679</xdr:rowOff>
    </xdr:from>
    <xdr:to>
      <xdr:col>107</xdr:col>
      <xdr:colOff>101600</xdr:colOff>
      <xdr:row>38</xdr:row>
      <xdr:rowOff>45829</xdr:rowOff>
    </xdr:to>
    <xdr:sp macro="" textlink="">
      <xdr:nvSpPr>
        <xdr:cNvPr id="750" name="フローチャート: 判断 749"/>
        <xdr:cNvSpPr/>
      </xdr:nvSpPr>
      <xdr:spPr>
        <a:xfrm>
          <a:off x="20383500" y="645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62356</xdr:rowOff>
    </xdr:from>
    <xdr:ext cx="469744" cy="259045"/>
    <xdr:sp macro="" textlink="">
      <xdr:nvSpPr>
        <xdr:cNvPr id="751" name="テキスト ボックス 750"/>
        <xdr:cNvSpPr txBox="1"/>
      </xdr:nvSpPr>
      <xdr:spPr>
        <a:xfrm>
          <a:off x="20199428" y="623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95123</xdr:rowOff>
    </xdr:from>
    <xdr:to>
      <xdr:col>102</xdr:col>
      <xdr:colOff>114300</xdr:colOff>
      <xdr:row>39</xdr:row>
      <xdr:rowOff>97409</xdr:rowOff>
    </xdr:to>
    <xdr:cxnSp macro="">
      <xdr:nvCxnSpPr>
        <xdr:cNvPr id="752" name="直線コネクタ 751"/>
        <xdr:cNvCxnSpPr/>
      </xdr:nvCxnSpPr>
      <xdr:spPr>
        <a:xfrm flipV="1">
          <a:off x="18656300" y="678167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139029</xdr:rowOff>
    </xdr:from>
    <xdr:to>
      <xdr:col>102</xdr:col>
      <xdr:colOff>165100</xdr:colOff>
      <xdr:row>38</xdr:row>
      <xdr:rowOff>69179</xdr:rowOff>
    </xdr:to>
    <xdr:sp macro="" textlink="">
      <xdr:nvSpPr>
        <xdr:cNvPr id="753" name="フローチャート: 判断 752"/>
        <xdr:cNvSpPr/>
      </xdr:nvSpPr>
      <xdr:spPr>
        <a:xfrm>
          <a:off x="19494500" y="648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85706</xdr:rowOff>
    </xdr:from>
    <xdr:ext cx="469744" cy="259045"/>
    <xdr:sp macro="" textlink="">
      <xdr:nvSpPr>
        <xdr:cNvPr id="754" name="テキスト ボックス 753"/>
        <xdr:cNvSpPr txBox="1"/>
      </xdr:nvSpPr>
      <xdr:spPr>
        <a:xfrm>
          <a:off x="19310428" y="625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157807</xdr:rowOff>
    </xdr:from>
    <xdr:to>
      <xdr:col>98</xdr:col>
      <xdr:colOff>38100</xdr:colOff>
      <xdr:row>38</xdr:row>
      <xdr:rowOff>87957</xdr:rowOff>
    </xdr:to>
    <xdr:sp macro="" textlink="">
      <xdr:nvSpPr>
        <xdr:cNvPr id="755" name="フローチャート: 判断 754"/>
        <xdr:cNvSpPr/>
      </xdr:nvSpPr>
      <xdr:spPr>
        <a:xfrm>
          <a:off x="18605500" y="65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104484</xdr:rowOff>
    </xdr:from>
    <xdr:ext cx="469744" cy="259045"/>
    <xdr:sp macro="" textlink="">
      <xdr:nvSpPr>
        <xdr:cNvPr id="756" name="テキスト ボックス 755"/>
        <xdr:cNvSpPr txBox="1"/>
      </xdr:nvSpPr>
      <xdr:spPr>
        <a:xfrm>
          <a:off x="18421428" y="627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47589</xdr:rowOff>
    </xdr:from>
    <xdr:to>
      <xdr:col>107</xdr:col>
      <xdr:colOff>101600</xdr:colOff>
      <xdr:row>39</xdr:row>
      <xdr:rowOff>149189</xdr:rowOff>
    </xdr:to>
    <xdr:sp macro="" textlink="">
      <xdr:nvSpPr>
        <xdr:cNvPr id="766" name="楕円 765"/>
        <xdr:cNvSpPr/>
      </xdr:nvSpPr>
      <xdr:spPr>
        <a:xfrm>
          <a:off x="203835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140316</xdr:rowOff>
    </xdr:from>
    <xdr:ext cx="249299" cy="259045"/>
    <xdr:sp macro="" textlink="">
      <xdr:nvSpPr>
        <xdr:cNvPr id="767" name="テキスト ボックス 766"/>
        <xdr:cNvSpPr txBox="1"/>
      </xdr:nvSpPr>
      <xdr:spPr>
        <a:xfrm>
          <a:off x="20309650" y="6826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44323</xdr:rowOff>
    </xdr:from>
    <xdr:to>
      <xdr:col>102</xdr:col>
      <xdr:colOff>165100</xdr:colOff>
      <xdr:row>39</xdr:row>
      <xdr:rowOff>145923</xdr:rowOff>
    </xdr:to>
    <xdr:sp macro="" textlink="">
      <xdr:nvSpPr>
        <xdr:cNvPr id="768" name="楕円 767"/>
        <xdr:cNvSpPr/>
      </xdr:nvSpPr>
      <xdr:spPr>
        <a:xfrm>
          <a:off x="19494500" y="67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137050</xdr:rowOff>
    </xdr:from>
    <xdr:ext cx="313932" cy="259045"/>
    <xdr:sp macro="" textlink="">
      <xdr:nvSpPr>
        <xdr:cNvPr id="769" name="テキスト ボックス 768"/>
        <xdr:cNvSpPr txBox="1"/>
      </xdr:nvSpPr>
      <xdr:spPr>
        <a:xfrm>
          <a:off x="19388333" y="68236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46609</xdr:rowOff>
    </xdr:from>
    <xdr:to>
      <xdr:col>98</xdr:col>
      <xdr:colOff>38100</xdr:colOff>
      <xdr:row>39</xdr:row>
      <xdr:rowOff>148209</xdr:rowOff>
    </xdr:to>
    <xdr:sp macro="" textlink="">
      <xdr:nvSpPr>
        <xdr:cNvPr id="770" name="楕円 769"/>
        <xdr:cNvSpPr/>
      </xdr:nvSpPr>
      <xdr:spPr>
        <a:xfrm>
          <a:off x="18605500" y="67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139336</xdr:rowOff>
    </xdr:from>
    <xdr:ext cx="249299" cy="259045"/>
    <xdr:sp macro="" textlink="">
      <xdr:nvSpPr>
        <xdr:cNvPr id="771" name="テキスト ボックス 770"/>
        <xdr:cNvSpPr txBox="1"/>
      </xdr:nvSpPr>
      <xdr:spPr>
        <a:xfrm>
          <a:off x="18531650" y="6825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406</xdr:rowOff>
    </xdr:from>
    <xdr:to>
      <xdr:col>116</xdr:col>
      <xdr:colOff>62864</xdr:colOff>
      <xdr:row>59</xdr:row>
      <xdr:rowOff>42583</xdr:rowOff>
    </xdr:to>
    <xdr:cxnSp macro="">
      <xdr:nvCxnSpPr>
        <xdr:cNvPr id="795" name="直線コネクタ 794"/>
        <xdr:cNvCxnSpPr/>
      </xdr:nvCxnSpPr>
      <xdr:spPr>
        <a:xfrm flipV="1">
          <a:off x="22159595" y="8572906"/>
          <a:ext cx="1269" cy="158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6"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7" name="直線コネクタ 796"/>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118533</xdr:rowOff>
    </xdr:from>
    <xdr:ext cx="534377" cy="259045"/>
    <xdr:sp macro="" textlink="">
      <xdr:nvSpPr>
        <xdr:cNvPr id="798" name="貸付金最大値テキスト"/>
        <xdr:cNvSpPr txBox="1"/>
      </xdr:nvSpPr>
      <xdr:spPr>
        <a:xfrm>
          <a:off x="22212300" y="834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406</xdr:rowOff>
    </xdr:from>
    <xdr:to>
      <xdr:col>116</xdr:col>
      <xdr:colOff>152400</xdr:colOff>
      <xdr:row>50</xdr:row>
      <xdr:rowOff>406</xdr:rowOff>
    </xdr:to>
    <xdr:cxnSp macro="">
      <xdr:nvCxnSpPr>
        <xdr:cNvPr id="799" name="直線コネクタ 798"/>
        <xdr:cNvCxnSpPr/>
      </xdr:nvCxnSpPr>
      <xdr:spPr>
        <a:xfrm>
          <a:off x="22072600" y="857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73520</xdr:rowOff>
    </xdr:from>
    <xdr:to>
      <xdr:col>116</xdr:col>
      <xdr:colOff>63500</xdr:colOff>
      <xdr:row>58</xdr:row>
      <xdr:rowOff>74320</xdr:rowOff>
    </xdr:to>
    <xdr:cxnSp macro="">
      <xdr:nvCxnSpPr>
        <xdr:cNvPr id="800" name="直線コネクタ 799"/>
        <xdr:cNvCxnSpPr/>
      </xdr:nvCxnSpPr>
      <xdr:spPr>
        <a:xfrm flipV="1">
          <a:off x="21323300" y="10017620"/>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25481</xdr:rowOff>
    </xdr:from>
    <xdr:ext cx="469744" cy="259045"/>
    <xdr:sp macro="" textlink="">
      <xdr:nvSpPr>
        <xdr:cNvPr id="801" name="貸付金平均値テキスト"/>
        <xdr:cNvSpPr txBox="1"/>
      </xdr:nvSpPr>
      <xdr:spPr>
        <a:xfrm>
          <a:off x="22212300" y="962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2604</xdr:rowOff>
    </xdr:from>
    <xdr:to>
      <xdr:col>116</xdr:col>
      <xdr:colOff>114300</xdr:colOff>
      <xdr:row>57</xdr:row>
      <xdr:rowOff>104204</xdr:rowOff>
    </xdr:to>
    <xdr:sp macro="" textlink="">
      <xdr:nvSpPr>
        <xdr:cNvPr id="802" name="フローチャート: 判断 801"/>
        <xdr:cNvSpPr/>
      </xdr:nvSpPr>
      <xdr:spPr>
        <a:xfrm>
          <a:off x="221107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74320</xdr:rowOff>
    </xdr:from>
    <xdr:to>
      <xdr:col>111</xdr:col>
      <xdr:colOff>177800</xdr:colOff>
      <xdr:row>58</xdr:row>
      <xdr:rowOff>75730</xdr:rowOff>
    </xdr:to>
    <xdr:cxnSp macro="">
      <xdr:nvCxnSpPr>
        <xdr:cNvPr id="803" name="直線コネクタ 802"/>
        <xdr:cNvCxnSpPr/>
      </xdr:nvCxnSpPr>
      <xdr:spPr>
        <a:xfrm flipV="1">
          <a:off x="20434300" y="10018420"/>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4737</xdr:rowOff>
    </xdr:from>
    <xdr:to>
      <xdr:col>112</xdr:col>
      <xdr:colOff>38100</xdr:colOff>
      <xdr:row>57</xdr:row>
      <xdr:rowOff>106337</xdr:rowOff>
    </xdr:to>
    <xdr:sp macro="" textlink="">
      <xdr:nvSpPr>
        <xdr:cNvPr id="804" name="フローチャート: 判断 803"/>
        <xdr:cNvSpPr/>
      </xdr:nvSpPr>
      <xdr:spPr>
        <a:xfrm>
          <a:off x="21272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122864</xdr:rowOff>
    </xdr:from>
    <xdr:ext cx="469744" cy="259045"/>
    <xdr:sp macro="" textlink="">
      <xdr:nvSpPr>
        <xdr:cNvPr id="805" name="テキスト ボックス 804"/>
        <xdr:cNvSpPr txBox="1"/>
      </xdr:nvSpPr>
      <xdr:spPr>
        <a:xfrm>
          <a:off x="21088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75730</xdr:rowOff>
    </xdr:from>
    <xdr:to>
      <xdr:col>107</xdr:col>
      <xdr:colOff>50800</xdr:colOff>
      <xdr:row>58</xdr:row>
      <xdr:rowOff>76416</xdr:rowOff>
    </xdr:to>
    <xdr:cxnSp macro="">
      <xdr:nvCxnSpPr>
        <xdr:cNvPr id="806" name="直線コネクタ 805"/>
        <xdr:cNvCxnSpPr/>
      </xdr:nvCxnSpPr>
      <xdr:spPr>
        <a:xfrm flipV="1">
          <a:off x="19545300" y="1001983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155156</xdr:rowOff>
    </xdr:from>
    <xdr:to>
      <xdr:col>107</xdr:col>
      <xdr:colOff>101600</xdr:colOff>
      <xdr:row>57</xdr:row>
      <xdr:rowOff>85306</xdr:rowOff>
    </xdr:to>
    <xdr:sp macro="" textlink="">
      <xdr:nvSpPr>
        <xdr:cNvPr id="807" name="フローチャート: 判断 806"/>
        <xdr:cNvSpPr/>
      </xdr:nvSpPr>
      <xdr:spPr>
        <a:xfrm>
          <a:off x="20383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101833</xdr:rowOff>
    </xdr:from>
    <xdr:ext cx="469744" cy="259045"/>
    <xdr:sp macro="" textlink="">
      <xdr:nvSpPr>
        <xdr:cNvPr id="808" name="テキスト ボックス 807"/>
        <xdr:cNvSpPr txBox="1"/>
      </xdr:nvSpPr>
      <xdr:spPr>
        <a:xfrm>
          <a:off x="20199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76416</xdr:rowOff>
    </xdr:from>
    <xdr:to>
      <xdr:col>102</xdr:col>
      <xdr:colOff>114300</xdr:colOff>
      <xdr:row>58</xdr:row>
      <xdr:rowOff>76683</xdr:rowOff>
    </xdr:to>
    <xdr:cxnSp macro="">
      <xdr:nvCxnSpPr>
        <xdr:cNvPr id="809" name="直線コネクタ 808"/>
        <xdr:cNvCxnSpPr/>
      </xdr:nvCxnSpPr>
      <xdr:spPr>
        <a:xfrm flipV="1">
          <a:off x="18656300" y="1002051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128677</xdr:rowOff>
    </xdr:from>
    <xdr:to>
      <xdr:col>102</xdr:col>
      <xdr:colOff>165100</xdr:colOff>
      <xdr:row>57</xdr:row>
      <xdr:rowOff>58827</xdr:rowOff>
    </xdr:to>
    <xdr:sp macro="" textlink="">
      <xdr:nvSpPr>
        <xdr:cNvPr id="810" name="フローチャート: 判断 809"/>
        <xdr:cNvSpPr/>
      </xdr:nvSpPr>
      <xdr:spPr>
        <a:xfrm>
          <a:off x="19494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75354</xdr:rowOff>
    </xdr:from>
    <xdr:ext cx="469744" cy="259045"/>
    <xdr:sp macro="" textlink="">
      <xdr:nvSpPr>
        <xdr:cNvPr id="811" name="テキスト ボックス 810"/>
        <xdr:cNvSpPr txBox="1"/>
      </xdr:nvSpPr>
      <xdr:spPr>
        <a:xfrm>
          <a:off x="19310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107112</xdr:rowOff>
    </xdr:from>
    <xdr:to>
      <xdr:col>98</xdr:col>
      <xdr:colOff>38100</xdr:colOff>
      <xdr:row>57</xdr:row>
      <xdr:rowOff>37262</xdr:rowOff>
    </xdr:to>
    <xdr:sp macro="" textlink="">
      <xdr:nvSpPr>
        <xdr:cNvPr id="812" name="フローチャート: 判断 811"/>
        <xdr:cNvSpPr/>
      </xdr:nvSpPr>
      <xdr:spPr>
        <a:xfrm>
          <a:off x="18605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53789</xdr:rowOff>
    </xdr:from>
    <xdr:ext cx="534377" cy="259045"/>
    <xdr:sp macro="" textlink="">
      <xdr:nvSpPr>
        <xdr:cNvPr id="813" name="テキスト ボックス 812"/>
        <xdr:cNvSpPr txBox="1"/>
      </xdr:nvSpPr>
      <xdr:spPr>
        <a:xfrm>
          <a:off x="18389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22720</xdr:rowOff>
    </xdr:from>
    <xdr:to>
      <xdr:col>116</xdr:col>
      <xdr:colOff>114300</xdr:colOff>
      <xdr:row>58</xdr:row>
      <xdr:rowOff>124320</xdr:rowOff>
    </xdr:to>
    <xdr:sp macro="" textlink="">
      <xdr:nvSpPr>
        <xdr:cNvPr id="819" name="楕円 818"/>
        <xdr:cNvSpPr/>
      </xdr:nvSpPr>
      <xdr:spPr>
        <a:xfrm>
          <a:off x="22110700" y="99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1147</xdr:rowOff>
    </xdr:from>
    <xdr:ext cx="469744" cy="259045"/>
    <xdr:sp macro="" textlink="">
      <xdr:nvSpPr>
        <xdr:cNvPr id="820" name="貸付金該当値テキスト"/>
        <xdr:cNvSpPr txBox="1"/>
      </xdr:nvSpPr>
      <xdr:spPr>
        <a:xfrm>
          <a:off x="22212300" y="994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23520</xdr:rowOff>
    </xdr:from>
    <xdr:to>
      <xdr:col>112</xdr:col>
      <xdr:colOff>38100</xdr:colOff>
      <xdr:row>58</xdr:row>
      <xdr:rowOff>125120</xdr:rowOff>
    </xdr:to>
    <xdr:sp macro="" textlink="">
      <xdr:nvSpPr>
        <xdr:cNvPr id="821" name="楕円 820"/>
        <xdr:cNvSpPr/>
      </xdr:nvSpPr>
      <xdr:spPr>
        <a:xfrm>
          <a:off x="21272500" y="99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116247</xdr:rowOff>
    </xdr:from>
    <xdr:ext cx="469744" cy="259045"/>
    <xdr:sp macro="" textlink="">
      <xdr:nvSpPr>
        <xdr:cNvPr id="822" name="テキスト ボックス 821"/>
        <xdr:cNvSpPr txBox="1"/>
      </xdr:nvSpPr>
      <xdr:spPr>
        <a:xfrm>
          <a:off x="21088428" y="1006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24930</xdr:rowOff>
    </xdr:from>
    <xdr:to>
      <xdr:col>107</xdr:col>
      <xdr:colOff>101600</xdr:colOff>
      <xdr:row>58</xdr:row>
      <xdr:rowOff>126530</xdr:rowOff>
    </xdr:to>
    <xdr:sp macro="" textlink="">
      <xdr:nvSpPr>
        <xdr:cNvPr id="823" name="楕円 822"/>
        <xdr:cNvSpPr/>
      </xdr:nvSpPr>
      <xdr:spPr>
        <a:xfrm>
          <a:off x="20383500" y="996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117657</xdr:rowOff>
    </xdr:from>
    <xdr:ext cx="469744" cy="259045"/>
    <xdr:sp macro="" textlink="">
      <xdr:nvSpPr>
        <xdr:cNvPr id="824" name="テキスト ボックス 823"/>
        <xdr:cNvSpPr txBox="1"/>
      </xdr:nvSpPr>
      <xdr:spPr>
        <a:xfrm>
          <a:off x="20199428" y="1006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25616</xdr:rowOff>
    </xdr:from>
    <xdr:to>
      <xdr:col>102</xdr:col>
      <xdr:colOff>165100</xdr:colOff>
      <xdr:row>58</xdr:row>
      <xdr:rowOff>127216</xdr:rowOff>
    </xdr:to>
    <xdr:sp macro="" textlink="">
      <xdr:nvSpPr>
        <xdr:cNvPr id="825" name="楕円 824"/>
        <xdr:cNvSpPr/>
      </xdr:nvSpPr>
      <xdr:spPr>
        <a:xfrm>
          <a:off x="19494500" y="996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118343</xdr:rowOff>
    </xdr:from>
    <xdr:ext cx="469744" cy="259045"/>
    <xdr:sp macro="" textlink="">
      <xdr:nvSpPr>
        <xdr:cNvPr id="826" name="テキスト ボックス 825"/>
        <xdr:cNvSpPr txBox="1"/>
      </xdr:nvSpPr>
      <xdr:spPr>
        <a:xfrm>
          <a:off x="19310428" y="1006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25883</xdr:rowOff>
    </xdr:from>
    <xdr:to>
      <xdr:col>98</xdr:col>
      <xdr:colOff>38100</xdr:colOff>
      <xdr:row>58</xdr:row>
      <xdr:rowOff>127483</xdr:rowOff>
    </xdr:to>
    <xdr:sp macro="" textlink="">
      <xdr:nvSpPr>
        <xdr:cNvPr id="827" name="楕円 826"/>
        <xdr:cNvSpPr/>
      </xdr:nvSpPr>
      <xdr:spPr>
        <a:xfrm>
          <a:off x="18605500" y="996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118610</xdr:rowOff>
    </xdr:from>
    <xdr:ext cx="469744" cy="259045"/>
    <xdr:sp macro="" textlink="">
      <xdr:nvSpPr>
        <xdr:cNvPr id="828" name="テキスト ボックス 827"/>
        <xdr:cNvSpPr txBox="1"/>
      </xdr:nvSpPr>
      <xdr:spPr>
        <a:xfrm>
          <a:off x="18421428" y="1006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19868</xdr:rowOff>
    </xdr:from>
    <xdr:to>
      <xdr:col>116</xdr:col>
      <xdr:colOff>62864</xdr:colOff>
      <xdr:row>78</xdr:row>
      <xdr:rowOff>134305</xdr:rowOff>
    </xdr:to>
    <xdr:cxnSp macro="">
      <xdr:nvCxnSpPr>
        <xdr:cNvPr id="851" name="直線コネクタ 850"/>
        <xdr:cNvCxnSpPr/>
      </xdr:nvCxnSpPr>
      <xdr:spPr>
        <a:xfrm flipV="1">
          <a:off x="22159595" y="12021368"/>
          <a:ext cx="1269" cy="1486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138132</xdr:rowOff>
    </xdr:from>
    <xdr:ext cx="534377" cy="259045"/>
    <xdr:sp macro="" textlink="">
      <xdr:nvSpPr>
        <xdr:cNvPr id="852" name="繰出金最小値テキスト"/>
        <xdr:cNvSpPr txBox="1"/>
      </xdr:nvSpPr>
      <xdr:spPr>
        <a:xfrm>
          <a:off x="22212300" y="1351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134305</xdr:rowOff>
    </xdr:from>
    <xdr:to>
      <xdr:col>116</xdr:col>
      <xdr:colOff>152400</xdr:colOff>
      <xdr:row>78</xdr:row>
      <xdr:rowOff>134305</xdr:rowOff>
    </xdr:to>
    <xdr:cxnSp macro="">
      <xdr:nvCxnSpPr>
        <xdr:cNvPr id="853" name="直線コネクタ 852"/>
        <xdr:cNvCxnSpPr/>
      </xdr:nvCxnSpPr>
      <xdr:spPr>
        <a:xfrm>
          <a:off x="22072600" y="135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137995</xdr:rowOff>
    </xdr:from>
    <xdr:ext cx="534377" cy="259045"/>
    <xdr:sp macro="" textlink="">
      <xdr:nvSpPr>
        <xdr:cNvPr id="854" name="繰出金最大値テキスト"/>
        <xdr:cNvSpPr txBox="1"/>
      </xdr:nvSpPr>
      <xdr:spPr>
        <a:xfrm>
          <a:off x="22212300" y="1179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19868</xdr:rowOff>
    </xdr:from>
    <xdr:to>
      <xdr:col>116</xdr:col>
      <xdr:colOff>152400</xdr:colOff>
      <xdr:row>70</xdr:row>
      <xdr:rowOff>19868</xdr:rowOff>
    </xdr:to>
    <xdr:cxnSp macro="">
      <xdr:nvCxnSpPr>
        <xdr:cNvPr id="855" name="直線コネクタ 854"/>
        <xdr:cNvCxnSpPr/>
      </xdr:nvCxnSpPr>
      <xdr:spPr>
        <a:xfrm>
          <a:off x="22072600" y="1202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81498</xdr:rowOff>
    </xdr:from>
    <xdr:to>
      <xdr:col>116</xdr:col>
      <xdr:colOff>63500</xdr:colOff>
      <xdr:row>74</xdr:row>
      <xdr:rowOff>18634</xdr:rowOff>
    </xdr:to>
    <xdr:cxnSp macro="">
      <xdr:nvCxnSpPr>
        <xdr:cNvPr id="856" name="直線コネクタ 855"/>
        <xdr:cNvCxnSpPr/>
      </xdr:nvCxnSpPr>
      <xdr:spPr>
        <a:xfrm>
          <a:off x="21323300" y="12082998"/>
          <a:ext cx="838200" cy="6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19138</xdr:rowOff>
    </xdr:from>
    <xdr:ext cx="534377" cy="259045"/>
    <xdr:sp macro="" textlink="">
      <xdr:nvSpPr>
        <xdr:cNvPr id="857" name="繰出金平均値テキスト"/>
        <xdr:cNvSpPr txBox="1"/>
      </xdr:nvSpPr>
      <xdr:spPr>
        <a:xfrm>
          <a:off x="22212300" y="12877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40711</xdr:rowOff>
    </xdr:from>
    <xdr:to>
      <xdr:col>116</xdr:col>
      <xdr:colOff>114300</xdr:colOff>
      <xdr:row>75</xdr:row>
      <xdr:rowOff>142311</xdr:rowOff>
    </xdr:to>
    <xdr:sp macro="" textlink="">
      <xdr:nvSpPr>
        <xdr:cNvPr id="858" name="フローチャート: 判断 857"/>
        <xdr:cNvSpPr/>
      </xdr:nvSpPr>
      <xdr:spPr>
        <a:xfrm>
          <a:off x="22110700" y="1289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81498</xdr:rowOff>
    </xdr:from>
    <xdr:to>
      <xdr:col>111</xdr:col>
      <xdr:colOff>177800</xdr:colOff>
      <xdr:row>70</xdr:row>
      <xdr:rowOff>117160</xdr:rowOff>
    </xdr:to>
    <xdr:cxnSp macro="">
      <xdr:nvCxnSpPr>
        <xdr:cNvPr id="859" name="直線コネクタ 858"/>
        <xdr:cNvCxnSpPr/>
      </xdr:nvCxnSpPr>
      <xdr:spPr>
        <a:xfrm flipV="1">
          <a:off x="20434300" y="12082998"/>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156291</xdr:rowOff>
    </xdr:from>
    <xdr:to>
      <xdr:col>112</xdr:col>
      <xdr:colOff>38100</xdr:colOff>
      <xdr:row>75</xdr:row>
      <xdr:rowOff>86441</xdr:rowOff>
    </xdr:to>
    <xdr:sp macro="" textlink="">
      <xdr:nvSpPr>
        <xdr:cNvPr id="860" name="フローチャート: 判断 859"/>
        <xdr:cNvSpPr/>
      </xdr:nvSpPr>
      <xdr:spPr>
        <a:xfrm>
          <a:off x="212725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77568</xdr:rowOff>
    </xdr:from>
    <xdr:ext cx="534377" cy="259045"/>
    <xdr:sp macro="" textlink="">
      <xdr:nvSpPr>
        <xdr:cNvPr id="861" name="テキスト ボックス 860"/>
        <xdr:cNvSpPr txBox="1"/>
      </xdr:nvSpPr>
      <xdr:spPr>
        <a:xfrm>
          <a:off x="21056111" y="1293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117160</xdr:rowOff>
    </xdr:from>
    <xdr:to>
      <xdr:col>107</xdr:col>
      <xdr:colOff>50800</xdr:colOff>
      <xdr:row>71</xdr:row>
      <xdr:rowOff>44786</xdr:rowOff>
    </xdr:to>
    <xdr:cxnSp macro="">
      <xdr:nvCxnSpPr>
        <xdr:cNvPr id="862" name="直線コネクタ 861"/>
        <xdr:cNvCxnSpPr/>
      </xdr:nvCxnSpPr>
      <xdr:spPr>
        <a:xfrm flipV="1">
          <a:off x="19545300" y="12118660"/>
          <a:ext cx="889000" cy="9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164338</xdr:rowOff>
    </xdr:from>
    <xdr:to>
      <xdr:col>107</xdr:col>
      <xdr:colOff>101600</xdr:colOff>
      <xdr:row>74</xdr:row>
      <xdr:rowOff>94488</xdr:rowOff>
    </xdr:to>
    <xdr:sp macro="" textlink="">
      <xdr:nvSpPr>
        <xdr:cNvPr id="863" name="フローチャート: 判断 862"/>
        <xdr:cNvSpPr/>
      </xdr:nvSpPr>
      <xdr:spPr>
        <a:xfrm>
          <a:off x="20383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85615</xdr:rowOff>
    </xdr:from>
    <xdr:ext cx="534377" cy="259045"/>
    <xdr:sp macro="" textlink="">
      <xdr:nvSpPr>
        <xdr:cNvPr id="864" name="テキスト ボックス 863"/>
        <xdr:cNvSpPr txBox="1"/>
      </xdr:nvSpPr>
      <xdr:spPr>
        <a:xfrm>
          <a:off x="20167111" y="1277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44786</xdr:rowOff>
    </xdr:from>
    <xdr:to>
      <xdr:col>102</xdr:col>
      <xdr:colOff>114300</xdr:colOff>
      <xdr:row>71</xdr:row>
      <xdr:rowOff>95809</xdr:rowOff>
    </xdr:to>
    <xdr:cxnSp macro="">
      <xdr:nvCxnSpPr>
        <xdr:cNvPr id="865" name="直線コネクタ 864"/>
        <xdr:cNvCxnSpPr/>
      </xdr:nvCxnSpPr>
      <xdr:spPr>
        <a:xfrm flipV="1">
          <a:off x="18656300" y="12217736"/>
          <a:ext cx="889000" cy="5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131922</xdr:rowOff>
    </xdr:from>
    <xdr:to>
      <xdr:col>102</xdr:col>
      <xdr:colOff>165100</xdr:colOff>
      <xdr:row>74</xdr:row>
      <xdr:rowOff>62072</xdr:rowOff>
    </xdr:to>
    <xdr:sp macro="" textlink="">
      <xdr:nvSpPr>
        <xdr:cNvPr id="866" name="フローチャート: 判断 865"/>
        <xdr:cNvSpPr/>
      </xdr:nvSpPr>
      <xdr:spPr>
        <a:xfrm>
          <a:off x="19494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53199</xdr:rowOff>
    </xdr:from>
    <xdr:ext cx="534377" cy="259045"/>
    <xdr:sp macro="" textlink="">
      <xdr:nvSpPr>
        <xdr:cNvPr id="867" name="テキスト ボックス 866"/>
        <xdr:cNvSpPr txBox="1"/>
      </xdr:nvSpPr>
      <xdr:spPr>
        <a:xfrm>
          <a:off x="19278111" y="1274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122367</xdr:rowOff>
    </xdr:from>
    <xdr:to>
      <xdr:col>98</xdr:col>
      <xdr:colOff>38100</xdr:colOff>
      <xdr:row>74</xdr:row>
      <xdr:rowOff>52517</xdr:rowOff>
    </xdr:to>
    <xdr:sp macro="" textlink="">
      <xdr:nvSpPr>
        <xdr:cNvPr id="868" name="フローチャート: 判断 867"/>
        <xdr:cNvSpPr/>
      </xdr:nvSpPr>
      <xdr:spPr>
        <a:xfrm>
          <a:off x="18605500" y="12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43644</xdr:rowOff>
    </xdr:from>
    <xdr:ext cx="534377" cy="259045"/>
    <xdr:sp macro="" textlink="">
      <xdr:nvSpPr>
        <xdr:cNvPr id="869" name="テキスト ボックス 868"/>
        <xdr:cNvSpPr txBox="1"/>
      </xdr:nvSpPr>
      <xdr:spPr>
        <a:xfrm>
          <a:off x="18389111" y="127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139284</xdr:rowOff>
    </xdr:from>
    <xdr:to>
      <xdr:col>116</xdr:col>
      <xdr:colOff>114300</xdr:colOff>
      <xdr:row>74</xdr:row>
      <xdr:rowOff>69434</xdr:rowOff>
    </xdr:to>
    <xdr:sp macro="" textlink="">
      <xdr:nvSpPr>
        <xdr:cNvPr id="875" name="楕円 874"/>
        <xdr:cNvSpPr/>
      </xdr:nvSpPr>
      <xdr:spPr>
        <a:xfrm>
          <a:off x="22110700" y="1265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162161</xdr:rowOff>
    </xdr:from>
    <xdr:ext cx="534377" cy="259045"/>
    <xdr:sp macro="" textlink="">
      <xdr:nvSpPr>
        <xdr:cNvPr id="876" name="繰出金該当値テキスト"/>
        <xdr:cNvSpPr txBox="1"/>
      </xdr:nvSpPr>
      <xdr:spPr>
        <a:xfrm>
          <a:off x="22212300" y="1250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30698</xdr:rowOff>
    </xdr:from>
    <xdr:to>
      <xdr:col>112</xdr:col>
      <xdr:colOff>38100</xdr:colOff>
      <xdr:row>70</xdr:row>
      <xdr:rowOff>132298</xdr:rowOff>
    </xdr:to>
    <xdr:sp macro="" textlink="">
      <xdr:nvSpPr>
        <xdr:cNvPr id="877" name="楕円 876"/>
        <xdr:cNvSpPr/>
      </xdr:nvSpPr>
      <xdr:spPr>
        <a:xfrm>
          <a:off x="21272500" y="1203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68</xdr:row>
      <xdr:rowOff>148825</xdr:rowOff>
    </xdr:from>
    <xdr:ext cx="534377" cy="259045"/>
    <xdr:sp macro="" textlink="">
      <xdr:nvSpPr>
        <xdr:cNvPr id="878" name="テキスト ボックス 877"/>
        <xdr:cNvSpPr txBox="1"/>
      </xdr:nvSpPr>
      <xdr:spPr>
        <a:xfrm>
          <a:off x="21056111" y="1180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66360</xdr:rowOff>
    </xdr:from>
    <xdr:to>
      <xdr:col>107</xdr:col>
      <xdr:colOff>101600</xdr:colOff>
      <xdr:row>70</xdr:row>
      <xdr:rowOff>167960</xdr:rowOff>
    </xdr:to>
    <xdr:sp macro="" textlink="">
      <xdr:nvSpPr>
        <xdr:cNvPr id="879" name="楕円 878"/>
        <xdr:cNvSpPr/>
      </xdr:nvSpPr>
      <xdr:spPr>
        <a:xfrm>
          <a:off x="20383500" y="1206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13037</xdr:rowOff>
    </xdr:from>
    <xdr:ext cx="534377" cy="259045"/>
    <xdr:sp macro="" textlink="">
      <xdr:nvSpPr>
        <xdr:cNvPr id="880" name="テキスト ボックス 879"/>
        <xdr:cNvSpPr txBox="1"/>
      </xdr:nvSpPr>
      <xdr:spPr>
        <a:xfrm>
          <a:off x="20167111" y="1184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165436</xdr:rowOff>
    </xdr:from>
    <xdr:to>
      <xdr:col>102</xdr:col>
      <xdr:colOff>165100</xdr:colOff>
      <xdr:row>71</xdr:row>
      <xdr:rowOff>95586</xdr:rowOff>
    </xdr:to>
    <xdr:sp macro="" textlink="">
      <xdr:nvSpPr>
        <xdr:cNvPr id="881" name="楕円 880"/>
        <xdr:cNvSpPr/>
      </xdr:nvSpPr>
      <xdr:spPr>
        <a:xfrm>
          <a:off x="19494500" y="1216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112113</xdr:rowOff>
    </xdr:from>
    <xdr:ext cx="534377" cy="259045"/>
    <xdr:sp macro="" textlink="">
      <xdr:nvSpPr>
        <xdr:cNvPr id="882" name="テキスト ボックス 881"/>
        <xdr:cNvSpPr txBox="1"/>
      </xdr:nvSpPr>
      <xdr:spPr>
        <a:xfrm>
          <a:off x="19278111" y="1194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45009</xdr:rowOff>
    </xdr:from>
    <xdr:to>
      <xdr:col>98</xdr:col>
      <xdr:colOff>38100</xdr:colOff>
      <xdr:row>71</xdr:row>
      <xdr:rowOff>146609</xdr:rowOff>
    </xdr:to>
    <xdr:sp macro="" textlink="">
      <xdr:nvSpPr>
        <xdr:cNvPr id="883" name="楕円 882"/>
        <xdr:cNvSpPr/>
      </xdr:nvSpPr>
      <xdr:spPr>
        <a:xfrm>
          <a:off x="18605500" y="1221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163136</xdr:rowOff>
    </xdr:from>
    <xdr:ext cx="534377" cy="259045"/>
    <xdr:sp macro="" textlink="">
      <xdr:nvSpPr>
        <xdr:cNvPr id="884" name="テキスト ボックス 883"/>
        <xdr:cNvSpPr txBox="1"/>
      </xdr:nvSpPr>
      <xdr:spPr>
        <a:xfrm>
          <a:off x="18389111" y="1199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類似団体と比較して住民一人当たりコストが高くなっているものは新規整備に係る普通建設事業費となっている。新規整備に係る普通建設事業費については統合校建設事業</a:t>
          </a:r>
          <a:r>
            <a:rPr kumimoji="1" lang="ja-JP" altLang="en-US" sz="1100">
              <a:solidFill>
                <a:schemeClr val="dk1"/>
              </a:solidFill>
              <a:effectLst/>
              <a:latin typeface="+mn-lt"/>
              <a:ea typeface="+mn-ea"/>
              <a:cs typeface="+mn-cs"/>
            </a:rPr>
            <a:t>の竣工年度となった</a:t>
          </a:r>
          <a:r>
            <a:rPr kumimoji="1" lang="ja-JP" altLang="ja-JP" sz="1100">
              <a:solidFill>
                <a:schemeClr val="dk1"/>
              </a:solidFill>
              <a:effectLst/>
              <a:latin typeface="+mn-lt"/>
              <a:ea typeface="+mn-ea"/>
              <a:cs typeface="+mn-cs"/>
            </a:rPr>
            <a:t>ことにより事業費が増となっていることによるものである。繰出金については，</a:t>
          </a:r>
          <a:r>
            <a:rPr kumimoji="1" lang="ja-JP" altLang="en-US" sz="1100">
              <a:solidFill>
                <a:schemeClr val="dk1"/>
              </a:solidFill>
              <a:effectLst/>
              <a:latin typeface="+mn-lt"/>
              <a:ea typeface="+mn-ea"/>
              <a:cs typeface="+mn-cs"/>
            </a:rPr>
            <a:t>前年度１位からコスト，順位ともに大きく低下したが，これは</a:t>
          </a:r>
          <a:r>
            <a:rPr kumimoji="1" lang="ja-JP" altLang="ja-JP" sz="1100">
              <a:solidFill>
                <a:schemeClr val="dk1"/>
              </a:solidFill>
              <a:effectLst/>
              <a:latin typeface="+mn-lt"/>
              <a:ea typeface="+mn-ea"/>
              <a:cs typeface="+mn-cs"/>
            </a:rPr>
            <a:t>下水道事業</a:t>
          </a:r>
          <a:r>
            <a:rPr kumimoji="1" lang="ja-JP" altLang="en-US" sz="1100">
              <a:solidFill>
                <a:schemeClr val="dk1"/>
              </a:solidFill>
              <a:effectLst/>
              <a:latin typeface="+mn-lt"/>
              <a:ea typeface="+mn-ea"/>
              <a:cs typeface="+mn-cs"/>
            </a:rPr>
            <a:t>会計の公営企業法適用により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一般会計からの繰出が補助費等に計上されたことが要因である。</a:t>
          </a:r>
          <a:r>
            <a:rPr kumimoji="1" lang="ja-JP" altLang="ja-JP" sz="1100">
              <a:solidFill>
                <a:schemeClr val="dk1"/>
              </a:solidFill>
              <a:effectLst/>
              <a:latin typeface="+mn-lt"/>
              <a:ea typeface="+mn-ea"/>
              <a:cs typeface="+mn-cs"/>
            </a:rPr>
            <a:t>住民一人当たりコストが低くなっているものは主に人件費，物件費である。人件費については，消防事業の広域化により消防職員の人件費が計上されていないことや，公営企業に属する職員の人件費については</a:t>
          </a:r>
          <a:r>
            <a:rPr kumimoji="1" lang="ja-JP" altLang="en-US" sz="1100">
              <a:solidFill>
                <a:schemeClr val="dk1"/>
              </a:solidFill>
              <a:effectLst/>
              <a:latin typeface="+mn-lt"/>
              <a:ea typeface="+mn-ea"/>
              <a:cs typeface="+mn-cs"/>
            </a:rPr>
            <a:t>補助費等または</a:t>
          </a:r>
          <a:r>
            <a:rPr kumimoji="1" lang="ja-JP" altLang="ja-JP" sz="1100">
              <a:solidFill>
                <a:schemeClr val="dk1"/>
              </a:solidFill>
              <a:effectLst/>
              <a:latin typeface="+mn-lt"/>
              <a:ea typeface="+mn-ea"/>
              <a:cs typeface="+mn-cs"/>
            </a:rPr>
            <a:t>繰出金に含まれることによるものであり，物件費については廃棄物処理事業等を一部事務組合にて実施していることによるものである。また，扶助費については歳出の増が続いており，住民一人当たりコストも上昇を続けている。類似団体平均も概ね上昇傾向であることから，当市に係る特殊要因によるものとは考えにくく，今後の抑制も困難とみられる。さらに，次年度以降に控える佐和駅東西自由通路整備事業等の大型事業により普通建設事業費，公債費のコスト増が見込まれることなどから，公共施設総合管理計画に基づいた公共施設の適正管理，事業実施時期の見直し等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158,015
156,217
99.97
78,650,830
75,801,372
2,258,788
30,579,002
65,384,252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121739</xdr:rowOff>
    </xdr:from>
    <xdr:to>
      <xdr:col>24</xdr:col>
      <xdr:colOff>62865</xdr:colOff>
      <xdr:row>39</xdr:row>
      <xdr:rowOff>22134</xdr:rowOff>
    </xdr:to>
    <xdr:cxnSp macro="">
      <xdr:nvCxnSpPr>
        <xdr:cNvPr id="58" name="直線コネクタ 57"/>
        <xdr:cNvCxnSpPr/>
      </xdr:nvCxnSpPr>
      <xdr:spPr>
        <a:xfrm flipV="1">
          <a:off x="4633595" y="5265239"/>
          <a:ext cx="127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25961</xdr:rowOff>
    </xdr:from>
    <xdr:ext cx="469744" cy="259045"/>
    <xdr:sp macro="" textlink="">
      <xdr:nvSpPr>
        <xdr:cNvPr id="59" name="議会費最小値テキスト"/>
        <xdr:cNvSpPr txBox="1"/>
      </xdr:nvSpPr>
      <xdr:spPr>
        <a:xfrm>
          <a:off x="4686300" y="671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22134</xdr:rowOff>
    </xdr:from>
    <xdr:to>
      <xdr:col>24</xdr:col>
      <xdr:colOff>152400</xdr:colOff>
      <xdr:row>39</xdr:row>
      <xdr:rowOff>22134</xdr:rowOff>
    </xdr:to>
    <xdr:cxnSp macro="">
      <xdr:nvCxnSpPr>
        <xdr:cNvPr id="60" name="直線コネクタ 59"/>
        <xdr:cNvCxnSpPr/>
      </xdr:nvCxnSpPr>
      <xdr:spPr>
        <a:xfrm>
          <a:off x="4546600" y="670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68416</xdr:rowOff>
    </xdr:from>
    <xdr:ext cx="469744" cy="259045"/>
    <xdr:sp macro="" textlink="">
      <xdr:nvSpPr>
        <xdr:cNvPr id="61" name="議会費最大値テキスト"/>
        <xdr:cNvSpPr txBox="1"/>
      </xdr:nvSpPr>
      <xdr:spPr>
        <a:xfrm>
          <a:off x="4686300" y="50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121739</xdr:rowOff>
    </xdr:from>
    <xdr:to>
      <xdr:col>24</xdr:col>
      <xdr:colOff>152400</xdr:colOff>
      <xdr:row>30</xdr:row>
      <xdr:rowOff>121739</xdr:rowOff>
    </xdr:to>
    <xdr:cxnSp macro="">
      <xdr:nvCxnSpPr>
        <xdr:cNvPr id="62" name="直線コネクタ 61"/>
        <xdr:cNvCxnSpPr/>
      </xdr:nvCxnSpPr>
      <xdr:spPr>
        <a:xfrm>
          <a:off x="4546600" y="52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120106</xdr:rowOff>
    </xdr:from>
    <xdr:to>
      <xdr:col>24</xdr:col>
      <xdr:colOff>63500</xdr:colOff>
      <xdr:row>36</xdr:row>
      <xdr:rowOff>128270</xdr:rowOff>
    </xdr:to>
    <xdr:cxnSp macro="">
      <xdr:nvCxnSpPr>
        <xdr:cNvPr id="63" name="直線コネクタ 62"/>
        <xdr:cNvCxnSpPr/>
      </xdr:nvCxnSpPr>
      <xdr:spPr>
        <a:xfrm>
          <a:off x="3797300" y="629230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149333</xdr:rowOff>
    </xdr:from>
    <xdr:ext cx="469744" cy="259045"/>
    <xdr:sp macro="" textlink="">
      <xdr:nvSpPr>
        <xdr:cNvPr id="64" name="議会費平均値テキスト"/>
        <xdr:cNvSpPr txBox="1"/>
      </xdr:nvSpPr>
      <xdr:spPr>
        <a:xfrm>
          <a:off x="4686300" y="580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126456</xdr:rowOff>
    </xdr:from>
    <xdr:to>
      <xdr:col>24</xdr:col>
      <xdr:colOff>114300</xdr:colOff>
      <xdr:row>35</xdr:row>
      <xdr:rowOff>56606</xdr:rowOff>
    </xdr:to>
    <xdr:sp macro="" textlink="">
      <xdr:nvSpPr>
        <xdr:cNvPr id="65" name="フローチャート: 判断 64"/>
        <xdr:cNvSpPr/>
      </xdr:nvSpPr>
      <xdr:spPr>
        <a:xfrm>
          <a:off x="4584700" y="59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120106</xdr:rowOff>
    </xdr:from>
    <xdr:to>
      <xdr:col>19</xdr:col>
      <xdr:colOff>177800</xdr:colOff>
      <xdr:row>36</xdr:row>
      <xdr:rowOff>139700</xdr:rowOff>
    </xdr:to>
    <xdr:cxnSp macro="">
      <xdr:nvCxnSpPr>
        <xdr:cNvPr id="66" name="直線コネクタ 65"/>
        <xdr:cNvCxnSpPr/>
      </xdr:nvCxnSpPr>
      <xdr:spPr>
        <a:xfrm flipV="1">
          <a:off x="2908300" y="62923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131354</xdr:rowOff>
    </xdr:from>
    <xdr:to>
      <xdr:col>20</xdr:col>
      <xdr:colOff>38100</xdr:colOff>
      <xdr:row>35</xdr:row>
      <xdr:rowOff>61504</xdr:rowOff>
    </xdr:to>
    <xdr:sp macro="" textlink="">
      <xdr:nvSpPr>
        <xdr:cNvPr id="67" name="フローチャート: 判断 66"/>
        <xdr:cNvSpPr/>
      </xdr:nvSpPr>
      <xdr:spPr>
        <a:xfrm>
          <a:off x="3746500" y="596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78031</xdr:rowOff>
    </xdr:from>
    <xdr:ext cx="469744" cy="259045"/>
    <xdr:sp macro="" textlink="">
      <xdr:nvSpPr>
        <xdr:cNvPr id="68" name="テキスト ボックス 67"/>
        <xdr:cNvSpPr txBox="1"/>
      </xdr:nvSpPr>
      <xdr:spPr>
        <a:xfrm>
          <a:off x="3562428" y="573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105410</xdr:rowOff>
    </xdr:from>
    <xdr:to>
      <xdr:col>15</xdr:col>
      <xdr:colOff>50800</xdr:colOff>
      <xdr:row>36</xdr:row>
      <xdr:rowOff>139700</xdr:rowOff>
    </xdr:to>
    <xdr:cxnSp macro="">
      <xdr:nvCxnSpPr>
        <xdr:cNvPr id="69" name="直線コネクタ 68"/>
        <xdr:cNvCxnSpPr/>
      </xdr:nvCxnSpPr>
      <xdr:spPr>
        <a:xfrm>
          <a:off x="2019300" y="62776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100330</xdr:rowOff>
    </xdr:from>
    <xdr:to>
      <xdr:col>15</xdr:col>
      <xdr:colOff>101600</xdr:colOff>
      <xdr:row>35</xdr:row>
      <xdr:rowOff>30480</xdr:rowOff>
    </xdr:to>
    <xdr:sp macro="" textlink="">
      <xdr:nvSpPr>
        <xdr:cNvPr id="70" name="フローチャート: 判断 69"/>
        <xdr:cNvSpPr/>
      </xdr:nvSpPr>
      <xdr:spPr>
        <a:xfrm>
          <a:off x="2857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47007</xdr:rowOff>
    </xdr:from>
    <xdr:ext cx="469744" cy="259045"/>
    <xdr:sp macro="" textlink="">
      <xdr:nvSpPr>
        <xdr:cNvPr id="71" name="テキスト ボックス 70"/>
        <xdr:cNvSpPr txBox="1"/>
      </xdr:nvSpPr>
      <xdr:spPr>
        <a:xfrm>
          <a:off x="2673428"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105410</xdr:rowOff>
    </xdr:from>
    <xdr:to>
      <xdr:col>10</xdr:col>
      <xdr:colOff>114300</xdr:colOff>
      <xdr:row>37</xdr:row>
      <xdr:rowOff>40096</xdr:rowOff>
    </xdr:to>
    <xdr:cxnSp macro="">
      <xdr:nvCxnSpPr>
        <xdr:cNvPr id="72" name="直線コネクタ 71"/>
        <xdr:cNvCxnSpPr/>
      </xdr:nvCxnSpPr>
      <xdr:spPr>
        <a:xfrm flipV="1">
          <a:off x="1130300" y="6277610"/>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118292</xdr:rowOff>
    </xdr:from>
    <xdr:to>
      <xdr:col>10</xdr:col>
      <xdr:colOff>165100</xdr:colOff>
      <xdr:row>35</xdr:row>
      <xdr:rowOff>48442</xdr:rowOff>
    </xdr:to>
    <xdr:sp macro="" textlink="">
      <xdr:nvSpPr>
        <xdr:cNvPr id="73" name="フローチャート: 判断 72"/>
        <xdr:cNvSpPr/>
      </xdr:nvSpPr>
      <xdr:spPr>
        <a:xfrm>
          <a:off x="1968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64969</xdr:rowOff>
    </xdr:from>
    <xdr:ext cx="469744" cy="259045"/>
    <xdr:sp macro="" textlink="">
      <xdr:nvSpPr>
        <xdr:cNvPr id="74" name="テキスト ボックス 73"/>
        <xdr:cNvSpPr txBox="1"/>
      </xdr:nvSpPr>
      <xdr:spPr>
        <a:xfrm>
          <a:off x="1784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87267</xdr:rowOff>
    </xdr:from>
    <xdr:to>
      <xdr:col>6</xdr:col>
      <xdr:colOff>38100</xdr:colOff>
      <xdr:row>35</xdr:row>
      <xdr:rowOff>17417</xdr:rowOff>
    </xdr:to>
    <xdr:sp macro="" textlink="">
      <xdr:nvSpPr>
        <xdr:cNvPr id="75" name="フローチャート: 判断 74"/>
        <xdr:cNvSpPr/>
      </xdr:nvSpPr>
      <xdr:spPr>
        <a:xfrm>
          <a:off x="1079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33944</xdr:rowOff>
    </xdr:from>
    <xdr:ext cx="469744" cy="259045"/>
    <xdr:sp macro="" textlink="">
      <xdr:nvSpPr>
        <xdr:cNvPr id="76" name="テキスト ボックス 75"/>
        <xdr:cNvSpPr txBox="1"/>
      </xdr:nvSpPr>
      <xdr:spPr>
        <a:xfrm>
          <a:off x="895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77470</xdr:rowOff>
    </xdr:from>
    <xdr:to>
      <xdr:col>24</xdr:col>
      <xdr:colOff>114300</xdr:colOff>
      <xdr:row>37</xdr:row>
      <xdr:rowOff>7620</xdr:rowOff>
    </xdr:to>
    <xdr:sp macro="" textlink="">
      <xdr:nvSpPr>
        <xdr:cNvPr id="82" name="楕円 81"/>
        <xdr:cNvSpPr/>
      </xdr:nvSpPr>
      <xdr:spPr>
        <a:xfrm>
          <a:off x="45847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55897</xdr:rowOff>
    </xdr:from>
    <xdr:ext cx="469744" cy="259045"/>
    <xdr:sp macro="" textlink="">
      <xdr:nvSpPr>
        <xdr:cNvPr id="83" name="議会費該当値テキスト"/>
        <xdr:cNvSpPr txBox="1"/>
      </xdr:nvSpPr>
      <xdr:spPr>
        <a:xfrm>
          <a:off x="4686300"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69306</xdr:rowOff>
    </xdr:from>
    <xdr:to>
      <xdr:col>20</xdr:col>
      <xdr:colOff>38100</xdr:colOff>
      <xdr:row>36</xdr:row>
      <xdr:rowOff>170906</xdr:rowOff>
    </xdr:to>
    <xdr:sp macro="" textlink="">
      <xdr:nvSpPr>
        <xdr:cNvPr id="84" name="楕円 83"/>
        <xdr:cNvSpPr/>
      </xdr:nvSpPr>
      <xdr:spPr>
        <a:xfrm>
          <a:off x="3746500" y="62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162033</xdr:rowOff>
    </xdr:from>
    <xdr:ext cx="469744" cy="259045"/>
    <xdr:sp macro="" textlink="">
      <xdr:nvSpPr>
        <xdr:cNvPr id="85" name="テキスト ボックス 84"/>
        <xdr:cNvSpPr txBox="1"/>
      </xdr:nvSpPr>
      <xdr:spPr>
        <a:xfrm>
          <a:off x="3562428" y="633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88900</xdr:rowOff>
    </xdr:from>
    <xdr:to>
      <xdr:col>15</xdr:col>
      <xdr:colOff>101600</xdr:colOff>
      <xdr:row>37</xdr:row>
      <xdr:rowOff>19050</xdr:rowOff>
    </xdr:to>
    <xdr:sp macro="" textlink="">
      <xdr:nvSpPr>
        <xdr:cNvPr id="86" name="楕円 85"/>
        <xdr:cNvSpPr/>
      </xdr:nvSpPr>
      <xdr:spPr>
        <a:xfrm>
          <a:off x="2857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10177</xdr:rowOff>
    </xdr:from>
    <xdr:ext cx="469744" cy="259045"/>
    <xdr:sp macro="" textlink="">
      <xdr:nvSpPr>
        <xdr:cNvPr id="87" name="テキスト ボックス 86"/>
        <xdr:cNvSpPr txBox="1"/>
      </xdr:nvSpPr>
      <xdr:spPr>
        <a:xfrm>
          <a:off x="2673428"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54610</xdr:rowOff>
    </xdr:from>
    <xdr:to>
      <xdr:col>10</xdr:col>
      <xdr:colOff>165100</xdr:colOff>
      <xdr:row>36</xdr:row>
      <xdr:rowOff>156210</xdr:rowOff>
    </xdr:to>
    <xdr:sp macro="" textlink="">
      <xdr:nvSpPr>
        <xdr:cNvPr id="88" name="楕円 87"/>
        <xdr:cNvSpPr/>
      </xdr:nvSpPr>
      <xdr:spPr>
        <a:xfrm>
          <a:off x="1968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147337</xdr:rowOff>
    </xdr:from>
    <xdr:ext cx="469744" cy="259045"/>
    <xdr:sp macro="" textlink="">
      <xdr:nvSpPr>
        <xdr:cNvPr id="89" name="テキスト ボックス 88"/>
        <xdr:cNvSpPr txBox="1"/>
      </xdr:nvSpPr>
      <xdr:spPr>
        <a:xfrm>
          <a:off x="1784428"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160746</xdr:rowOff>
    </xdr:from>
    <xdr:to>
      <xdr:col>6</xdr:col>
      <xdr:colOff>38100</xdr:colOff>
      <xdr:row>37</xdr:row>
      <xdr:rowOff>90896</xdr:rowOff>
    </xdr:to>
    <xdr:sp macro="" textlink="">
      <xdr:nvSpPr>
        <xdr:cNvPr id="90" name="楕円 89"/>
        <xdr:cNvSpPr/>
      </xdr:nvSpPr>
      <xdr:spPr>
        <a:xfrm>
          <a:off x="1079500" y="633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82023</xdr:rowOff>
    </xdr:from>
    <xdr:ext cx="469744" cy="259045"/>
    <xdr:sp macro="" textlink="">
      <xdr:nvSpPr>
        <xdr:cNvPr id="91" name="テキスト ボックス 90"/>
        <xdr:cNvSpPr txBox="1"/>
      </xdr:nvSpPr>
      <xdr:spPr>
        <a:xfrm>
          <a:off x="895428" y="642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107208</xdr:rowOff>
    </xdr:from>
    <xdr:to>
      <xdr:col>24</xdr:col>
      <xdr:colOff>62865</xdr:colOff>
      <xdr:row>53</xdr:row>
      <xdr:rowOff>74282</xdr:rowOff>
    </xdr:to>
    <xdr:cxnSp macro="">
      <xdr:nvCxnSpPr>
        <xdr:cNvPr id="115" name="直線コネクタ 114"/>
        <xdr:cNvCxnSpPr/>
      </xdr:nvCxnSpPr>
      <xdr:spPr>
        <a:xfrm flipV="1">
          <a:off x="4633595" y="8679708"/>
          <a:ext cx="1270" cy="48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78109</xdr:rowOff>
    </xdr:from>
    <xdr:ext cx="599010" cy="259045"/>
    <xdr:sp macro="" textlink="">
      <xdr:nvSpPr>
        <xdr:cNvPr id="116" name="総務費最小値テキスト"/>
        <xdr:cNvSpPr txBox="1"/>
      </xdr:nvSpPr>
      <xdr:spPr>
        <a:xfrm>
          <a:off x="4686300" y="916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74282</xdr:rowOff>
    </xdr:from>
    <xdr:to>
      <xdr:col>24</xdr:col>
      <xdr:colOff>152400</xdr:colOff>
      <xdr:row>53</xdr:row>
      <xdr:rowOff>74282</xdr:rowOff>
    </xdr:to>
    <xdr:cxnSp macro="">
      <xdr:nvCxnSpPr>
        <xdr:cNvPr id="117" name="直線コネクタ 116"/>
        <xdr:cNvCxnSpPr/>
      </xdr:nvCxnSpPr>
      <xdr:spPr>
        <a:xfrm>
          <a:off x="4546600" y="9161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53885</xdr:rowOff>
    </xdr:from>
    <xdr:ext cx="599010" cy="259045"/>
    <xdr:sp macro="" textlink="">
      <xdr:nvSpPr>
        <xdr:cNvPr id="118" name="総務費最大値テキスト"/>
        <xdr:cNvSpPr txBox="1"/>
      </xdr:nvSpPr>
      <xdr:spPr>
        <a:xfrm>
          <a:off x="4686300" y="845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107208</xdr:rowOff>
    </xdr:from>
    <xdr:to>
      <xdr:col>24</xdr:col>
      <xdr:colOff>152400</xdr:colOff>
      <xdr:row>50</xdr:row>
      <xdr:rowOff>107208</xdr:rowOff>
    </xdr:to>
    <xdr:cxnSp macro="">
      <xdr:nvCxnSpPr>
        <xdr:cNvPr id="119" name="直線コネクタ 118"/>
        <xdr:cNvCxnSpPr/>
      </xdr:nvCxnSpPr>
      <xdr:spPr>
        <a:xfrm>
          <a:off x="4546600" y="867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70777</xdr:rowOff>
    </xdr:from>
    <xdr:to>
      <xdr:col>24</xdr:col>
      <xdr:colOff>63500</xdr:colOff>
      <xdr:row>57</xdr:row>
      <xdr:rowOff>168404</xdr:rowOff>
    </xdr:to>
    <xdr:cxnSp macro="">
      <xdr:nvCxnSpPr>
        <xdr:cNvPr id="120" name="直線コネクタ 119"/>
        <xdr:cNvCxnSpPr/>
      </xdr:nvCxnSpPr>
      <xdr:spPr>
        <a:xfrm flipV="1">
          <a:off x="3797300" y="9157627"/>
          <a:ext cx="838200" cy="78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60670</xdr:rowOff>
    </xdr:from>
    <xdr:ext cx="599010" cy="259045"/>
    <xdr:sp macro="" textlink="">
      <xdr:nvSpPr>
        <xdr:cNvPr id="121" name="総務費平均値テキスト"/>
        <xdr:cNvSpPr txBox="1"/>
      </xdr:nvSpPr>
      <xdr:spPr>
        <a:xfrm>
          <a:off x="4686300" y="88046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37793</xdr:rowOff>
    </xdr:from>
    <xdr:to>
      <xdr:col>24</xdr:col>
      <xdr:colOff>114300</xdr:colOff>
      <xdr:row>52</xdr:row>
      <xdr:rowOff>139393</xdr:rowOff>
    </xdr:to>
    <xdr:sp macro="" textlink="">
      <xdr:nvSpPr>
        <xdr:cNvPr id="122" name="フローチャート: 判断 121"/>
        <xdr:cNvSpPr/>
      </xdr:nvSpPr>
      <xdr:spPr>
        <a:xfrm>
          <a:off x="4584700" y="89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168404</xdr:rowOff>
    </xdr:from>
    <xdr:to>
      <xdr:col>19</xdr:col>
      <xdr:colOff>177800</xdr:colOff>
      <xdr:row>58</xdr:row>
      <xdr:rowOff>1595</xdr:rowOff>
    </xdr:to>
    <xdr:cxnSp macro="">
      <xdr:nvCxnSpPr>
        <xdr:cNvPr id="123" name="直線コネクタ 122"/>
        <xdr:cNvCxnSpPr/>
      </xdr:nvCxnSpPr>
      <xdr:spPr>
        <a:xfrm flipV="1">
          <a:off x="2908300" y="9941054"/>
          <a:ext cx="889000" cy="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8365</xdr:rowOff>
    </xdr:from>
    <xdr:to>
      <xdr:col>20</xdr:col>
      <xdr:colOff>38100</xdr:colOff>
      <xdr:row>57</xdr:row>
      <xdr:rowOff>109965</xdr:rowOff>
    </xdr:to>
    <xdr:sp macro="" textlink="">
      <xdr:nvSpPr>
        <xdr:cNvPr id="124" name="フローチャート: 判断 123"/>
        <xdr:cNvSpPr/>
      </xdr:nvSpPr>
      <xdr:spPr>
        <a:xfrm>
          <a:off x="3746500" y="97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126492</xdr:rowOff>
    </xdr:from>
    <xdr:ext cx="534377" cy="259045"/>
    <xdr:sp macro="" textlink="">
      <xdr:nvSpPr>
        <xdr:cNvPr id="125" name="テキスト ボックス 124"/>
        <xdr:cNvSpPr txBox="1"/>
      </xdr:nvSpPr>
      <xdr:spPr>
        <a:xfrm>
          <a:off x="3530111" y="955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156701</xdr:rowOff>
    </xdr:from>
    <xdr:to>
      <xdr:col>15</xdr:col>
      <xdr:colOff>50800</xdr:colOff>
      <xdr:row>58</xdr:row>
      <xdr:rowOff>1595</xdr:rowOff>
    </xdr:to>
    <xdr:cxnSp macro="">
      <xdr:nvCxnSpPr>
        <xdr:cNvPr id="126" name="直線コネクタ 125"/>
        <xdr:cNvCxnSpPr/>
      </xdr:nvCxnSpPr>
      <xdr:spPr>
        <a:xfrm>
          <a:off x="2019300" y="9929351"/>
          <a:ext cx="8890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31636</xdr:rowOff>
    </xdr:from>
    <xdr:to>
      <xdr:col>15</xdr:col>
      <xdr:colOff>101600</xdr:colOff>
      <xdr:row>57</xdr:row>
      <xdr:rowOff>133236</xdr:rowOff>
    </xdr:to>
    <xdr:sp macro="" textlink="">
      <xdr:nvSpPr>
        <xdr:cNvPr id="127" name="フローチャート: 判断 126"/>
        <xdr:cNvSpPr/>
      </xdr:nvSpPr>
      <xdr:spPr>
        <a:xfrm>
          <a:off x="2857500" y="980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149763</xdr:rowOff>
    </xdr:from>
    <xdr:ext cx="534377" cy="259045"/>
    <xdr:sp macro="" textlink="">
      <xdr:nvSpPr>
        <xdr:cNvPr id="128" name="テキスト ボックス 127"/>
        <xdr:cNvSpPr txBox="1"/>
      </xdr:nvSpPr>
      <xdr:spPr>
        <a:xfrm>
          <a:off x="2641111" y="95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139273</xdr:rowOff>
    </xdr:from>
    <xdr:to>
      <xdr:col>10</xdr:col>
      <xdr:colOff>114300</xdr:colOff>
      <xdr:row>57</xdr:row>
      <xdr:rowOff>156701</xdr:rowOff>
    </xdr:to>
    <xdr:cxnSp macro="">
      <xdr:nvCxnSpPr>
        <xdr:cNvPr id="129" name="直線コネクタ 128"/>
        <xdr:cNvCxnSpPr/>
      </xdr:nvCxnSpPr>
      <xdr:spPr>
        <a:xfrm>
          <a:off x="1130300" y="9911923"/>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27795</xdr:rowOff>
    </xdr:from>
    <xdr:to>
      <xdr:col>10</xdr:col>
      <xdr:colOff>165100</xdr:colOff>
      <xdr:row>57</xdr:row>
      <xdr:rowOff>129395</xdr:rowOff>
    </xdr:to>
    <xdr:sp macro="" textlink="">
      <xdr:nvSpPr>
        <xdr:cNvPr id="130" name="フローチャート: 判断 129"/>
        <xdr:cNvSpPr/>
      </xdr:nvSpPr>
      <xdr:spPr>
        <a:xfrm>
          <a:off x="1968500" y="98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145922</xdr:rowOff>
    </xdr:from>
    <xdr:ext cx="534377" cy="259045"/>
    <xdr:sp macro="" textlink="">
      <xdr:nvSpPr>
        <xdr:cNvPr id="131" name="テキスト ボックス 130"/>
        <xdr:cNvSpPr txBox="1"/>
      </xdr:nvSpPr>
      <xdr:spPr>
        <a:xfrm>
          <a:off x="1752111" y="957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8555</xdr:rowOff>
    </xdr:from>
    <xdr:to>
      <xdr:col>6</xdr:col>
      <xdr:colOff>38100</xdr:colOff>
      <xdr:row>57</xdr:row>
      <xdr:rowOff>110155</xdr:rowOff>
    </xdr:to>
    <xdr:sp macro="" textlink="">
      <xdr:nvSpPr>
        <xdr:cNvPr id="132" name="フローチャート: 判断 131"/>
        <xdr:cNvSpPr/>
      </xdr:nvSpPr>
      <xdr:spPr>
        <a:xfrm>
          <a:off x="1079500" y="978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126682</xdr:rowOff>
    </xdr:from>
    <xdr:ext cx="534377" cy="259045"/>
    <xdr:sp macro="" textlink="">
      <xdr:nvSpPr>
        <xdr:cNvPr id="133" name="テキスト ボックス 132"/>
        <xdr:cNvSpPr txBox="1"/>
      </xdr:nvSpPr>
      <xdr:spPr>
        <a:xfrm>
          <a:off x="863111" y="955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19977</xdr:rowOff>
    </xdr:from>
    <xdr:to>
      <xdr:col>24</xdr:col>
      <xdr:colOff>114300</xdr:colOff>
      <xdr:row>53</xdr:row>
      <xdr:rowOff>121577</xdr:rowOff>
    </xdr:to>
    <xdr:sp macro="" textlink="">
      <xdr:nvSpPr>
        <xdr:cNvPr id="139" name="楕円 138"/>
        <xdr:cNvSpPr/>
      </xdr:nvSpPr>
      <xdr:spPr>
        <a:xfrm>
          <a:off x="4584700" y="910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106354</xdr:rowOff>
    </xdr:from>
    <xdr:ext cx="599010" cy="259045"/>
    <xdr:sp macro="" textlink="">
      <xdr:nvSpPr>
        <xdr:cNvPr id="140" name="総務費該当値テキスト"/>
        <xdr:cNvSpPr txBox="1"/>
      </xdr:nvSpPr>
      <xdr:spPr>
        <a:xfrm>
          <a:off x="4686300" y="902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117604</xdr:rowOff>
    </xdr:from>
    <xdr:to>
      <xdr:col>20</xdr:col>
      <xdr:colOff>38100</xdr:colOff>
      <xdr:row>58</xdr:row>
      <xdr:rowOff>47754</xdr:rowOff>
    </xdr:to>
    <xdr:sp macro="" textlink="">
      <xdr:nvSpPr>
        <xdr:cNvPr id="141" name="楕円 140"/>
        <xdr:cNvSpPr/>
      </xdr:nvSpPr>
      <xdr:spPr>
        <a:xfrm>
          <a:off x="3746500" y="98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38881</xdr:rowOff>
    </xdr:from>
    <xdr:ext cx="534377" cy="259045"/>
    <xdr:sp macro="" textlink="">
      <xdr:nvSpPr>
        <xdr:cNvPr id="142" name="テキスト ボックス 141"/>
        <xdr:cNvSpPr txBox="1"/>
      </xdr:nvSpPr>
      <xdr:spPr>
        <a:xfrm>
          <a:off x="3530111" y="99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122245</xdr:rowOff>
    </xdr:from>
    <xdr:to>
      <xdr:col>15</xdr:col>
      <xdr:colOff>101600</xdr:colOff>
      <xdr:row>58</xdr:row>
      <xdr:rowOff>52395</xdr:rowOff>
    </xdr:to>
    <xdr:sp macro="" textlink="">
      <xdr:nvSpPr>
        <xdr:cNvPr id="143" name="楕円 142"/>
        <xdr:cNvSpPr/>
      </xdr:nvSpPr>
      <xdr:spPr>
        <a:xfrm>
          <a:off x="2857500" y="989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43522</xdr:rowOff>
    </xdr:from>
    <xdr:ext cx="534377" cy="259045"/>
    <xdr:sp macro="" textlink="">
      <xdr:nvSpPr>
        <xdr:cNvPr id="144" name="テキスト ボックス 143"/>
        <xdr:cNvSpPr txBox="1"/>
      </xdr:nvSpPr>
      <xdr:spPr>
        <a:xfrm>
          <a:off x="2641111" y="998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105901</xdr:rowOff>
    </xdr:from>
    <xdr:to>
      <xdr:col>10</xdr:col>
      <xdr:colOff>165100</xdr:colOff>
      <xdr:row>58</xdr:row>
      <xdr:rowOff>36051</xdr:rowOff>
    </xdr:to>
    <xdr:sp macro="" textlink="">
      <xdr:nvSpPr>
        <xdr:cNvPr id="145" name="楕円 144"/>
        <xdr:cNvSpPr/>
      </xdr:nvSpPr>
      <xdr:spPr>
        <a:xfrm>
          <a:off x="1968500" y="987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27178</xdr:rowOff>
    </xdr:from>
    <xdr:ext cx="534377" cy="259045"/>
    <xdr:sp macro="" textlink="">
      <xdr:nvSpPr>
        <xdr:cNvPr id="146" name="テキスト ボックス 145"/>
        <xdr:cNvSpPr txBox="1"/>
      </xdr:nvSpPr>
      <xdr:spPr>
        <a:xfrm>
          <a:off x="1752111" y="997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88473</xdr:rowOff>
    </xdr:from>
    <xdr:to>
      <xdr:col>6</xdr:col>
      <xdr:colOff>38100</xdr:colOff>
      <xdr:row>58</xdr:row>
      <xdr:rowOff>18623</xdr:rowOff>
    </xdr:to>
    <xdr:sp macro="" textlink="">
      <xdr:nvSpPr>
        <xdr:cNvPr id="147" name="楕円 146"/>
        <xdr:cNvSpPr/>
      </xdr:nvSpPr>
      <xdr:spPr>
        <a:xfrm>
          <a:off x="1079500" y="986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9750</xdr:rowOff>
    </xdr:from>
    <xdr:ext cx="534377" cy="259045"/>
    <xdr:sp macro="" textlink="">
      <xdr:nvSpPr>
        <xdr:cNvPr id="148" name="テキスト ボックス 147"/>
        <xdr:cNvSpPr txBox="1"/>
      </xdr:nvSpPr>
      <xdr:spPr>
        <a:xfrm>
          <a:off x="863111" y="9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3866</xdr:rowOff>
    </xdr:from>
    <xdr:to>
      <xdr:col>24</xdr:col>
      <xdr:colOff>62865</xdr:colOff>
      <xdr:row>78</xdr:row>
      <xdr:rowOff>102575</xdr:rowOff>
    </xdr:to>
    <xdr:cxnSp macro="">
      <xdr:nvCxnSpPr>
        <xdr:cNvPr id="171" name="直線コネクタ 170"/>
        <xdr:cNvCxnSpPr/>
      </xdr:nvCxnSpPr>
      <xdr:spPr>
        <a:xfrm flipV="1">
          <a:off x="4633595" y="12348266"/>
          <a:ext cx="1270" cy="112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106402</xdr:rowOff>
    </xdr:from>
    <xdr:ext cx="599010" cy="259045"/>
    <xdr:sp macro="" textlink="">
      <xdr:nvSpPr>
        <xdr:cNvPr id="172" name="民生費最小値テキスト"/>
        <xdr:cNvSpPr txBox="1"/>
      </xdr:nvSpPr>
      <xdr:spPr>
        <a:xfrm>
          <a:off x="4686300" y="1347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102575</xdr:rowOff>
    </xdr:from>
    <xdr:to>
      <xdr:col>24</xdr:col>
      <xdr:colOff>152400</xdr:colOff>
      <xdr:row>78</xdr:row>
      <xdr:rowOff>102575</xdr:rowOff>
    </xdr:to>
    <xdr:cxnSp macro="">
      <xdr:nvCxnSpPr>
        <xdr:cNvPr id="173" name="直線コネクタ 172"/>
        <xdr:cNvCxnSpPr/>
      </xdr:nvCxnSpPr>
      <xdr:spPr>
        <a:xfrm>
          <a:off x="4546600" y="1347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121993</xdr:rowOff>
    </xdr:from>
    <xdr:ext cx="599010" cy="259045"/>
    <xdr:sp macro="" textlink="">
      <xdr:nvSpPr>
        <xdr:cNvPr id="174" name="民生費最大値テキスト"/>
        <xdr:cNvSpPr txBox="1"/>
      </xdr:nvSpPr>
      <xdr:spPr>
        <a:xfrm>
          <a:off x="4686300" y="1212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3866</xdr:rowOff>
    </xdr:from>
    <xdr:to>
      <xdr:col>24</xdr:col>
      <xdr:colOff>152400</xdr:colOff>
      <xdr:row>72</xdr:row>
      <xdr:rowOff>3866</xdr:rowOff>
    </xdr:to>
    <xdr:cxnSp macro="">
      <xdr:nvCxnSpPr>
        <xdr:cNvPr id="175" name="直線コネクタ 174"/>
        <xdr:cNvCxnSpPr/>
      </xdr:nvCxnSpPr>
      <xdr:spPr>
        <a:xfrm>
          <a:off x="4546600" y="1234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75829</xdr:rowOff>
    </xdr:from>
    <xdr:to>
      <xdr:col>24</xdr:col>
      <xdr:colOff>63500</xdr:colOff>
      <xdr:row>78</xdr:row>
      <xdr:rowOff>109913</xdr:rowOff>
    </xdr:to>
    <xdr:cxnSp macro="">
      <xdr:nvCxnSpPr>
        <xdr:cNvPr id="176" name="直線コネクタ 175"/>
        <xdr:cNvCxnSpPr/>
      </xdr:nvCxnSpPr>
      <xdr:spPr>
        <a:xfrm flipV="1">
          <a:off x="3797300" y="13277479"/>
          <a:ext cx="838200" cy="20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106153</xdr:rowOff>
    </xdr:from>
    <xdr:ext cx="599010" cy="259045"/>
    <xdr:sp macro="" textlink="">
      <xdr:nvSpPr>
        <xdr:cNvPr id="177" name="民生費平均値テキスト"/>
        <xdr:cNvSpPr txBox="1"/>
      </xdr:nvSpPr>
      <xdr:spPr>
        <a:xfrm>
          <a:off x="4686300" y="12793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83276</xdr:rowOff>
    </xdr:from>
    <xdr:to>
      <xdr:col>24</xdr:col>
      <xdr:colOff>114300</xdr:colOff>
      <xdr:row>76</xdr:row>
      <xdr:rowOff>13426</xdr:rowOff>
    </xdr:to>
    <xdr:sp macro="" textlink="">
      <xdr:nvSpPr>
        <xdr:cNvPr id="178" name="フローチャート: 判断 177"/>
        <xdr:cNvSpPr/>
      </xdr:nvSpPr>
      <xdr:spPr>
        <a:xfrm>
          <a:off x="4584700" y="1294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109913</xdr:rowOff>
    </xdr:from>
    <xdr:to>
      <xdr:col>19</xdr:col>
      <xdr:colOff>177800</xdr:colOff>
      <xdr:row>78</xdr:row>
      <xdr:rowOff>164046</xdr:rowOff>
    </xdr:to>
    <xdr:cxnSp macro="">
      <xdr:nvCxnSpPr>
        <xdr:cNvPr id="179" name="直線コネクタ 178"/>
        <xdr:cNvCxnSpPr/>
      </xdr:nvCxnSpPr>
      <xdr:spPr>
        <a:xfrm flipV="1">
          <a:off x="2908300" y="13483013"/>
          <a:ext cx="889000" cy="5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15588</xdr:rowOff>
    </xdr:from>
    <xdr:to>
      <xdr:col>20</xdr:col>
      <xdr:colOff>38100</xdr:colOff>
      <xdr:row>76</xdr:row>
      <xdr:rowOff>117188</xdr:rowOff>
    </xdr:to>
    <xdr:sp macro="" textlink="">
      <xdr:nvSpPr>
        <xdr:cNvPr id="180" name="フローチャート: 判断 179"/>
        <xdr:cNvSpPr/>
      </xdr:nvSpPr>
      <xdr:spPr>
        <a:xfrm>
          <a:off x="3746500" y="1304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133715</xdr:rowOff>
    </xdr:from>
    <xdr:ext cx="599010" cy="259045"/>
    <xdr:sp macro="" textlink="">
      <xdr:nvSpPr>
        <xdr:cNvPr id="181" name="テキスト ボックス 180"/>
        <xdr:cNvSpPr txBox="1"/>
      </xdr:nvSpPr>
      <xdr:spPr>
        <a:xfrm>
          <a:off x="3497795" y="1282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95261</xdr:rowOff>
    </xdr:from>
    <xdr:to>
      <xdr:col>15</xdr:col>
      <xdr:colOff>50800</xdr:colOff>
      <xdr:row>78</xdr:row>
      <xdr:rowOff>164046</xdr:rowOff>
    </xdr:to>
    <xdr:cxnSp macro="">
      <xdr:nvCxnSpPr>
        <xdr:cNvPr id="182" name="直線コネクタ 181"/>
        <xdr:cNvCxnSpPr/>
      </xdr:nvCxnSpPr>
      <xdr:spPr>
        <a:xfrm>
          <a:off x="2019300" y="13468361"/>
          <a:ext cx="889000" cy="6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129363</xdr:rowOff>
    </xdr:from>
    <xdr:to>
      <xdr:col>15</xdr:col>
      <xdr:colOff>101600</xdr:colOff>
      <xdr:row>77</xdr:row>
      <xdr:rowOff>59513</xdr:rowOff>
    </xdr:to>
    <xdr:sp macro="" textlink="">
      <xdr:nvSpPr>
        <xdr:cNvPr id="183" name="フローチャート: 判断 182"/>
        <xdr:cNvSpPr/>
      </xdr:nvSpPr>
      <xdr:spPr>
        <a:xfrm>
          <a:off x="2857500" y="131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76039</xdr:rowOff>
    </xdr:from>
    <xdr:ext cx="599010" cy="259045"/>
    <xdr:sp macro="" textlink="">
      <xdr:nvSpPr>
        <xdr:cNvPr id="184" name="テキスト ボックス 183"/>
        <xdr:cNvSpPr txBox="1"/>
      </xdr:nvSpPr>
      <xdr:spPr>
        <a:xfrm>
          <a:off x="2608795" y="1293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95261</xdr:rowOff>
    </xdr:from>
    <xdr:to>
      <xdr:col>10</xdr:col>
      <xdr:colOff>114300</xdr:colOff>
      <xdr:row>79</xdr:row>
      <xdr:rowOff>31595</xdr:rowOff>
    </xdr:to>
    <xdr:cxnSp macro="">
      <xdr:nvCxnSpPr>
        <xdr:cNvPr id="185" name="直線コネクタ 184"/>
        <xdr:cNvCxnSpPr/>
      </xdr:nvCxnSpPr>
      <xdr:spPr>
        <a:xfrm flipV="1">
          <a:off x="1130300" y="13468361"/>
          <a:ext cx="889000" cy="10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145776</xdr:rowOff>
    </xdr:from>
    <xdr:to>
      <xdr:col>10</xdr:col>
      <xdr:colOff>165100</xdr:colOff>
      <xdr:row>77</xdr:row>
      <xdr:rowOff>75926</xdr:rowOff>
    </xdr:to>
    <xdr:sp macro="" textlink="">
      <xdr:nvSpPr>
        <xdr:cNvPr id="186" name="フローチャート: 判断 185"/>
        <xdr:cNvSpPr/>
      </xdr:nvSpPr>
      <xdr:spPr>
        <a:xfrm>
          <a:off x="1968500" y="1317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92453</xdr:rowOff>
    </xdr:from>
    <xdr:ext cx="599010" cy="259045"/>
    <xdr:sp macro="" textlink="">
      <xdr:nvSpPr>
        <xdr:cNvPr id="187" name="テキスト ボックス 186"/>
        <xdr:cNvSpPr txBox="1"/>
      </xdr:nvSpPr>
      <xdr:spPr>
        <a:xfrm>
          <a:off x="1719795" y="1295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13691</xdr:rowOff>
    </xdr:from>
    <xdr:to>
      <xdr:col>6</xdr:col>
      <xdr:colOff>38100</xdr:colOff>
      <xdr:row>77</xdr:row>
      <xdr:rowOff>115291</xdr:rowOff>
    </xdr:to>
    <xdr:sp macro="" textlink="">
      <xdr:nvSpPr>
        <xdr:cNvPr id="188" name="フローチャート: 判断 187"/>
        <xdr:cNvSpPr/>
      </xdr:nvSpPr>
      <xdr:spPr>
        <a:xfrm>
          <a:off x="1079500" y="1321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131818</xdr:rowOff>
    </xdr:from>
    <xdr:ext cx="599010" cy="259045"/>
    <xdr:sp macro="" textlink="">
      <xdr:nvSpPr>
        <xdr:cNvPr id="189" name="テキスト ボックス 188"/>
        <xdr:cNvSpPr txBox="1"/>
      </xdr:nvSpPr>
      <xdr:spPr>
        <a:xfrm>
          <a:off x="830795" y="1299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25029</xdr:rowOff>
    </xdr:from>
    <xdr:to>
      <xdr:col>24</xdr:col>
      <xdr:colOff>114300</xdr:colOff>
      <xdr:row>77</xdr:row>
      <xdr:rowOff>126629</xdr:rowOff>
    </xdr:to>
    <xdr:sp macro="" textlink="">
      <xdr:nvSpPr>
        <xdr:cNvPr id="195" name="楕円 194"/>
        <xdr:cNvSpPr/>
      </xdr:nvSpPr>
      <xdr:spPr>
        <a:xfrm>
          <a:off x="4584700" y="1322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3456</xdr:rowOff>
    </xdr:from>
    <xdr:ext cx="599010" cy="259045"/>
    <xdr:sp macro="" textlink="">
      <xdr:nvSpPr>
        <xdr:cNvPr id="196" name="民生費該当値テキスト"/>
        <xdr:cNvSpPr txBox="1"/>
      </xdr:nvSpPr>
      <xdr:spPr>
        <a:xfrm>
          <a:off x="4686300" y="1320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59113</xdr:rowOff>
    </xdr:from>
    <xdr:to>
      <xdr:col>20</xdr:col>
      <xdr:colOff>38100</xdr:colOff>
      <xdr:row>78</xdr:row>
      <xdr:rowOff>160713</xdr:rowOff>
    </xdr:to>
    <xdr:sp macro="" textlink="">
      <xdr:nvSpPr>
        <xdr:cNvPr id="197" name="楕円 196"/>
        <xdr:cNvSpPr/>
      </xdr:nvSpPr>
      <xdr:spPr>
        <a:xfrm>
          <a:off x="3746500" y="1343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151840</xdr:rowOff>
    </xdr:from>
    <xdr:ext cx="599010" cy="259045"/>
    <xdr:sp macro="" textlink="">
      <xdr:nvSpPr>
        <xdr:cNvPr id="198" name="テキスト ボックス 197"/>
        <xdr:cNvSpPr txBox="1"/>
      </xdr:nvSpPr>
      <xdr:spPr>
        <a:xfrm>
          <a:off x="3497795" y="1352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113246</xdr:rowOff>
    </xdr:from>
    <xdr:to>
      <xdr:col>15</xdr:col>
      <xdr:colOff>101600</xdr:colOff>
      <xdr:row>79</xdr:row>
      <xdr:rowOff>43396</xdr:rowOff>
    </xdr:to>
    <xdr:sp macro="" textlink="">
      <xdr:nvSpPr>
        <xdr:cNvPr id="199" name="楕円 198"/>
        <xdr:cNvSpPr/>
      </xdr:nvSpPr>
      <xdr:spPr>
        <a:xfrm>
          <a:off x="2857500" y="1348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34523</xdr:rowOff>
    </xdr:from>
    <xdr:ext cx="599010" cy="259045"/>
    <xdr:sp macro="" textlink="">
      <xdr:nvSpPr>
        <xdr:cNvPr id="200" name="テキスト ボックス 199"/>
        <xdr:cNvSpPr txBox="1"/>
      </xdr:nvSpPr>
      <xdr:spPr>
        <a:xfrm>
          <a:off x="2608795" y="1357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44461</xdr:rowOff>
    </xdr:from>
    <xdr:to>
      <xdr:col>10</xdr:col>
      <xdr:colOff>165100</xdr:colOff>
      <xdr:row>78</xdr:row>
      <xdr:rowOff>146061</xdr:rowOff>
    </xdr:to>
    <xdr:sp macro="" textlink="">
      <xdr:nvSpPr>
        <xdr:cNvPr id="201" name="楕円 200"/>
        <xdr:cNvSpPr/>
      </xdr:nvSpPr>
      <xdr:spPr>
        <a:xfrm>
          <a:off x="1968500" y="1341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137188</xdr:rowOff>
    </xdr:from>
    <xdr:ext cx="599010" cy="259045"/>
    <xdr:sp macro="" textlink="">
      <xdr:nvSpPr>
        <xdr:cNvPr id="202" name="テキスト ボックス 201"/>
        <xdr:cNvSpPr txBox="1"/>
      </xdr:nvSpPr>
      <xdr:spPr>
        <a:xfrm>
          <a:off x="1719795" y="1351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152245</xdr:rowOff>
    </xdr:from>
    <xdr:to>
      <xdr:col>6</xdr:col>
      <xdr:colOff>38100</xdr:colOff>
      <xdr:row>79</xdr:row>
      <xdr:rowOff>82395</xdr:rowOff>
    </xdr:to>
    <xdr:sp macro="" textlink="">
      <xdr:nvSpPr>
        <xdr:cNvPr id="203" name="楕円 202"/>
        <xdr:cNvSpPr/>
      </xdr:nvSpPr>
      <xdr:spPr>
        <a:xfrm>
          <a:off x="1079500" y="1352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73522</xdr:rowOff>
    </xdr:from>
    <xdr:ext cx="599010" cy="259045"/>
    <xdr:sp macro="" textlink="">
      <xdr:nvSpPr>
        <xdr:cNvPr id="204" name="テキスト ボックス 203"/>
        <xdr:cNvSpPr txBox="1"/>
      </xdr:nvSpPr>
      <xdr:spPr>
        <a:xfrm>
          <a:off x="830795" y="13618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15962</xdr:rowOff>
    </xdr:from>
    <xdr:to>
      <xdr:col>24</xdr:col>
      <xdr:colOff>62865</xdr:colOff>
      <xdr:row>99</xdr:row>
      <xdr:rowOff>17301</xdr:rowOff>
    </xdr:to>
    <xdr:cxnSp macro="">
      <xdr:nvCxnSpPr>
        <xdr:cNvPr id="231" name="直線コネクタ 230"/>
        <xdr:cNvCxnSpPr/>
      </xdr:nvCxnSpPr>
      <xdr:spPr>
        <a:xfrm flipV="1">
          <a:off x="4633595" y="15617912"/>
          <a:ext cx="1270" cy="1372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21128</xdr:rowOff>
    </xdr:from>
    <xdr:ext cx="534377" cy="259045"/>
    <xdr:sp macro="" textlink="">
      <xdr:nvSpPr>
        <xdr:cNvPr id="232" name="衛生費最小値テキスト"/>
        <xdr:cNvSpPr txBox="1"/>
      </xdr:nvSpPr>
      <xdr:spPr>
        <a:xfrm>
          <a:off x="4686300" y="169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17301</xdr:rowOff>
    </xdr:from>
    <xdr:to>
      <xdr:col>24</xdr:col>
      <xdr:colOff>152400</xdr:colOff>
      <xdr:row>99</xdr:row>
      <xdr:rowOff>17301</xdr:rowOff>
    </xdr:to>
    <xdr:cxnSp macro="">
      <xdr:nvCxnSpPr>
        <xdr:cNvPr id="233" name="直線コネクタ 232"/>
        <xdr:cNvCxnSpPr/>
      </xdr:nvCxnSpPr>
      <xdr:spPr>
        <a:xfrm>
          <a:off x="4546600" y="1699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134089</xdr:rowOff>
    </xdr:from>
    <xdr:ext cx="534377" cy="259045"/>
    <xdr:sp macro="" textlink="">
      <xdr:nvSpPr>
        <xdr:cNvPr id="234" name="衛生費最大値テキスト"/>
        <xdr:cNvSpPr txBox="1"/>
      </xdr:nvSpPr>
      <xdr:spPr>
        <a:xfrm>
          <a:off x="4686300" y="153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15962</xdr:rowOff>
    </xdr:from>
    <xdr:to>
      <xdr:col>24</xdr:col>
      <xdr:colOff>152400</xdr:colOff>
      <xdr:row>91</xdr:row>
      <xdr:rowOff>15962</xdr:rowOff>
    </xdr:to>
    <xdr:cxnSp macro="">
      <xdr:nvCxnSpPr>
        <xdr:cNvPr id="235" name="直線コネクタ 234"/>
        <xdr:cNvCxnSpPr/>
      </xdr:nvCxnSpPr>
      <xdr:spPr>
        <a:xfrm>
          <a:off x="4546600" y="156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17301</xdr:rowOff>
    </xdr:from>
    <xdr:to>
      <xdr:col>24</xdr:col>
      <xdr:colOff>63500</xdr:colOff>
      <xdr:row>99</xdr:row>
      <xdr:rowOff>86762</xdr:rowOff>
    </xdr:to>
    <xdr:cxnSp macro="">
      <xdr:nvCxnSpPr>
        <xdr:cNvPr id="236" name="直線コネクタ 235"/>
        <xdr:cNvCxnSpPr/>
      </xdr:nvCxnSpPr>
      <xdr:spPr>
        <a:xfrm flipV="1">
          <a:off x="3797300" y="16990851"/>
          <a:ext cx="838200" cy="6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136695</xdr:rowOff>
    </xdr:from>
    <xdr:ext cx="534377" cy="259045"/>
    <xdr:sp macro="" textlink="">
      <xdr:nvSpPr>
        <xdr:cNvPr id="237" name="衛生費平均値テキスト"/>
        <xdr:cNvSpPr txBox="1"/>
      </xdr:nvSpPr>
      <xdr:spPr>
        <a:xfrm>
          <a:off x="4686300" y="16424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113818</xdr:rowOff>
    </xdr:from>
    <xdr:to>
      <xdr:col>24</xdr:col>
      <xdr:colOff>114300</xdr:colOff>
      <xdr:row>97</xdr:row>
      <xdr:rowOff>43968</xdr:rowOff>
    </xdr:to>
    <xdr:sp macro="" textlink="">
      <xdr:nvSpPr>
        <xdr:cNvPr id="238" name="フローチャート: 判断 237"/>
        <xdr:cNvSpPr/>
      </xdr:nvSpPr>
      <xdr:spPr>
        <a:xfrm>
          <a:off x="4584700" y="165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86762</xdr:rowOff>
    </xdr:from>
    <xdr:to>
      <xdr:col>19</xdr:col>
      <xdr:colOff>177800</xdr:colOff>
      <xdr:row>99</xdr:row>
      <xdr:rowOff>97442</xdr:rowOff>
    </xdr:to>
    <xdr:cxnSp macro="">
      <xdr:nvCxnSpPr>
        <xdr:cNvPr id="239" name="直線コネクタ 238"/>
        <xdr:cNvCxnSpPr/>
      </xdr:nvCxnSpPr>
      <xdr:spPr>
        <a:xfrm flipV="1">
          <a:off x="2908300" y="17060312"/>
          <a:ext cx="889000" cy="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28451</xdr:rowOff>
    </xdr:from>
    <xdr:to>
      <xdr:col>20</xdr:col>
      <xdr:colOff>38100</xdr:colOff>
      <xdr:row>97</xdr:row>
      <xdr:rowOff>130051</xdr:rowOff>
    </xdr:to>
    <xdr:sp macro="" textlink="">
      <xdr:nvSpPr>
        <xdr:cNvPr id="240" name="フローチャート: 判断 239"/>
        <xdr:cNvSpPr/>
      </xdr:nvSpPr>
      <xdr:spPr>
        <a:xfrm>
          <a:off x="3746500" y="1665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146578</xdr:rowOff>
    </xdr:from>
    <xdr:ext cx="534377" cy="259045"/>
    <xdr:sp macro="" textlink="">
      <xdr:nvSpPr>
        <xdr:cNvPr id="241" name="テキスト ボックス 240"/>
        <xdr:cNvSpPr txBox="1"/>
      </xdr:nvSpPr>
      <xdr:spPr>
        <a:xfrm>
          <a:off x="3530111" y="1643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97442</xdr:rowOff>
    </xdr:from>
    <xdr:to>
      <xdr:col>15</xdr:col>
      <xdr:colOff>50800</xdr:colOff>
      <xdr:row>99</xdr:row>
      <xdr:rowOff>113444</xdr:rowOff>
    </xdr:to>
    <xdr:cxnSp macro="">
      <xdr:nvCxnSpPr>
        <xdr:cNvPr id="242" name="直線コネクタ 241"/>
        <xdr:cNvCxnSpPr/>
      </xdr:nvCxnSpPr>
      <xdr:spPr>
        <a:xfrm flipV="1">
          <a:off x="2019300" y="1707099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60455</xdr:rowOff>
    </xdr:from>
    <xdr:to>
      <xdr:col>15</xdr:col>
      <xdr:colOff>101600</xdr:colOff>
      <xdr:row>97</xdr:row>
      <xdr:rowOff>162055</xdr:rowOff>
    </xdr:to>
    <xdr:sp macro="" textlink="">
      <xdr:nvSpPr>
        <xdr:cNvPr id="243" name="フローチャート: 判断 242"/>
        <xdr:cNvSpPr/>
      </xdr:nvSpPr>
      <xdr:spPr>
        <a:xfrm>
          <a:off x="2857500" y="1669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7132</xdr:rowOff>
    </xdr:from>
    <xdr:ext cx="534377" cy="259045"/>
    <xdr:sp macro="" textlink="">
      <xdr:nvSpPr>
        <xdr:cNvPr id="244" name="テキスト ボックス 243"/>
        <xdr:cNvSpPr txBox="1"/>
      </xdr:nvSpPr>
      <xdr:spPr>
        <a:xfrm>
          <a:off x="2641111" y="1646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113444</xdr:rowOff>
    </xdr:from>
    <xdr:to>
      <xdr:col>10</xdr:col>
      <xdr:colOff>114300</xdr:colOff>
      <xdr:row>99</xdr:row>
      <xdr:rowOff>153840</xdr:rowOff>
    </xdr:to>
    <xdr:cxnSp macro="">
      <xdr:nvCxnSpPr>
        <xdr:cNvPr id="245" name="直線コネクタ 244"/>
        <xdr:cNvCxnSpPr/>
      </xdr:nvCxnSpPr>
      <xdr:spPr>
        <a:xfrm flipV="1">
          <a:off x="1130300" y="17086994"/>
          <a:ext cx="889000" cy="4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148957</xdr:rowOff>
    </xdr:from>
    <xdr:to>
      <xdr:col>10</xdr:col>
      <xdr:colOff>165100</xdr:colOff>
      <xdr:row>97</xdr:row>
      <xdr:rowOff>79107</xdr:rowOff>
    </xdr:to>
    <xdr:sp macro="" textlink="">
      <xdr:nvSpPr>
        <xdr:cNvPr id="246" name="フローチャート: 判断 245"/>
        <xdr:cNvSpPr/>
      </xdr:nvSpPr>
      <xdr:spPr>
        <a:xfrm>
          <a:off x="1968500" y="1660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95634</xdr:rowOff>
    </xdr:from>
    <xdr:ext cx="534377" cy="259045"/>
    <xdr:sp macro="" textlink="">
      <xdr:nvSpPr>
        <xdr:cNvPr id="247" name="テキスト ボックス 246"/>
        <xdr:cNvSpPr txBox="1"/>
      </xdr:nvSpPr>
      <xdr:spPr>
        <a:xfrm>
          <a:off x="1752111" y="163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127860</xdr:rowOff>
    </xdr:from>
    <xdr:to>
      <xdr:col>6</xdr:col>
      <xdr:colOff>38100</xdr:colOff>
      <xdr:row>97</xdr:row>
      <xdr:rowOff>58010</xdr:rowOff>
    </xdr:to>
    <xdr:sp macro="" textlink="">
      <xdr:nvSpPr>
        <xdr:cNvPr id="248" name="フローチャート: 判断 247"/>
        <xdr:cNvSpPr/>
      </xdr:nvSpPr>
      <xdr:spPr>
        <a:xfrm>
          <a:off x="1079500" y="1658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74537</xdr:rowOff>
    </xdr:from>
    <xdr:ext cx="534377" cy="259045"/>
    <xdr:sp macro="" textlink="">
      <xdr:nvSpPr>
        <xdr:cNvPr id="249" name="テキスト ボックス 248"/>
        <xdr:cNvSpPr txBox="1"/>
      </xdr:nvSpPr>
      <xdr:spPr>
        <a:xfrm>
          <a:off x="863111" y="1636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137951</xdr:rowOff>
    </xdr:from>
    <xdr:to>
      <xdr:col>24</xdr:col>
      <xdr:colOff>114300</xdr:colOff>
      <xdr:row>99</xdr:row>
      <xdr:rowOff>68101</xdr:rowOff>
    </xdr:to>
    <xdr:sp macro="" textlink="">
      <xdr:nvSpPr>
        <xdr:cNvPr id="255" name="楕円 254"/>
        <xdr:cNvSpPr/>
      </xdr:nvSpPr>
      <xdr:spPr>
        <a:xfrm>
          <a:off x="4584700" y="1694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52878</xdr:rowOff>
    </xdr:from>
    <xdr:ext cx="534377" cy="259045"/>
    <xdr:sp macro="" textlink="">
      <xdr:nvSpPr>
        <xdr:cNvPr id="256" name="衛生費該当値テキスト"/>
        <xdr:cNvSpPr txBox="1"/>
      </xdr:nvSpPr>
      <xdr:spPr>
        <a:xfrm>
          <a:off x="4686300" y="168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35962</xdr:rowOff>
    </xdr:from>
    <xdr:to>
      <xdr:col>20</xdr:col>
      <xdr:colOff>38100</xdr:colOff>
      <xdr:row>99</xdr:row>
      <xdr:rowOff>137562</xdr:rowOff>
    </xdr:to>
    <xdr:sp macro="" textlink="">
      <xdr:nvSpPr>
        <xdr:cNvPr id="257" name="楕円 256"/>
        <xdr:cNvSpPr/>
      </xdr:nvSpPr>
      <xdr:spPr>
        <a:xfrm>
          <a:off x="3746500" y="170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128689</xdr:rowOff>
    </xdr:from>
    <xdr:ext cx="534377" cy="259045"/>
    <xdr:sp macro="" textlink="">
      <xdr:nvSpPr>
        <xdr:cNvPr id="258" name="テキスト ボックス 257"/>
        <xdr:cNvSpPr txBox="1"/>
      </xdr:nvSpPr>
      <xdr:spPr>
        <a:xfrm>
          <a:off x="3530111" y="1710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46642</xdr:rowOff>
    </xdr:from>
    <xdr:to>
      <xdr:col>15</xdr:col>
      <xdr:colOff>101600</xdr:colOff>
      <xdr:row>99</xdr:row>
      <xdr:rowOff>148242</xdr:rowOff>
    </xdr:to>
    <xdr:sp macro="" textlink="">
      <xdr:nvSpPr>
        <xdr:cNvPr id="259" name="楕円 258"/>
        <xdr:cNvSpPr/>
      </xdr:nvSpPr>
      <xdr:spPr>
        <a:xfrm>
          <a:off x="2857500" y="1702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139369</xdr:rowOff>
    </xdr:from>
    <xdr:ext cx="534377" cy="259045"/>
    <xdr:sp macro="" textlink="">
      <xdr:nvSpPr>
        <xdr:cNvPr id="260" name="テキスト ボックス 259"/>
        <xdr:cNvSpPr txBox="1"/>
      </xdr:nvSpPr>
      <xdr:spPr>
        <a:xfrm>
          <a:off x="2641111" y="1711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62644</xdr:rowOff>
    </xdr:from>
    <xdr:to>
      <xdr:col>10</xdr:col>
      <xdr:colOff>165100</xdr:colOff>
      <xdr:row>99</xdr:row>
      <xdr:rowOff>164244</xdr:rowOff>
    </xdr:to>
    <xdr:sp macro="" textlink="">
      <xdr:nvSpPr>
        <xdr:cNvPr id="261" name="楕円 260"/>
        <xdr:cNvSpPr/>
      </xdr:nvSpPr>
      <xdr:spPr>
        <a:xfrm>
          <a:off x="1968500" y="1703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155371</xdr:rowOff>
    </xdr:from>
    <xdr:ext cx="534377" cy="259045"/>
    <xdr:sp macro="" textlink="">
      <xdr:nvSpPr>
        <xdr:cNvPr id="262" name="テキスト ボックス 261"/>
        <xdr:cNvSpPr txBox="1"/>
      </xdr:nvSpPr>
      <xdr:spPr>
        <a:xfrm>
          <a:off x="1752111" y="171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103040</xdr:rowOff>
    </xdr:from>
    <xdr:to>
      <xdr:col>6</xdr:col>
      <xdr:colOff>38100</xdr:colOff>
      <xdr:row>100</xdr:row>
      <xdr:rowOff>33190</xdr:rowOff>
    </xdr:to>
    <xdr:sp macro="" textlink="">
      <xdr:nvSpPr>
        <xdr:cNvPr id="263" name="楕円 262"/>
        <xdr:cNvSpPr/>
      </xdr:nvSpPr>
      <xdr:spPr>
        <a:xfrm>
          <a:off x="1079500" y="1707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24317</xdr:rowOff>
    </xdr:from>
    <xdr:ext cx="534377" cy="259045"/>
    <xdr:sp macro="" textlink="">
      <xdr:nvSpPr>
        <xdr:cNvPr id="264" name="テキスト ボックス 263"/>
        <xdr:cNvSpPr txBox="1"/>
      </xdr:nvSpPr>
      <xdr:spPr>
        <a:xfrm>
          <a:off x="863111" y="1716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104839</xdr:rowOff>
    </xdr:from>
    <xdr:to>
      <xdr:col>54</xdr:col>
      <xdr:colOff>189865</xdr:colOff>
      <xdr:row>38</xdr:row>
      <xdr:rowOff>129984</xdr:rowOff>
    </xdr:to>
    <xdr:cxnSp macro="">
      <xdr:nvCxnSpPr>
        <xdr:cNvPr id="288" name="直線コネクタ 287"/>
        <xdr:cNvCxnSpPr/>
      </xdr:nvCxnSpPr>
      <xdr:spPr>
        <a:xfrm flipV="1">
          <a:off x="10475595" y="5248339"/>
          <a:ext cx="1270" cy="139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133811</xdr:rowOff>
    </xdr:from>
    <xdr:ext cx="378565" cy="259045"/>
    <xdr:sp macro="" textlink="">
      <xdr:nvSpPr>
        <xdr:cNvPr id="289" name="労働費最小値テキスト"/>
        <xdr:cNvSpPr txBox="1"/>
      </xdr:nvSpPr>
      <xdr:spPr>
        <a:xfrm>
          <a:off x="10528300" y="664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129984</xdr:rowOff>
    </xdr:from>
    <xdr:to>
      <xdr:col>55</xdr:col>
      <xdr:colOff>88900</xdr:colOff>
      <xdr:row>38</xdr:row>
      <xdr:rowOff>129984</xdr:rowOff>
    </xdr:to>
    <xdr:cxnSp macro="">
      <xdr:nvCxnSpPr>
        <xdr:cNvPr id="290" name="直線コネクタ 289"/>
        <xdr:cNvCxnSpPr/>
      </xdr:nvCxnSpPr>
      <xdr:spPr>
        <a:xfrm>
          <a:off x="10388600" y="66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51516</xdr:rowOff>
    </xdr:from>
    <xdr:ext cx="469744" cy="259045"/>
    <xdr:sp macro="" textlink="">
      <xdr:nvSpPr>
        <xdr:cNvPr id="291" name="労働費最大値テキスト"/>
        <xdr:cNvSpPr txBox="1"/>
      </xdr:nvSpPr>
      <xdr:spPr>
        <a:xfrm>
          <a:off x="10528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104839</xdr:rowOff>
    </xdr:from>
    <xdr:to>
      <xdr:col>55</xdr:col>
      <xdr:colOff>88900</xdr:colOff>
      <xdr:row>30</xdr:row>
      <xdr:rowOff>104839</xdr:rowOff>
    </xdr:to>
    <xdr:cxnSp macro="">
      <xdr:nvCxnSpPr>
        <xdr:cNvPr id="292" name="直線コネクタ 291"/>
        <xdr:cNvCxnSpPr/>
      </xdr:nvCxnSpPr>
      <xdr:spPr>
        <a:xfrm>
          <a:off x="10388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86741</xdr:rowOff>
    </xdr:from>
    <xdr:to>
      <xdr:col>55</xdr:col>
      <xdr:colOff>0</xdr:colOff>
      <xdr:row>37</xdr:row>
      <xdr:rowOff>94552</xdr:rowOff>
    </xdr:to>
    <xdr:cxnSp macro="">
      <xdr:nvCxnSpPr>
        <xdr:cNvPr id="293" name="直線コネクタ 292"/>
        <xdr:cNvCxnSpPr/>
      </xdr:nvCxnSpPr>
      <xdr:spPr>
        <a:xfrm>
          <a:off x="9639300" y="6430391"/>
          <a:ext cx="8382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33418</xdr:rowOff>
    </xdr:from>
    <xdr:ext cx="469744" cy="259045"/>
    <xdr:sp macro="" textlink="">
      <xdr:nvSpPr>
        <xdr:cNvPr id="294" name="労働費平均値テキスト"/>
        <xdr:cNvSpPr txBox="1"/>
      </xdr:nvSpPr>
      <xdr:spPr>
        <a:xfrm>
          <a:off x="10528300" y="6377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54991</xdr:rowOff>
    </xdr:from>
    <xdr:to>
      <xdr:col>55</xdr:col>
      <xdr:colOff>50800</xdr:colOff>
      <xdr:row>37</xdr:row>
      <xdr:rowOff>156591</xdr:rowOff>
    </xdr:to>
    <xdr:sp macro="" textlink="">
      <xdr:nvSpPr>
        <xdr:cNvPr id="295" name="フローチャート: 判断 294"/>
        <xdr:cNvSpPr/>
      </xdr:nvSpPr>
      <xdr:spPr>
        <a:xfrm>
          <a:off x="104267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66167</xdr:rowOff>
    </xdr:from>
    <xdr:to>
      <xdr:col>50</xdr:col>
      <xdr:colOff>114300</xdr:colOff>
      <xdr:row>37</xdr:row>
      <xdr:rowOff>86741</xdr:rowOff>
    </xdr:to>
    <xdr:cxnSp macro="">
      <xdr:nvCxnSpPr>
        <xdr:cNvPr id="296" name="直線コネクタ 295"/>
        <xdr:cNvCxnSpPr/>
      </xdr:nvCxnSpPr>
      <xdr:spPr>
        <a:xfrm>
          <a:off x="8750300" y="640981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60325</xdr:rowOff>
    </xdr:from>
    <xdr:to>
      <xdr:col>50</xdr:col>
      <xdr:colOff>165100</xdr:colOff>
      <xdr:row>37</xdr:row>
      <xdr:rowOff>161925</xdr:rowOff>
    </xdr:to>
    <xdr:sp macro="" textlink="">
      <xdr:nvSpPr>
        <xdr:cNvPr id="297" name="フローチャート: 判断 296"/>
        <xdr:cNvSpPr/>
      </xdr:nvSpPr>
      <xdr:spPr>
        <a:xfrm>
          <a:off x="9588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153052</xdr:rowOff>
    </xdr:from>
    <xdr:ext cx="469744" cy="259045"/>
    <xdr:sp macro="" textlink="">
      <xdr:nvSpPr>
        <xdr:cNvPr id="298" name="テキスト ボックス 297"/>
        <xdr:cNvSpPr txBox="1"/>
      </xdr:nvSpPr>
      <xdr:spPr>
        <a:xfrm>
          <a:off x="9404428"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2921</xdr:rowOff>
    </xdr:from>
    <xdr:to>
      <xdr:col>45</xdr:col>
      <xdr:colOff>177800</xdr:colOff>
      <xdr:row>37</xdr:row>
      <xdr:rowOff>66167</xdr:rowOff>
    </xdr:to>
    <xdr:cxnSp macro="">
      <xdr:nvCxnSpPr>
        <xdr:cNvPr id="299" name="直線コネクタ 298"/>
        <xdr:cNvCxnSpPr/>
      </xdr:nvCxnSpPr>
      <xdr:spPr>
        <a:xfrm>
          <a:off x="7861300" y="6346571"/>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44895</xdr:rowOff>
    </xdr:from>
    <xdr:to>
      <xdr:col>46</xdr:col>
      <xdr:colOff>38100</xdr:colOff>
      <xdr:row>37</xdr:row>
      <xdr:rowOff>146495</xdr:rowOff>
    </xdr:to>
    <xdr:sp macro="" textlink="">
      <xdr:nvSpPr>
        <xdr:cNvPr id="300" name="フローチャート: 判断 299"/>
        <xdr:cNvSpPr/>
      </xdr:nvSpPr>
      <xdr:spPr>
        <a:xfrm>
          <a:off x="8699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137621</xdr:rowOff>
    </xdr:from>
    <xdr:ext cx="469744" cy="259045"/>
    <xdr:sp macro="" textlink="">
      <xdr:nvSpPr>
        <xdr:cNvPr id="301" name="テキスト ボックス 300"/>
        <xdr:cNvSpPr txBox="1"/>
      </xdr:nvSpPr>
      <xdr:spPr>
        <a:xfrm>
          <a:off x="8515428" y="648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2921</xdr:rowOff>
    </xdr:from>
    <xdr:to>
      <xdr:col>41</xdr:col>
      <xdr:colOff>50800</xdr:colOff>
      <xdr:row>37</xdr:row>
      <xdr:rowOff>86932</xdr:rowOff>
    </xdr:to>
    <xdr:cxnSp macro="">
      <xdr:nvCxnSpPr>
        <xdr:cNvPr id="302" name="直線コネクタ 301"/>
        <xdr:cNvCxnSpPr/>
      </xdr:nvCxnSpPr>
      <xdr:spPr>
        <a:xfrm flipV="1">
          <a:off x="6972300" y="6346571"/>
          <a:ext cx="889000" cy="8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28130</xdr:rowOff>
    </xdr:from>
    <xdr:to>
      <xdr:col>41</xdr:col>
      <xdr:colOff>101600</xdr:colOff>
      <xdr:row>37</xdr:row>
      <xdr:rowOff>129730</xdr:rowOff>
    </xdr:to>
    <xdr:sp macro="" textlink="">
      <xdr:nvSpPr>
        <xdr:cNvPr id="303" name="フローチャート: 判断 302"/>
        <xdr:cNvSpPr/>
      </xdr:nvSpPr>
      <xdr:spPr>
        <a:xfrm>
          <a:off x="7810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120857</xdr:rowOff>
    </xdr:from>
    <xdr:ext cx="469744" cy="259045"/>
    <xdr:sp macro="" textlink="">
      <xdr:nvSpPr>
        <xdr:cNvPr id="304" name="テキスト ボックス 303"/>
        <xdr:cNvSpPr txBox="1"/>
      </xdr:nvSpPr>
      <xdr:spPr>
        <a:xfrm>
          <a:off x="7626428" y="64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36513</xdr:rowOff>
    </xdr:from>
    <xdr:to>
      <xdr:col>36</xdr:col>
      <xdr:colOff>165100</xdr:colOff>
      <xdr:row>37</xdr:row>
      <xdr:rowOff>138113</xdr:rowOff>
    </xdr:to>
    <xdr:sp macro="" textlink="">
      <xdr:nvSpPr>
        <xdr:cNvPr id="305" name="フローチャート: 判断 304"/>
        <xdr:cNvSpPr/>
      </xdr:nvSpPr>
      <xdr:spPr>
        <a:xfrm>
          <a:off x="6921500" y="638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129240</xdr:rowOff>
    </xdr:from>
    <xdr:ext cx="469744" cy="259045"/>
    <xdr:sp macro="" textlink="">
      <xdr:nvSpPr>
        <xdr:cNvPr id="306" name="テキスト ボックス 305"/>
        <xdr:cNvSpPr txBox="1"/>
      </xdr:nvSpPr>
      <xdr:spPr>
        <a:xfrm>
          <a:off x="6737428" y="64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43752</xdr:rowOff>
    </xdr:from>
    <xdr:to>
      <xdr:col>55</xdr:col>
      <xdr:colOff>50800</xdr:colOff>
      <xdr:row>37</xdr:row>
      <xdr:rowOff>145352</xdr:rowOff>
    </xdr:to>
    <xdr:sp macro="" textlink="">
      <xdr:nvSpPr>
        <xdr:cNvPr id="312" name="楕円 311"/>
        <xdr:cNvSpPr/>
      </xdr:nvSpPr>
      <xdr:spPr>
        <a:xfrm>
          <a:off x="104267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66629</xdr:rowOff>
    </xdr:from>
    <xdr:ext cx="469744" cy="259045"/>
    <xdr:sp macro="" textlink="">
      <xdr:nvSpPr>
        <xdr:cNvPr id="313" name="労働費該当値テキスト"/>
        <xdr:cNvSpPr txBox="1"/>
      </xdr:nvSpPr>
      <xdr:spPr>
        <a:xfrm>
          <a:off x="10528300" y="623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35941</xdr:rowOff>
    </xdr:from>
    <xdr:to>
      <xdr:col>50</xdr:col>
      <xdr:colOff>165100</xdr:colOff>
      <xdr:row>37</xdr:row>
      <xdr:rowOff>137541</xdr:rowOff>
    </xdr:to>
    <xdr:sp macro="" textlink="">
      <xdr:nvSpPr>
        <xdr:cNvPr id="314" name="楕円 313"/>
        <xdr:cNvSpPr/>
      </xdr:nvSpPr>
      <xdr:spPr>
        <a:xfrm>
          <a:off x="9588500" y="63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154068</xdr:rowOff>
    </xdr:from>
    <xdr:ext cx="469744" cy="259045"/>
    <xdr:sp macro="" textlink="">
      <xdr:nvSpPr>
        <xdr:cNvPr id="315" name="テキスト ボックス 314"/>
        <xdr:cNvSpPr txBox="1"/>
      </xdr:nvSpPr>
      <xdr:spPr>
        <a:xfrm>
          <a:off x="9404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15367</xdr:rowOff>
    </xdr:from>
    <xdr:to>
      <xdr:col>46</xdr:col>
      <xdr:colOff>38100</xdr:colOff>
      <xdr:row>37</xdr:row>
      <xdr:rowOff>116967</xdr:rowOff>
    </xdr:to>
    <xdr:sp macro="" textlink="">
      <xdr:nvSpPr>
        <xdr:cNvPr id="316" name="楕円 315"/>
        <xdr:cNvSpPr/>
      </xdr:nvSpPr>
      <xdr:spPr>
        <a:xfrm>
          <a:off x="8699500" y="635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133494</xdr:rowOff>
    </xdr:from>
    <xdr:ext cx="469744" cy="259045"/>
    <xdr:sp macro="" textlink="">
      <xdr:nvSpPr>
        <xdr:cNvPr id="317" name="テキスト ボックス 316"/>
        <xdr:cNvSpPr txBox="1"/>
      </xdr:nvSpPr>
      <xdr:spPr>
        <a:xfrm>
          <a:off x="8515428" y="613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123571</xdr:rowOff>
    </xdr:from>
    <xdr:to>
      <xdr:col>41</xdr:col>
      <xdr:colOff>101600</xdr:colOff>
      <xdr:row>37</xdr:row>
      <xdr:rowOff>53721</xdr:rowOff>
    </xdr:to>
    <xdr:sp macro="" textlink="">
      <xdr:nvSpPr>
        <xdr:cNvPr id="318" name="楕円 317"/>
        <xdr:cNvSpPr/>
      </xdr:nvSpPr>
      <xdr:spPr>
        <a:xfrm>
          <a:off x="7810500" y="629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70248</xdr:rowOff>
    </xdr:from>
    <xdr:ext cx="469744" cy="259045"/>
    <xdr:sp macro="" textlink="">
      <xdr:nvSpPr>
        <xdr:cNvPr id="319" name="テキスト ボックス 318"/>
        <xdr:cNvSpPr txBox="1"/>
      </xdr:nvSpPr>
      <xdr:spPr>
        <a:xfrm>
          <a:off x="7626428" y="607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36132</xdr:rowOff>
    </xdr:from>
    <xdr:to>
      <xdr:col>36</xdr:col>
      <xdr:colOff>165100</xdr:colOff>
      <xdr:row>37</xdr:row>
      <xdr:rowOff>137732</xdr:rowOff>
    </xdr:to>
    <xdr:sp macro="" textlink="">
      <xdr:nvSpPr>
        <xdr:cNvPr id="320" name="楕円 319"/>
        <xdr:cNvSpPr/>
      </xdr:nvSpPr>
      <xdr:spPr>
        <a:xfrm>
          <a:off x="6921500" y="637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154259</xdr:rowOff>
    </xdr:from>
    <xdr:ext cx="469744" cy="259045"/>
    <xdr:sp macro="" textlink="">
      <xdr:nvSpPr>
        <xdr:cNvPr id="321" name="テキスト ボックス 320"/>
        <xdr:cNvSpPr txBox="1"/>
      </xdr:nvSpPr>
      <xdr:spPr>
        <a:xfrm>
          <a:off x="6737428" y="615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103581</xdr:rowOff>
    </xdr:from>
    <xdr:to>
      <xdr:col>54</xdr:col>
      <xdr:colOff>189865</xdr:colOff>
      <xdr:row>58</xdr:row>
      <xdr:rowOff>66868</xdr:rowOff>
    </xdr:to>
    <xdr:cxnSp macro="">
      <xdr:nvCxnSpPr>
        <xdr:cNvPr id="343" name="直線コネクタ 342"/>
        <xdr:cNvCxnSpPr/>
      </xdr:nvCxnSpPr>
      <xdr:spPr>
        <a:xfrm flipV="1">
          <a:off x="10475595" y="9018981"/>
          <a:ext cx="1270" cy="99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70695</xdr:rowOff>
    </xdr:from>
    <xdr:ext cx="469744" cy="259045"/>
    <xdr:sp macro="" textlink="">
      <xdr:nvSpPr>
        <xdr:cNvPr id="344" name="農林水産業費最小値テキスト"/>
        <xdr:cNvSpPr txBox="1"/>
      </xdr:nvSpPr>
      <xdr:spPr>
        <a:xfrm>
          <a:off x="10528300" y="1001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66868</xdr:rowOff>
    </xdr:from>
    <xdr:to>
      <xdr:col>55</xdr:col>
      <xdr:colOff>88900</xdr:colOff>
      <xdr:row>58</xdr:row>
      <xdr:rowOff>66868</xdr:rowOff>
    </xdr:to>
    <xdr:cxnSp macro="">
      <xdr:nvCxnSpPr>
        <xdr:cNvPr id="345" name="直線コネクタ 344"/>
        <xdr:cNvCxnSpPr/>
      </xdr:nvCxnSpPr>
      <xdr:spPr>
        <a:xfrm>
          <a:off x="10388600" y="1001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50258</xdr:rowOff>
    </xdr:from>
    <xdr:ext cx="534377" cy="259045"/>
    <xdr:sp macro="" textlink="">
      <xdr:nvSpPr>
        <xdr:cNvPr id="346" name="農林水産業費最大値テキスト"/>
        <xdr:cNvSpPr txBox="1"/>
      </xdr:nvSpPr>
      <xdr:spPr>
        <a:xfrm>
          <a:off x="10528300" y="87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103581</xdr:rowOff>
    </xdr:from>
    <xdr:to>
      <xdr:col>55</xdr:col>
      <xdr:colOff>88900</xdr:colOff>
      <xdr:row>52</xdr:row>
      <xdr:rowOff>103581</xdr:rowOff>
    </xdr:to>
    <xdr:cxnSp macro="">
      <xdr:nvCxnSpPr>
        <xdr:cNvPr id="347" name="直線コネクタ 346"/>
        <xdr:cNvCxnSpPr/>
      </xdr:nvCxnSpPr>
      <xdr:spPr>
        <a:xfrm>
          <a:off x="10388600" y="901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127859</xdr:rowOff>
    </xdr:from>
    <xdr:to>
      <xdr:col>55</xdr:col>
      <xdr:colOff>0</xdr:colOff>
      <xdr:row>58</xdr:row>
      <xdr:rowOff>4414</xdr:rowOff>
    </xdr:to>
    <xdr:cxnSp macro="">
      <xdr:nvCxnSpPr>
        <xdr:cNvPr id="348" name="直線コネクタ 347"/>
        <xdr:cNvCxnSpPr/>
      </xdr:nvCxnSpPr>
      <xdr:spPr>
        <a:xfrm flipV="1">
          <a:off x="9639300" y="9900509"/>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55862</xdr:rowOff>
    </xdr:from>
    <xdr:ext cx="469744" cy="259045"/>
    <xdr:sp macro="" textlink="">
      <xdr:nvSpPr>
        <xdr:cNvPr id="349" name="農林水産業費平均値テキスト"/>
        <xdr:cNvSpPr txBox="1"/>
      </xdr:nvSpPr>
      <xdr:spPr>
        <a:xfrm>
          <a:off x="10528300" y="9485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32985</xdr:rowOff>
    </xdr:from>
    <xdr:to>
      <xdr:col>55</xdr:col>
      <xdr:colOff>50800</xdr:colOff>
      <xdr:row>56</xdr:row>
      <xdr:rowOff>134585</xdr:rowOff>
    </xdr:to>
    <xdr:sp macro="" textlink="">
      <xdr:nvSpPr>
        <xdr:cNvPr id="350" name="フローチャート: 判断 349"/>
        <xdr:cNvSpPr/>
      </xdr:nvSpPr>
      <xdr:spPr>
        <a:xfrm>
          <a:off x="104267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3546</xdr:rowOff>
    </xdr:from>
    <xdr:to>
      <xdr:col>50</xdr:col>
      <xdr:colOff>114300</xdr:colOff>
      <xdr:row>58</xdr:row>
      <xdr:rowOff>4414</xdr:rowOff>
    </xdr:to>
    <xdr:cxnSp macro="">
      <xdr:nvCxnSpPr>
        <xdr:cNvPr id="351" name="直線コネクタ 350"/>
        <xdr:cNvCxnSpPr/>
      </xdr:nvCxnSpPr>
      <xdr:spPr>
        <a:xfrm>
          <a:off x="8750300" y="9947646"/>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37054</xdr:rowOff>
    </xdr:from>
    <xdr:to>
      <xdr:col>50</xdr:col>
      <xdr:colOff>165100</xdr:colOff>
      <xdr:row>56</xdr:row>
      <xdr:rowOff>138654</xdr:rowOff>
    </xdr:to>
    <xdr:sp macro="" textlink="">
      <xdr:nvSpPr>
        <xdr:cNvPr id="352" name="フローチャート: 判断 351"/>
        <xdr:cNvSpPr/>
      </xdr:nvSpPr>
      <xdr:spPr>
        <a:xfrm>
          <a:off x="9588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155181</xdr:rowOff>
    </xdr:from>
    <xdr:ext cx="469744" cy="259045"/>
    <xdr:sp macro="" textlink="">
      <xdr:nvSpPr>
        <xdr:cNvPr id="353" name="テキスト ボックス 352"/>
        <xdr:cNvSpPr txBox="1"/>
      </xdr:nvSpPr>
      <xdr:spPr>
        <a:xfrm>
          <a:off x="9404428" y="941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142306</xdr:rowOff>
    </xdr:from>
    <xdr:to>
      <xdr:col>45</xdr:col>
      <xdr:colOff>177800</xdr:colOff>
      <xdr:row>58</xdr:row>
      <xdr:rowOff>3546</xdr:rowOff>
    </xdr:to>
    <xdr:cxnSp macro="">
      <xdr:nvCxnSpPr>
        <xdr:cNvPr id="354" name="直線コネクタ 353"/>
        <xdr:cNvCxnSpPr/>
      </xdr:nvCxnSpPr>
      <xdr:spPr>
        <a:xfrm>
          <a:off x="7861300" y="9914956"/>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36505</xdr:rowOff>
    </xdr:from>
    <xdr:to>
      <xdr:col>46</xdr:col>
      <xdr:colOff>38100</xdr:colOff>
      <xdr:row>56</xdr:row>
      <xdr:rowOff>138105</xdr:rowOff>
    </xdr:to>
    <xdr:sp macro="" textlink="">
      <xdr:nvSpPr>
        <xdr:cNvPr id="355" name="フローチャート: 判断 354"/>
        <xdr:cNvSpPr/>
      </xdr:nvSpPr>
      <xdr:spPr>
        <a:xfrm>
          <a:off x="8699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154632</xdr:rowOff>
    </xdr:from>
    <xdr:ext cx="469744" cy="259045"/>
    <xdr:sp macro="" textlink="">
      <xdr:nvSpPr>
        <xdr:cNvPr id="356" name="テキスト ボックス 355"/>
        <xdr:cNvSpPr txBox="1"/>
      </xdr:nvSpPr>
      <xdr:spPr>
        <a:xfrm>
          <a:off x="8515428" y="94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114188</xdr:rowOff>
    </xdr:from>
    <xdr:to>
      <xdr:col>41</xdr:col>
      <xdr:colOff>50800</xdr:colOff>
      <xdr:row>57</xdr:row>
      <xdr:rowOff>142306</xdr:rowOff>
    </xdr:to>
    <xdr:cxnSp macro="">
      <xdr:nvCxnSpPr>
        <xdr:cNvPr id="357" name="直線コネクタ 356"/>
        <xdr:cNvCxnSpPr/>
      </xdr:nvCxnSpPr>
      <xdr:spPr>
        <a:xfrm>
          <a:off x="6972300" y="9886838"/>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166304</xdr:rowOff>
    </xdr:from>
    <xdr:to>
      <xdr:col>41</xdr:col>
      <xdr:colOff>101600</xdr:colOff>
      <xdr:row>56</xdr:row>
      <xdr:rowOff>96454</xdr:rowOff>
    </xdr:to>
    <xdr:sp macro="" textlink="">
      <xdr:nvSpPr>
        <xdr:cNvPr id="358" name="フローチャート: 判断 357"/>
        <xdr:cNvSpPr/>
      </xdr:nvSpPr>
      <xdr:spPr>
        <a:xfrm>
          <a:off x="7810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112981</xdr:rowOff>
    </xdr:from>
    <xdr:ext cx="469744" cy="259045"/>
    <xdr:sp macro="" textlink="">
      <xdr:nvSpPr>
        <xdr:cNvPr id="359" name="テキスト ボックス 358"/>
        <xdr:cNvSpPr txBox="1"/>
      </xdr:nvSpPr>
      <xdr:spPr>
        <a:xfrm>
          <a:off x="7626428" y="9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20046</xdr:rowOff>
    </xdr:from>
    <xdr:to>
      <xdr:col>36</xdr:col>
      <xdr:colOff>165100</xdr:colOff>
      <xdr:row>56</xdr:row>
      <xdr:rowOff>121646</xdr:rowOff>
    </xdr:to>
    <xdr:sp macro="" textlink="">
      <xdr:nvSpPr>
        <xdr:cNvPr id="360" name="フローチャート: 判断 359"/>
        <xdr:cNvSpPr/>
      </xdr:nvSpPr>
      <xdr:spPr>
        <a:xfrm>
          <a:off x="6921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138173</xdr:rowOff>
    </xdr:from>
    <xdr:ext cx="469744" cy="259045"/>
    <xdr:sp macro="" textlink="">
      <xdr:nvSpPr>
        <xdr:cNvPr id="361" name="テキスト ボックス 360"/>
        <xdr:cNvSpPr txBox="1"/>
      </xdr:nvSpPr>
      <xdr:spPr>
        <a:xfrm>
          <a:off x="6737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77059</xdr:rowOff>
    </xdr:from>
    <xdr:to>
      <xdr:col>55</xdr:col>
      <xdr:colOff>50800</xdr:colOff>
      <xdr:row>58</xdr:row>
      <xdr:rowOff>7209</xdr:rowOff>
    </xdr:to>
    <xdr:sp macro="" textlink="">
      <xdr:nvSpPr>
        <xdr:cNvPr id="367" name="楕円 366"/>
        <xdr:cNvSpPr/>
      </xdr:nvSpPr>
      <xdr:spPr>
        <a:xfrm>
          <a:off x="10426700" y="98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163436</xdr:rowOff>
    </xdr:from>
    <xdr:ext cx="469744" cy="259045"/>
    <xdr:sp macro="" textlink="">
      <xdr:nvSpPr>
        <xdr:cNvPr id="368" name="農林水産業費該当値テキスト"/>
        <xdr:cNvSpPr txBox="1"/>
      </xdr:nvSpPr>
      <xdr:spPr>
        <a:xfrm>
          <a:off x="10528300" y="976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125064</xdr:rowOff>
    </xdr:from>
    <xdr:to>
      <xdr:col>50</xdr:col>
      <xdr:colOff>165100</xdr:colOff>
      <xdr:row>58</xdr:row>
      <xdr:rowOff>55214</xdr:rowOff>
    </xdr:to>
    <xdr:sp macro="" textlink="">
      <xdr:nvSpPr>
        <xdr:cNvPr id="369" name="楕円 368"/>
        <xdr:cNvSpPr/>
      </xdr:nvSpPr>
      <xdr:spPr>
        <a:xfrm>
          <a:off x="9588500" y="98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46341</xdr:rowOff>
    </xdr:from>
    <xdr:ext cx="469744" cy="259045"/>
    <xdr:sp macro="" textlink="">
      <xdr:nvSpPr>
        <xdr:cNvPr id="370" name="テキスト ボックス 369"/>
        <xdr:cNvSpPr txBox="1"/>
      </xdr:nvSpPr>
      <xdr:spPr>
        <a:xfrm>
          <a:off x="9404428" y="99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124196</xdr:rowOff>
    </xdr:from>
    <xdr:to>
      <xdr:col>46</xdr:col>
      <xdr:colOff>38100</xdr:colOff>
      <xdr:row>58</xdr:row>
      <xdr:rowOff>54346</xdr:rowOff>
    </xdr:to>
    <xdr:sp macro="" textlink="">
      <xdr:nvSpPr>
        <xdr:cNvPr id="371" name="楕円 370"/>
        <xdr:cNvSpPr/>
      </xdr:nvSpPr>
      <xdr:spPr>
        <a:xfrm>
          <a:off x="8699500" y="98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45473</xdr:rowOff>
    </xdr:from>
    <xdr:ext cx="469744" cy="259045"/>
    <xdr:sp macro="" textlink="">
      <xdr:nvSpPr>
        <xdr:cNvPr id="372" name="テキスト ボックス 371"/>
        <xdr:cNvSpPr txBox="1"/>
      </xdr:nvSpPr>
      <xdr:spPr>
        <a:xfrm>
          <a:off x="8515428" y="998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91506</xdr:rowOff>
    </xdr:from>
    <xdr:to>
      <xdr:col>41</xdr:col>
      <xdr:colOff>101600</xdr:colOff>
      <xdr:row>58</xdr:row>
      <xdr:rowOff>21656</xdr:rowOff>
    </xdr:to>
    <xdr:sp macro="" textlink="">
      <xdr:nvSpPr>
        <xdr:cNvPr id="373" name="楕円 372"/>
        <xdr:cNvSpPr/>
      </xdr:nvSpPr>
      <xdr:spPr>
        <a:xfrm>
          <a:off x="7810500" y="986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12783</xdr:rowOff>
    </xdr:from>
    <xdr:ext cx="469744" cy="259045"/>
    <xdr:sp macro="" textlink="">
      <xdr:nvSpPr>
        <xdr:cNvPr id="374" name="テキスト ボックス 373"/>
        <xdr:cNvSpPr txBox="1"/>
      </xdr:nvSpPr>
      <xdr:spPr>
        <a:xfrm>
          <a:off x="7626428" y="995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63388</xdr:rowOff>
    </xdr:from>
    <xdr:to>
      <xdr:col>36</xdr:col>
      <xdr:colOff>165100</xdr:colOff>
      <xdr:row>57</xdr:row>
      <xdr:rowOff>164988</xdr:rowOff>
    </xdr:to>
    <xdr:sp macro="" textlink="">
      <xdr:nvSpPr>
        <xdr:cNvPr id="375" name="楕円 374"/>
        <xdr:cNvSpPr/>
      </xdr:nvSpPr>
      <xdr:spPr>
        <a:xfrm>
          <a:off x="6921500" y="983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156115</xdr:rowOff>
    </xdr:from>
    <xdr:ext cx="469744" cy="259045"/>
    <xdr:sp macro="" textlink="">
      <xdr:nvSpPr>
        <xdr:cNvPr id="376" name="テキスト ボックス 375"/>
        <xdr:cNvSpPr txBox="1"/>
      </xdr:nvSpPr>
      <xdr:spPr>
        <a:xfrm>
          <a:off x="6737428" y="992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41206</xdr:rowOff>
    </xdr:from>
    <xdr:to>
      <xdr:col>54</xdr:col>
      <xdr:colOff>189865</xdr:colOff>
      <xdr:row>77</xdr:row>
      <xdr:rowOff>160731</xdr:rowOff>
    </xdr:to>
    <xdr:cxnSp macro="">
      <xdr:nvCxnSpPr>
        <xdr:cNvPr id="402" name="直線コネクタ 401"/>
        <xdr:cNvCxnSpPr/>
      </xdr:nvCxnSpPr>
      <xdr:spPr>
        <a:xfrm flipV="1">
          <a:off x="10475595" y="12214156"/>
          <a:ext cx="1270" cy="114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164558</xdr:rowOff>
    </xdr:from>
    <xdr:ext cx="469744" cy="259045"/>
    <xdr:sp macro="" textlink="">
      <xdr:nvSpPr>
        <xdr:cNvPr id="403" name="商工費最小値テキスト"/>
        <xdr:cNvSpPr txBox="1"/>
      </xdr:nvSpPr>
      <xdr:spPr>
        <a:xfrm>
          <a:off x="10528300" y="1336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160731</xdr:rowOff>
    </xdr:from>
    <xdr:to>
      <xdr:col>55</xdr:col>
      <xdr:colOff>88900</xdr:colOff>
      <xdr:row>77</xdr:row>
      <xdr:rowOff>160731</xdr:rowOff>
    </xdr:to>
    <xdr:cxnSp macro="">
      <xdr:nvCxnSpPr>
        <xdr:cNvPr id="404" name="直線コネクタ 403"/>
        <xdr:cNvCxnSpPr/>
      </xdr:nvCxnSpPr>
      <xdr:spPr>
        <a:xfrm>
          <a:off x="10388600" y="13362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159333</xdr:rowOff>
    </xdr:from>
    <xdr:ext cx="534377" cy="259045"/>
    <xdr:sp macro="" textlink="">
      <xdr:nvSpPr>
        <xdr:cNvPr id="405" name="商工費最大値テキスト"/>
        <xdr:cNvSpPr txBox="1"/>
      </xdr:nvSpPr>
      <xdr:spPr>
        <a:xfrm>
          <a:off x="10528300" y="1198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41206</xdr:rowOff>
    </xdr:from>
    <xdr:to>
      <xdr:col>55</xdr:col>
      <xdr:colOff>88900</xdr:colOff>
      <xdr:row>71</xdr:row>
      <xdr:rowOff>41206</xdr:rowOff>
    </xdr:to>
    <xdr:cxnSp macro="">
      <xdr:nvCxnSpPr>
        <xdr:cNvPr id="406" name="直線コネクタ 405"/>
        <xdr:cNvCxnSpPr/>
      </xdr:nvCxnSpPr>
      <xdr:spPr>
        <a:xfrm>
          <a:off x="10388600" y="1221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156225</xdr:rowOff>
    </xdr:from>
    <xdr:to>
      <xdr:col>55</xdr:col>
      <xdr:colOff>0</xdr:colOff>
      <xdr:row>78</xdr:row>
      <xdr:rowOff>20599</xdr:rowOff>
    </xdr:to>
    <xdr:cxnSp macro="">
      <xdr:nvCxnSpPr>
        <xdr:cNvPr id="407" name="直線コネクタ 406"/>
        <xdr:cNvCxnSpPr/>
      </xdr:nvCxnSpPr>
      <xdr:spPr>
        <a:xfrm flipV="1">
          <a:off x="9639300" y="13357875"/>
          <a:ext cx="838200" cy="3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139732</xdr:rowOff>
    </xdr:from>
    <xdr:ext cx="534377" cy="259045"/>
    <xdr:sp macro="" textlink="">
      <xdr:nvSpPr>
        <xdr:cNvPr id="408" name="商工費平均値テキスト"/>
        <xdr:cNvSpPr txBox="1"/>
      </xdr:nvSpPr>
      <xdr:spPr>
        <a:xfrm>
          <a:off x="10528300" y="12827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116855</xdr:rowOff>
    </xdr:from>
    <xdr:to>
      <xdr:col>55</xdr:col>
      <xdr:colOff>50800</xdr:colOff>
      <xdr:row>76</xdr:row>
      <xdr:rowOff>47005</xdr:rowOff>
    </xdr:to>
    <xdr:sp macro="" textlink="">
      <xdr:nvSpPr>
        <xdr:cNvPr id="409" name="フローチャート: 判断 408"/>
        <xdr:cNvSpPr/>
      </xdr:nvSpPr>
      <xdr:spPr>
        <a:xfrm>
          <a:off x="10426700" y="129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20599</xdr:rowOff>
    </xdr:from>
    <xdr:to>
      <xdr:col>50</xdr:col>
      <xdr:colOff>114300</xdr:colOff>
      <xdr:row>78</xdr:row>
      <xdr:rowOff>55902</xdr:rowOff>
    </xdr:to>
    <xdr:cxnSp macro="">
      <xdr:nvCxnSpPr>
        <xdr:cNvPr id="410" name="直線コネクタ 409"/>
        <xdr:cNvCxnSpPr/>
      </xdr:nvCxnSpPr>
      <xdr:spPr>
        <a:xfrm flipV="1">
          <a:off x="8750300" y="13393699"/>
          <a:ext cx="889000" cy="3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105882</xdr:rowOff>
    </xdr:from>
    <xdr:to>
      <xdr:col>50</xdr:col>
      <xdr:colOff>165100</xdr:colOff>
      <xdr:row>77</xdr:row>
      <xdr:rowOff>36032</xdr:rowOff>
    </xdr:to>
    <xdr:sp macro="" textlink="">
      <xdr:nvSpPr>
        <xdr:cNvPr id="411" name="フローチャート: 判断 410"/>
        <xdr:cNvSpPr/>
      </xdr:nvSpPr>
      <xdr:spPr>
        <a:xfrm>
          <a:off x="9588500" y="131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52559</xdr:rowOff>
    </xdr:from>
    <xdr:ext cx="534377" cy="259045"/>
    <xdr:sp macro="" textlink="">
      <xdr:nvSpPr>
        <xdr:cNvPr id="412" name="テキスト ボックス 411"/>
        <xdr:cNvSpPr txBox="1"/>
      </xdr:nvSpPr>
      <xdr:spPr>
        <a:xfrm>
          <a:off x="9372111" y="1291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55902</xdr:rowOff>
    </xdr:from>
    <xdr:to>
      <xdr:col>45</xdr:col>
      <xdr:colOff>177800</xdr:colOff>
      <xdr:row>78</xdr:row>
      <xdr:rowOff>59037</xdr:rowOff>
    </xdr:to>
    <xdr:cxnSp macro="">
      <xdr:nvCxnSpPr>
        <xdr:cNvPr id="413" name="直線コネクタ 412"/>
        <xdr:cNvCxnSpPr/>
      </xdr:nvCxnSpPr>
      <xdr:spPr>
        <a:xfrm flipV="1">
          <a:off x="7861300" y="13429002"/>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128513</xdr:rowOff>
    </xdr:from>
    <xdr:to>
      <xdr:col>46</xdr:col>
      <xdr:colOff>38100</xdr:colOff>
      <xdr:row>77</xdr:row>
      <xdr:rowOff>58663</xdr:rowOff>
    </xdr:to>
    <xdr:sp macro="" textlink="">
      <xdr:nvSpPr>
        <xdr:cNvPr id="414" name="フローチャート: 判断 413"/>
        <xdr:cNvSpPr/>
      </xdr:nvSpPr>
      <xdr:spPr>
        <a:xfrm>
          <a:off x="8699500" y="13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75190</xdr:rowOff>
    </xdr:from>
    <xdr:ext cx="534377" cy="259045"/>
    <xdr:sp macro="" textlink="">
      <xdr:nvSpPr>
        <xdr:cNvPr id="415" name="テキスト ボックス 414"/>
        <xdr:cNvSpPr txBox="1"/>
      </xdr:nvSpPr>
      <xdr:spPr>
        <a:xfrm>
          <a:off x="8483111" y="129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53713</xdr:rowOff>
    </xdr:from>
    <xdr:to>
      <xdr:col>41</xdr:col>
      <xdr:colOff>50800</xdr:colOff>
      <xdr:row>78</xdr:row>
      <xdr:rowOff>59037</xdr:rowOff>
    </xdr:to>
    <xdr:cxnSp macro="">
      <xdr:nvCxnSpPr>
        <xdr:cNvPr id="416" name="直線コネクタ 415"/>
        <xdr:cNvCxnSpPr/>
      </xdr:nvCxnSpPr>
      <xdr:spPr>
        <a:xfrm>
          <a:off x="6972300" y="13426813"/>
          <a:ext cx="889000" cy="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132040</xdr:rowOff>
    </xdr:from>
    <xdr:to>
      <xdr:col>41</xdr:col>
      <xdr:colOff>101600</xdr:colOff>
      <xdr:row>77</xdr:row>
      <xdr:rowOff>62190</xdr:rowOff>
    </xdr:to>
    <xdr:sp macro="" textlink="">
      <xdr:nvSpPr>
        <xdr:cNvPr id="417" name="フローチャート: 判断 416"/>
        <xdr:cNvSpPr/>
      </xdr:nvSpPr>
      <xdr:spPr>
        <a:xfrm>
          <a:off x="7810500" y="1316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78717</xdr:rowOff>
    </xdr:from>
    <xdr:ext cx="534377" cy="259045"/>
    <xdr:sp macro="" textlink="">
      <xdr:nvSpPr>
        <xdr:cNvPr id="418" name="テキスト ボックス 417"/>
        <xdr:cNvSpPr txBox="1"/>
      </xdr:nvSpPr>
      <xdr:spPr>
        <a:xfrm>
          <a:off x="7594111" y="1293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114698</xdr:rowOff>
    </xdr:from>
    <xdr:to>
      <xdr:col>36</xdr:col>
      <xdr:colOff>165100</xdr:colOff>
      <xdr:row>77</xdr:row>
      <xdr:rowOff>44848</xdr:rowOff>
    </xdr:to>
    <xdr:sp macro="" textlink="">
      <xdr:nvSpPr>
        <xdr:cNvPr id="419" name="フローチャート: 判断 418"/>
        <xdr:cNvSpPr/>
      </xdr:nvSpPr>
      <xdr:spPr>
        <a:xfrm>
          <a:off x="6921500" y="1314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61376</xdr:rowOff>
    </xdr:from>
    <xdr:ext cx="534377" cy="259045"/>
    <xdr:sp macro="" textlink="">
      <xdr:nvSpPr>
        <xdr:cNvPr id="420" name="テキスト ボックス 419"/>
        <xdr:cNvSpPr txBox="1"/>
      </xdr:nvSpPr>
      <xdr:spPr>
        <a:xfrm>
          <a:off x="6705111" y="1292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105425</xdr:rowOff>
    </xdr:from>
    <xdr:to>
      <xdr:col>55</xdr:col>
      <xdr:colOff>50800</xdr:colOff>
      <xdr:row>78</xdr:row>
      <xdr:rowOff>35575</xdr:rowOff>
    </xdr:to>
    <xdr:sp macro="" textlink="">
      <xdr:nvSpPr>
        <xdr:cNvPr id="426" name="楕円 425"/>
        <xdr:cNvSpPr/>
      </xdr:nvSpPr>
      <xdr:spPr>
        <a:xfrm>
          <a:off x="10426700" y="133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20352</xdr:rowOff>
    </xdr:from>
    <xdr:ext cx="469744" cy="259045"/>
    <xdr:sp macro="" textlink="">
      <xdr:nvSpPr>
        <xdr:cNvPr id="427" name="商工費該当値テキスト"/>
        <xdr:cNvSpPr txBox="1"/>
      </xdr:nvSpPr>
      <xdr:spPr>
        <a:xfrm>
          <a:off x="10528300" y="1322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141249</xdr:rowOff>
    </xdr:from>
    <xdr:to>
      <xdr:col>50</xdr:col>
      <xdr:colOff>165100</xdr:colOff>
      <xdr:row>78</xdr:row>
      <xdr:rowOff>71399</xdr:rowOff>
    </xdr:to>
    <xdr:sp macro="" textlink="">
      <xdr:nvSpPr>
        <xdr:cNvPr id="428" name="楕円 427"/>
        <xdr:cNvSpPr/>
      </xdr:nvSpPr>
      <xdr:spPr>
        <a:xfrm>
          <a:off x="9588500" y="133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62526</xdr:rowOff>
    </xdr:from>
    <xdr:ext cx="469744" cy="259045"/>
    <xdr:sp macro="" textlink="">
      <xdr:nvSpPr>
        <xdr:cNvPr id="429" name="テキスト ボックス 428"/>
        <xdr:cNvSpPr txBox="1"/>
      </xdr:nvSpPr>
      <xdr:spPr>
        <a:xfrm>
          <a:off x="9404428" y="1343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5102</xdr:rowOff>
    </xdr:from>
    <xdr:to>
      <xdr:col>46</xdr:col>
      <xdr:colOff>38100</xdr:colOff>
      <xdr:row>78</xdr:row>
      <xdr:rowOff>106702</xdr:rowOff>
    </xdr:to>
    <xdr:sp macro="" textlink="">
      <xdr:nvSpPr>
        <xdr:cNvPr id="430" name="楕円 429"/>
        <xdr:cNvSpPr/>
      </xdr:nvSpPr>
      <xdr:spPr>
        <a:xfrm>
          <a:off x="8699500" y="1337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97829</xdr:rowOff>
    </xdr:from>
    <xdr:ext cx="469744" cy="259045"/>
    <xdr:sp macro="" textlink="">
      <xdr:nvSpPr>
        <xdr:cNvPr id="431" name="テキスト ボックス 430"/>
        <xdr:cNvSpPr txBox="1"/>
      </xdr:nvSpPr>
      <xdr:spPr>
        <a:xfrm>
          <a:off x="8515428" y="134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8237</xdr:rowOff>
    </xdr:from>
    <xdr:to>
      <xdr:col>41</xdr:col>
      <xdr:colOff>101600</xdr:colOff>
      <xdr:row>78</xdr:row>
      <xdr:rowOff>109837</xdr:rowOff>
    </xdr:to>
    <xdr:sp macro="" textlink="">
      <xdr:nvSpPr>
        <xdr:cNvPr id="432" name="楕円 431"/>
        <xdr:cNvSpPr/>
      </xdr:nvSpPr>
      <xdr:spPr>
        <a:xfrm>
          <a:off x="7810500" y="1338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100964</xdr:rowOff>
    </xdr:from>
    <xdr:ext cx="469744" cy="259045"/>
    <xdr:sp macro="" textlink="">
      <xdr:nvSpPr>
        <xdr:cNvPr id="433" name="テキスト ボックス 432"/>
        <xdr:cNvSpPr txBox="1"/>
      </xdr:nvSpPr>
      <xdr:spPr>
        <a:xfrm>
          <a:off x="7626428" y="1347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2913</xdr:rowOff>
    </xdr:from>
    <xdr:to>
      <xdr:col>36</xdr:col>
      <xdr:colOff>165100</xdr:colOff>
      <xdr:row>78</xdr:row>
      <xdr:rowOff>104513</xdr:rowOff>
    </xdr:to>
    <xdr:sp macro="" textlink="">
      <xdr:nvSpPr>
        <xdr:cNvPr id="434" name="楕円 433"/>
        <xdr:cNvSpPr/>
      </xdr:nvSpPr>
      <xdr:spPr>
        <a:xfrm>
          <a:off x="6921500" y="1337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95640</xdr:rowOff>
    </xdr:from>
    <xdr:ext cx="469744" cy="259045"/>
    <xdr:sp macro="" textlink="">
      <xdr:nvSpPr>
        <xdr:cNvPr id="435" name="テキスト ボックス 434"/>
        <xdr:cNvSpPr txBox="1"/>
      </xdr:nvSpPr>
      <xdr:spPr>
        <a:xfrm>
          <a:off x="6737428" y="1346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6" name="テキスト ボックス 445"/>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8" name="テキスト ボックス 45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170828</xdr:rowOff>
    </xdr:from>
    <xdr:to>
      <xdr:col>54</xdr:col>
      <xdr:colOff>189865</xdr:colOff>
      <xdr:row>99</xdr:row>
      <xdr:rowOff>50927</xdr:rowOff>
    </xdr:to>
    <xdr:cxnSp macro="">
      <xdr:nvCxnSpPr>
        <xdr:cNvPr id="460" name="直線コネクタ 459"/>
        <xdr:cNvCxnSpPr/>
      </xdr:nvCxnSpPr>
      <xdr:spPr>
        <a:xfrm flipV="1">
          <a:off x="10475595" y="15601328"/>
          <a:ext cx="1270" cy="1423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54754</xdr:rowOff>
    </xdr:from>
    <xdr:ext cx="534377" cy="259045"/>
    <xdr:sp macro="" textlink="">
      <xdr:nvSpPr>
        <xdr:cNvPr id="461" name="土木費最小値テキスト"/>
        <xdr:cNvSpPr txBox="1"/>
      </xdr:nvSpPr>
      <xdr:spPr>
        <a:xfrm>
          <a:off x="10528300" y="1702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50927</xdr:rowOff>
    </xdr:from>
    <xdr:to>
      <xdr:col>55</xdr:col>
      <xdr:colOff>88900</xdr:colOff>
      <xdr:row>99</xdr:row>
      <xdr:rowOff>50927</xdr:rowOff>
    </xdr:to>
    <xdr:cxnSp macro="">
      <xdr:nvCxnSpPr>
        <xdr:cNvPr id="462" name="直線コネクタ 461"/>
        <xdr:cNvCxnSpPr/>
      </xdr:nvCxnSpPr>
      <xdr:spPr>
        <a:xfrm>
          <a:off x="10388600" y="1702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117505</xdr:rowOff>
    </xdr:from>
    <xdr:ext cx="534377" cy="259045"/>
    <xdr:sp macro="" textlink="">
      <xdr:nvSpPr>
        <xdr:cNvPr id="463" name="土木費最大値テキスト"/>
        <xdr:cNvSpPr txBox="1"/>
      </xdr:nvSpPr>
      <xdr:spPr>
        <a:xfrm>
          <a:off x="10528300" y="153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67,183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170828</xdr:rowOff>
    </xdr:from>
    <xdr:to>
      <xdr:col>55</xdr:col>
      <xdr:colOff>88900</xdr:colOff>
      <xdr:row>90</xdr:row>
      <xdr:rowOff>170828</xdr:rowOff>
    </xdr:to>
    <xdr:cxnSp macro="">
      <xdr:nvCxnSpPr>
        <xdr:cNvPr id="464" name="直線コネクタ 463"/>
        <xdr:cNvCxnSpPr/>
      </xdr:nvCxnSpPr>
      <xdr:spPr>
        <a:xfrm>
          <a:off x="10388600" y="156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128270</xdr:rowOff>
    </xdr:from>
    <xdr:to>
      <xdr:col>55</xdr:col>
      <xdr:colOff>0</xdr:colOff>
      <xdr:row>93</xdr:row>
      <xdr:rowOff>81787</xdr:rowOff>
    </xdr:to>
    <xdr:cxnSp macro="">
      <xdr:nvCxnSpPr>
        <xdr:cNvPr id="465" name="直線コネクタ 464"/>
        <xdr:cNvCxnSpPr/>
      </xdr:nvCxnSpPr>
      <xdr:spPr>
        <a:xfrm>
          <a:off x="9639300" y="15901670"/>
          <a:ext cx="838200" cy="12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73575</xdr:rowOff>
    </xdr:from>
    <xdr:ext cx="534377" cy="259045"/>
    <xdr:sp macro="" textlink="">
      <xdr:nvSpPr>
        <xdr:cNvPr id="466" name="土木費平均値テキスト"/>
        <xdr:cNvSpPr txBox="1"/>
      </xdr:nvSpPr>
      <xdr:spPr>
        <a:xfrm>
          <a:off x="10528300" y="16361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95148</xdr:rowOff>
    </xdr:from>
    <xdr:to>
      <xdr:col>55</xdr:col>
      <xdr:colOff>50800</xdr:colOff>
      <xdr:row>96</xdr:row>
      <xdr:rowOff>25298</xdr:rowOff>
    </xdr:to>
    <xdr:sp macro="" textlink="">
      <xdr:nvSpPr>
        <xdr:cNvPr id="467" name="フローチャート: 判断 466"/>
        <xdr:cNvSpPr/>
      </xdr:nvSpPr>
      <xdr:spPr>
        <a:xfrm>
          <a:off x="10426700" y="163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128270</xdr:rowOff>
    </xdr:from>
    <xdr:to>
      <xdr:col>50</xdr:col>
      <xdr:colOff>114300</xdr:colOff>
      <xdr:row>93</xdr:row>
      <xdr:rowOff>139319</xdr:rowOff>
    </xdr:to>
    <xdr:cxnSp macro="">
      <xdr:nvCxnSpPr>
        <xdr:cNvPr id="468" name="直線コネクタ 467"/>
        <xdr:cNvCxnSpPr/>
      </xdr:nvCxnSpPr>
      <xdr:spPr>
        <a:xfrm flipV="1">
          <a:off x="8750300" y="15901670"/>
          <a:ext cx="889000" cy="18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112027</xdr:rowOff>
    </xdr:from>
    <xdr:to>
      <xdr:col>50</xdr:col>
      <xdr:colOff>165100</xdr:colOff>
      <xdr:row>96</xdr:row>
      <xdr:rowOff>42177</xdr:rowOff>
    </xdr:to>
    <xdr:sp macro="" textlink="">
      <xdr:nvSpPr>
        <xdr:cNvPr id="469" name="フローチャート: 判断 468"/>
        <xdr:cNvSpPr/>
      </xdr:nvSpPr>
      <xdr:spPr>
        <a:xfrm>
          <a:off x="9588500" y="1639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33304</xdr:rowOff>
    </xdr:from>
    <xdr:ext cx="534377" cy="259045"/>
    <xdr:sp macro="" textlink="">
      <xdr:nvSpPr>
        <xdr:cNvPr id="470" name="テキスト ボックス 469"/>
        <xdr:cNvSpPr txBox="1"/>
      </xdr:nvSpPr>
      <xdr:spPr>
        <a:xfrm>
          <a:off x="9372111" y="1649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139319</xdr:rowOff>
    </xdr:from>
    <xdr:to>
      <xdr:col>45</xdr:col>
      <xdr:colOff>177800</xdr:colOff>
      <xdr:row>94</xdr:row>
      <xdr:rowOff>30505</xdr:rowOff>
    </xdr:to>
    <xdr:cxnSp macro="">
      <xdr:nvCxnSpPr>
        <xdr:cNvPr id="471" name="直線コネクタ 470"/>
        <xdr:cNvCxnSpPr/>
      </xdr:nvCxnSpPr>
      <xdr:spPr>
        <a:xfrm flipV="1">
          <a:off x="7861300" y="16084169"/>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143459</xdr:rowOff>
    </xdr:from>
    <xdr:to>
      <xdr:col>46</xdr:col>
      <xdr:colOff>38100</xdr:colOff>
      <xdr:row>96</xdr:row>
      <xdr:rowOff>73609</xdr:rowOff>
    </xdr:to>
    <xdr:sp macro="" textlink="">
      <xdr:nvSpPr>
        <xdr:cNvPr id="472" name="フローチャート: 判断 471"/>
        <xdr:cNvSpPr/>
      </xdr:nvSpPr>
      <xdr:spPr>
        <a:xfrm>
          <a:off x="8699500" y="1643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64736</xdr:rowOff>
    </xdr:from>
    <xdr:ext cx="534377" cy="259045"/>
    <xdr:sp macro="" textlink="">
      <xdr:nvSpPr>
        <xdr:cNvPr id="473" name="テキスト ボックス 472"/>
        <xdr:cNvSpPr txBox="1"/>
      </xdr:nvSpPr>
      <xdr:spPr>
        <a:xfrm>
          <a:off x="8483111" y="1652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30505</xdr:rowOff>
    </xdr:from>
    <xdr:to>
      <xdr:col>41</xdr:col>
      <xdr:colOff>50800</xdr:colOff>
      <xdr:row>95</xdr:row>
      <xdr:rowOff>124461</xdr:rowOff>
    </xdr:to>
    <xdr:cxnSp macro="">
      <xdr:nvCxnSpPr>
        <xdr:cNvPr id="474" name="直線コネクタ 473"/>
        <xdr:cNvCxnSpPr/>
      </xdr:nvCxnSpPr>
      <xdr:spPr>
        <a:xfrm flipV="1">
          <a:off x="6972300" y="16146805"/>
          <a:ext cx="889000" cy="26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94120</xdr:rowOff>
    </xdr:from>
    <xdr:to>
      <xdr:col>41</xdr:col>
      <xdr:colOff>101600</xdr:colOff>
      <xdr:row>96</xdr:row>
      <xdr:rowOff>24270</xdr:rowOff>
    </xdr:to>
    <xdr:sp macro="" textlink="">
      <xdr:nvSpPr>
        <xdr:cNvPr id="475" name="フローチャート: 判断 474"/>
        <xdr:cNvSpPr/>
      </xdr:nvSpPr>
      <xdr:spPr>
        <a:xfrm>
          <a:off x="78105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15397</xdr:rowOff>
    </xdr:from>
    <xdr:ext cx="534377" cy="259045"/>
    <xdr:sp macro="" textlink="">
      <xdr:nvSpPr>
        <xdr:cNvPr id="476" name="テキスト ボックス 475"/>
        <xdr:cNvSpPr txBox="1"/>
      </xdr:nvSpPr>
      <xdr:spPr>
        <a:xfrm>
          <a:off x="7594111" y="1647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86613</xdr:rowOff>
    </xdr:from>
    <xdr:to>
      <xdr:col>36</xdr:col>
      <xdr:colOff>165100</xdr:colOff>
      <xdr:row>96</xdr:row>
      <xdr:rowOff>16763</xdr:rowOff>
    </xdr:to>
    <xdr:sp macro="" textlink="">
      <xdr:nvSpPr>
        <xdr:cNvPr id="477" name="フローチャート: 判断 476"/>
        <xdr:cNvSpPr/>
      </xdr:nvSpPr>
      <xdr:spPr>
        <a:xfrm>
          <a:off x="6921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7890</xdr:rowOff>
    </xdr:from>
    <xdr:ext cx="534377" cy="259045"/>
    <xdr:sp macro="" textlink="">
      <xdr:nvSpPr>
        <xdr:cNvPr id="478" name="テキスト ボックス 477"/>
        <xdr:cNvSpPr txBox="1"/>
      </xdr:nvSpPr>
      <xdr:spPr>
        <a:xfrm>
          <a:off x="6705111" y="1646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30987</xdr:rowOff>
    </xdr:from>
    <xdr:to>
      <xdr:col>55</xdr:col>
      <xdr:colOff>50800</xdr:colOff>
      <xdr:row>93</xdr:row>
      <xdr:rowOff>132587</xdr:rowOff>
    </xdr:to>
    <xdr:sp macro="" textlink="">
      <xdr:nvSpPr>
        <xdr:cNvPr id="484" name="楕円 483"/>
        <xdr:cNvSpPr/>
      </xdr:nvSpPr>
      <xdr:spPr>
        <a:xfrm>
          <a:off x="10426700" y="1597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53864</xdr:rowOff>
    </xdr:from>
    <xdr:ext cx="534377" cy="259045"/>
    <xdr:sp macro="" textlink="">
      <xdr:nvSpPr>
        <xdr:cNvPr id="485" name="土木費該当値テキスト"/>
        <xdr:cNvSpPr txBox="1"/>
      </xdr:nvSpPr>
      <xdr:spPr>
        <a:xfrm>
          <a:off x="10528300" y="1582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77470</xdr:rowOff>
    </xdr:from>
    <xdr:to>
      <xdr:col>50</xdr:col>
      <xdr:colOff>165100</xdr:colOff>
      <xdr:row>93</xdr:row>
      <xdr:rowOff>7620</xdr:rowOff>
    </xdr:to>
    <xdr:sp macro="" textlink="">
      <xdr:nvSpPr>
        <xdr:cNvPr id="486" name="楕円 485"/>
        <xdr:cNvSpPr/>
      </xdr:nvSpPr>
      <xdr:spPr>
        <a:xfrm>
          <a:off x="9588500" y="158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24147</xdr:rowOff>
    </xdr:from>
    <xdr:ext cx="534377" cy="259045"/>
    <xdr:sp macro="" textlink="">
      <xdr:nvSpPr>
        <xdr:cNvPr id="487" name="テキスト ボックス 486"/>
        <xdr:cNvSpPr txBox="1"/>
      </xdr:nvSpPr>
      <xdr:spPr>
        <a:xfrm>
          <a:off x="9372111" y="1562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88519</xdr:rowOff>
    </xdr:from>
    <xdr:to>
      <xdr:col>46</xdr:col>
      <xdr:colOff>38100</xdr:colOff>
      <xdr:row>94</xdr:row>
      <xdr:rowOff>18669</xdr:rowOff>
    </xdr:to>
    <xdr:sp macro="" textlink="">
      <xdr:nvSpPr>
        <xdr:cNvPr id="488" name="楕円 487"/>
        <xdr:cNvSpPr/>
      </xdr:nvSpPr>
      <xdr:spPr>
        <a:xfrm>
          <a:off x="8699500" y="1603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35196</xdr:rowOff>
    </xdr:from>
    <xdr:ext cx="534377" cy="259045"/>
    <xdr:sp macro="" textlink="">
      <xdr:nvSpPr>
        <xdr:cNvPr id="489" name="テキスト ボックス 488"/>
        <xdr:cNvSpPr txBox="1"/>
      </xdr:nvSpPr>
      <xdr:spPr>
        <a:xfrm>
          <a:off x="8483111" y="1580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151155</xdr:rowOff>
    </xdr:from>
    <xdr:to>
      <xdr:col>41</xdr:col>
      <xdr:colOff>101600</xdr:colOff>
      <xdr:row>94</xdr:row>
      <xdr:rowOff>81305</xdr:rowOff>
    </xdr:to>
    <xdr:sp macro="" textlink="">
      <xdr:nvSpPr>
        <xdr:cNvPr id="490" name="楕円 489"/>
        <xdr:cNvSpPr/>
      </xdr:nvSpPr>
      <xdr:spPr>
        <a:xfrm>
          <a:off x="7810500" y="1609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97832</xdr:rowOff>
    </xdr:from>
    <xdr:ext cx="534377" cy="259045"/>
    <xdr:sp macro="" textlink="">
      <xdr:nvSpPr>
        <xdr:cNvPr id="491" name="テキスト ボックス 490"/>
        <xdr:cNvSpPr txBox="1"/>
      </xdr:nvSpPr>
      <xdr:spPr>
        <a:xfrm>
          <a:off x="7594111" y="1587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73661</xdr:rowOff>
    </xdr:from>
    <xdr:to>
      <xdr:col>36</xdr:col>
      <xdr:colOff>165100</xdr:colOff>
      <xdr:row>96</xdr:row>
      <xdr:rowOff>3811</xdr:rowOff>
    </xdr:to>
    <xdr:sp macro="" textlink="">
      <xdr:nvSpPr>
        <xdr:cNvPr id="492" name="楕円 491"/>
        <xdr:cNvSpPr/>
      </xdr:nvSpPr>
      <xdr:spPr>
        <a:xfrm>
          <a:off x="6921500" y="1636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20338</xdr:rowOff>
    </xdr:from>
    <xdr:ext cx="534377" cy="259045"/>
    <xdr:sp macro="" textlink="">
      <xdr:nvSpPr>
        <xdr:cNvPr id="493" name="テキスト ボックス 492"/>
        <xdr:cNvSpPr txBox="1"/>
      </xdr:nvSpPr>
      <xdr:spPr>
        <a:xfrm>
          <a:off x="6705111" y="1613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149896</xdr:rowOff>
    </xdr:from>
    <xdr:to>
      <xdr:col>85</xdr:col>
      <xdr:colOff>126364</xdr:colOff>
      <xdr:row>38</xdr:row>
      <xdr:rowOff>113685</xdr:rowOff>
    </xdr:to>
    <xdr:cxnSp macro="">
      <xdr:nvCxnSpPr>
        <xdr:cNvPr id="516" name="直線コネクタ 515"/>
        <xdr:cNvCxnSpPr/>
      </xdr:nvCxnSpPr>
      <xdr:spPr>
        <a:xfrm flipV="1">
          <a:off x="16317595" y="5464846"/>
          <a:ext cx="1269" cy="116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117512</xdr:rowOff>
    </xdr:from>
    <xdr:ext cx="534377" cy="259045"/>
    <xdr:sp macro="" textlink="">
      <xdr:nvSpPr>
        <xdr:cNvPr id="517" name="消防費最小値テキスト"/>
        <xdr:cNvSpPr txBox="1"/>
      </xdr:nvSpPr>
      <xdr:spPr>
        <a:xfrm>
          <a:off x="16370300" y="663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113685</xdr:rowOff>
    </xdr:from>
    <xdr:to>
      <xdr:col>86</xdr:col>
      <xdr:colOff>25400</xdr:colOff>
      <xdr:row>38</xdr:row>
      <xdr:rowOff>113685</xdr:rowOff>
    </xdr:to>
    <xdr:cxnSp macro="">
      <xdr:nvCxnSpPr>
        <xdr:cNvPr id="518" name="直線コネクタ 517"/>
        <xdr:cNvCxnSpPr/>
      </xdr:nvCxnSpPr>
      <xdr:spPr>
        <a:xfrm>
          <a:off x="16230600" y="662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96573</xdr:rowOff>
    </xdr:from>
    <xdr:ext cx="534377" cy="259045"/>
    <xdr:sp macro="" textlink="">
      <xdr:nvSpPr>
        <xdr:cNvPr id="519" name="消防費最大値テキスト"/>
        <xdr:cNvSpPr txBox="1"/>
      </xdr:nvSpPr>
      <xdr:spPr>
        <a:xfrm>
          <a:off x="16370300" y="524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149896</xdr:rowOff>
    </xdr:from>
    <xdr:to>
      <xdr:col>86</xdr:col>
      <xdr:colOff>25400</xdr:colOff>
      <xdr:row>31</xdr:row>
      <xdr:rowOff>149896</xdr:rowOff>
    </xdr:to>
    <xdr:cxnSp macro="">
      <xdr:nvCxnSpPr>
        <xdr:cNvPr id="520" name="直線コネクタ 519"/>
        <xdr:cNvCxnSpPr/>
      </xdr:nvCxnSpPr>
      <xdr:spPr>
        <a:xfrm>
          <a:off x="16230600" y="5464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167132</xdr:rowOff>
    </xdr:from>
    <xdr:to>
      <xdr:col>85</xdr:col>
      <xdr:colOff>127000</xdr:colOff>
      <xdr:row>38</xdr:row>
      <xdr:rowOff>36282</xdr:rowOff>
    </xdr:to>
    <xdr:cxnSp macro="">
      <xdr:nvCxnSpPr>
        <xdr:cNvPr id="521" name="直線コネクタ 520"/>
        <xdr:cNvCxnSpPr/>
      </xdr:nvCxnSpPr>
      <xdr:spPr>
        <a:xfrm flipV="1">
          <a:off x="15481300" y="6510782"/>
          <a:ext cx="838200" cy="4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133357</xdr:rowOff>
    </xdr:from>
    <xdr:ext cx="534377" cy="259045"/>
    <xdr:sp macro="" textlink="">
      <xdr:nvSpPr>
        <xdr:cNvPr id="522" name="消防費平均値テキスト"/>
        <xdr:cNvSpPr txBox="1"/>
      </xdr:nvSpPr>
      <xdr:spPr>
        <a:xfrm>
          <a:off x="16370300" y="6134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110480</xdr:rowOff>
    </xdr:from>
    <xdr:to>
      <xdr:col>85</xdr:col>
      <xdr:colOff>177800</xdr:colOff>
      <xdr:row>37</xdr:row>
      <xdr:rowOff>40630</xdr:rowOff>
    </xdr:to>
    <xdr:sp macro="" textlink="">
      <xdr:nvSpPr>
        <xdr:cNvPr id="523" name="フローチャート: 判断 522"/>
        <xdr:cNvSpPr/>
      </xdr:nvSpPr>
      <xdr:spPr>
        <a:xfrm>
          <a:off x="16268700" y="628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36282</xdr:rowOff>
    </xdr:from>
    <xdr:to>
      <xdr:col>81</xdr:col>
      <xdr:colOff>50800</xdr:colOff>
      <xdr:row>38</xdr:row>
      <xdr:rowOff>79898</xdr:rowOff>
    </xdr:to>
    <xdr:cxnSp macro="">
      <xdr:nvCxnSpPr>
        <xdr:cNvPr id="524" name="直線コネクタ 523"/>
        <xdr:cNvCxnSpPr/>
      </xdr:nvCxnSpPr>
      <xdr:spPr>
        <a:xfrm flipV="1">
          <a:off x="14592300" y="6551382"/>
          <a:ext cx="889000" cy="4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3587</xdr:rowOff>
    </xdr:from>
    <xdr:to>
      <xdr:col>81</xdr:col>
      <xdr:colOff>101600</xdr:colOff>
      <xdr:row>37</xdr:row>
      <xdr:rowOff>105187</xdr:rowOff>
    </xdr:to>
    <xdr:sp macro="" textlink="">
      <xdr:nvSpPr>
        <xdr:cNvPr id="525" name="フローチャート: 判断 524"/>
        <xdr:cNvSpPr/>
      </xdr:nvSpPr>
      <xdr:spPr>
        <a:xfrm>
          <a:off x="15430500" y="634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121714</xdr:rowOff>
    </xdr:from>
    <xdr:ext cx="534377" cy="259045"/>
    <xdr:sp macro="" textlink="">
      <xdr:nvSpPr>
        <xdr:cNvPr id="526" name="テキスト ボックス 525"/>
        <xdr:cNvSpPr txBox="1"/>
      </xdr:nvSpPr>
      <xdr:spPr>
        <a:xfrm>
          <a:off x="15214111" y="612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79898</xdr:rowOff>
    </xdr:from>
    <xdr:to>
      <xdr:col>76</xdr:col>
      <xdr:colOff>114300</xdr:colOff>
      <xdr:row>38</xdr:row>
      <xdr:rowOff>81452</xdr:rowOff>
    </xdr:to>
    <xdr:cxnSp macro="">
      <xdr:nvCxnSpPr>
        <xdr:cNvPr id="527" name="直線コネクタ 526"/>
        <xdr:cNvCxnSpPr/>
      </xdr:nvCxnSpPr>
      <xdr:spPr>
        <a:xfrm flipV="1">
          <a:off x="13703300" y="6594998"/>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24892</xdr:rowOff>
    </xdr:from>
    <xdr:to>
      <xdr:col>76</xdr:col>
      <xdr:colOff>165100</xdr:colOff>
      <xdr:row>37</xdr:row>
      <xdr:rowOff>126492</xdr:rowOff>
    </xdr:to>
    <xdr:sp macro="" textlink="">
      <xdr:nvSpPr>
        <xdr:cNvPr id="528" name="フローチャート: 判断 527"/>
        <xdr:cNvSpPr/>
      </xdr:nvSpPr>
      <xdr:spPr>
        <a:xfrm>
          <a:off x="14541500" y="63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143019</xdr:rowOff>
    </xdr:from>
    <xdr:ext cx="534377" cy="259045"/>
    <xdr:sp macro="" textlink="">
      <xdr:nvSpPr>
        <xdr:cNvPr id="529" name="テキスト ボックス 528"/>
        <xdr:cNvSpPr txBox="1"/>
      </xdr:nvSpPr>
      <xdr:spPr>
        <a:xfrm>
          <a:off x="14325111" y="61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74732</xdr:rowOff>
    </xdr:from>
    <xdr:to>
      <xdr:col>71</xdr:col>
      <xdr:colOff>177800</xdr:colOff>
      <xdr:row>38</xdr:row>
      <xdr:rowOff>81452</xdr:rowOff>
    </xdr:to>
    <xdr:cxnSp macro="">
      <xdr:nvCxnSpPr>
        <xdr:cNvPr id="530" name="直線コネクタ 529"/>
        <xdr:cNvCxnSpPr/>
      </xdr:nvCxnSpPr>
      <xdr:spPr>
        <a:xfrm>
          <a:off x="12814300" y="6589832"/>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73127</xdr:rowOff>
    </xdr:from>
    <xdr:to>
      <xdr:col>72</xdr:col>
      <xdr:colOff>38100</xdr:colOff>
      <xdr:row>38</xdr:row>
      <xdr:rowOff>3277</xdr:rowOff>
    </xdr:to>
    <xdr:sp macro="" textlink="">
      <xdr:nvSpPr>
        <xdr:cNvPr id="531" name="フローチャート: 判断 530"/>
        <xdr:cNvSpPr/>
      </xdr:nvSpPr>
      <xdr:spPr>
        <a:xfrm>
          <a:off x="13652500" y="641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19804</xdr:rowOff>
    </xdr:from>
    <xdr:ext cx="534377" cy="259045"/>
    <xdr:sp macro="" textlink="">
      <xdr:nvSpPr>
        <xdr:cNvPr id="532" name="テキスト ボックス 531"/>
        <xdr:cNvSpPr txBox="1"/>
      </xdr:nvSpPr>
      <xdr:spPr>
        <a:xfrm>
          <a:off x="13436111" y="619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64531</xdr:rowOff>
    </xdr:from>
    <xdr:to>
      <xdr:col>67</xdr:col>
      <xdr:colOff>101600</xdr:colOff>
      <xdr:row>37</xdr:row>
      <xdr:rowOff>166131</xdr:rowOff>
    </xdr:to>
    <xdr:sp macro="" textlink="">
      <xdr:nvSpPr>
        <xdr:cNvPr id="533" name="フローチャート: 判断 532"/>
        <xdr:cNvSpPr/>
      </xdr:nvSpPr>
      <xdr:spPr>
        <a:xfrm>
          <a:off x="12763500" y="64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11208</xdr:rowOff>
    </xdr:from>
    <xdr:ext cx="534377" cy="259045"/>
    <xdr:sp macro="" textlink="">
      <xdr:nvSpPr>
        <xdr:cNvPr id="534" name="テキスト ボックス 533"/>
        <xdr:cNvSpPr txBox="1"/>
      </xdr:nvSpPr>
      <xdr:spPr>
        <a:xfrm>
          <a:off x="12547111" y="61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116332</xdr:rowOff>
    </xdr:from>
    <xdr:to>
      <xdr:col>85</xdr:col>
      <xdr:colOff>177800</xdr:colOff>
      <xdr:row>38</xdr:row>
      <xdr:rowOff>46482</xdr:rowOff>
    </xdr:to>
    <xdr:sp macro="" textlink="">
      <xdr:nvSpPr>
        <xdr:cNvPr id="540" name="楕円 539"/>
        <xdr:cNvSpPr/>
      </xdr:nvSpPr>
      <xdr:spPr>
        <a:xfrm>
          <a:off x="162687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31259</xdr:rowOff>
    </xdr:from>
    <xdr:ext cx="534377" cy="259045"/>
    <xdr:sp macro="" textlink="">
      <xdr:nvSpPr>
        <xdr:cNvPr id="541" name="消防費該当値テキスト"/>
        <xdr:cNvSpPr txBox="1"/>
      </xdr:nvSpPr>
      <xdr:spPr>
        <a:xfrm>
          <a:off x="16370300" y="637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156932</xdr:rowOff>
    </xdr:from>
    <xdr:to>
      <xdr:col>81</xdr:col>
      <xdr:colOff>101600</xdr:colOff>
      <xdr:row>38</xdr:row>
      <xdr:rowOff>87082</xdr:rowOff>
    </xdr:to>
    <xdr:sp macro="" textlink="">
      <xdr:nvSpPr>
        <xdr:cNvPr id="542" name="楕円 541"/>
        <xdr:cNvSpPr/>
      </xdr:nvSpPr>
      <xdr:spPr>
        <a:xfrm>
          <a:off x="15430500" y="65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78209</xdr:rowOff>
    </xdr:from>
    <xdr:ext cx="534377" cy="259045"/>
    <xdr:sp macro="" textlink="">
      <xdr:nvSpPr>
        <xdr:cNvPr id="543" name="テキスト ボックス 542"/>
        <xdr:cNvSpPr txBox="1"/>
      </xdr:nvSpPr>
      <xdr:spPr>
        <a:xfrm>
          <a:off x="15214111" y="659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29098</xdr:rowOff>
    </xdr:from>
    <xdr:to>
      <xdr:col>76</xdr:col>
      <xdr:colOff>165100</xdr:colOff>
      <xdr:row>38</xdr:row>
      <xdr:rowOff>130698</xdr:rowOff>
    </xdr:to>
    <xdr:sp macro="" textlink="">
      <xdr:nvSpPr>
        <xdr:cNvPr id="544" name="楕円 543"/>
        <xdr:cNvSpPr/>
      </xdr:nvSpPr>
      <xdr:spPr>
        <a:xfrm>
          <a:off x="14541500" y="654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121825</xdr:rowOff>
    </xdr:from>
    <xdr:ext cx="534377" cy="259045"/>
    <xdr:sp macro="" textlink="">
      <xdr:nvSpPr>
        <xdr:cNvPr id="545" name="テキスト ボックス 544"/>
        <xdr:cNvSpPr txBox="1"/>
      </xdr:nvSpPr>
      <xdr:spPr>
        <a:xfrm>
          <a:off x="14325111" y="663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30652</xdr:rowOff>
    </xdr:from>
    <xdr:to>
      <xdr:col>72</xdr:col>
      <xdr:colOff>38100</xdr:colOff>
      <xdr:row>38</xdr:row>
      <xdr:rowOff>132252</xdr:rowOff>
    </xdr:to>
    <xdr:sp macro="" textlink="">
      <xdr:nvSpPr>
        <xdr:cNvPr id="546" name="楕円 545"/>
        <xdr:cNvSpPr/>
      </xdr:nvSpPr>
      <xdr:spPr>
        <a:xfrm>
          <a:off x="13652500" y="654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123379</xdr:rowOff>
    </xdr:from>
    <xdr:ext cx="534377" cy="259045"/>
    <xdr:sp macro="" textlink="">
      <xdr:nvSpPr>
        <xdr:cNvPr id="547" name="テキスト ボックス 546"/>
        <xdr:cNvSpPr txBox="1"/>
      </xdr:nvSpPr>
      <xdr:spPr>
        <a:xfrm>
          <a:off x="13436111" y="663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23932</xdr:rowOff>
    </xdr:from>
    <xdr:to>
      <xdr:col>67</xdr:col>
      <xdr:colOff>101600</xdr:colOff>
      <xdr:row>38</xdr:row>
      <xdr:rowOff>125532</xdr:rowOff>
    </xdr:to>
    <xdr:sp macro="" textlink="">
      <xdr:nvSpPr>
        <xdr:cNvPr id="548" name="楕円 547"/>
        <xdr:cNvSpPr/>
      </xdr:nvSpPr>
      <xdr:spPr>
        <a:xfrm>
          <a:off x="12763500" y="653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116659</xdr:rowOff>
    </xdr:from>
    <xdr:ext cx="534377" cy="259045"/>
    <xdr:sp macro="" textlink="">
      <xdr:nvSpPr>
        <xdr:cNvPr id="549" name="テキスト ボックス 548"/>
        <xdr:cNvSpPr txBox="1"/>
      </xdr:nvSpPr>
      <xdr:spPr>
        <a:xfrm>
          <a:off x="12547111" y="663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7667</xdr:rowOff>
    </xdr:from>
    <xdr:to>
      <xdr:col>85</xdr:col>
      <xdr:colOff>126364</xdr:colOff>
      <xdr:row>58</xdr:row>
      <xdr:rowOff>132776</xdr:rowOff>
    </xdr:to>
    <xdr:cxnSp macro="">
      <xdr:nvCxnSpPr>
        <xdr:cNvPr id="576" name="直線コネクタ 575"/>
        <xdr:cNvCxnSpPr/>
      </xdr:nvCxnSpPr>
      <xdr:spPr>
        <a:xfrm flipV="1">
          <a:off x="16317595" y="8751617"/>
          <a:ext cx="1269" cy="132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136603</xdr:rowOff>
    </xdr:from>
    <xdr:ext cx="534377" cy="259045"/>
    <xdr:sp macro="" textlink="">
      <xdr:nvSpPr>
        <xdr:cNvPr id="577" name="教育費最小値テキスト"/>
        <xdr:cNvSpPr txBox="1"/>
      </xdr:nvSpPr>
      <xdr:spPr>
        <a:xfrm>
          <a:off x="16370300" y="1008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132776</xdr:rowOff>
    </xdr:from>
    <xdr:to>
      <xdr:col>86</xdr:col>
      <xdr:colOff>25400</xdr:colOff>
      <xdr:row>58</xdr:row>
      <xdr:rowOff>132776</xdr:rowOff>
    </xdr:to>
    <xdr:cxnSp macro="">
      <xdr:nvCxnSpPr>
        <xdr:cNvPr id="578" name="直線コネクタ 577"/>
        <xdr:cNvCxnSpPr/>
      </xdr:nvCxnSpPr>
      <xdr:spPr>
        <a:xfrm>
          <a:off x="16230600" y="100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125794</xdr:rowOff>
    </xdr:from>
    <xdr:ext cx="534377" cy="259045"/>
    <xdr:sp macro="" textlink="">
      <xdr:nvSpPr>
        <xdr:cNvPr id="579" name="教育費最大値テキスト"/>
        <xdr:cNvSpPr txBox="1"/>
      </xdr:nvSpPr>
      <xdr:spPr>
        <a:xfrm>
          <a:off x="16370300" y="85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7667</xdr:rowOff>
    </xdr:from>
    <xdr:to>
      <xdr:col>86</xdr:col>
      <xdr:colOff>25400</xdr:colOff>
      <xdr:row>51</xdr:row>
      <xdr:rowOff>7667</xdr:rowOff>
    </xdr:to>
    <xdr:cxnSp macro="">
      <xdr:nvCxnSpPr>
        <xdr:cNvPr id="580" name="直線コネクタ 579"/>
        <xdr:cNvCxnSpPr/>
      </xdr:nvCxnSpPr>
      <xdr:spPr>
        <a:xfrm>
          <a:off x="16230600" y="87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7667</xdr:rowOff>
    </xdr:from>
    <xdr:to>
      <xdr:col>85</xdr:col>
      <xdr:colOff>127000</xdr:colOff>
      <xdr:row>51</xdr:row>
      <xdr:rowOff>159065</xdr:rowOff>
    </xdr:to>
    <xdr:cxnSp macro="">
      <xdr:nvCxnSpPr>
        <xdr:cNvPr id="581" name="直線コネクタ 580"/>
        <xdr:cNvCxnSpPr/>
      </xdr:nvCxnSpPr>
      <xdr:spPr>
        <a:xfrm flipV="1">
          <a:off x="15481300" y="8751617"/>
          <a:ext cx="838200" cy="15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87966</xdr:rowOff>
    </xdr:from>
    <xdr:ext cx="534377" cy="259045"/>
    <xdr:sp macro="" textlink="">
      <xdr:nvSpPr>
        <xdr:cNvPr id="582" name="教育費平均値テキスト"/>
        <xdr:cNvSpPr txBox="1"/>
      </xdr:nvSpPr>
      <xdr:spPr>
        <a:xfrm>
          <a:off x="16370300" y="9346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109539</xdr:rowOff>
    </xdr:from>
    <xdr:to>
      <xdr:col>85</xdr:col>
      <xdr:colOff>177800</xdr:colOff>
      <xdr:row>55</xdr:row>
      <xdr:rowOff>39689</xdr:rowOff>
    </xdr:to>
    <xdr:sp macro="" textlink="">
      <xdr:nvSpPr>
        <xdr:cNvPr id="583" name="フローチャート: 判断 582"/>
        <xdr:cNvSpPr/>
      </xdr:nvSpPr>
      <xdr:spPr>
        <a:xfrm>
          <a:off x="16268700" y="936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159065</xdr:rowOff>
    </xdr:from>
    <xdr:to>
      <xdr:col>81</xdr:col>
      <xdr:colOff>50800</xdr:colOff>
      <xdr:row>55</xdr:row>
      <xdr:rowOff>148289</xdr:rowOff>
    </xdr:to>
    <xdr:cxnSp macro="">
      <xdr:nvCxnSpPr>
        <xdr:cNvPr id="584" name="直線コネクタ 583"/>
        <xdr:cNvCxnSpPr/>
      </xdr:nvCxnSpPr>
      <xdr:spPr>
        <a:xfrm flipV="1">
          <a:off x="14592300" y="8903015"/>
          <a:ext cx="889000" cy="67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117442</xdr:rowOff>
    </xdr:from>
    <xdr:to>
      <xdr:col>81</xdr:col>
      <xdr:colOff>101600</xdr:colOff>
      <xdr:row>56</xdr:row>
      <xdr:rowOff>47592</xdr:rowOff>
    </xdr:to>
    <xdr:sp macro="" textlink="">
      <xdr:nvSpPr>
        <xdr:cNvPr id="585" name="フローチャート: 判断 584"/>
        <xdr:cNvSpPr/>
      </xdr:nvSpPr>
      <xdr:spPr>
        <a:xfrm>
          <a:off x="154305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38719</xdr:rowOff>
    </xdr:from>
    <xdr:ext cx="534377" cy="259045"/>
    <xdr:sp macro="" textlink="">
      <xdr:nvSpPr>
        <xdr:cNvPr id="586" name="テキスト ボックス 585"/>
        <xdr:cNvSpPr txBox="1"/>
      </xdr:nvSpPr>
      <xdr:spPr>
        <a:xfrm>
          <a:off x="15214111" y="96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146917</xdr:rowOff>
    </xdr:from>
    <xdr:to>
      <xdr:col>76</xdr:col>
      <xdr:colOff>114300</xdr:colOff>
      <xdr:row>55</xdr:row>
      <xdr:rowOff>148289</xdr:rowOff>
    </xdr:to>
    <xdr:cxnSp macro="">
      <xdr:nvCxnSpPr>
        <xdr:cNvPr id="587" name="直線コネクタ 586"/>
        <xdr:cNvCxnSpPr/>
      </xdr:nvCxnSpPr>
      <xdr:spPr>
        <a:xfrm>
          <a:off x="13703300" y="9233767"/>
          <a:ext cx="889000" cy="3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154966</xdr:rowOff>
    </xdr:from>
    <xdr:to>
      <xdr:col>76</xdr:col>
      <xdr:colOff>165100</xdr:colOff>
      <xdr:row>57</xdr:row>
      <xdr:rowOff>85116</xdr:rowOff>
    </xdr:to>
    <xdr:sp macro="" textlink="">
      <xdr:nvSpPr>
        <xdr:cNvPr id="588" name="フローチャート: 判断 587"/>
        <xdr:cNvSpPr/>
      </xdr:nvSpPr>
      <xdr:spPr>
        <a:xfrm>
          <a:off x="14541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76243</xdr:rowOff>
    </xdr:from>
    <xdr:ext cx="534377" cy="259045"/>
    <xdr:sp macro="" textlink="">
      <xdr:nvSpPr>
        <xdr:cNvPr id="589" name="テキスト ボックス 588"/>
        <xdr:cNvSpPr txBox="1"/>
      </xdr:nvSpPr>
      <xdr:spPr>
        <a:xfrm>
          <a:off x="14325111" y="98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146917</xdr:rowOff>
    </xdr:from>
    <xdr:to>
      <xdr:col>71</xdr:col>
      <xdr:colOff>177800</xdr:colOff>
      <xdr:row>56</xdr:row>
      <xdr:rowOff>105573</xdr:rowOff>
    </xdr:to>
    <xdr:cxnSp macro="">
      <xdr:nvCxnSpPr>
        <xdr:cNvPr id="590" name="直線コネクタ 589"/>
        <xdr:cNvCxnSpPr/>
      </xdr:nvCxnSpPr>
      <xdr:spPr>
        <a:xfrm flipV="1">
          <a:off x="12814300" y="9233767"/>
          <a:ext cx="889000" cy="47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163587</xdr:rowOff>
    </xdr:from>
    <xdr:to>
      <xdr:col>72</xdr:col>
      <xdr:colOff>38100</xdr:colOff>
      <xdr:row>57</xdr:row>
      <xdr:rowOff>93737</xdr:rowOff>
    </xdr:to>
    <xdr:sp macro="" textlink="">
      <xdr:nvSpPr>
        <xdr:cNvPr id="591" name="フローチャート: 判断 590"/>
        <xdr:cNvSpPr/>
      </xdr:nvSpPr>
      <xdr:spPr>
        <a:xfrm>
          <a:off x="13652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84864</xdr:rowOff>
    </xdr:from>
    <xdr:ext cx="534377" cy="259045"/>
    <xdr:sp macro="" textlink="">
      <xdr:nvSpPr>
        <xdr:cNvPr id="592" name="テキスト ボックス 591"/>
        <xdr:cNvSpPr txBox="1"/>
      </xdr:nvSpPr>
      <xdr:spPr>
        <a:xfrm>
          <a:off x="13436111" y="98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61044</xdr:rowOff>
    </xdr:from>
    <xdr:to>
      <xdr:col>67</xdr:col>
      <xdr:colOff>101600</xdr:colOff>
      <xdr:row>57</xdr:row>
      <xdr:rowOff>162644</xdr:rowOff>
    </xdr:to>
    <xdr:sp macro="" textlink="">
      <xdr:nvSpPr>
        <xdr:cNvPr id="593" name="フローチャート: 判断 592"/>
        <xdr:cNvSpPr/>
      </xdr:nvSpPr>
      <xdr:spPr>
        <a:xfrm>
          <a:off x="12763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153771</xdr:rowOff>
    </xdr:from>
    <xdr:ext cx="534377" cy="259045"/>
    <xdr:sp macro="" textlink="">
      <xdr:nvSpPr>
        <xdr:cNvPr id="594" name="テキスト ボックス 593"/>
        <xdr:cNvSpPr txBox="1"/>
      </xdr:nvSpPr>
      <xdr:spPr>
        <a:xfrm>
          <a:off x="12547111" y="992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128317</xdr:rowOff>
    </xdr:from>
    <xdr:to>
      <xdr:col>85</xdr:col>
      <xdr:colOff>177800</xdr:colOff>
      <xdr:row>51</xdr:row>
      <xdr:rowOff>58467</xdr:rowOff>
    </xdr:to>
    <xdr:sp macro="" textlink="">
      <xdr:nvSpPr>
        <xdr:cNvPr id="600" name="楕円 599"/>
        <xdr:cNvSpPr/>
      </xdr:nvSpPr>
      <xdr:spPr>
        <a:xfrm>
          <a:off x="16268700" y="870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81344</xdr:rowOff>
    </xdr:from>
    <xdr:ext cx="534377" cy="259045"/>
    <xdr:sp macro="" textlink="">
      <xdr:nvSpPr>
        <xdr:cNvPr id="601" name="教育費該当値テキスト"/>
        <xdr:cNvSpPr txBox="1"/>
      </xdr:nvSpPr>
      <xdr:spPr>
        <a:xfrm>
          <a:off x="16370300" y="865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108265</xdr:rowOff>
    </xdr:from>
    <xdr:to>
      <xdr:col>81</xdr:col>
      <xdr:colOff>101600</xdr:colOff>
      <xdr:row>52</xdr:row>
      <xdr:rowOff>38415</xdr:rowOff>
    </xdr:to>
    <xdr:sp macro="" textlink="">
      <xdr:nvSpPr>
        <xdr:cNvPr id="602" name="楕円 601"/>
        <xdr:cNvSpPr/>
      </xdr:nvSpPr>
      <xdr:spPr>
        <a:xfrm>
          <a:off x="15430500" y="88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54942</xdr:rowOff>
    </xdr:from>
    <xdr:ext cx="534377" cy="259045"/>
    <xdr:sp macro="" textlink="">
      <xdr:nvSpPr>
        <xdr:cNvPr id="603" name="テキスト ボックス 602"/>
        <xdr:cNvSpPr txBox="1"/>
      </xdr:nvSpPr>
      <xdr:spPr>
        <a:xfrm>
          <a:off x="15214111" y="862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97489</xdr:rowOff>
    </xdr:from>
    <xdr:to>
      <xdr:col>76</xdr:col>
      <xdr:colOff>165100</xdr:colOff>
      <xdr:row>56</xdr:row>
      <xdr:rowOff>27639</xdr:rowOff>
    </xdr:to>
    <xdr:sp macro="" textlink="">
      <xdr:nvSpPr>
        <xdr:cNvPr id="604" name="楕円 603"/>
        <xdr:cNvSpPr/>
      </xdr:nvSpPr>
      <xdr:spPr>
        <a:xfrm>
          <a:off x="14541500" y="952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44166</xdr:rowOff>
    </xdr:from>
    <xdr:ext cx="534377" cy="259045"/>
    <xdr:sp macro="" textlink="">
      <xdr:nvSpPr>
        <xdr:cNvPr id="605" name="テキスト ボックス 604"/>
        <xdr:cNvSpPr txBox="1"/>
      </xdr:nvSpPr>
      <xdr:spPr>
        <a:xfrm>
          <a:off x="14325111" y="930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96117</xdr:rowOff>
    </xdr:from>
    <xdr:to>
      <xdr:col>72</xdr:col>
      <xdr:colOff>38100</xdr:colOff>
      <xdr:row>54</xdr:row>
      <xdr:rowOff>26267</xdr:rowOff>
    </xdr:to>
    <xdr:sp macro="" textlink="">
      <xdr:nvSpPr>
        <xdr:cNvPr id="606" name="楕円 605"/>
        <xdr:cNvSpPr/>
      </xdr:nvSpPr>
      <xdr:spPr>
        <a:xfrm>
          <a:off x="13652500" y="918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42794</xdr:rowOff>
    </xdr:from>
    <xdr:ext cx="534377" cy="259045"/>
    <xdr:sp macro="" textlink="">
      <xdr:nvSpPr>
        <xdr:cNvPr id="607" name="テキスト ボックス 606"/>
        <xdr:cNvSpPr txBox="1"/>
      </xdr:nvSpPr>
      <xdr:spPr>
        <a:xfrm>
          <a:off x="13436111" y="89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54773</xdr:rowOff>
    </xdr:from>
    <xdr:to>
      <xdr:col>67</xdr:col>
      <xdr:colOff>101600</xdr:colOff>
      <xdr:row>56</xdr:row>
      <xdr:rowOff>156373</xdr:rowOff>
    </xdr:to>
    <xdr:sp macro="" textlink="">
      <xdr:nvSpPr>
        <xdr:cNvPr id="608" name="楕円 607"/>
        <xdr:cNvSpPr/>
      </xdr:nvSpPr>
      <xdr:spPr>
        <a:xfrm>
          <a:off x="12763500" y="965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1450</xdr:rowOff>
    </xdr:from>
    <xdr:ext cx="534377" cy="259045"/>
    <xdr:sp macro="" textlink="">
      <xdr:nvSpPr>
        <xdr:cNvPr id="609" name="テキスト ボックス 608"/>
        <xdr:cNvSpPr txBox="1"/>
      </xdr:nvSpPr>
      <xdr:spPr>
        <a:xfrm>
          <a:off x="12547111" y="943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104587</xdr:rowOff>
    </xdr:from>
    <xdr:to>
      <xdr:col>85</xdr:col>
      <xdr:colOff>126364</xdr:colOff>
      <xdr:row>78</xdr:row>
      <xdr:rowOff>139700</xdr:rowOff>
    </xdr:to>
    <xdr:cxnSp macro="">
      <xdr:nvCxnSpPr>
        <xdr:cNvPr id="631" name="直線コネクタ 630"/>
        <xdr:cNvCxnSpPr/>
      </xdr:nvCxnSpPr>
      <xdr:spPr>
        <a:xfrm flipV="1">
          <a:off x="16317595" y="12106087"/>
          <a:ext cx="1269" cy="1406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51264</xdr:rowOff>
    </xdr:from>
    <xdr:ext cx="534377" cy="259045"/>
    <xdr:sp macro="" textlink="">
      <xdr:nvSpPr>
        <xdr:cNvPr id="634" name="災害復旧費最大値テキスト"/>
        <xdr:cNvSpPr txBox="1"/>
      </xdr:nvSpPr>
      <xdr:spPr>
        <a:xfrm>
          <a:off x="16370300" y="1188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104587</xdr:rowOff>
    </xdr:from>
    <xdr:to>
      <xdr:col>86</xdr:col>
      <xdr:colOff>25400</xdr:colOff>
      <xdr:row>70</xdr:row>
      <xdr:rowOff>104587</xdr:rowOff>
    </xdr:to>
    <xdr:cxnSp macro="">
      <xdr:nvCxnSpPr>
        <xdr:cNvPr id="635" name="直線コネクタ 634"/>
        <xdr:cNvCxnSpPr/>
      </xdr:nvCxnSpPr>
      <xdr:spPr>
        <a:xfrm>
          <a:off x="16230600" y="121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128682</xdr:rowOff>
    </xdr:from>
    <xdr:to>
      <xdr:col>85</xdr:col>
      <xdr:colOff>127000</xdr:colOff>
      <xdr:row>78</xdr:row>
      <xdr:rowOff>132065</xdr:rowOff>
    </xdr:to>
    <xdr:cxnSp macro="">
      <xdr:nvCxnSpPr>
        <xdr:cNvPr id="636" name="直線コネクタ 635"/>
        <xdr:cNvCxnSpPr/>
      </xdr:nvCxnSpPr>
      <xdr:spPr>
        <a:xfrm>
          <a:off x="15481300" y="13501782"/>
          <a:ext cx="8382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70812</xdr:rowOff>
    </xdr:from>
    <xdr:ext cx="469744" cy="259045"/>
    <xdr:sp macro="" textlink="">
      <xdr:nvSpPr>
        <xdr:cNvPr id="637" name="災害復旧費平均値テキスト"/>
        <xdr:cNvSpPr txBox="1"/>
      </xdr:nvSpPr>
      <xdr:spPr>
        <a:xfrm>
          <a:off x="16370300" y="13101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47935</xdr:rowOff>
    </xdr:from>
    <xdr:to>
      <xdr:col>85</xdr:col>
      <xdr:colOff>177800</xdr:colOff>
      <xdr:row>77</xdr:row>
      <xdr:rowOff>149535</xdr:rowOff>
    </xdr:to>
    <xdr:sp macro="" textlink="">
      <xdr:nvSpPr>
        <xdr:cNvPr id="638" name="フローチャート: 判断 637"/>
        <xdr:cNvSpPr/>
      </xdr:nvSpPr>
      <xdr:spPr>
        <a:xfrm>
          <a:off x="162687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128682</xdr:rowOff>
    </xdr:from>
    <xdr:to>
      <xdr:col>81</xdr:col>
      <xdr:colOff>50800</xdr:colOff>
      <xdr:row>78</xdr:row>
      <xdr:rowOff>139700</xdr:rowOff>
    </xdr:to>
    <xdr:cxnSp macro="">
      <xdr:nvCxnSpPr>
        <xdr:cNvPr id="639" name="直線コネクタ 638"/>
        <xdr:cNvCxnSpPr/>
      </xdr:nvCxnSpPr>
      <xdr:spPr>
        <a:xfrm flipV="1">
          <a:off x="14592300" y="13501782"/>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108148</xdr:rowOff>
    </xdr:from>
    <xdr:to>
      <xdr:col>81</xdr:col>
      <xdr:colOff>101600</xdr:colOff>
      <xdr:row>78</xdr:row>
      <xdr:rowOff>38298</xdr:rowOff>
    </xdr:to>
    <xdr:sp macro="" textlink="">
      <xdr:nvSpPr>
        <xdr:cNvPr id="640" name="フローチャート: 判断 639"/>
        <xdr:cNvSpPr/>
      </xdr:nvSpPr>
      <xdr:spPr>
        <a:xfrm>
          <a:off x="15430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54825</xdr:rowOff>
    </xdr:from>
    <xdr:ext cx="469744" cy="259045"/>
    <xdr:sp macro="" textlink="">
      <xdr:nvSpPr>
        <xdr:cNvPr id="641" name="テキスト ボックス 640"/>
        <xdr:cNvSpPr txBox="1"/>
      </xdr:nvSpPr>
      <xdr:spPr>
        <a:xfrm>
          <a:off x="15246428" y="1308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136637</xdr:rowOff>
    </xdr:from>
    <xdr:to>
      <xdr:col>76</xdr:col>
      <xdr:colOff>114300</xdr:colOff>
      <xdr:row>78</xdr:row>
      <xdr:rowOff>139700</xdr:rowOff>
    </xdr:to>
    <xdr:cxnSp macro="">
      <xdr:nvCxnSpPr>
        <xdr:cNvPr id="642" name="直線コネクタ 641"/>
        <xdr:cNvCxnSpPr/>
      </xdr:nvCxnSpPr>
      <xdr:spPr>
        <a:xfrm>
          <a:off x="13703300" y="13509737"/>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132014</xdr:rowOff>
    </xdr:from>
    <xdr:to>
      <xdr:col>76</xdr:col>
      <xdr:colOff>165100</xdr:colOff>
      <xdr:row>78</xdr:row>
      <xdr:rowOff>62164</xdr:rowOff>
    </xdr:to>
    <xdr:sp macro="" textlink="">
      <xdr:nvSpPr>
        <xdr:cNvPr id="643" name="フローチャート: 判断 642"/>
        <xdr:cNvSpPr/>
      </xdr:nvSpPr>
      <xdr:spPr>
        <a:xfrm>
          <a:off x="14541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78691</xdr:rowOff>
    </xdr:from>
    <xdr:ext cx="469744" cy="259045"/>
    <xdr:sp macro="" textlink="">
      <xdr:nvSpPr>
        <xdr:cNvPr id="644" name="テキスト ボックス 643"/>
        <xdr:cNvSpPr txBox="1"/>
      </xdr:nvSpPr>
      <xdr:spPr>
        <a:xfrm>
          <a:off x="14357428" y="131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136637</xdr:rowOff>
    </xdr:from>
    <xdr:to>
      <xdr:col>71</xdr:col>
      <xdr:colOff>177800</xdr:colOff>
      <xdr:row>78</xdr:row>
      <xdr:rowOff>138602</xdr:rowOff>
    </xdr:to>
    <xdr:cxnSp macro="">
      <xdr:nvCxnSpPr>
        <xdr:cNvPr id="645" name="直線コネクタ 644"/>
        <xdr:cNvCxnSpPr/>
      </xdr:nvCxnSpPr>
      <xdr:spPr>
        <a:xfrm flipV="1">
          <a:off x="12814300" y="13509737"/>
          <a:ext cx="8890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68966</xdr:rowOff>
    </xdr:from>
    <xdr:to>
      <xdr:col>72</xdr:col>
      <xdr:colOff>38100</xdr:colOff>
      <xdr:row>78</xdr:row>
      <xdr:rowOff>170566</xdr:rowOff>
    </xdr:to>
    <xdr:sp macro="" textlink="">
      <xdr:nvSpPr>
        <xdr:cNvPr id="646" name="フローチャート: 判断 645"/>
        <xdr:cNvSpPr/>
      </xdr:nvSpPr>
      <xdr:spPr>
        <a:xfrm>
          <a:off x="13652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15643</xdr:rowOff>
    </xdr:from>
    <xdr:ext cx="378565" cy="259045"/>
    <xdr:sp macro="" textlink="">
      <xdr:nvSpPr>
        <xdr:cNvPr id="647" name="テキスト ボックス 646"/>
        <xdr:cNvSpPr txBox="1"/>
      </xdr:nvSpPr>
      <xdr:spPr>
        <a:xfrm>
          <a:off x="13514017" y="1321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50633</xdr:rowOff>
    </xdr:from>
    <xdr:to>
      <xdr:col>67</xdr:col>
      <xdr:colOff>101600</xdr:colOff>
      <xdr:row>78</xdr:row>
      <xdr:rowOff>152233</xdr:rowOff>
    </xdr:to>
    <xdr:sp macro="" textlink="">
      <xdr:nvSpPr>
        <xdr:cNvPr id="648" name="フローチャート: 判断 647"/>
        <xdr:cNvSpPr/>
      </xdr:nvSpPr>
      <xdr:spPr>
        <a:xfrm>
          <a:off x="12763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168760</xdr:rowOff>
    </xdr:from>
    <xdr:ext cx="378565" cy="259045"/>
    <xdr:sp macro="" textlink="">
      <xdr:nvSpPr>
        <xdr:cNvPr id="649" name="テキスト ボックス 648"/>
        <xdr:cNvSpPr txBox="1"/>
      </xdr:nvSpPr>
      <xdr:spPr>
        <a:xfrm>
          <a:off x="12625017" y="13198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81265</xdr:rowOff>
    </xdr:from>
    <xdr:to>
      <xdr:col>85</xdr:col>
      <xdr:colOff>177800</xdr:colOff>
      <xdr:row>79</xdr:row>
      <xdr:rowOff>11415</xdr:rowOff>
    </xdr:to>
    <xdr:sp macro="" textlink="">
      <xdr:nvSpPr>
        <xdr:cNvPr id="655" name="楕円 654"/>
        <xdr:cNvSpPr/>
      </xdr:nvSpPr>
      <xdr:spPr>
        <a:xfrm>
          <a:off x="16268700" y="1345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167642</xdr:rowOff>
    </xdr:from>
    <xdr:ext cx="378565" cy="259045"/>
    <xdr:sp macro="" textlink="">
      <xdr:nvSpPr>
        <xdr:cNvPr id="656" name="災害復旧費該当値テキスト"/>
        <xdr:cNvSpPr txBox="1"/>
      </xdr:nvSpPr>
      <xdr:spPr>
        <a:xfrm>
          <a:off x="16370300" y="1336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77882</xdr:rowOff>
    </xdr:from>
    <xdr:to>
      <xdr:col>81</xdr:col>
      <xdr:colOff>101600</xdr:colOff>
      <xdr:row>79</xdr:row>
      <xdr:rowOff>8032</xdr:rowOff>
    </xdr:to>
    <xdr:sp macro="" textlink="">
      <xdr:nvSpPr>
        <xdr:cNvPr id="657" name="楕円 656"/>
        <xdr:cNvSpPr/>
      </xdr:nvSpPr>
      <xdr:spPr>
        <a:xfrm>
          <a:off x="15430500" y="134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170609</xdr:rowOff>
    </xdr:from>
    <xdr:ext cx="378565" cy="259045"/>
    <xdr:sp macro="" textlink="">
      <xdr:nvSpPr>
        <xdr:cNvPr id="658" name="テキスト ボックス 657"/>
        <xdr:cNvSpPr txBox="1"/>
      </xdr:nvSpPr>
      <xdr:spPr>
        <a:xfrm>
          <a:off x="15292017" y="13543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85837</xdr:rowOff>
    </xdr:from>
    <xdr:to>
      <xdr:col>72</xdr:col>
      <xdr:colOff>38100</xdr:colOff>
      <xdr:row>79</xdr:row>
      <xdr:rowOff>15987</xdr:rowOff>
    </xdr:to>
    <xdr:sp macro="" textlink="">
      <xdr:nvSpPr>
        <xdr:cNvPr id="661" name="楕円 660"/>
        <xdr:cNvSpPr/>
      </xdr:nvSpPr>
      <xdr:spPr>
        <a:xfrm>
          <a:off x="13652500" y="1345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7114</xdr:rowOff>
    </xdr:from>
    <xdr:ext cx="313932" cy="259045"/>
    <xdr:sp macro="" textlink="">
      <xdr:nvSpPr>
        <xdr:cNvPr id="662" name="テキスト ボックス 661"/>
        <xdr:cNvSpPr txBox="1"/>
      </xdr:nvSpPr>
      <xdr:spPr>
        <a:xfrm>
          <a:off x="13546333" y="135516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87802</xdr:rowOff>
    </xdr:from>
    <xdr:to>
      <xdr:col>67</xdr:col>
      <xdr:colOff>101600</xdr:colOff>
      <xdr:row>79</xdr:row>
      <xdr:rowOff>17952</xdr:rowOff>
    </xdr:to>
    <xdr:sp macro="" textlink="">
      <xdr:nvSpPr>
        <xdr:cNvPr id="663" name="楕円 662"/>
        <xdr:cNvSpPr/>
      </xdr:nvSpPr>
      <xdr:spPr>
        <a:xfrm>
          <a:off x="12763500" y="134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9079</xdr:rowOff>
    </xdr:from>
    <xdr:ext cx="313932" cy="259045"/>
    <xdr:sp macro="" textlink="">
      <xdr:nvSpPr>
        <xdr:cNvPr id="664" name="テキスト ボックス 663"/>
        <xdr:cNvSpPr txBox="1"/>
      </xdr:nvSpPr>
      <xdr:spPr>
        <a:xfrm>
          <a:off x="12657333" y="13553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37667</xdr:rowOff>
    </xdr:from>
    <xdr:to>
      <xdr:col>85</xdr:col>
      <xdr:colOff>126364</xdr:colOff>
      <xdr:row>98</xdr:row>
      <xdr:rowOff>67977</xdr:rowOff>
    </xdr:to>
    <xdr:cxnSp macro="">
      <xdr:nvCxnSpPr>
        <xdr:cNvPr id="688" name="直線コネクタ 687"/>
        <xdr:cNvCxnSpPr/>
      </xdr:nvCxnSpPr>
      <xdr:spPr>
        <a:xfrm flipV="1">
          <a:off x="16317595" y="15639617"/>
          <a:ext cx="1269" cy="123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71804</xdr:rowOff>
    </xdr:from>
    <xdr:ext cx="469744" cy="259045"/>
    <xdr:sp macro="" textlink="">
      <xdr:nvSpPr>
        <xdr:cNvPr id="689" name="公債費最小値テキスト"/>
        <xdr:cNvSpPr txBox="1"/>
      </xdr:nvSpPr>
      <xdr:spPr>
        <a:xfrm>
          <a:off x="16370300" y="1687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67977</xdr:rowOff>
    </xdr:from>
    <xdr:to>
      <xdr:col>86</xdr:col>
      <xdr:colOff>25400</xdr:colOff>
      <xdr:row>98</xdr:row>
      <xdr:rowOff>67977</xdr:rowOff>
    </xdr:to>
    <xdr:cxnSp macro="">
      <xdr:nvCxnSpPr>
        <xdr:cNvPr id="690" name="直線コネクタ 689"/>
        <xdr:cNvCxnSpPr/>
      </xdr:nvCxnSpPr>
      <xdr:spPr>
        <a:xfrm>
          <a:off x="16230600" y="1687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155794</xdr:rowOff>
    </xdr:from>
    <xdr:ext cx="534377" cy="259045"/>
    <xdr:sp macro="" textlink="">
      <xdr:nvSpPr>
        <xdr:cNvPr id="691" name="公債費最大値テキスト"/>
        <xdr:cNvSpPr txBox="1"/>
      </xdr:nvSpPr>
      <xdr:spPr>
        <a:xfrm>
          <a:off x="16370300" y="154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72,356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37667</xdr:rowOff>
    </xdr:from>
    <xdr:to>
      <xdr:col>86</xdr:col>
      <xdr:colOff>25400</xdr:colOff>
      <xdr:row>91</xdr:row>
      <xdr:rowOff>37667</xdr:rowOff>
    </xdr:to>
    <xdr:cxnSp macro="">
      <xdr:nvCxnSpPr>
        <xdr:cNvPr id="692" name="直線コネクタ 691"/>
        <xdr:cNvCxnSpPr/>
      </xdr:nvCxnSpPr>
      <xdr:spPr>
        <a:xfrm>
          <a:off x="16230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66224</xdr:rowOff>
    </xdr:from>
    <xdr:to>
      <xdr:col>85</xdr:col>
      <xdr:colOff>127000</xdr:colOff>
      <xdr:row>95</xdr:row>
      <xdr:rowOff>82855</xdr:rowOff>
    </xdr:to>
    <xdr:cxnSp macro="">
      <xdr:nvCxnSpPr>
        <xdr:cNvPr id="693" name="直線コネクタ 692"/>
        <xdr:cNvCxnSpPr/>
      </xdr:nvCxnSpPr>
      <xdr:spPr>
        <a:xfrm flipV="1">
          <a:off x="15481300" y="16353974"/>
          <a:ext cx="838200" cy="1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20471</xdr:rowOff>
    </xdr:from>
    <xdr:ext cx="534377" cy="259045"/>
    <xdr:sp macro="" textlink="">
      <xdr:nvSpPr>
        <xdr:cNvPr id="694" name="公債費平均値テキスト"/>
        <xdr:cNvSpPr txBox="1"/>
      </xdr:nvSpPr>
      <xdr:spPr>
        <a:xfrm>
          <a:off x="16370300" y="1613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169044</xdr:rowOff>
    </xdr:from>
    <xdr:to>
      <xdr:col>85</xdr:col>
      <xdr:colOff>177800</xdr:colOff>
      <xdr:row>95</xdr:row>
      <xdr:rowOff>99194</xdr:rowOff>
    </xdr:to>
    <xdr:sp macro="" textlink="">
      <xdr:nvSpPr>
        <xdr:cNvPr id="695" name="フローチャート: 判断 694"/>
        <xdr:cNvSpPr/>
      </xdr:nvSpPr>
      <xdr:spPr>
        <a:xfrm>
          <a:off x="162687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82855</xdr:rowOff>
    </xdr:from>
    <xdr:to>
      <xdr:col>81</xdr:col>
      <xdr:colOff>50800</xdr:colOff>
      <xdr:row>95</xdr:row>
      <xdr:rowOff>93008</xdr:rowOff>
    </xdr:to>
    <xdr:cxnSp macro="">
      <xdr:nvCxnSpPr>
        <xdr:cNvPr id="696" name="直線コネクタ 695"/>
        <xdr:cNvCxnSpPr/>
      </xdr:nvCxnSpPr>
      <xdr:spPr>
        <a:xfrm flipV="1">
          <a:off x="14592300" y="16370605"/>
          <a:ext cx="8890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148603</xdr:rowOff>
    </xdr:from>
    <xdr:to>
      <xdr:col>81</xdr:col>
      <xdr:colOff>101600</xdr:colOff>
      <xdr:row>95</xdr:row>
      <xdr:rowOff>78753</xdr:rowOff>
    </xdr:to>
    <xdr:sp macro="" textlink="">
      <xdr:nvSpPr>
        <xdr:cNvPr id="697" name="フローチャート: 判断 696"/>
        <xdr:cNvSpPr/>
      </xdr:nvSpPr>
      <xdr:spPr>
        <a:xfrm>
          <a:off x="15430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95280</xdr:rowOff>
    </xdr:from>
    <xdr:ext cx="534377" cy="259045"/>
    <xdr:sp macro="" textlink="">
      <xdr:nvSpPr>
        <xdr:cNvPr id="698" name="テキスト ボックス 697"/>
        <xdr:cNvSpPr txBox="1"/>
      </xdr:nvSpPr>
      <xdr:spPr>
        <a:xfrm>
          <a:off x="15214111" y="160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93008</xdr:rowOff>
    </xdr:from>
    <xdr:to>
      <xdr:col>76</xdr:col>
      <xdr:colOff>114300</xdr:colOff>
      <xdr:row>95</xdr:row>
      <xdr:rowOff>113867</xdr:rowOff>
    </xdr:to>
    <xdr:cxnSp macro="">
      <xdr:nvCxnSpPr>
        <xdr:cNvPr id="699" name="直線コネクタ 698"/>
        <xdr:cNvCxnSpPr/>
      </xdr:nvCxnSpPr>
      <xdr:spPr>
        <a:xfrm flipV="1">
          <a:off x="13703300" y="16380758"/>
          <a:ext cx="889000" cy="2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159880</xdr:rowOff>
    </xdr:from>
    <xdr:to>
      <xdr:col>76</xdr:col>
      <xdr:colOff>165100</xdr:colOff>
      <xdr:row>95</xdr:row>
      <xdr:rowOff>90030</xdr:rowOff>
    </xdr:to>
    <xdr:sp macro="" textlink="">
      <xdr:nvSpPr>
        <xdr:cNvPr id="700" name="フローチャート: 判断 699"/>
        <xdr:cNvSpPr/>
      </xdr:nvSpPr>
      <xdr:spPr>
        <a:xfrm>
          <a:off x="14541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106557</xdr:rowOff>
    </xdr:from>
    <xdr:ext cx="534377" cy="259045"/>
    <xdr:sp macro="" textlink="">
      <xdr:nvSpPr>
        <xdr:cNvPr id="701" name="テキスト ボックス 700"/>
        <xdr:cNvSpPr txBox="1"/>
      </xdr:nvSpPr>
      <xdr:spPr>
        <a:xfrm>
          <a:off x="14325111" y="160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111944</xdr:rowOff>
    </xdr:from>
    <xdr:to>
      <xdr:col>71</xdr:col>
      <xdr:colOff>177800</xdr:colOff>
      <xdr:row>95</xdr:row>
      <xdr:rowOff>113867</xdr:rowOff>
    </xdr:to>
    <xdr:cxnSp macro="">
      <xdr:nvCxnSpPr>
        <xdr:cNvPr id="702" name="直線コネクタ 701"/>
        <xdr:cNvCxnSpPr/>
      </xdr:nvCxnSpPr>
      <xdr:spPr>
        <a:xfrm>
          <a:off x="12814300" y="16399694"/>
          <a:ext cx="889000" cy="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141554</xdr:rowOff>
    </xdr:from>
    <xdr:to>
      <xdr:col>72</xdr:col>
      <xdr:colOff>38100</xdr:colOff>
      <xdr:row>95</xdr:row>
      <xdr:rowOff>71704</xdr:rowOff>
    </xdr:to>
    <xdr:sp macro="" textlink="">
      <xdr:nvSpPr>
        <xdr:cNvPr id="703" name="フローチャート: 判断 702"/>
        <xdr:cNvSpPr/>
      </xdr:nvSpPr>
      <xdr:spPr>
        <a:xfrm>
          <a:off x="13652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88231</xdr:rowOff>
    </xdr:from>
    <xdr:ext cx="534377" cy="259045"/>
    <xdr:sp macro="" textlink="">
      <xdr:nvSpPr>
        <xdr:cNvPr id="704" name="テキスト ボックス 703"/>
        <xdr:cNvSpPr txBox="1"/>
      </xdr:nvSpPr>
      <xdr:spPr>
        <a:xfrm>
          <a:off x="13436111" y="160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143039</xdr:rowOff>
    </xdr:from>
    <xdr:to>
      <xdr:col>67</xdr:col>
      <xdr:colOff>101600</xdr:colOff>
      <xdr:row>95</xdr:row>
      <xdr:rowOff>73189</xdr:rowOff>
    </xdr:to>
    <xdr:sp macro="" textlink="">
      <xdr:nvSpPr>
        <xdr:cNvPr id="705" name="フローチャート: 判断 704"/>
        <xdr:cNvSpPr/>
      </xdr:nvSpPr>
      <xdr:spPr>
        <a:xfrm>
          <a:off x="12763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89716</xdr:rowOff>
    </xdr:from>
    <xdr:ext cx="534377" cy="259045"/>
    <xdr:sp macro="" textlink="">
      <xdr:nvSpPr>
        <xdr:cNvPr id="706" name="テキスト ボックス 705"/>
        <xdr:cNvSpPr txBox="1"/>
      </xdr:nvSpPr>
      <xdr:spPr>
        <a:xfrm>
          <a:off x="12547111" y="160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15424</xdr:rowOff>
    </xdr:from>
    <xdr:to>
      <xdr:col>85</xdr:col>
      <xdr:colOff>177800</xdr:colOff>
      <xdr:row>95</xdr:row>
      <xdr:rowOff>117024</xdr:rowOff>
    </xdr:to>
    <xdr:sp macro="" textlink="">
      <xdr:nvSpPr>
        <xdr:cNvPr id="712" name="楕円 711"/>
        <xdr:cNvSpPr/>
      </xdr:nvSpPr>
      <xdr:spPr>
        <a:xfrm>
          <a:off x="16268700" y="1630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165301</xdr:rowOff>
    </xdr:from>
    <xdr:ext cx="534377" cy="259045"/>
    <xdr:sp macro="" textlink="">
      <xdr:nvSpPr>
        <xdr:cNvPr id="713" name="公債費該当値テキスト"/>
        <xdr:cNvSpPr txBox="1"/>
      </xdr:nvSpPr>
      <xdr:spPr>
        <a:xfrm>
          <a:off x="16370300" y="1628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32055</xdr:rowOff>
    </xdr:from>
    <xdr:to>
      <xdr:col>81</xdr:col>
      <xdr:colOff>101600</xdr:colOff>
      <xdr:row>95</xdr:row>
      <xdr:rowOff>133655</xdr:rowOff>
    </xdr:to>
    <xdr:sp macro="" textlink="">
      <xdr:nvSpPr>
        <xdr:cNvPr id="714" name="楕円 713"/>
        <xdr:cNvSpPr/>
      </xdr:nvSpPr>
      <xdr:spPr>
        <a:xfrm>
          <a:off x="15430500" y="1631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124782</xdr:rowOff>
    </xdr:from>
    <xdr:ext cx="534377" cy="259045"/>
    <xdr:sp macro="" textlink="">
      <xdr:nvSpPr>
        <xdr:cNvPr id="715" name="テキスト ボックス 714"/>
        <xdr:cNvSpPr txBox="1"/>
      </xdr:nvSpPr>
      <xdr:spPr>
        <a:xfrm>
          <a:off x="15214111" y="1641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42208</xdr:rowOff>
    </xdr:from>
    <xdr:to>
      <xdr:col>76</xdr:col>
      <xdr:colOff>165100</xdr:colOff>
      <xdr:row>95</xdr:row>
      <xdr:rowOff>143808</xdr:rowOff>
    </xdr:to>
    <xdr:sp macro="" textlink="">
      <xdr:nvSpPr>
        <xdr:cNvPr id="716" name="楕円 715"/>
        <xdr:cNvSpPr/>
      </xdr:nvSpPr>
      <xdr:spPr>
        <a:xfrm>
          <a:off x="14541500" y="1632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134935</xdr:rowOff>
    </xdr:from>
    <xdr:ext cx="534377" cy="259045"/>
    <xdr:sp macro="" textlink="">
      <xdr:nvSpPr>
        <xdr:cNvPr id="717" name="テキスト ボックス 716"/>
        <xdr:cNvSpPr txBox="1"/>
      </xdr:nvSpPr>
      <xdr:spPr>
        <a:xfrm>
          <a:off x="14325111" y="1642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63067</xdr:rowOff>
    </xdr:from>
    <xdr:to>
      <xdr:col>72</xdr:col>
      <xdr:colOff>38100</xdr:colOff>
      <xdr:row>95</xdr:row>
      <xdr:rowOff>164667</xdr:rowOff>
    </xdr:to>
    <xdr:sp macro="" textlink="">
      <xdr:nvSpPr>
        <xdr:cNvPr id="718" name="楕円 717"/>
        <xdr:cNvSpPr/>
      </xdr:nvSpPr>
      <xdr:spPr>
        <a:xfrm>
          <a:off x="13652500" y="1635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155794</xdr:rowOff>
    </xdr:from>
    <xdr:ext cx="534377" cy="259045"/>
    <xdr:sp macro="" textlink="">
      <xdr:nvSpPr>
        <xdr:cNvPr id="719" name="テキスト ボックス 718"/>
        <xdr:cNvSpPr txBox="1"/>
      </xdr:nvSpPr>
      <xdr:spPr>
        <a:xfrm>
          <a:off x="13436111" y="1644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61144</xdr:rowOff>
    </xdr:from>
    <xdr:to>
      <xdr:col>67</xdr:col>
      <xdr:colOff>101600</xdr:colOff>
      <xdr:row>95</xdr:row>
      <xdr:rowOff>162744</xdr:rowOff>
    </xdr:to>
    <xdr:sp macro="" textlink="">
      <xdr:nvSpPr>
        <xdr:cNvPr id="720" name="楕円 719"/>
        <xdr:cNvSpPr/>
      </xdr:nvSpPr>
      <xdr:spPr>
        <a:xfrm>
          <a:off x="12763500" y="163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153871</xdr:rowOff>
    </xdr:from>
    <xdr:ext cx="534377" cy="259045"/>
    <xdr:sp macro="" textlink="">
      <xdr:nvSpPr>
        <xdr:cNvPr id="721" name="テキスト ボックス 720"/>
        <xdr:cNvSpPr txBox="1"/>
      </xdr:nvSpPr>
      <xdr:spPr>
        <a:xfrm>
          <a:off x="12547111" y="1644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40487</xdr:rowOff>
    </xdr:from>
    <xdr:to>
      <xdr:col>116</xdr:col>
      <xdr:colOff>62864</xdr:colOff>
      <xdr:row>38</xdr:row>
      <xdr:rowOff>139700</xdr:rowOff>
    </xdr:to>
    <xdr:cxnSp macro="">
      <xdr:nvCxnSpPr>
        <xdr:cNvPr id="743" name="直線コネクタ 742"/>
        <xdr:cNvCxnSpPr/>
      </xdr:nvCxnSpPr>
      <xdr:spPr>
        <a:xfrm flipV="1">
          <a:off x="22159595" y="5526887"/>
          <a:ext cx="1269" cy="112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158614</xdr:rowOff>
    </xdr:from>
    <xdr:ext cx="469744" cy="259045"/>
    <xdr:sp macro="" textlink="">
      <xdr:nvSpPr>
        <xdr:cNvPr id="746" name="諸支出金最大値テキスト"/>
        <xdr:cNvSpPr txBox="1"/>
      </xdr:nvSpPr>
      <xdr:spPr>
        <a:xfrm>
          <a:off x="22212300" y="530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40487</xdr:rowOff>
    </xdr:from>
    <xdr:to>
      <xdr:col>116</xdr:col>
      <xdr:colOff>152400</xdr:colOff>
      <xdr:row>32</xdr:row>
      <xdr:rowOff>40487</xdr:rowOff>
    </xdr:to>
    <xdr:cxnSp macro="">
      <xdr:nvCxnSpPr>
        <xdr:cNvPr id="747" name="直線コネクタ 746"/>
        <xdr:cNvCxnSpPr/>
      </xdr:nvCxnSpPr>
      <xdr:spPr>
        <a:xfrm>
          <a:off x="22072600" y="552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32224</xdr:rowOff>
    </xdr:from>
    <xdr:ext cx="378565" cy="259045"/>
    <xdr:sp macro="" textlink="">
      <xdr:nvSpPr>
        <xdr:cNvPr id="749" name="諸支出金平均値テキスト"/>
        <xdr:cNvSpPr txBox="1"/>
      </xdr:nvSpPr>
      <xdr:spPr>
        <a:xfrm>
          <a:off x="22212300" y="63758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9347</xdr:rowOff>
    </xdr:from>
    <xdr:to>
      <xdr:col>116</xdr:col>
      <xdr:colOff>114300</xdr:colOff>
      <xdr:row>38</xdr:row>
      <xdr:rowOff>110947</xdr:rowOff>
    </xdr:to>
    <xdr:sp macro="" textlink="">
      <xdr:nvSpPr>
        <xdr:cNvPr id="750" name="フローチャート: 判断 749"/>
        <xdr:cNvSpPr/>
      </xdr:nvSpPr>
      <xdr:spPr>
        <a:xfrm>
          <a:off x="221107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52" name="フローチャート: 判断 751"/>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53" name="テキスト ボックス 752"/>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5" name="フローチャート: 判断 754"/>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19575</xdr:rowOff>
    </xdr:from>
    <xdr:ext cx="313932" cy="259045"/>
    <xdr:sp macro="" textlink="">
      <xdr:nvSpPr>
        <xdr:cNvPr id="756" name="テキスト ボックス 755"/>
        <xdr:cNvSpPr txBox="1"/>
      </xdr:nvSpPr>
      <xdr:spPr>
        <a:xfrm>
          <a:off x="20277333" y="6363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60554</xdr:rowOff>
    </xdr:from>
    <xdr:to>
      <xdr:col>102</xdr:col>
      <xdr:colOff>165100</xdr:colOff>
      <xdr:row>38</xdr:row>
      <xdr:rowOff>162154</xdr:rowOff>
    </xdr:to>
    <xdr:sp macro="" textlink="">
      <xdr:nvSpPr>
        <xdr:cNvPr id="758" name="フローチャート: 判断 757"/>
        <xdr:cNvSpPr/>
      </xdr:nvSpPr>
      <xdr:spPr>
        <a:xfrm>
          <a:off x="19494500" y="657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7231</xdr:rowOff>
    </xdr:from>
    <xdr:ext cx="313932" cy="259045"/>
    <xdr:sp macro="" textlink="">
      <xdr:nvSpPr>
        <xdr:cNvPr id="759" name="テキスト ボックス 758"/>
        <xdr:cNvSpPr txBox="1"/>
      </xdr:nvSpPr>
      <xdr:spPr>
        <a:xfrm>
          <a:off x="19388333" y="6350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43180</xdr:rowOff>
    </xdr:from>
    <xdr:to>
      <xdr:col>98</xdr:col>
      <xdr:colOff>38100</xdr:colOff>
      <xdr:row>38</xdr:row>
      <xdr:rowOff>144780</xdr:rowOff>
    </xdr:to>
    <xdr:sp macro="" textlink="">
      <xdr:nvSpPr>
        <xdr:cNvPr id="760" name="フローチャート: 判断 759"/>
        <xdr:cNvSpPr/>
      </xdr:nvSpPr>
      <xdr:spPr>
        <a:xfrm>
          <a:off x="18605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161307</xdr:rowOff>
    </xdr:from>
    <xdr:ext cx="378565" cy="259045"/>
    <xdr:sp macro="" textlink="">
      <xdr:nvSpPr>
        <xdr:cNvPr id="761" name="テキスト ボックス 760"/>
        <xdr:cNvSpPr txBox="1"/>
      </xdr:nvSpPr>
      <xdr:spPr>
        <a:xfrm>
          <a:off x="18467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住民一人当たりコストが高いのは主に土木費及び教育費である。土木費については，地域間を結ぶ都市計画道路の整備を主として進めていることから，都市計画費のうち，特に街路費及び区画整理費が類似団体平均よりも高くなっており，教育費については，統合校建設事業</a:t>
          </a:r>
          <a:r>
            <a:rPr kumimoji="1" lang="ja-JP" altLang="en-US" sz="1100">
              <a:solidFill>
                <a:schemeClr val="dk1"/>
              </a:solidFill>
              <a:effectLst/>
              <a:latin typeface="+mn-lt"/>
              <a:ea typeface="+mn-ea"/>
              <a:cs typeface="+mn-cs"/>
            </a:rPr>
            <a:t>の竣工年度となったこと</a:t>
          </a:r>
          <a:r>
            <a:rPr kumimoji="1" lang="ja-JP" altLang="ja-JP" sz="1100">
              <a:solidFill>
                <a:schemeClr val="dk1"/>
              </a:solidFill>
              <a:effectLst/>
              <a:latin typeface="+mn-lt"/>
              <a:ea typeface="+mn-ea"/>
              <a:cs typeface="+mn-cs"/>
            </a:rPr>
            <a:t>により，小学校費，中学校費で類似団体平均を大きく上回る状況となっている。住民一人当たりコストが低いのは主に総務費及び衛生費</a:t>
          </a:r>
          <a:r>
            <a:rPr kumimoji="1" lang="ja-JP" altLang="en-US" sz="1100">
              <a:solidFill>
                <a:schemeClr val="dk1"/>
              </a:solidFill>
              <a:effectLst/>
              <a:latin typeface="+mn-lt"/>
              <a:ea typeface="+mn-ea"/>
              <a:cs typeface="+mn-cs"/>
            </a:rPr>
            <a:t>，商工費</a:t>
          </a:r>
          <a:r>
            <a:rPr kumimoji="1" lang="ja-JP" altLang="ja-JP" sz="1100">
              <a:solidFill>
                <a:schemeClr val="dk1"/>
              </a:solidFill>
              <a:effectLst/>
              <a:latin typeface="+mn-lt"/>
              <a:ea typeface="+mn-ea"/>
              <a:cs typeface="+mn-cs"/>
            </a:rPr>
            <a:t>である。衛生費については，廃棄物処理事業等を一部事務組合にて実施していることから特に委託料について類似団体平均を下回っている。</a:t>
          </a:r>
          <a:r>
            <a:rPr kumimoji="1" lang="ja-JP" altLang="en-US" sz="1100">
              <a:solidFill>
                <a:schemeClr val="dk1"/>
              </a:solidFill>
              <a:effectLst/>
              <a:latin typeface="+mn-lt"/>
              <a:ea typeface="+mn-ea"/>
              <a:cs typeface="+mn-cs"/>
            </a:rPr>
            <a:t>商工費については，新型コロナウイルス感染症対策として実施した各種経済対策によりコストの上昇がみられるが，類似団体内順位は前年度よりも低下した。総務費</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特別定額給付金事業により大幅な伸びが生じているが，国の施策であることから類似団体においても同様の傾向が示されている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教育費については，統合校建設事業の完了により今後コストの低下が見込まれる。</a:t>
          </a:r>
          <a:r>
            <a:rPr kumimoji="1" lang="ja-JP" altLang="ja-JP" sz="1100">
              <a:solidFill>
                <a:schemeClr val="dk1"/>
              </a:solidFill>
              <a:effectLst/>
              <a:latin typeface="+mn-lt"/>
              <a:ea typeface="+mn-ea"/>
              <a:cs typeface="+mn-cs"/>
            </a:rPr>
            <a:t>区画整理事業については，次年度以降も続くことから，事業費の抑制に努める。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市税が微減となったも</a:t>
          </a:r>
          <a:r>
            <a:rPr kumimoji="1" lang="ja-JP" altLang="ja-JP" sz="1100">
              <a:solidFill>
                <a:schemeClr val="dk1"/>
              </a:solidFill>
              <a:effectLst/>
              <a:latin typeface="+mn-lt"/>
              <a:ea typeface="+mn-ea"/>
              <a:cs typeface="+mn-cs"/>
            </a:rPr>
            <a:t>のの，</a:t>
          </a:r>
          <a:r>
            <a:rPr kumimoji="1" lang="ja-JP" altLang="en-US" sz="1100">
              <a:solidFill>
                <a:schemeClr val="dk1"/>
              </a:solidFill>
              <a:effectLst/>
              <a:latin typeface="+mn-lt"/>
              <a:ea typeface="+mn-ea"/>
              <a:cs typeface="+mn-cs"/>
            </a:rPr>
            <a:t>国庫支出金や地方債の増により歳入全体では増となった一方，歳出は国庫支出金を充当した補助費等が多くの割合を占めたほか，一般財源による歳出は，公債費の支出が伸びているものの，新型コロナウイルス感染症のまん延に伴う各種事業の中止や縮小により，抑制されている。</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の取崩しもほぼ回避されたと言えることから，</a:t>
          </a:r>
          <a:r>
            <a:rPr kumimoji="1" lang="ja-JP" altLang="ja-JP" sz="1100">
              <a:solidFill>
                <a:schemeClr val="dk1"/>
              </a:solidFill>
              <a:effectLst/>
              <a:latin typeface="+mn-lt"/>
              <a:ea typeface="+mn-ea"/>
              <a:cs typeface="+mn-cs"/>
            </a:rPr>
            <a:t>実質単年度収支</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黒字</a:t>
          </a:r>
          <a:r>
            <a:rPr kumimoji="1" lang="ja-JP" altLang="en-US" sz="1100">
              <a:solidFill>
                <a:schemeClr val="dk1"/>
              </a:solidFill>
              <a:effectLst/>
              <a:latin typeface="+mn-lt"/>
              <a:ea typeface="+mn-ea"/>
              <a:cs typeface="+mn-cs"/>
            </a:rPr>
            <a:t>を維持する</a:t>
          </a:r>
          <a:r>
            <a:rPr kumimoji="1" lang="ja-JP" altLang="ja-JP" sz="1100">
              <a:solidFill>
                <a:schemeClr val="dk1"/>
              </a:solidFill>
              <a:effectLst/>
              <a:latin typeface="+mn-lt"/>
              <a:ea typeface="+mn-ea"/>
              <a:cs typeface="+mn-cs"/>
            </a:rPr>
            <a:t>結果となった。財政調整基金の残高を維持するため，補助金等の歳入確保や事業の見直しによる歳出抑制を図っていく。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水道事業会計においては，</a:t>
          </a:r>
          <a:r>
            <a:rPr kumimoji="1" lang="ja-JP" altLang="en-US" sz="1100">
              <a:solidFill>
                <a:schemeClr val="dk1"/>
              </a:solidFill>
              <a:effectLst/>
              <a:latin typeface="+mn-lt"/>
              <a:ea typeface="+mn-ea"/>
              <a:cs typeface="+mn-cs"/>
            </a:rPr>
            <a:t>収益について，水道料金</a:t>
          </a:r>
          <a:r>
            <a:rPr kumimoji="1" lang="ja-JP" altLang="ja-JP" sz="1100">
              <a:solidFill>
                <a:schemeClr val="dk1"/>
              </a:solidFill>
              <a:effectLst/>
              <a:latin typeface="+mn-lt"/>
              <a:ea typeface="+mn-ea"/>
              <a:cs typeface="+mn-cs"/>
            </a:rPr>
            <a:t>や修繕引当金戻入益の減等により営業収益，営業外収益がともに減となった</a:t>
          </a:r>
          <a:r>
            <a:rPr kumimoji="1" lang="ja-JP" altLang="en-US" sz="1100">
              <a:solidFill>
                <a:schemeClr val="dk1"/>
              </a:solidFill>
              <a:effectLst/>
              <a:latin typeface="+mn-lt"/>
              <a:ea typeface="+mn-ea"/>
              <a:cs typeface="+mn-cs"/>
            </a:rPr>
            <a:t>一方で貸倒引当金戻入金の増により特別利益が増となった。費用について，資産減耗費の増により営業費用が増となった一方，</a:t>
          </a:r>
          <a:r>
            <a:rPr kumimoji="1" lang="ja-JP" altLang="ja-JP" sz="1100">
              <a:solidFill>
                <a:schemeClr val="dk1"/>
              </a:solidFill>
              <a:effectLst/>
              <a:latin typeface="+mn-lt"/>
              <a:ea typeface="+mn-ea"/>
              <a:cs typeface="+mn-cs"/>
            </a:rPr>
            <a:t>支払利息</a:t>
          </a:r>
          <a:r>
            <a:rPr kumimoji="1" lang="ja-JP" altLang="en-US" sz="1100">
              <a:solidFill>
                <a:schemeClr val="dk1"/>
              </a:solidFill>
              <a:effectLst/>
              <a:latin typeface="+mn-lt"/>
              <a:ea typeface="+mn-ea"/>
              <a:cs typeface="+mn-cs"/>
            </a:rPr>
            <a:t>や臨時損失</a:t>
          </a:r>
          <a:r>
            <a:rPr kumimoji="1" lang="ja-JP" altLang="ja-JP" sz="1100">
              <a:solidFill>
                <a:schemeClr val="dk1"/>
              </a:solidFill>
              <a:effectLst/>
              <a:latin typeface="+mn-lt"/>
              <a:ea typeface="+mn-ea"/>
              <a:cs typeface="+mn-cs"/>
            </a:rPr>
            <a:t>の減により営業</a:t>
          </a:r>
          <a:r>
            <a:rPr kumimoji="1" lang="ja-JP" altLang="en-US" sz="1100">
              <a:solidFill>
                <a:schemeClr val="dk1"/>
              </a:solidFill>
              <a:effectLst/>
              <a:latin typeface="+mn-lt"/>
              <a:ea typeface="+mn-ea"/>
              <a:cs typeface="+mn-cs"/>
            </a:rPr>
            <a:t>外</a:t>
          </a:r>
          <a:r>
            <a:rPr kumimoji="1" lang="ja-JP" altLang="ja-JP" sz="1100">
              <a:solidFill>
                <a:schemeClr val="dk1"/>
              </a:solidFill>
              <a:effectLst/>
              <a:latin typeface="+mn-lt"/>
              <a:ea typeface="+mn-ea"/>
              <a:cs typeface="+mn-cs"/>
            </a:rPr>
            <a:t>費用</a:t>
          </a:r>
          <a:r>
            <a:rPr kumimoji="1" lang="ja-JP" altLang="en-US" sz="1100">
              <a:solidFill>
                <a:schemeClr val="dk1"/>
              </a:solidFill>
              <a:effectLst/>
              <a:latin typeface="+mn-lt"/>
              <a:ea typeface="+mn-ea"/>
              <a:cs typeface="+mn-cs"/>
            </a:rPr>
            <a:t>，特別損失が</a:t>
          </a:r>
          <a:r>
            <a:rPr kumimoji="1" lang="ja-JP" altLang="ja-JP" sz="1100">
              <a:solidFill>
                <a:schemeClr val="dk1"/>
              </a:solidFill>
              <a:effectLst/>
              <a:latin typeface="+mn-lt"/>
              <a:ea typeface="+mn-ea"/>
              <a:cs typeface="+mn-cs"/>
            </a:rPr>
            <a:t>とも減となった。費用の減額幅が大きかったことから，前年比プラス</a:t>
          </a:r>
          <a:r>
            <a:rPr kumimoji="1" lang="en-US" altLang="ja-JP" sz="1100">
              <a:solidFill>
                <a:schemeClr val="dk1"/>
              </a:solidFill>
              <a:effectLst/>
              <a:latin typeface="+mn-lt"/>
              <a:ea typeface="+mn-ea"/>
              <a:cs typeface="+mn-cs"/>
            </a:rPr>
            <a:t>1.14</a:t>
          </a:r>
          <a:r>
            <a:rPr kumimoji="1" lang="ja-JP" altLang="ja-JP" sz="1100">
              <a:solidFill>
                <a:schemeClr val="dk1"/>
              </a:solidFill>
              <a:effectLst/>
              <a:latin typeface="+mn-lt"/>
              <a:ea typeface="+mn-ea"/>
              <a:cs typeface="+mn-cs"/>
            </a:rPr>
            <a:t>ポイントとなった。また，一般会計において，</a:t>
          </a:r>
          <a:r>
            <a:rPr kumimoji="1" lang="ja-JP" altLang="en-US" sz="1100">
              <a:solidFill>
                <a:schemeClr val="dk1"/>
              </a:solidFill>
              <a:effectLst/>
              <a:latin typeface="+mn-lt"/>
              <a:ea typeface="+mn-ea"/>
              <a:cs typeface="+mn-cs"/>
            </a:rPr>
            <a:t>各種交付金及び国庫支出金</a:t>
          </a:r>
          <a:r>
            <a:rPr kumimoji="1" lang="ja-JP" altLang="ja-JP" sz="1100">
              <a:solidFill>
                <a:schemeClr val="dk1"/>
              </a:solidFill>
              <a:effectLst/>
              <a:latin typeface="+mn-lt"/>
              <a:ea typeface="+mn-ea"/>
              <a:cs typeface="+mn-cs"/>
            </a:rPr>
            <a:t>の増や市債の借入に加え，減債基金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から取崩しを行ったことにより歳入が増とな</a:t>
          </a:r>
          <a:r>
            <a:rPr kumimoji="1" lang="ja-JP" altLang="en-US" sz="1100">
              <a:solidFill>
                <a:schemeClr val="dk1"/>
              </a:solidFill>
              <a:effectLst/>
              <a:latin typeface="+mn-lt"/>
              <a:ea typeface="+mn-ea"/>
              <a:cs typeface="+mn-cs"/>
            </a:rPr>
            <a:t>った一方，新型コロナウイルス感染症の影響による事業の中止，縮小等に伴い歳出が抑制されたことにより</a:t>
          </a:r>
          <a:r>
            <a:rPr kumimoji="1" lang="ja-JP" altLang="ja-JP" sz="1100">
              <a:solidFill>
                <a:schemeClr val="dk1"/>
              </a:solidFill>
              <a:effectLst/>
              <a:latin typeface="+mn-lt"/>
              <a:ea typeface="+mn-ea"/>
              <a:cs typeface="+mn-cs"/>
            </a:rPr>
            <a:t>黒字が拡大したことで前年比プラス</a:t>
          </a:r>
          <a:r>
            <a:rPr kumimoji="1" lang="en-US" altLang="ja-JP" sz="1100">
              <a:solidFill>
                <a:schemeClr val="dk1"/>
              </a:solidFill>
              <a:effectLst/>
              <a:latin typeface="+mn-lt"/>
              <a:ea typeface="+mn-ea"/>
              <a:cs typeface="+mn-cs"/>
            </a:rPr>
            <a:t>0.99</a:t>
          </a:r>
          <a:r>
            <a:rPr kumimoji="1" lang="ja-JP" altLang="ja-JP" sz="1100">
              <a:solidFill>
                <a:schemeClr val="dk1"/>
              </a:solidFill>
              <a:effectLst/>
              <a:latin typeface="+mn-lt"/>
              <a:ea typeface="+mn-ea"/>
              <a:cs typeface="+mn-cs"/>
            </a:rPr>
            <a:t>ポイントとなった</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連結実質黒字は全体で増加となっている。しかし，墓地公園事業特別会計を除く特別会計については一般会計からの繰入金を受けており，基準外繰入や収入補てん的な繰入金を抑制しなければ財政を圧迫する恐れがある。特別会計においても事業の精査や財源の確保を図りつつ，一般会計からの繰入金の適正化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78650830</v>
      </c>
      <c r="BO4" s="464"/>
      <c r="BP4" s="464"/>
      <c r="BQ4" s="464"/>
      <c r="BR4" s="464"/>
      <c r="BS4" s="464"/>
      <c r="BT4" s="464"/>
      <c r="BU4" s="465"/>
      <c r="BV4" s="463">
        <v>59753353</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7.4</v>
      </c>
      <c r="CU4" s="648"/>
      <c r="CV4" s="648"/>
      <c r="CW4" s="648"/>
      <c r="CX4" s="648"/>
      <c r="CY4" s="648"/>
      <c r="CZ4" s="648"/>
      <c r="DA4" s="649"/>
      <c r="DB4" s="647">
        <v>6.5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75801372</v>
      </c>
      <c r="BO5" s="469"/>
      <c r="BP5" s="469"/>
      <c r="BQ5" s="469"/>
      <c r="BR5" s="469"/>
      <c r="BS5" s="469"/>
      <c r="BT5" s="469"/>
      <c r="BU5" s="470"/>
      <c r="BV5" s="468">
        <v>57218343</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96.9</v>
      </c>
      <c r="CU5" s="439"/>
      <c r="CV5" s="439"/>
      <c r="CW5" s="439"/>
      <c r="CX5" s="439"/>
      <c r="CY5" s="439"/>
      <c r="CZ5" s="439"/>
      <c r="DA5" s="440"/>
      <c r="DB5" s="438">
        <v>96.3</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2849458</v>
      </c>
      <c r="BO6" s="469"/>
      <c r="BP6" s="469"/>
      <c r="BQ6" s="469"/>
      <c r="BR6" s="469"/>
      <c r="BS6" s="469"/>
      <c r="BT6" s="469"/>
      <c r="BU6" s="470"/>
      <c r="BV6" s="468">
        <v>2535010</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99.9</v>
      </c>
      <c r="CU6" s="622"/>
      <c r="CV6" s="622"/>
      <c r="CW6" s="622"/>
      <c r="CX6" s="622"/>
      <c r="CY6" s="622"/>
      <c r="CZ6" s="622"/>
      <c r="DA6" s="623"/>
      <c r="DB6" s="621">
        <v>99.7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590670</v>
      </c>
      <c r="BO7" s="469"/>
      <c r="BP7" s="469"/>
      <c r="BQ7" s="469"/>
      <c r="BR7" s="469"/>
      <c r="BS7" s="469"/>
      <c r="BT7" s="469"/>
      <c r="BU7" s="470"/>
      <c r="BV7" s="468">
        <v>617771</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30579002</v>
      </c>
      <c r="CU7" s="469"/>
      <c r="CV7" s="469"/>
      <c r="CW7" s="469"/>
      <c r="CX7" s="469"/>
      <c r="CY7" s="469"/>
      <c r="CZ7" s="469"/>
      <c r="DA7" s="470"/>
      <c r="DB7" s="468">
        <v>29616861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93</v>
      </c>
      <c r="AV8" s="526"/>
      <c r="AW8" s="526"/>
      <c r="AX8" s="526"/>
      <c r="AY8" s="448" t="s">
        <v>108</v>
      </c>
      <c r="AZ8" s="449"/>
      <c r="BA8" s="449"/>
      <c r="BB8" s="449"/>
      <c r="BC8" s="449"/>
      <c r="BD8" s="449"/>
      <c r="BE8" s="449"/>
      <c r="BF8" s="449"/>
      <c r="BG8" s="449"/>
      <c r="BH8" s="449"/>
      <c r="BI8" s="449"/>
      <c r="BJ8" s="449"/>
      <c r="BK8" s="449"/>
      <c r="BL8" s="449"/>
      <c r="BM8" s="450"/>
      <c r="BN8" s="468">
        <v>2258788</v>
      </c>
      <c r="BO8" s="469"/>
      <c r="BP8" s="469"/>
      <c r="BQ8" s="469"/>
      <c r="BR8" s="469"/>
      <c r="BS8" s="469"/>
      <c r="BT8" s="469"/>
      <c r="BU8" s="470"/>
      <c r="BV8" s="468">
        <v>1917239</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0.97</v>
      </c>
      <c r="CU8" s="582"/>
      <c r="CV8" s="582"/>
      <c r="CW8" s="582"/>
      <c r="CX8" s="582"/>
      <c r="CY8" s="582"/>
      <c r="CZ8" s="582"/>
      <c r="DA8" s="583"/>
      <c r="DB8" s="581">
        <v>0.96</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156581</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114</v>
      </c>
      <c r="AV9" s="526"/>
      <c r="AW9" s="526"/>
      <c r="AX9" s="526"/>
      <c r="AY9" s="448" t="s">
        <v>115</v>
      </c>
      <c r="AZ9" s="449"/>
      <c r="BA9" s="449"/>
      <c r="BB9" s="449"/>
      <c r="BC9" s="449"/>
      <c r="BD9" s="449"/>
      <c r="BE9" s="449"/>
      <c r="BF9" s="449"/>
      <c r="BG9" s="449"/>
      <c r="BH9" s="449"/>
      <c r="BI9" s="449"/>
      <c r="BJ9" s="449"/>
      <c r="BK9" s="449"/>
      <c r="BL9" s="449"/>
      <c r="BM9" s="450"/>
      <c r="BN9" s="468">
        <v>341549</v>
      </c>
      <c r="BO9" s="469"/>
      <c r="BP9" s="469"/>
      <c r="BQ9" s="469"/>
      <c r="BR9" s="469"/>
      <c r="BS9" s="469"/>
      <c r="BT9" s="469"/>
      <c r="BU9" s="470"/>
      <c r="BV9" s="468">
        <v>720671</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14</v>
      </c>
      <c r="CU9" s="439"/>
      <c r="CV9" s="439"/>
      <c r="CW9" s="439"/>
      <c r="CX9" s="439"/>
      <c r="CY9" s="439"/>
      <c r="CZ9" s="439"/>
      <c r="DA9" s="440"/>
      <c r="DB9" s="438">
        <v>13.8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155689</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114</v>
      </c>
      <c r="AV10" s="526"/>
      <c r="AW10" s="526"/>
      <c r="AX10" s="526"/>
      <c r="AY10" s="448" t="s">
        <v>119</v>
      </c>
      <c r="AZ10" s="449"/>
      <c r="BA10" s="449"/>
      <c r="BB10" s="449"/>
      <c r="BC10" s="449"/>
      <c r="BD10" s="449"/>
      <c r="BE10" s="449"/>
      <c r="BF10" s="449"/>
      <c r="BG10" s="449"/>
      <c r="BH10" s="449"/>
      <c r="BI10" s="449"/>
      <c r="BJ10" s="449"/>
      <c r="BK10" s="449"/>
      <c r="BL10" s="449"/>
      <c r="BM10" s="450"/>
      <c r="BN10" s="468">
        <v>56</v>
      </c>
      <c r="BO10" s="469"/>
      <c r="BP10" s="469"/>
      <c r="BQ10" s="469"/>
      <c r="BR10" s="469"/>
      <c r="BS10" s="469"/>
      <c r="BT10" s="469"/>
      <c r="BU10" s="470"/>
      <c r="BV10" s="468">
        <v>251</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93</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126</v>
      </c>
      <c r="DC11" s="582"/>
      <c r="DD11" s="582"/>
      <c r="DE11" s="582"/>
      <c r="DF11" s="582"/>
      <c r="DG11" s="582"/>
      <c r="DH11" s="582"/>
      <c r="DI11" s="583"/>
      <c r="DJ11" s="186"/>
      <c r="DK11" s="186"/>
      <c r="DL11" s="186"/>
      <c r="DM11" s="186"/>
      <c r="DN11" s="186"/>
      <c r="DO11" s="186"/>
    </row>
    <row r="12" spans="1:119" ht="18.75" customHeight="1" x14ac:dyDescent="0.15">
      <c r="A12" s="187"/>
      <c r="B12" s="584" t="s">
        <v>127</v>
      </c>
      <c r="C12" s="585"/>
      <c r="D12" s="585"/>
      <c r="E12" s="585"/>
      <c r="F12" s="585"/>
      <c r="G12" s="585"/>
      <c r="H12" s="585"/>
      <c r="I12" s="585"/>
      <c r="J12" s="585"/>
      <c r="K12" s="586"/>
      <c r="L12" s="593" t="s">
        <v>128</v>
      </c>
      <c r="M12" s="594"/>
      <c r="N12" s="594"/>
      <c r="O12" s="594"/>
      <c r="P12" s="594"/>
      <c r="Q12" s="595"/>
      <c r="R12" s="596">
        <v>158015</v>
      </c>
      <c r="S12" s="597"/>
      <c r="T12" s="597"/>
      <c r="U12" s="597"/>
      <c r="V12" s="598"/>
      <c r="W12" s="599" t="s">
        <v>1</v>
      </c>
      <c r="X12" s="526"/>
      <c r="Y12" s="526"/>
      <c r="Z12" s="526"/>
      <c r="AA12" s="526"/>
      <c r="AB12" s="600"/>
      <c r="AC12" s="601" t="s">
        <v>129</v>
      </c>
      <c r="AD12" s="602"/>
      <c r="AE12" s="602"/>
      <c r="AF12" s="602"/>
      <c r="AG12" s="603"/>
      <c r="AH12" s="601" t="s">
        <v>130</v>
      </c>
      <c r="AI12" s="602"/>
      <c r="AJ12" s="602"/>
      <c r="AK12" s="602"/>
      <c r="AL12" s="604"/>
      <c r="AM12" s="537" t="s">
        <v>131</v>
      </c>
      <c r="AN12" s="442"/>
      <c r="AO12" s="442"/>
      <c r="AP12" s="442"/>
      <c r="AQ12" s="442"/>
      <c r="AR12" s="442"/>
      <c r="AS12" s="442"/>
      <c r="AT12" s="443"/>
      <c r="AU12" s="525" t="s">
        <v>93</v>
      </c>
      <c r="AV12" s="526"/>
      <c r="AW12" s="526"/>
      <c r="AX12" s="526"/>
      <c r="AY12" s="448" t="s">
        <v>132</v>
      </c>
      <c r="AZ12" s="449"/>
      <c r="BA12" s="449"/>
      <c r="BB12" s="449"/>
      <c r="BC12" s="449"/>
      <c r="BD12" s="449"/>
      <c r="BE12" s="449"/>
      <c r="BF12" s="449"/>
      <c r="BG12" s="449"/>
      <c r="BH12" s="449"/>
      <c r="BI12" s="449"/>
      <c r="BJ12" s="449"/>
      <c r="BK12" s="449"/>
      <c r="BL12" s="449"/>
      <c r="BM12" s="450"/>
      <c r="BN12" s="468">
        <v>8323</v>
      </c>
      <c r="BO12" s="469"/>
      <c r="BP12" s="469"/>
      <c r="BQ12" s="469"/>
      <c r="BR12" s="469"/>
      <c r="BS12" s="469"/>
      <c r="BT12" s="469"/>
      <c r="BU12" s="470"/>
      <c r="BV12" s="468">
        <v>606302</v>
      </c>
      <c r="BW12" s="469"/>
      <c r="BX12" s="469"/>
      <c r="BY12" s="469"/>
      <c r="BZ12" s="469"/>
      <c r="CA12" s="469"/>
      <c r="CB12" s="469"/>
      <c r="CC12" s="470"/>
      <c r="CD12" s="477" t="s">
        <v>133</v>
      </c>
      <c r="CE12" s="478"/>
      <c r="CF12" s="478"/>
      <c r="CG12" s="478"/>
      <c r="CH12" s="478"/>
      <c r="CI12" s="478"/>
      <c r="CJ12" s="478"/>
      <c r="CK12" s="478"/>
      <c r="CL12" s="478"/>
      <c r="CM12" s="478"/>
      <c r="CN12" s="478"/>
      <c r="CO12" s="478"/>
      <c r="CP12" s="478"/>
      <c r="CQ12" s="478"/>
      <c r="CR12" s="478"/>
      <c r="CS12" s="479"/>
      <c r="CT12" s="581" t="s">
        <v>134</v>
      </c>
      <c r="CU12" s="582"/>
      <c r="CV12" s="582"/>
      <c r="CW12" s="582"/>
      <c r="CX12" s="582"/>
      <c r="CY12" s="582"/>
      <c r="CZ12" s="582"/>
      <c r="DA12" s="583"/>
      <c r="DB12" s="581" t="s">
        <v>135</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136</v>
      </c>
      <c r="N13" s="569"/>
      <c r="O13" s="569"/>
      <c r="P13" s="569"/>
      <c r="Q13" s="570"/>
      <c r="R13" s="571">
        <v>156217</v>
      </c>
      <c r="S13" s="572"/>
      <c r="T13" s="572"/>
      <c r="U13" s="572"/>
      <c r="V13" s="573"/>
      <c r="W13" s="559" t="s">
        <v>137</v>
      </c>
      <c r="X13" s="481"/>
      <c r="Y13" s="481"/>
      <c r="Z13" s="481"/>
      <c r="AA13" s="481"/>
      <c r="AB13" s="482"/>
      <c r="AC13" s="444">
        <v>1858</v>
      </c>
      <c r="AD13" s="445"/>
      <c r="AE13" s="445"/>
      <c r="AF13" s="445"/>
      <c r="AG13" s="446"/>
      <c r="AH13" s="444">
        <v>1838</v>
      </c>
      <c r="AI13" s="445"/>
      <c r="AJ13" s="445"/>
      <c r="AK13" s="445"/>
      <c r="AL13" s="447"/>
      <c r="AM13" s="537" t="s">
        <v>138</v>
      </c>
      <c r="AN13" s="442"/>
      <c r="AO13" s="442"/>
      <c r="AP13" s="442"/>
      <c r="AQ13" s="442"/>
      <c r="AR13" s="442"/>
      <c r="AS13" s="442"/>
      <c r="AT13" s="443"/>
      <c r="AU13" s="525" t="s">
        <v>104</v>
      </c>
      <c r="AV13" s="526"/>
      <c r="AW13" s="526"/>
      <c r="AX13" s="526"/>
      <c r="AY13" s="448" t="s">
        <v>139</v>
      </c>
      <c r="AZ13" s="449"/>
      <c r="BA13" s="449"/>
      <c r="BB13" s="449"/>
      <c r="BC13" s="449"/>
      <c r="BD13" s="449"/>
      <c r="BE13" s="449"/>
      <c r="BF13" s="449"/>
      <c r="BG13" s="449"/>
      <c r="BH13" s="449"/>
      <c r="BI13" s="449"/>
      <c r="BJ13" s="449"/>
      <c r="BK13" s="449"/>
      <c r="BL13" s="449"/>
      <c r="BM13" s="450"/>
      <c r="BN13" s="468">
        <v>333282</v>
      </c>
      <c r="BO13" s="469"/>
      <c r="BP13" s="469"/>
      <c r="BQ13" s="469"/>
      <c r="BR13" s="469"/>
      <c r="BS13" s="469"/>
      <c r="BT13" s="469"/>
      <c r="BU13" s="470"/>
      <c r="BV13" s="468">
        <v>114620</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9.6999999999999993</v>
      </c>
      <c r="CU13" s="439"/>
      <c r="CV13" s="439"/>
      <c r="CW13" s="439"/>
      <c r="CX13" s="439"/>
      <c r="CY13" s="439"/>
      <c r="CZ13" s="439"/>
      <c r="DA13" s="440"/>
      <c r="DB13" s="438">
        <v>9.6</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141</v>
      </c>
      <c r="M14" s="605"/>
      <c r="N14" s="605"/>
      <c r="O14" s="605"/>
      <c r="P14" s="605"/>
      <c r="Q14" s="606"/>
      <c r="R14" s="571">
        <v>158660</v>
      </c>
      <c r="S14" s="572"/>
      <c r="T14" s="572"/>
      <c r="U14" s="572"/>
      <c r="V14" s="573"/>
      <c r="W14" s="574"/>
      <c r="X14" s="484"/>
      <c r="Y14" s="484"/>
      <c r="Z14" s="484"/>
      <c r="AA14" s="484"/>
      <c r="AB14" s="485"/>
      <c r="AC14" s="564">
        <v>2.6</v>
      </c>
      <c r="AD14" s="565"/>
      <c r="AE14" s="565"/>
      <c r="AF14" s="565"/>
      <c r="AG14" s="566"/>
      <c r="AH14" s="564">
        <v>2.6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v>94.4</v>
      </c>
      <c r="CU14" s="576"/>
      <c r="CV14" s="576"/>
      <c r="CW14" s="576"/>
      <c r="CX14" s="576"/>
      <c r="CY14" s="576"/>
      <c r="CZ14" s="576"/>
      <c r="DA14" s="577"/>
      <c r="DB14" s="575">
        <v>81.8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136</v>
      </c>
      <c r="N15" s="569"/>
      <c r="O15" s="569"/>
      <c r="P15" s="569"/>
      <c r="Q15" s="570"/>
      <c r="R15" s="571">
        <v>156890</v>
      </c>
      <c r="S15" s="572"/>
      <c r="T15" s="572"/>
      <c r="U15" s="572"/>
      <c r="V15" s="573"/>
      <c r="W15" s="559" t="s">
        <v>143</v>
      </c>
      <c r="X15" s="481"/>
      <c r="Y15" s="481"/>
      <c r="Z15" s="481"/>
      <c r="AA15" s="481"/>
      <c r="AB15" s="482"/>
      <c r="AC15" s="444">
        <v>22955</v>
      </c>
      <c r="AD15" s="445"/>
      <c r="AE15" s="445"/>
      <c r="AF15" s="445"/>
      <c r="AG15" s="446"/>
      <c r="AH15" s="444">
        <v>21934</v>
      </c>
      <c r="AI15" s="445"/>
      <c r="AJ15" s="445"/>
      <c r="AK15" s="445"/>
      <c r="AL15" s="447"/>
      <c r="AM15" s="537"/>
      <c r="AN15" s="442"/>
      <c r="AO15" s="442"/>
      <c r="AP15" s="442"/>
      <c r="AQ15" s="442"/>
      <c r="AR15" s="442"/>
      <c r="AS15" s="442"/>
      <c r="AT15" s="443"/>
      <c r="AU15" s="525"/>
      <c r="AV15" s="526"/>
      <c r="AW15" s="526"/>
      <c r="AX15" s="526"/>
      <c r="AY15" s="460" t="s">
        <v>144</v>
      </c>
      <c r="AZ15" s="461"/>
      <c r="BA15" s="461"/>
      <c r="BB15" s="461"/>
      <c r="BC15" s="461"/>
      <c r="BD15" s="461"/>
      <c r="BE15" s="461"/>
      <c r="BF15" s="461"/>
      <c r="BG15" s="461"/>
      <c r="BH15" s="461"/>
      <c r="BI15" s="461"/>
      <c r="BJ15" s="461"/>
      <c r="BK15" s="461"/>
      <c r="BL15" s="461"/>
      <c r="BM15" s="462"/>
      <c r="BN15" s="463">
        <v>22691817</v>
      </c>
      <c r="BO15" s="464"/>
      <c r="BP15" s="464"/>
      <c r="BQ15" s="464"/>
      <c r="BR15" s="464"/>
      <c r="BS15" s="464"/>
      <c r="BT15" s="464"/>
      <c r="BU15" s="465"/>
      <c r="BV15" s="463">
        <v>21643836</v>
      </c>
      <c r="BW15" s="464"/>
      <c r="BX15" s="464"/>
      <c r="BY15" s="464"/>
      <c r="BZ15" s="464"/>
      <c r="CA15" s="464"/>
      <c r="CB15" s="464"/>
      <c r="CC15" s="465"/>
      <c r="CD15" s="578" t="s">
        <v>145</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146</v>
      </c>
      <c r="M16" s="562"/>
      <c r="N16" s="562"/>
      <c r="O16" s="562"/>
      <c r="P16" s="562"/>
      <c r="Q16" s="563"/>
      <c r="R16" s="556" t="s">
        <v>147</v>
      </c>
      <c r="S16" s="557"/>
      <c r="T16" s="557"/>
      <c r="U16" s="557"/>
      <c r="V16" s="558"/>
      <c r="W16" s="574"/>
      <c r="X16" s="484"/>
      <c r="Y16" s="484"/>
      <c r="Z16" s="484"/>
      <c r="AA16" s="484"/>
      <c r="AB16" s="485"/>
      <c r="AC16" s="564">
        <v>31.6</v>
      </c>
      <c r="AD16" s="565"/>
      <c r="AE16" s="565"/>
      <c r="AF16" s="565"/>
      <c r="AG16" s="566"/>
      <c r="AH16" s="564">
        <v>31.1</v>
      </c>
      <c r="AI16" s="565"/>
      <c r="AJ16" s="565"/>
      <c r="AK16" s="565"/>
      <c r="AL16" s="567"/>
      <c r="AM16" s="537"/>
      <c r="AN16" s="442"/>
      <c r="AO16" s="442"/>
      <c r="AP16" s="442"/>
      <c r="AQ16" s="442"/>
      <c r="AR16" s="442"/>
      <c r="AS16" s="442"/>
      <c r="AT16" s="443"/>
      <c r="AU16" s="525"/>
      <c r="AV16" s="526"/>
      <c r="AW16" s="526"/>
      <c r="AX16" s="526"/>
      <c r="AY16" s="448" t="s">
        <v>148</v>
      </c>
      <c r="AZ16" s="449"/>
      <c r="BA16" s="449"/>
      <c r="BB16" s="449"/>
      <c r="BC16" s="449"/>
      <c r="BD16" s="449"/>
      <c r="BE16" s="449"/>
      <c r="BF16" s="449"/>
      <c r="BG16" s="449"/>
      <c r="BH16" s="449"/>
      <c r="BI16" s="449"/>
      <c r="BJ16" s="449"/>
      <c r="BK16" s="449"/>
      <c r="BL16" s="449"/>
      <c r="BM16" s="450"/>
      <c r="BN16" s="468">
        <v>23445935</v>
      </c>
      <c r="BO16" s="469"/>
      <c r="BP16" s="469"/>
      <c r="BQ16" s="469"/>
      <c r="BR16" s="469"/>
      <c r="BS16" s="469"/>
      <c r="BT16" s="469"/>
      <c r="BU16" s="470"/>
      <c r="BV16" s="468">
        <v>22514201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149</v>
      </c>
      <c r="N17" s="554"/>
      <c r="O17" s="554"/>
      <c r="P17" s="554"/>
      <c r="Q17" s="555"/>
      <c r="R17" s="556" t="s">
        <v>150</v>
      </c>
      <c r="S17" s="557"/>
      <c r="T17" s="557"/>
      <c r="U17" s="557"/>
      <c r="V17" s="558"/>
      <c r="W17" s="559" t="s">
        <v>151</v>
      </c>
      <c r="X17" s="481"/>
      <c r="Y17" s="481"/>
      <c r="Z17" s="481"/>
      <c r="AA17" s="481"/>
      <c r="AB17" s="482"/>
      <c r="AC17" s="444">
        <v>47744</v>
      </c>
      <c r="AD17" s="445"/>
      <c r="AE17" s="445"/>
      <c r="AF17" s="445"/>
      <c r="AG17" s="446"/>
      <c r="AH17" s="444">
        <v>46665</v>
      </c>
      <c r="AI17" s="445"/>
      <c r="AJ17" s="445"/>
      <c r="AK17" s="445"/>
      <c r="AL17" s="447"/>
      <c r="AM17" s="537"/>
      <c r="AN17" s="442"/>
      <c r="AO17" s="442"/>
      <c r="AP17" s="442"/>
      <c r="AQ17" s="442"/>
      <c r="AR17" s="442"/>
      <c r="AS17" s="442"/>
      <c r="AT17" s="443"/>
      <c r="AU17" s="525"/>
      <c r="AV17" s="526"/>
      <c r="AW17" s="526"/>
      <c r="AX17" s="526"/>
      <c r="AY17" s="448" t="s">
        <v>152</v>
      </c>
      <c r="AZ17" s="449"/>
      <c r="BA17" s="449"/>
      <c r="BB17" s="449"/>
      <c r="BC17" s="449"/>
      <c r="BD17" s="449"/>
      <c r="BE17" s="449"/>
      <c r="BF17" s="449"/>
      <c r="BG17" s="449"/>
      <c r="BH17" s="449"/>
      <c r="BI17" s="449"/>
      <c r="BJ17" s="449"/>
      <c r="BK17" s="449"/>
      <c r="BL17" s="449"/>
      <c r="BM17" s="450"/>
      <c r="BN17" s="468">
        <v>28977525</v>
      </c>
      <c r="BO17" s="469"/>
      <c r="BP17" s="469"/>
      <c r="BQ17" s="469"/>
      <c r="BR17" s="469"/>
      <c r="BS17" s="469"/>
      <c r="BT17" s="469"/>
      <c r="BU17" s="470"/>
      <c r="BV17" s="468">
        <v>27779518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153</v>
      </c>
      <c r="C18" s="531"/>
      <c r="D18" s="531"/>
      <c r="E18" s="532"/>
      <c r="F18" s="532"/>
      <c r="G18" s="532"/>
      <c r="H18" s="532"/>
      <c r="I18" s="532"/>
      <c r="J18" s="532"/>
      <c r="K18" s="532"/>
      <c r="L18" s="533">
        <v>99.97</v>
      </c>
      <c r="M18" s="533"/>
      <c r="N18" s="533"/>
      <c r="O18" s="533"/>
      <c r="P18" s="533"/>
      <c r="Q18" s="533"/>
      <c r="R18" s="534"/>
      <c r="S18" s="534"/>
      <c r="T18" s="534"/>
      <c r="U18" s="534"/>
      <c r="V18" s="535"/>
      <c r="W18" s="549"/>
      <c r="X18" s="550"/>
      <c r="Y18" s="550"/>
      <c r="Z18" s="550"/>
      <c r="AA18" s="550"/>
      <c r="AB18" s="560"/>
      <c r="AC18" s="432">
        <v>65.8</v>
      </c>
      <c r="AD18" s="433"/>
      <c r="AE18" s="433"/>
      <c r="AF18" s="433"/>
      <c r="AG18" s="536"/>
      <c r="AH18" s="432">
        <v>66.3</v>
      </c>
      <c r="AI18" s="433"/>
      <c r="AJ18" s="433"/>
      <c r="AK18" s="433"/>
      <c r="AL18" s="434"/>
      <c r="AM18" s="537"/>
      <c r="AN18" s="442"/>
      <c r="AO18" s="442"/>
      <c r="AP18" s="442"/>
      <c r="AQ18" s="442"/>
      <c r="AR18" s="442"/>
      <c r="AS18" s="442"/>
      <c r="AT18" s="443"/>
      <c r="AU18" s="525"/>
      <c r="AV18" s="526"/>
      <c r="AW18" s="526"/>
      <c r="AX18" s="526"/>
      <c r="AY18" s="448" t="s">
        <v>154</v>
      </c>
      <c r="AZ18" s="449"/>
      <c r="BA18" s="449"/>
      <c r="BB18" s="449"/>
      <c r="BC18" s="449"/>
      <c r="BD18" s="449"/>
      <c r="BE18" s="449"/>
      <c r="BF18" s="449"/>
      <c r="BG18" s="449"/>
      <c r="BH18" s="449"/>
      <c r="BI18" s="449"/>
      <c r="BJ18" s="449"/>
      <c r="BK18" s="449"/>
      <c r="BL18" s="449"/>
      <c r="BM18" s="450"/>
      <c r="BN18" s="468">
        <v>28931956</v>
      </c>
      <c r="BO18" s="469"/>
      <c r="BP18" s="469"/>
      <c r="BQ18" s="469"/>
      <c r="BR18" s="469"/>
      <c r="BS18" s="469"/>
      <c r="BT18" s="469"/>
      <c r="BU18" s="470"/>
      <c r="BV18" s="468">
        <v>28443237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155</v>
      </c>
      <c r="C19" s="531"/>
      <c r="D19" s="531"/>
      <c r="E19" s="532"/>
      <c r="F19" s="532"/>
      <c r="G19" s="532"/>
      <c r="H19" s="532"/>
      <c r="I19" s="532"/>
      <c r="J19" s="532"/>
      <c r="K19" s="532"/>
      <c r="L19" s="538">
        <v>1566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156</v>
      </c>
      <c r="AZ19" s="449"/>
      <c r="BA19" s="449"/>
      <c r="BB19" s="449"/>
      <c r="BC19" s="449"/>
      <c r="BD19" s="449"/>
      <c r="BE19" s="449"/>
      <c r="BF19" s="449"/>
      <c r="BG19" s="449"/>
      <c r="BH19" s="449"/>
      <c r="BI19" s="449"/>
      <c r="BJ19" s="449"/>
      <c r="BK19" s="449"/>
      <c r="BL19" s="449"/>
      <c r="BM19" s="450"/>
      <c r="BN19" s="468">
        <v>37503181</v>
      </c>
      <c r="BO19" s="469"/>
      <c r="BP19" s="469"/>
      <c r="BQ19" s="469"/>
      <c r="BR19" s="469"/>
      <c r="BS19" s="469"/>
      <c r="BT19" s="469"/>
      <c r="BU19" s="470"/>
      <c r="BV19" s="468">
        <v>37379812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157</v>
      </c>
      <c r="C20" s="531"/>
      <c r="D20" s="531"/>
      <c r="E20" s="532"/>
      <c r="F20" s="532"/>
      <c r="G20" s="532"/>
      <c r="H20" s="532"/>
      <c r="I20" s="532"/>
      <c r="J20" s="532"/>
      <c r="K20" s="532"/>
      <c r="L20" s="538">
        <v>66754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158</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159</v>
      </c>
      <c r="C22" s="498"/>
      <c r="D22" s="499"/>
      <c r="E22" s="506" t="s">
        <v>1</v>
      </c>
      <c r="F22" s="481"/>
      <c r="G22" s="481"/>
      <c r="H22" s="481"/>
      <c r="I22" s="481"/>
      <c r="J22" s="481"/>
      <c r="K22" s="482"/>
      <c r="L22" s="506" t="s">
        <v>160</v>
      </c>
      <c r="M22" s="481"/>
      <c r="N22" s="481"/>
      <c r="O22" s="481"/>
      <c r="P22" s="482"/>
      <c r="Q22" s="491" t="s">
        <v>161</v>
      </c>
      <c r="R22" s="492"/>
      <c r="S22" s="492"/>
      <c r="T22" s="492"/>
      <c r="U22" s="492"/>
      <c r="V22" s="507"/>
      <c r="W22" s="509" t="s">
        <v>162</v>
      </c>
      <c r="X22" s="498"/>
      <c r="Y22" s="499"/>
      <c r="Z22" s="506" t="s">
        <v>1</v>
      </c>
      <c r="AA22" s="481"/>
      <c r="AB22" s="481"/>
      <c r="AC22" s="481"/>
      <c r="AD22" s="481"/>
      <c r="AE22" s="481"/>
      <c r="AF22" s="481"/>
      <c r="AG22" s="482"/>
      <c r="AH22" s="480" t="s">
        <v>163</v>
      </c>
      <c r="AI22" s="481"/>
      <c r="AJ22" s="481"/>
      <c r="AK22" s="481"/>
      <c r="AL22" s="482"/>
      <c r="AM22" s="480" t="s">
        <v>164</v>
      </c>
      <c r="AN22" s="486"/>
      <c r="AO22" s="486"/>
      <c r="AP22" s="486"/>
      <c r="AQ22" s="486"/>
      <c r="AR22" s="487"/>
      <c r="AS22" s="491" t="s">
        <v>161</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165</v>
      </c>
      <c r="AZ23" s="461"/>
      <c r="BA23" s="461"/>
      <c r="BB23" s="461"/>
      <c r="BC23" s="461"/>
      <c r="BD23" s="461"/>
      <c r="BE23" s="461"/>
      <c r="BF23" s="461"/>
      <c r="BG23" s="461"/>
      <c r="BH23" s="461"/>
      <c r="BI23" s="461"/>
      <c r="BJ23" s="461"/>
      <c r="BK23" s="461"/>
      <c r="BL23" s="461"/>
      <c r="BM23" s="462"/>
      <c r="BN23" s="468">
        <v>65384252</v>
      </c>
      <c r="BO23" s="469"/>
      <c r="BP23" s="469"/>
      <c r="BQ23" s="469"/>
      <c r="BR23" s="469"/>
      <c r="BS23" s="469"/>
      <c r="BT23" s="469"/>
      <c r="BU23" s="470"/>
      <c r="BV23" s="468">
        <v>62263355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166</v>
      </c>
      <c r="F24" s="442"/>
      <c r="G24" s="442"/>
      <c r="H24" s="442"/>
      <c r="I24" s="442"/>
      <c r="J24" s="442"/>
      <c r="K24" s="443"/>
      <c r="L24" s="444">
        <v>1</v>
      </c>
      <c r="M24" s="445"/>
      <c r="N24" s="445"/>
      <c r="O24" s="445"/>
      <c r="P24" s="446"/>
      <c r="Q24" s="444">
        <v>9630</v>
      </c>
      <c r="R24" s="445"/>
      <c r="S24" s="445"/>
      <c r="T24" s="445"/>
      <c r="U24" s="445"/>
      <c r="V24" s="446"/>
      <c r="W24" s="510"/>
      <c r="X24" s="501"/>
      <c r="Y24" s="502"/>
      <c r="Z24" s="441" t="s">
        <v>167</v>
      </c>
      <c r="AA24" s="442"/>
      <c r="AB24" s="442"/>
      <c r="AC24" s="442"/>
      <c r="AD24" s="442"/>
      <c r="AE24" s="442"/>
      <c r="AF24" s="442"/>
      <c r="AG24" s="443"/>
      <c r="AH24" s="444">
        <v>763</v>
      </c>
      <c r="AI24" s="445"/>
      <c r="AJ24" s="445"/>
      <c r="AK24" s="445"/>
      <c r="AL24" s="446"/>
      <c r="AM24" s="444">
        <v>2266110</v>
      </c>
      <c r="AN24" s="445"/>
      <c r="AO24" s="445"/>
      <c r="AP24" s="445"/>
      <c r="AQ24" s="445"/>
      <c r="AR24" s="446"/>
      <c r="AS24" s="444">
        <v>2970</v>
      </c>
      <c r="AT24" s="445"/>
      <c r="AU24" s="445"/>
      <c r="AV24" s="445"/>
      <c r="AW24" s="445"/>
      <c r="AX24" s="447"/>
      <c r="AY24" s="435" t="s">
        <v>168</v>
      </c>
      <c r="AZ24" s="436"/>
      <c r="BA24" s="436"/>
      <c r="BB24" s="436"/>
      <c r="BC24" s="436"/>
      <c r="BD24" s="436"/>
      <c r="BE24" s="436"/>
      <c r="BF24" s="436"/>
      <c r="BG24" s="436"/>
      <c r="BH24" s="436"/>
      <c r="BI24" s="436"/>
      <c r="BJ24" s="436"/>
      <c r="BK24" s="436"/>
      <c r="BL24" s="436"/>
      <c r="BM24" s="437"/>
      <c r="BN24" s="468">
        <v>32904692</v>
      </c>
      <c r="BO24" s="469"/>
      <c r="BP24" s="469"/>
      <c r="BQ24" s="469"/>
      <c r="BR24" s="469"/>
      <c r="BS24" s="469"/>
      <c r="BT24" s="469"/>
      <c r="BU24" s="470"/>
      <c r="BV24" s="468">
        <v>34187911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169</v>
      </c>
      <c r="F25" s="442"/>
      <c r="G25" s="442"/>
      <c r="H25" s="442"/>
      <c r="I25" s="442"/>
      <c r="J25" s="442"/>
      <c r="K25" s="443"/>
      <c r="L25" s="444">
        <v>1</v>
      </c>
      <c r="M25" s="445"/>
      <c r="N25" s="445"/>
      <c r="O25" s="445"/>
      <c r="P25" s="446"/>
      <c r="Q25" s="444">
        <v>7780</v>
      </c>
      <c r="R25" s="445"/>
      <c r="S25" s="445"/>
      <c r="T25" s="445"/>
      <c r="U25" s="445"/>
      <c r="V25" s="446"/>
      <c r="W25" s="510"/>
      <c r="X25" s="501"/>
      <c r="Y25" s="502"/>
      <c r="Z25" s="441" t="s">
        <v>170</v>
      </c>
      <c r="AA25" s="442"/>
      <c r="AB25" s="442"/>
      <c r="AC25" s="442"/>
      <c r="AD25" s="442"/>
      <c r="AE25" s="442"/>
      <c r="AF25" s="442"/>
      <c r="AG25" s="443"/>
      <c r="AH25" s="444" t="s">
        <v>126</v>
      </c>
      <c r="AI25" s="445"/>
      <c r="AJ25" s="445"/>
      <c r="AK25" s="445"/>
      <c r="AL25" s="446"/>
      <c r="AM25" s="444" t="s">
        <v>126</v>
      </c>
      <c r="AN25" s="445"/>
      <c r="AO25" s="445"/>
      <c r="AP25" s="445"/>
      <c r="AQ25" s="445"/>
      <c r="AR25" s="446"/>
      <c r="AS25" s="444" t="s">
        <v>171</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12475456</v>
      </c>
      <c r="BO25" s="464"/>
      <c r="BP25" s="464"/>
      <c r="BQ25" s="464"/>
      <c r="BR25" s="464"/>
      <c r="BS25" s="464"/>
      <c r="BT25" s="464"/>
      <c r="BU25" s="465"/>
      <c r="BV25" s="463">
        <v>9726902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173</v>
      </c>
      <c r="F26" s="442"/>
      <c r="G26" s="442"/>
      <c r="H26" s="442"/>
      <c r="I26" s="442"/>
      <c r="J26" s="442"/>
      <c r="K26" s="443"/>
      <c r="L26" s="444">
        <v>1</v>
      </c>
      <c r="M26" s="445"/>
      <c r="N26" s="445"/>
      <c r="O26" s="445"/>
      <c r="P26" s="446"/>
      <c r="Q26" s="444">
        <v>7100</v>
      </c>
      <c r="R26" s="445"/>
      <c r="S26" s="445"/>
      <c r="T26" s="445"/>
      <c r="U26" s="445"/>
      <c r="V26" s="446"/>
      <c r="W26" s="510"/>
      <c r="X26" s="501"/>
      <c r="Y26" s="502"/>
      <c r="Z26" s="441" t="s">
        <v>174</v>
      </c>
      <c r="AA26" s="523"/>
      <c r="AB26" s="523"/>
      <c r="AC26" s="523"/>
      <c r="AD26" s="523"/>
      <c r="AE26" s="523"/>
      <c r="AF26" s="523"/>
      <c r="AG26" s="524"/>
      <c r="AH26" s="444">
        <v>29</v>
      </c>
      <c r="AI26" s="445"/>
      <c r="AJ26" s="445"/>
      <c r="AK26" s="445"/>
      <c r="AL26" s="446"/>
      <c r="AM26" s="444">
        <v>78677</v>
      </c>
      <c r="AN26" s="445"/>
      <c r="AO26" s="445"/>
      <c r="AP26" s="445"/>
      <c r="AQ26" s="445"/>
      <c r="AR26" s="446"/>
      <c r="AS26" s="444">
        <v>2713</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171</v>
      </c>
      <c r="BO26" s="469"/>
      <c r="BP26" s="469"/>
      <c r="BQ26" s="469"/>
      <c r="BR26" s="469"/>
      <c r="BS26" s="469"/>
      <c r="BT26" s="469"/>
      <c r="BU26" s="470"/>
      <c r="BV26" s="468" t="s">
        <v>126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176</v>
      </c>
      <c r="F27" s="442"/>
      <c r="G27" s="442"/>
      <c r="H27" s="442"/>
      <c r="I27" s="442"/>
      <c r="J27" s="442"/>
      <c r="K27" s="443"/>
      <c r="L27" s="444">
        <v>1</v>
      </c>
      <c r="M27" s="445"/>
      <c r="N27" s="445"/>
      <c r="O27" s="445"/>
      <c r="P27" s="446"/>
      <c r="Q27" s="444">
        <v>5410</v>
      </c>
      <c r="R27" s="445"/>
      <c r="S27" s="445"/>
      <c r="T27" s="445"/>
      <c r="U27" s="445"/>
      <c r="V27" s="446"/>
      <c r="W27" s="510"/>
      <c r="X27" s="501"/>
      <c r="Y27" s="502"/>
      <c r="Z27" s="441" t="s">
        <v>177</v>
      </c>
      <c r="AA27" s="442"/>
      <c r="AB27" s="442"/>
      <c r="AC27" s="442"/>
      <c r="AD27" s="442"/>
      <c r="AE27" s="442"/>
      <c r="AF27" s="442"/>
      <c r="AG27" s="443"/>
      <c r="AH27" s="444">
        <v>21</v>
      </c>
      <c r="AI27" s="445"/>
      <c r="AJ27" s="445"/>
      <c r="AK27" s="445"/>
      <c r="AL27" s="446"/>
      <c r="AM27" s="444">
        <v>66444</v>
      </c>
      <c r="AN27" s="445"/>
      <c r="AO27" s="445"/>
      <c r="AP27" s="445"/>
      <c r="AQ27" s="445"/>
      <c r="AR27" s="446"/>
      <c r="AS27" s="444">
        <v>3164</v>
      </c>
      <c r="AT27" s="445"/>
      <c r="AU27" s="445"/>
      <c r="AV27" s="445"/>
      <c r="AW27" s="445"/>
      <c r="AX27" s="447"/>
      <c r="AY27" s="474" t="s">
        <v>178</v>
      </c>
      <c r="AZ27" s="475"/>
      <c r="BA27" s="475"/>
      <c r="BB27" s="475"/>
      <c r="BC27" s="475"/>
      <c r="BD27" s="475"/>
      <c r="BE27" s="475"/>
      <c r="BF27" s="475"/>
      <c r="BG27" s="475"/>
      <c r="BH27" s="475"/>
      <c r="BI27" s="475"/>
      <c r="BJ27" s="475"/>
      <c r="BK27" s="475"/>
      <c r="BL27" s="475"/>
      <c r="BM27" s="476"/>
      <c r="BN27" s="471" t="s">
        <v>126</v>
      </c>
      <c r="BO27" s="472"/>
      <c r="BP27" s="472"/>
      <c r="BQ27" s="472"/>
      <c r="BR27" s="472"/>
      <c r="BS27" s="472"/>
      <c r="BT27" s="472"/>
      <c r="BU27" s="473"/>
      <c r="BV27" s="471" t="s">
        <v>135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179</v>
      </c>
      <c r="F28" s="442"/>
      <c r="G28" s="442"/>
      <c r="H28" s="442"/>
      <c r="I28" s="442"/>
      <c r="J28" s="442"/>
      <c r="K28" s="443"/>
      <c r="L28" s="444">
        <v>1</v>
      </c>
      <c r="M28" s="445"/>
      <c r="N28" s="445"/>
      <c r="O28" s="445"/>
      <c r="P28" s="446"/>
      <c r="Q28" s="444">
        <v>5040</v>
      </c>
      <c r="R28" s="445"/>
      <c r="S28" s="445"/>
      <c r="T28" s="445"/>
      <c r="U28" s="445"/>
      <c r="V28" s="446"/>
      <c r="W28" s="510"/>
      <c r="X28" s="501"/>
      <c r="Y28" s="502"/>
      <c r="Z28" s="441" t="s">
        <v>180</v>
      </c>
      <c r="AA28" s="442"/>
      <c r="AB28" s="442"/>
      <c r="AC28" s="442"/>
      <c r="AD28" s="442"/>
      <c r="AE28" s="442"/>
      <c r="AF28" s="442"/>
      <c r="AG28" s="443"/>
      <c r="AH28" s="444" t="s">
        <v>181</v>
      </c>
      <c r="AI28" s="445"/>
      <c r="AJ28" s="445"/>
      <c r="AK28" s="445"/>
      <c r="AL28" s="446"/>
      <c r="AM28" s="444" t="s">
        <v>171</v>
      </c>
      <c r="AN28" s="445"/>
      <c r="AO28" s="445"/>
      <c r="AP28" s="445"/>
      <c r="AQ28" s="445"/>
      <c r="AR28" s="446"/>
      <c r="AS28" s="444" t="s">
        <v>135</v>
      </c>
      <c r="AT28" s="445"/>
      <c r="AU28" s="445"/>
      <c r="AV28" s="445"/>
      <c r="AW28" s="445"/>
      <c r="AX28" s="447"/>
      <c r="AY28" s="451" t="s">
        <v>182</v>
      </c>
      <c r="AZ28" s="452"/>
      <c r="BA28" s="452"/>
      <c r="BB28" s="453"/>
      <c r="BC28" s="460" t="s">
        <v>47</v>
      </c>
      <c r="BD28" s="461"/>
      <c r="BE28" s="461"/>
      <c r="BF28" s="461"/>
      <c r="BG28" s="461"/>
      <c r="BH28" s="461"/>
      <c r="BI28" s="461"/>
      <c r="BJ28" s="461"/>
      <c r="BK28" s="461"/>
      <c r="BL28" s="461"/>
      <c r="BM28" s="462"/>
      <c r="BN28" s="463">
        <v>4678254</v>
      </c>
      <c r="BO28" s="464"/>
      <c r="BP28" s="464"/>
      <c r="BQ28" s="464"/>
      <c r="BR28" s="464"/>
      <c r="BS28" s="464"/>
      <c r="BT28" s="464"/>
      <c r="BU28" s="465"/>
      <c r="BV28" s="463">
        <v>4686521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183</v>
      </c>
      <c r="F29" s="442"/>
      <c r="G29" s="442"/>
      <c r="H29" s="442"/>
      <c r="I29" s="442"/>
      <c r="J29" s="442"/>
      <c r="K29" s="443"/>
      <c r="L29" s="444">
        <v>23</v>
      </c>
      <c r="M29" s="445"/>
      <c r="N29" s="445"/>
      <c r="O29" s="445"/>
      <c r="P29" s="446"/>
      <c r="Q29" s="444">
        <v>4700</v>
      </c>
      <c r="R29" s="445"/>
      <c r="S29" s="445"/>
      <c r="T29" s="445"/>
      <c r="U29" s="445"/>
      <c r="V29" s="446"/>
      <c r="W29" s="511"/>
      <c r="X29" s="512"/>
      <c r="Y29" s="513"/>
      <c r="Z29" s="441" t="s">
        <v>184</v>
      </c>
      <c r="AA29" s="442"/>
      <c r="AB29" s="442"/>
      <c r="AC29" s="442"/>
      <c r="AD29" s="442"/>
      <c r="AE29" s="442"/>
      <c r="AF29" s="442"/>
      <c r="AG29" s="443"/>
      <c r="AH29" s="444">
        <v>784</v>
      </c>
      <c r="AI29" s="445"/>
      <c r="AJ29" s="445"/>
      <c r="AK29" s="445"/>
      <c r="AL29" s="446"/>
      <c r="AM29" s="444">
        <v>2332554</v>
      </c>
      <c r="AN29" s="445"/>
      <c r="AO29" s="445"/>
      <c r="AP29" s="445"/>
      <c r="AQ29" s="445"/>
      <c r="AR29" s="446"/>
      <c r="AS29" s="444">
        <v>2975</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5171695</v>
      </c>
      <c r="BO29" s="469"/>
      <c r="BP29" s="469"/>
      <c r="BQ29" s="469"/>
      <c r="BR29" s="469"/>
      <c r="BS29" s="469"/>
      <c r="BT29" s="469"/>
      <c r="BU29" s="470"/>
      <c r="BV29" s="468">
        <v>6150330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98.4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1824918</v>
      </c>
      <c r="BO30" s="472"/>
      <c r="BP30" s="472"/>
      <c r="BQ30" s="472"/>
      <c r="BR30" s="472"/>
      <c r="BS30" s="472"/>
      <c r="BT30" s="472"/>
      <c r="BU30" s="473"/>
      <c r="BV30" s="471">
        <v>1900047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193</v>
      </c>
      <c r="V33" s="431"/>
      <c r="W33" s="430" t="s">
        <v>195</v>
      </c>
      <c r="X33" s="430"/>
      <c r="Y33" s="430"/>
      <c r="Z33" s="430"/>
      <c r="AA33" s="430"/>
      <c r="AB33" s="430"/>
      <c r="AC33" s="430"/>
      <c r="AD33" s="430"/>
      <c r="AE33" s="430"/>
      <c r="AF33" s="430"/>
      <c r="AG33" s="430"/>
      <c r="AH33" s="430"/>
      <c r="AI33" s="430"/>
      <c r="AJ33" s="430"/>
      <c r="AK33" s="430"/>
      <c r="AL33" s="216"/>
      <c r="AM33" s="431" t="s">
        <v>193</v>
      </c>
      <c r="AN33" s="431"/>
      <c r="AO33" s="430" t="s">
        <v>196</v>
      </c>
      <c r="AP33" s="430"/>
      <c r="AQ33" s="430"/>
      <c r="AR33" s="430"/>
      <c r="AS33" s="430"/>
      <c r="AT33" s="430"/>
      <c r="AU33" s="430"/>
      <c r="AV33" s="430"/>
      <c r="AW33" s="430"/>
      <c r="AX33" s="430"/>
      <c r="AY33" s="430"/>
      <c r="AZ33" s="430"/>
      <c r="BA33" s="430"/>
      <c r="BB33" s="430"/>
      <c r="BC33" s="430"/>
      <c r="BD33" s="217"/>
      <c r="BE33" s="430" t="s">
        <v>197</v>
      </c>
      <c r="BF33" s="430"/>
      <c r="BG33" s="430" t="s">
        <v>198</v>
      </c>
      <c r="BH33" s="430"/>
      <c r="BI33" s="430"/>
      <c r="BJ33" s="430"/>
      <c r="BK33" s="430"/>
      <c r="BL33" s="430"/>
      <c r="BM33" s="430"/>
      <c r="BN33" s="430"/>
      <c r="BO33" s="430"/>
      <c r="BP33" s="430"/>
      <c r="BQ33" s="430"/>
      <c r="BR33" s="430"/>
      <c r="BS33" s="430"/>
      <c r="BT33" s="430"/>
      <c r="BU33" s="430"/>
      <c r="BV33" s="217"/>
      <c r="BW33" s="431" t="s">
        <v>197</v>
      </c>
      <c r="BX33" s="431"/>
      <c r="BY33" s="430" t="s">
        <v>199</v>
      </c>
      <c r="BZ33" s="430"/>
      <c r="CA33" s="430"/>
      <c r="CB33" s="430"/>
      <c r="CC33" s="430"/>
      <c r="CD33" s="430"/>
      <c r="CE33" s="430"/>
      <c r="CF33" s="430"/>
      <c r="CG33" s="430"/>
      <c r="CH33" s="430"/>
      <c r="CI33" s="430"/>
      <c r="CJ33" s="430"/>
      <c r="CK33" s="430"/>
      <c r="CL33" s="430"/>
      <c r="CM33" s="430"/>
      <c r="CN33" s="216"/>
      <c r="CO33" s="431" t="s">
        <v>200</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IF('各会計、関係団体の財政状況及び健全化判断比率'!B33="","",'各会計、関係団体の財政状況及び健全化判断比率'!B33)</f>
        <v>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15</v>
      </c>
      <c r="BX34" s="427"/>
      <c r="BY34" s="426" t="str">
        <f>IF('各会計、関係団体の財政状況及び健全化判断比率'!B68="","",'各会計、関係団体の財政状況及び健全化判断比率'!B68)</f>
        <v>茨城県市町村総合事務組合（一般会計）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25</v>
      </c>
      <c r="CP34" s="427"/>
      <c r="CQ34" s="426" t="str">
        <f>IF('各会計、関係団体の財政状況及び健全化判断比率'!BS7="","",'各会計、関係団体の財政状況及び健全化判断比率'!BS7)</f>
        <v>ひたちなか市生活・文化・スポーツ公社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奨学資金特別会計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f t="shared" ref="BE35:BE43" si="1">IF(BG35="","",BE34+1)</f>
        <v>10</v>
      </c>
      <c r="BF35" s="427"/>
      <c r="BG35" s="426" t="str">
        <f>IF('各会計、関係団体の財政状況及び健全化判断比率'!B34="","",'各会計、関係団体の財政状況及び健全化判断比率'!B34)</f>
        <v>地方卸売市場事業特別会計</v>
      </c>
      <c r="BH35" s="426"/>
      <c r="BI35" s="426"/>
      <c r="BJ35" s="426"/>
      <c r="BK35" s="426"/>
      <c r="BL35" s="426"/>
      <c r="BM35" s="426"/>
      <c r="BN35" s="426"/>
      <c r="BO35" s="426"/>
      <c r="BP35" s="426"/>
      <c r="BQ35" s="426"/>
      <c r="BR35" s="426"/>
      <c r="BS35" s="426"/>
      <c r="BT35" s="426"/>
      <c r="BU35" s="426"/>
      <c r="BV35" s="214"/>
      <c r="BW35" s="427">
        <f t="shared" ref="BW35:BW43" si="2">IF(BY35="","",BW34+1)</f>
        <v>16</v>
      </c>
      <c r="BX35" s="427"/>
      <c r="BY35" s="426" t="str">
        <f>IF('各会計、関係団体の財政状況及び健全化判断比率'!B69="","",'各会計、関係団体の財政状況及び健全化判断比率'!B69)</f>
        <v>茨城県市町村総合事務組合（県民交通災害共済事業特別会計）</v>
      </c>
      <c r="BZ35" s="426"/>
      <c r="CA35" s="426"/>
      <c r="CB35" s="426"/>
      <c r="CC35" s="426"/>
      <c r="CD35" s="426"/>
      <c r="CE35" s="426"/>
      <c r="CF35" s="426"/>
      <c r="CG35" s="426"/>
      <c r="CH35" s="426"/>
      <c r="CI35" s="426"/>
      <c r="CJ35" s="426"/>
      <c r="CK35" s="426"/>
      <c r="CL35" s="426"/>
      <c r="CM35" s="426"/>
      <c r="CN35" s="214"/>
      <c r="CO35" s="427">
        <f t="shared" ref="CO35:CO43" si="3">IF(CQ35="","",CO34+1)</f>
        <v>26</v>
      </c>
      <c r="CP35" s="427"/>
      <c r="CQ35" s="426" t="str">
        <f>IF('各会計、関係団体の財政状況及び健全化判断比率'!BS8="","",'各会計、関係団体の財政状況及び健全化判断比率'!BS8)</f>
        <v>ひたちなか海浜鉄道</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墓地公園事業特別会計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11</v>
      </c>
      <c r="BF36" s="427"/>
      <c r="BG36" s="426" t="str">
        <f>IF('各会計、関係団体の財政状況及び健全化判断比率'!B35="","",'各会計、関係団体の財政状況及び健全化判断比率'!B35)</f>
        <v>六ッ野土地区画整理事業特別会計</v>
      </c>
      <c r="BH36" s="426"/>
      <c r="BI36" s="426"/>
      <c r="BJ36" s="426"/>
      <c r="BK36" s="426"/>
      <c r="BL36" s="426"/>
      <c r="BM36" s="426"/>
      <c r="BN36" s="426"/>
      <c r="BO36" s="426"/>
      <c r="BP36" s="426"/>
      <c r="BQ36" s="426"/>
      <c r="BR36" s="426"/>
      <c r="BS36" s="426"/>
      <c r="BT36" s="426"/>
      <c r="BU36" s="426"/>
      <c r="BV36" s="214"/>
      <c r="BW36" s="427">
        <f t="shared" si="2"/>
        <v>17</v>
      </c>
      <c r="BX36" s="427"/>
      <c r="BY36" s="426" t="str">
        <f>IF('各会計、関係団体の財政状況及び健全化判断比率'!B70="","",'各会計、関係団体の財政状況及び健全化判断比率'!B70)</f>
        <v>ひたちなか・東海広域事務組合（一般会計）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12</v>
      </c>
      <c r="BF37" s="427"/>
      <c r="BG37" s="426" t="str">
        <f>IF('各会計、関係団体の財政状況及び健全化判断比率'!B36="","",'各会計、関係団体の財政状況及び健全化判断比率'!B36)</f>
        <v>東部第１土地区画整理事業特別会計</v>
      </c>
      <c r="BH37" s="426"/>
      <c r="BI37" s="426"/>
      <c r="BJ37" s="426"/>
      <c r="BK37" s="426"/>
      <c r="BL37" s="426"/>
      <c r="BM37" s="426"/>
      <c r="BN37" s="426"/>
      <c r="BO37" s="426"/>
      <c r="BP37" s="426"/>
      <c r="BQ37" s="426"/>
      <c r="BR37" s="426"/>
      <c r="BS37" s="426"/>
      <c r="BT37" s="426"/>
      <c r="BU37" s="426"/>
      <c r="BV37" s="214"/>
      <c r="BW37" s="427">
        <f t="shared" si="2"/>
        <v>18</v>
      </c>
      <c r="BX37" s="427"/>
      <c r="BY37" s="426" t="str">
        <f>IF('各会計、関係団体の財政状況及び健全化判断比率'!B71="","",'各会計、関係団体の財政状況及び健全化判断比率'!B71)</f>
        <v>ひたちなか・東海広域事務組合（消防事業特別会計）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f t="shared" si="1"/>
        <v>13</v>
      </c>
      <c r="BF38" s="427"/>
      <c r="BG38" s="426" t="str">
        <f>IF('各会計、関係団体の財政状況及び健全化判断比率'!B37="","",'各会計、関係団体の財政状況及び健全化判断比率'!B37)</f>
        <v>武田土地区画整理事業特別会計</v>
      </c>
      <c r="BH38" s="426"/>
      <c r="BI38" s="426"/>
      <c r="BJ38" s="426"/>
      <c r="BK38" s="426"/>
      <c r="BL38" s="426"/>
      <c r="BM38" s="426"/>
      <c r="BN38" s="426"/>
      <c r="BO38" s="426"/>
      <c r="BP38" s="426"/>
      <c r="BQ38" s="426"/>
      <c r="BR38" s="426"/>
      <c r="BS38" s="426"/>
      <c r="BT38" s="426"/>
      <c r="BU38" s="426"/>
      <c r="BV38" s="214"/>
      <c r="BW38" s="427">
        <f t="shared" si="2"/>
        <v>19</v>
      </c>
      <c r="BX38" s="427"/>
      <c r="BY38" s="426" t="str">
        <f>IF('各会計、関係団体の財政状況及び健全化判断比率'!B72="","",'各会計、関係団体の財政状況及び健全化判断比率'!B72)</f>
        <v>ひたちなか・東海広域事務組合（一般廃棄物処理事業特別会計）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f t="shared" si="1"/>
        <v>14</v>
      </c>
      <c r="BF39" s="427"/>
      <c r="BG39" s="426" t="str">
        <f>IF('各会計、関係団体の財政状況及び健全化判断比率'!B38="","",'各会計、関係団体の財政状況及び健全化判断比率'!B38)</f>
        <v>東部第２土地区画整理事業外4会計</v>
      </c>
      <c r="BH39" s="426"/>
      <c r="BI39" s="426"/>
      <c r="BJ39" s="426"/>
      <c r="BK39" s="426"/>
      <c r="BL39" s="426"/>
      <c r="BM39" s="426"/>
      <c r="BN39" s="426"/>
      <c r="BO39" s="426"/>
      <c r="BP39" s="426"/>
      <c r="BQ39" s="426"/>
      <c r="BR39" s="426"/>
      <c r="BS39" s="426"/>
      <c r="BT39" s="426"/>
      <c r="BU39" s="426"/>
      <c r="BV39" s="214"/>
      <c r="BW39" s="427">
        <f t="shared" si="2"/>
        <v>20</v>
      </c>
      <c r="BX39" s="427"/>
      <c r="BY39" s="426" t="str">
        <f>IF('各会計、関係団体の財政状況及び健全化判断比率'!B73="","",'各会計、関係団体の財政状況及び健全化判断比率'!B73)</f>
        <v>ひたちなか・東海広域事務組合（常陸那珂公共下水道事業特別会計）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21</v>
      </c>
      <c r="BX40" s="427"/>
      <c r="BY40" s="426" t="str">
        <f>IF('各会計、関係団体の財政状況及び健全化判断比率'!B74="","",'各会計、関係団体の財政状況及び健全化判断比率'!B74)</f>
        <v>茨城北農業共済事務組合（農業共済事業会計）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22</v>
      </c>
      <c r="BX41" s="427"/>
      <c r="BY41" s="426" t="str">
        <f>IF('各会計、関係団体の財政状況及び健全化判断比率'!B75="","",'各会計、関係団体の財政状況及び健全化判断比率'!B75)</f>
        <v>茨城租税債権管理機構（一般会計）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23</v>
      </c>
      <c r="BX42" s="427"/>
      <c r="BY42" s="426" t="str">
        <f>IF('各会計、関係団体の財政状況及び健全化判断比率'!B76="","",'各会計、関係団体の財政状況及び健全化判断比率'!B76)</f>
        <v>茨城県後期高齢者医療広域連合（一般会計）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24</v>
      </c>
      <c r="BX43" s="427"/>
      <c r="BY43" s="426" t="str">
        <f>IF('各会計、関係団体の財政状況及び健全化判断比率'!B77="","",'各会計、関係団体の財政状況及び健全化判断比率'!B77)</f>
        <v>茨城県後期高齢者医療広域連合（後期高齢者医療特別会計）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fla1FP+athil+7bLP8i9i2TCwjsKes8MM/TY+Hg3tMP+J5PqZtTaZ+BOuI5vYy8HULBcbw1askdXFWWnl78YmQ==" saltValue="xjzbghrn5ALflG8HNbc1C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579</v>
      </c>
      <c r="G33" s="29" t="s">
        <v>580</v>
      </c>
      <c r="H33" s="29" t="s">
        <v>581</v>
      </c>
      <c r="I33" s="29" t="s">
        <v>582</v>
      </c>
      <c r="J33" s="30" t="s">
        <v>583</v>
      </c>
      <c r="K33" s="22"/>
      <c r="L33" s="22"/>
      <c r="M33" s="22"/>
      <c r="N33" s="22"/>
      <c r="O33" s="22"/>
      <c r="P33" s="22"/>
    </row>
    <row r="34" spans="1:16" ht="39" customHeight="1" x14ac:dyDescent="0.15">
      <c r="A34" s="22"/>
      <c r="B34" s="31"/>
      <c r="C34" s="1247" t="s">
        <v>586</v>
      </c>
      <c r="D34" s="1247"/>
      <c r="E34" s="1248"/>
      <c r="F34" s="32">
        <v>8.65</v>
      </c>
      <c r="G34" s="33">
        <v>10.31</v>
      </c>
      <c r="H34" s="33">
        <v>12.57</v>
      </c>
      <c r="I34" s="33">
        <v>15.02</v>
      </c>
      <c r="J34" s="34">
        <v>16.16</v>
      </c>
      <c r="K34" s="22"/>
      <c r="L34" s="22"/>
      <c r="M34" s="22"/>
      <c r="N34" s="22"/>
      <c r="O34" s="22"/>
      <c r="P34" s="22"/>
    </row>
    <row r="35" spans="1:16" ht="39" customHeight="1" x14ac:dyDescent="0.15">
      <c r="A35" s="22"/>
      <c r="B35" s="35"/>
      <c r="C35" s="1241" t="s">
        <v>587</v>
      </c>
      <c r="D35" s="1242"/>
      <c r="E35" s="1243"/>
      <c r="F35" s="36">
        <v>5.67</v>
      </c>
      <c r="G35" s="37">
        <v>9.3800000000000008</v>
      </c>
      <c r="H35" s="37">
        <v>3.57</v>
      </c>
      <c r="I35" s="37">
        <v>6.01</v>
      </c>
      <c r="J35" s="38">
        <v>7</v>
      </c>
      <c r="K35" s="22"/>
      <c r="L35" s="22"/>
      <c r="M35" s="22"/>
      <c r="N35" s="22"/>
      <c r="O35" s="22"/>
      <c r="P35" s="22"/>
    </row>
    <row r="36" spans="1:16" ht="39" customHeight="1" x14ac:dyDescent="0.15">
      <c r="A36" s="22"/>
      <c r="B36" s="35"/>
      <c r="C36" s="1241" t="s">
        <v>588</v>
      </c>
      <c r="D36" s="1242"/>
      <c r="E36" s="1243"/>
      <c r="F36" s="36">
        <v>0.86</v>
      </c>
      <c r="G36" s="37">
        <v>1.1000000000000001</v>
      </c>
      <c r="H36" s="37">
        <v>0.57999999999999996</v>
      </c>
      <c r="I36" s="37">
        <v>1.41</v>
      </c>
      <c r="J36" s="38">
        <v>1.85</v>
      </c>
      <c r="K36" s="22"/>
      <c r="L36" s="22"/>
      <c r="M36" s="22"/>
      <c r="N36" s="22"/>
      <c r="O36" s="22"/>
      <c r="P36" s="22"/>
    </row>
    <row r="37" spans="1:16" ht="39" customHeight="1" x14ac:dyDescent="0.15">
      <c r="A37" s="22"/>
      <c r="B37" s="35"/>
      <c r="C37" s="1241" t="s">
        <v>589</v>
      </c>
      <c r="D37" s="1242"/>
      <c r="E37" s="1243"/>
      <c r="F37" s="36" t="s">
        <v>538</v>
      </c>
      <c r="G37" s="37" t="s">
        <v>538</v>
      </c>
      <c r="H37" s="37" t="s">
        <v>538</v>
      </c>
      <c r="I37" s="37" t="s">
        <v>538</v>
      </c>
      <c r="J37" s="38">
        <v>1.21</v>
      </c>
      <c r="K37" s="22"/>
      <c r="L37" s="22"/>
      <c r="M37" s="22"/>
      <c r="N37" s="22"/>
      <c r="O37" s="22"/>
      <c r="P37" s="22"/>
    </row>
    <row r="38" spans="1:16" ht="39" customHeight="1" x14ac:dyDescent="0.15">
      <c r="A38" s="22"/>
      <c r="B38" s="35"/>
      <c r="C38" s="1241" t="s">
        <v>590</v>
      </c>
      <c r="D38" s="1242"/>
      <c r="E38" s="1243"/>
      <c r="F38" s="36">
        <v>1.22</v>
      </c>
      <c r="G38" s="37">
        <v>1.66</v>
      </c>
      <c r="H38" s="37">
        <v>0.44</v>
      </c>
      <c r="I38" s="37">
        <v>0.54</v>
      </c>
      <c r="J38" s="38">
        <v>0.34</v>
      </c>
      <c r="K38" s="22"/>
      <c r="L38" s="22"/>
      <c r="M38" s="22"/>
      <c r="N38" s="22"/>
      <c r="O38" s="22"/>
      <c r="P38" s="22"/>
    </row>
    <row r="39" spans="1:16" ht="39" customHeight="1" x14ac:dyDescent="0.15">
      <c r="A39" s="22"/>
      <c r="B39" s="35"/>
      <c r="C39" s="1241" t="s">
        <v>591</v>
      </c>
      <c r="D39" s="1242"/>
      <c r="E39" s="1243"/>
      <c r="F39" s="36">
        <v>0.36</v>
      </c>
      <c r="G39" s="37">
        <v>0.32</v>
      </c>
      <c r="H39" s="37">
        <v>0.44</v>
      </c>
      <c r="I39" s="37">
        <v>0.39</v>
      </c>
      <c r="J39" s="38">
        <v>0.3</v>
      </c>
      <c r="K39" s="22"/>
      <c r="L39" s="22"/>
      <c r="M39" s="22"/>
      <c r="N39" s="22"/>
      <c r="O39" s="22"/>
      <c r="P39" s="22"/>
    </row>
    <row r="40" spans="1:16" ht="39" customHeight="1" x14ac:dyDescent="0.15">
      <c r="A40" s="22"/>
      <c r="B40" s="35"/>
      <c r="C40" s="1241" t="s">
        <v>592</v>
      </c>
      <c r="D40" s="1242"/>
      <c r="E40" s="1243"/>
      <c r="F40" s="36" t="s">
        <v>538</v>
      </c>
      <c r="G40" s="37" t="s">
        <v>538</v>
      </c>
      <c r="H40" s="37">
        <v>0.12</v>
      </c>
      <c r="I40" s="37">
        <v>0.22</v>
      </c>
      <c r="J40" s="38">
        <v>0.2</v>
      </c>
      <c r="K40" s="22"/>
      <c r="L40" s="22"/>
      <c r="M40" s="22"/>
      <c r="N40" s="22"/>
      <c r="O40" s="22"/>
      <c r="P40" s="22"/>
    </row>
    <row r="41" spans="1:16" ht="39" customHeight="1" x14ac:dyDescent="0.15">
      <c r="A41" s="22"/>
      <c r="B41" s="35"/>
      <c r="C41" s="1241" t="s">
        <v>593</v>
      </c>
      <c r="D41" s="1242"/>
      <c r="E41" s="1243"/>
      <c r="F41" s="36">
        <v>0</v>
      </c>
      <c r="G41" s="37">
        <v>0.06</v>
      </c>
      <c r="H41" s="37">
        <v>0.06</v>
      </c>
      <c r="I41" s="37">
        <v>0.05</v>
      </c>
      <c r="J41" s="38">
        <v>0.06</v>
      </c>
      <c r="K41" s="22"/>
      <c r="L41" s="22"/>
      <c r="M41" s="22"/>
      <c r="N41" s="22"/>
      <c r="O41" s="22"/>
      <c r="P41" s="22"/>
    </row>
    <row r="42" spans="1:16" ht="39" customHeight="1" x14ac:dyDescent="0.15">
      <c r="A42" s="22"/>
      <c r="B42" s="39"/>
      <c r="C42" s="1241" t="s">
        <v>594</v>
      </c>
      <c r="D42" s="1242"/>
      <c r="E42" s="1243"/>
      <c r="F42" s="36" t="s">
        <v>538</v>
      </c>
      <c r="G42" s="37" t="s">
        <v>538</v>
      </c>
      <c r="H42" s="37" t="s">
        <v>538</v>
      </c>
      <c r="I42" s="37" t="s">
        <v>538</v>
      </c>
      <c r="J42" s="38" t="s">
        <v>538</v>
      </c>
      <c r="K42" s="22"/>
      <c r="L42" s="22"/>
      <c r="M42" s="22"/>
      <c r="N42" s="22"/>
      <c r="O42" s="22"/>
      <c r="P42" s="22"/>
    </row>
    <row r="43" spans="1:16" ht="39" customHeight="1" thickBot="1" x14ac:dyDescent="0.2">
      <c r="A43" s="22"/>
      <c r="B43" s="40"/>
      <c r="C43" s="1244" t="s">
        <v>595</v>
      </c>
      <c r="D43" s="1245"/>
      <c r="E43" s="1246"/>
      <c r="F43" s="41">
        <v>0.37</v>
      </c>
      <c r="G43" s="42">
        <v>0.39</v>
      </c>
      <c r="H43" s="42">
        <v>0.46</v>
      </c>
      <c r="I43" s="42">
        <v>0.97</v>
      </c>
      <c r="J43" s="43">
        <v>0.17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hPURlEkU7sFOU9cy6Ut9jOQvfbVb26NQxkoXrziubwAL5BvDvSYdVE2bqOcotKKjl+UnljNZpWGIezaqIEWqw==" saltValue="dTrk/XBIb14miImOndwC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x14ac:dyDescent="0.15">
      <c r="A45" s="48"/>
      <c r="B45" s="1267" t="s">
        <v>10</v>
      </c>
      <c r="C45" s="1268"/>
      <c r="D45" s="58"/>
      <c r="E45" s="1273" t="s">
        <v>11</v>
      </c>
      <c r="F45" s="1273"/>
      <c r="G45" s="1273"/>
      <c r="H45" s="1273"/>
      <c r="I45" s="1273"/>
      <c r="J45" s="1274"/>
      <c r="K45" s="59">
        <v>5189</v>
      </c>
      <c r="L45" s="60">
        <v>5173</v>
      </c>
      <c r="M45" s="60">
        <v>5337</v>
      </c>
      <c r="N45" s="60">
        <v>5400</v>
      </c>
      <c r="O45" s="61">
        <v>5517</v>
      </c>
      <c r="P45" s="48"/>
      <c r="Q45" s="48"/>
      <c r="R45" s="48"/>
      <c r="S45" s="48"/>
      <c r="T45" s="48"/>
      <c r="U45" s="48"/>
    </row>
    <row r="46" spans="1:21" ht="30.75" customHeight="1" x14ac:dyDescent="0.15">
      <c r="A46" s="48"/>
      <c r="B46" s="1269"/>
      <c r="C46" s="1270"/>
      <c r="D46" s="62"/>
      <c r="E46" s="1251" t="s">
        <v>12</v>
      </c>
      <c r="F46" s="1251"/>
      <c r="G46" s="1251"/>
      <c r="H46" s="1251"/>
      <c r="I46" s="1251"/>
      <c r="J46" s="1252"/>
      <c r="K46" s="63" t="s">
        <v>538</v>
      </c>
      <c r="L46" s="64" t="s">
        <v>538</v>
      </c>
      <c r="M46" s="64" t="s">
        <v>538</v>
      </c>
      <c r="N46" s="64" t="s">
        <v>538</v>
      </c>
      <c r="O46" s="65" t="s">
        <v>538</v>
      </c>
      <c r="P46" s="48"/>
      <c r="Q46" s="48"/>
      <c r="R46" s="48"/>
      <c r="S46" s="48"/>
      <c r="T46" s="48"/>
      <c r="U46" s="48"/>
    </row>
    <row r="47" spans="1:21" ht="30.75" customHeight="1" x14ac:dyDescent="0.15">
      <c r="A47" s="48"/>
      <c r="B47" s="1269"/>
      <c r="C47" s="1270"/>
      <c r="D47" s="62"/>
      <c r="E47" s="1251" t="s">
        <v>13</v>
      </c>
      <c r="F47" s="1251"/>
      <c r="G47" s="1251"/>
      <c r="H47" s="1251"/>
      <c r="I47" s="1251"/>
      <c r="J47" s="1252"/>
      <c r="K47" s="63">
        <v>50</v>
      </c>
      <c r="L47" s="64">
        <v>50</v>
      </c>
      <c r="M47" s="64">
        <v>50</v>
      </c>
      <c r="N47" s="64">
        <v>50</v>
      </c>
      <c r="O47" s="65">
        <v>50</v>
      </c>
      <c r="P47" s="48"/>
      <c r="Q47" s="48"/>
      <c r="R47" s="48"/>
      <c r="S47" s="48"/>
      <c r="T47" s="48"/>
      <c r="U47" s="48"/>
    </row>
    <row r="48" spans="1:21" ht="30.75" customHeight="1" x14ac:dyDescent="0.15">
      <c r="A48" s="48"/>
      <c r="B48" s="1269"/>
      <c r="C48" s="1270"/>
      <c r="D48" s="62"/>
      <c r="E48" s="1251" t="s">
        <v>14</v>
      </c>
      <c r="F48" s="1251"/>
      <c r="G48" s="1251"/>
      <c r="H48" s="1251"/>
      <c r="I48" s="1251"/>
      <c r="J48" s="1252"/>
      <c r="K48" s="63">
        <v>2113</v>
      </c>
      <c r="L48" s="64">
        <v>2041</v>
      </c>
      <c r="M48" s="64">
        <v>2010</v>
      </c>
      <c r="N48" s="64">
        <v>2121</v>
      </c>
      <c r="O48" s="65">
        <v>1907</v>
      </c>
      <c r="P48" s="48"/>
      <c r="Q48" s="48"/>
      <c r="R48" s="48"/>
      <c r="S48" s="48"/>
      <c r="T48" s="48"/>
      <c r="U48" s="48"/>
    </row>
    <row r="49" spans="1:21" ht="30.75" customHeight="1" x14ac:dyDescent="0.15">
      <c r="A49" s="48"/>
      <c r="B49" s="1269"/>
      <c r="C49" s="1270"/>
      <c r="D49" s="62"/>
      <c r="E49" s="1251" t="s">
        <v>15</v>
      </c>
      <c r="F49" s="1251"/>
      <c r="G49" s="1251"/>
      <c r="H49" s="1251"/>
      <c r="I49" s="1251"/>
      <c r="J49" s="1252"/>
      <c r="K49" s="63">
        <v>76</v>
      </c>
      <c r="L49" s="64">
        <v>76</v>
      </c>
      <c r="M49" s="64">
        <v>81</v>
      </c>
      <c r="N49" s="64">
        <v>75</v>
      </c>
      <c r="O49" s="65">
        <v>128</v>
      </c>
      <c r="P49" s="48"/>
      <c r="Q49" s="48"/>
      <c r="R49" s="48"/>
      <c r="S49" s="48"/>
      <c r="T49" s="48"/>
      <c r="U49" s="48"/>
    </row>
    <row r="50" spans="1:21" ht="30.75" customHeight="1" x14ac:dyDescent="0.15">
      <c r="A50" s="48"/>
      <c r="B50" s="1269"/>
      <c r="C50" s="1270"/>
      <c r="D50" s="62"/>
      <c r="E50" s="1251" t="s">
        <v>16</v>
      </c>
      <c r="F50" s="1251"/>
      <c r="G50" s="1251"/>
      <c r="H50" s="1251"/>
      <c r="I50" s="1251"/>
      <c r="J50" s="1252"/>
      <c r="K50" s="63">
        <v>164</v>
      </c>
      <c r="L50" s="64">
        <v>210</v>
      </c>
      <c r="M50" s="64">
        <v>261</v>
      </c>
      <c r="N50" s="64">
        <v>219</v>
      </c>
      <c r="O50" s="65">
        <v>187</v>
      </c>
      <c r="P50" s="48"/>
      <c r="Q50" s="48"/>
      <c r="R50" s="48"/>
      <c r="S50" s="48"/>
      <c r="T50" s="48"/>
      <c r="U50" s="48"/>
    </row>
    <row r="51" spans="1:21" ht="30.75" customHeight="1" x14ac:dyDescent="0.15">
      <c r="A51" s="48"/>
      <c r="B51" s="1271"/>
      <c r="C51" s="1272"/>
      <c r="D51" s="66"/>
      <c r="E51" s="1251" t="s">
        <v>17</v>
      </c>
      <c r="F51" s="1251"/>
      <c r="G51" s="1251"/>
      <c r="H51" s="1251"/>
      <c r="I51" s="1251"/>
      <c r="J51" s="1252"/>
      <c r="K51" s="63">
        <v>0</v>
      </c>
      <c r="L51" s="64">
        <v>0</v>
      </c>
      <c r="M51" s="64">
        <v>0</v>
      </c>
      <c r="N51" s="64">
        <v>1</v>
      </c>
      <c r="O51" s="65">
        <v>0</v>
      </c>
      <c r="P51" s="48"/>
      <c r="Q51" s="48"/>
      <c r="R51" s="48"/>
      <c r="S51" s="48"/>
      <c r="T51" s="48"/>
      <c r="U51" s="48"/>
    </row>
    <row r="52" spans="1:21" ht="30.75" customHeight="1" x14ac:dyDescent="0.15">
      <c r="A52" s="48"/>
      <c r="B52" s="1249" t="s">
        <v>18</v>
      </c>
      <c r="C52" s="1250"/>
      <c r="D52" s="66"/>
      <c r="E52" s="1251" t="s">
        <v>19</v>
      </c>
      <c r="F52" s="1251"/>
      <c r="G52" s="1251"/>
      <c r="H52" s="1251"/>
      <c r="I52" s="1251"/>
      <c r="J52" s="1252"/>
      <c r="K52" s="63">
        <v>5277</v>
      </c>
      <c r="L52" s="64">
        <v>5273</v>
      </c>
      <c r="M52" s="64">
        <v>5243</v>
      </c>
      <c r="N52" s="64">
        <v>5266</v>
      </c>
      <c r="O52" s="65">
        <v>5286</v>
      </c>
      <c r="P52" s="48"/>
      <c r="Q52" s="48"/>
      <c r="R52" s="48"/>
      <c r="S52" s="48"/>
      <c r="T52" s="48"/>
      <c r="U52" s="48"/>
    </row>
    <row r="53" spans="1:21" ht="30.75" customHeight="1" thickBot="1" x14ac:dyDescent="0.2">
      <c r="A53" s="48"/>
      <c r="B53" s="1253" t="s">
        <v>20</v>
      </c>
      <c r="C53" s="1254"/>
      <c r="D53" s="67"/>
      <c r="E53" s="1255" t="s">
        <v>21</v>
      </c>
      <c r="F53" s="1255"/>
      <c r="G53" s="1255"/>
      <c r="H53" s="1255"/>
      <c r="I53" s="1255"/>
      <c r="J53" s="1256"/>
      <c r="K53" s="68">
        <v>2315</v>
      </c>
      <c r="L53" s="69">
        <v>2277</v>
      </c>
      <c r="M53" s="69">
        <v>2496</v>
      </c>
      <c r="N53" s="69">
        <v>2600</v>
      </c>
      <c r="O53" s="70">
        <v>2503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596</v>
      </c>
      <c r="P55" s="48"/>
      <c r="Q55" s="48"/>
      <c r="R55" s="48"/>
      <c r="S55" s="48"/>
      <c r="T55" s="48"/>
      <c r="U55" s="48"/>
    </row>
    <row r="56" spans="1:21" ht="31.5" customHeight="1" thickBot="1" x14ac:dyDescent="0.2">
      <c r="A56" s="48"/>
      <c r="B56" s="76"/>
      <c r="C56" s="77"/>
      <c r="D56" s="77"/>
      <c r="E56" s="78"/>
      <c r="F56" s="78"/>
      <c r="G56" s="78"/>
      <c r="H56" s="78"/>
      <c r="I56" s="78"/>
      <c r="J56" s="79" t="s">
        <v>2</v>
      </c>
      <c r="K56" s="80" t="s">
        <v>597</v>
      </c>
      <c r="L56" s="81" t="s">
        <v>598</v>
      </c>
      <c r="M56" s="81" t="s">
        <v>599</v>
      </c>
      <c r="N56" s="81" t="s">
        <v>600</v>
      </c>
      <c r="O56" s="82" t="s">
        <v>601</v>
      </c>
      <c r="P56" s="48"/>
      <c r="Q56" s="48"/>
      <c r="R56" s="48"/>
      <c r="S56" s="48"/>
      <c r="T56" s="48"/>
      <c r="U56" s="48"/>
    </row>
    <row r="57" spans="1:21" ht="31.5" customHeight="1" x14ac:dyDescent="0.15">
      <c r="B57" s="1257" t="s">
        <v>24</v>
      </c>
      <c r="C57" s="1258"/>
      <c r="D57" s="1261" t="s">
        <v>25</v>
      </c>
      <c r="E57" s="1262"/>
      <c r="F57" s="1262"/>
      <c r="G57" s="1262"/>
      <c r="H57" s="1262"/>
      <c r="I57" s="1262"/>
      <c r="J57" s="1263"/>
      <c r="K57" s="83" t="s">
        <v>623</v>
      </c>
      <c r="L57" s="84" t="s">
        <v>623</v>
      </c>
      <c r="M57" s="84" t="s">
        <v>623</v>
      </c>
      <c r="N57" s="84" t="s">
        <v>623</v>
      </c>
      <c r="O57" s="85" t="s">
        <v>623</v>
      </c>
    </row>
    <row r="58" spans="1:21" ht="31.5" customHeight="1" thickBot="1" x14ac:dyDescent="0.2">
      <c r="B58" s="1259"/>
      <c r="C58" s="1260"/>
      <c r="D58" s="1264" t="s">
        <v>26</v>
      </c>
      <c r="E58" s="1265"/>
      <c r="F58" s="1265"/>
      <c r="G58" s="1265"/>
      <c r="H58" s="1265"/>
      <c r="I58" s="1265"/>
      <c r="J58" s="1266"/>
      <c r="K58" s="86">
        <v>100</v>
      </c>
      <c r="L58" s="87">
        <v>100</v>
      </c>
      <c r="M58" s="87">
        <v>100</v>
      </c>
      <c r="N58" s="87">
        <v>100</v>
      </c>
      <c r="O58" s="88">
        <v>100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0houja2FVrLNCUaFwm3l68XuOb0kj97LtXUbYJjHCmjeRSHJMMMz17jf1u752okmTPHUJmP424fZhBk0gbjIA==" saltValue="YFMZ2Q1cGCBYoyT4Hagn2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579</v>
      </c>
      <c r="J40" s="100" t="s">
        <v>580</v>
      </c>
      <c r="K40" s="100" t="s">
        <v>581</v>
      </c>
      <c r="L40" s="100" t="s">
        <v>582</v>
      </c>
      <c r="M40" s="101" t="s">
        <v>583</v>
      </c>
    </row>
    <row r="41" spans="2:13" ht="27.75" customHeight="1" x14ac:dyDescent="0.15">
      <c r="B41" s="1287" t="s">
        <v>29</v>
      </c>
      <c r="C41" s="1288"/>
      <c r="D41" s="102"/>
      <c r="E41" s="1289" t="s">
        <v>30</v>
      </c>
      <c r="F41" s="1289"/>
      <c r="G41" s="1289"/>
      <c r="H41" s="1290"/>
      <c r="I41" s="103">
        <v>57395</v>
      </c>
      <c r="J41" s="104">
        <v>59856</v>
      </c>
      <c r="K41" s="104">
        <v>60407</v>
      </c>
      <c r="L41" s="104">
        <v>62313</v>
      </c>
      <c r="M41" s="105">
        <v>65384</v>
      </c>
    </row>
    <row r="42" spans="2:13" ht="27.75" customHeight="1" x14ac:dyDescent="0.15">
      <c r="B42" s="1277"/>
      <c r="C42" s="1278"/>
      <c r="D42" s="106"/>
      <c r="E42" s="1281" t="s">
        <v>31</v>
      </c>
      <c r="F42" s="1281"/>
      <c r="G42" s="1281"/>
      <c r="H42" s="1282"/>
      <c r="I42" s="107">
        <v>195</v>
      </c>
      <c r="J42" s="108">
        <v>1716</v>
      </c>
      <c r="K42" s="108">
        <v>1528</v>
      </c>
      <c r="L42" s="108">
        <v>1379</v>
      </c>
      <c r="M42" s="109">
        <v>1269</v>
      </c>
    </row>
    <row r="43" spans="2:13" ht="27.75" customHeight="1" x14ac:dyDescent="0.15">
      <c r="B43" s="1277"/>
      <c r="C43" s="1278"/>
      <c r="D43" s="106"/>
      <c r="E43" s="1281" t="s">
        <v>32</v>
      </c>
      <c r="F43" s="1281"/>
      <c r="G43" s="1281"/>
      <c r="H43" s="1282"/>
      <c r="I43" s="107">
        <v>20690</v>
      </c>
      <c r="J43" s="108">
        <v>19598</v>
      </c>
      <c r="K43" s="108">
        <v>18943</v>
      </c>
      <c r="L43" s="108">
        <v>18685</v>
      </c>
      <c r="M43" s="109">
        <v>18467</v>
      </c>
    </row>
    <row r="44" spans="2:13" ht="27.75" customHeight="1" x14ac:dyDescent="0.15">
      <c r="B44" s="1277"/>
      <c r="C44" s="1278"/>
      <c r="D44" s="106"/>
      <c r="E44" s="1281" t="s">
        <v>33</v>
      </c>
      <c r="F44" s="1281"/>
      <c r="G44" s="1281"/>
      <c r="H44" s="1282"/>
      <c r="I44" s="107">
        <v>751</v>
      </c>
      <c r="J44" s="108">
        <v>831</v>
      </c>
      <c r="K44" s="108">
        <v>809</v>
      </c>
      <c r="L44" s="108">
        <v>761</v>
      </c>
      <c r="M44" s="109">
        <v>691</v>
      </c>
    </row>
    <row r="45" spans="2:13" ht="27.75" customHeight="1" x14ac:dyDescent="0.15">
      <c r="B45" s="1277"/>
      <c r="C45" s="1278"/>
      <c r="D45" s="106"/>
      <c r="E45" s="1281" t="s">
        <v>34</v>
      </c>
      <c r="F45" s="1281"/>
      <c r="G45" s="1281"/>
      <c r="H45" s="1282"/>
      <c r="I45" s="107">
        <v>7633</v>
      </c>
      <c r="J45" s="108">
        <v>7607</v>
      </c>
      <c r="K45" s="108">
        <v>7431</v>
      </c>
      <c r="L45" s="108">
        <v>7444</v>
      </c>
      <c r="M45" s="109">
        <v>7435</v>
      </c>
    </row>
    <row r="46" spans="2:13" ht="27.75" customHeight="1" x14ac:dyDescent="0.15">
      <c r="B46" s="1277"/>
      <c r="C46" s="1278"/>
      <c r="D46" s="110"/>
      <c r="E46" s="1281" t="s">
        <v>35</v>
      </c>
      <c r="F46" s="1281"/>
      <c r="G46" s="1281"/>
      <c r="H46" s="1282"/>
      <c r="I46" s="107">
        <v>178</v>
      </c>
      <c r="J46" s="108" t="s">
        <v>538</v>
      </c>
      <c r="K46" s="108">
        <v>11</v>
      </c>
      <c r="L46" s="108">
        <v>9</v>
      </c>
      <c r="M46" s="109">
        <v>5</v>
      </c>
    </row>
    <row r="47" spans="2:13" ht="27.75" customHeight="1" x14ac:dyDescent="0.15">
      <c r="B47" s="1277"/>
      <c r="C47" s="1278"/>
      <c r="D47" s="111"/>
      <c r="E47" s="1291" t="s">
        <v>36</v>
      </c>
      <c r="F47" s="1292"/>
      <c r="G47" s="1292"/>
      <c r="H47" s="1293"/>
      <c r="I47" s="107" t="s">
        <v>538</v>
      </c>
      <c r="J47" s="108" t="s">
        <v>538</v>
      </c>
      <c r="K47" s="108" t="s">
        <v>538</v>
      </c>
      <c r="L47" s="108" t="s">
        <v>538</v>
      </c>
      <c r="M47" s="109" t="s">
        <v>538</v>
      </c>
    </row>
    <row r="48" spans="2:13" ht="27.75" customHeight="1" x14ac:dyDescent="0.15">
      <c r="B48" s="1277"/>
      <c r="C48" s="1278"/>
      <c r="D48" s="106"/>
      <c r="E48" s="1281" t="s">
        <v>37</v>
      </c>
      <c r="F48" s="1281"/>
      <c r="G48" s="1281"/>
      <c r="H48" s="1282"/>
      <c r="I48" s="107" t="s">
        <v>538</v>
      </c>
      <c r="J48" s="108" t="s">
        <v>538</v>
      </c>
      <c r="K48" s="108" t="s">
        <v>538</v>
      </c>
      <c r="L48" s="108" t="s">
        <v>538</v>
      </c>
      <c r="M48" s="109" t="s">
        <v>538</v>
      </c>
    </row>
    <row r="49" spans="2:13" ht="27.75" customHeight="1" x14ac:dyDescent="0.15">
      <c r="B49" s="1279"/>
      <c r="C49" s="1280"/>
      <c r="D49" s="106"/>
      <c r="E49" s="1281" t="s">
        <v>38</v>
      </c>
      <c r="F49" s="1281"/>
      <c r="G49" s="1281"/>
      <c r="H49" s="1282"/>
      <c r="I49" s="107" t="s">
        <v>538</v>
      </c>
      <c r="J49" s="108" t="s">
        <v>538</v>
      </c>
      <c r="K49" s="108" t="s">
        <v>538</v>
      </c>
      <c r="L49" s="108" t="s">
        <v>538</v>
      </c>
      <c r="M49" s="109" t="s">
        <v>538</v>
      </c>
    </row>
    <row r="50" spans="2:13" ht="27.75" customHeight="1" x14ac:dyDescent="0.15">
      <c r="B50" s="1275" t="s">
        <v>39</v>
      </c>
      <c r="C50" s="1276"/>
      <c r="D50" s="112"/>
      <c r="E50" s="1281" t="s">
        <v>40</v>
      </c>
      <c r="F50" s="1281"/>
      <c r="G50" s="1281"/>
      <c r="H50" s="1282"/>
      <c r="I50" s="107">
        <v>18558</v>
      </c>
      <c r="J50" s="108">
        <v>16581</v>
      </c>
      <c r="K50" s="108">
        <v>16563</v>
      </c>
      <c r="L50" s="108">
        <v>13580</v>
      </c>
      <c r="M50" s="109">
        <v>12424</v>
      </c>
    </row>
    <row r="51" spans="2:13" ht="27.75" customHeight="1" x14ac:dyDescent="0.15">
      <c r="B51" s="1277"/>
      <c r="C51" s="1278"/>
      <c r="D51" s="106"/>
      <c r="E51" s="1281" t="s">
        <v>41</v>
      </c>
      <c r="F51" s="1281"/>
      <c r="G51" s="1281"/>
      <c r="H51" s="1282"/>
      <c r="I51" s="107">
        <v>12981</v>
      </c>
      <c r="J51" s="108">
        <v>12331</v>
      </c>
      <c r="K51" s="108">
        <v>11212</v>
      </c>
      <c r="L51" s="108">
        <v>9083</v>
      </c>
      <c r="M51" s="109">
        <v>9023</v>
      </c>
    </row>
    <row r="52" spans="2:13" ht="27.75" customHeight="1" x14ac:dyDescent="0.15">
      <c r="B52" s="1279"/>
      <c r="C52" s="1280"/>
      <c r="D52" s="106"/>
      <c r="E52" s="1281" t="s">
        <v>42</v>
      </c>
      <c r="F52" s="1281"/>
      <c r="G52" s="1281"/>
      <c r="H52" s="1282"/>
      <c r="I52" s="107">
        <v>49242</v>
      </c>
      <c r="J52" s="108">
        <v>48887</v>
      </c>
      <c r="K52" s="108">
        <v>48461</v>
      </c>
      <c r="L52" s="108">
        <v>46945</v>
      </c>
      <c r="M52" s="109">
        <v>46685</v>
      </c>
    </row>
    <row r="53" spans="2:13" ht="27.75" customHeight="1" thickBot="1" x14ac:dyDescent="0.2">
      <c r="B53" s="1283" t="s">
        <v>43</v>
      </c>
      <c r="C53" s="1284"/>
      <c r="D53" s="113"/>
      <c r="E53" s="1285" t="s">
        <v>44</v>
      </c>
      <c r="F53" s="1285"/>
      <c r="G53" s="1285"/>
      <c r="H53" s="1286"/>
      <c r="I53" s="114">
        <v>6060</v>
      </c>
      <c r="J53" s="115">
        <v>11809</v>
      </c>
      <c r="K53" s="115">
        <v>12892</v>
      </c>
      <c r="L53" s="115">
        <v>20983</v>
      </c>
      <c r="M53" s="116">
        <v>25119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YWkstPWMZTRjwvyM5hGiWvArRejqyo98DmaA3ihMplHBNmxz81HiKlddz3zDb0wEkWpKNA8yfjsZNTK8WvdFw==" saltValue="TXMuWX3+1JrV3Xu9ZPw0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581</v>
      </c>
      <c r="G54" s="125" t="s">
        <v>582</v>
      </c>
      <c r="H54" s="126" t="s">
        <v>583</v>
      </c>
    </row>
    <row r="55" spans="2:8" ht="52.5" customHeight="1" x14ac:dyDescent="0.15">
      <c r="B55" s="127"/>
      <c r="C55" s="1302" t="s">
        <v>47</v>
      </c>
      <c r="D55" s="1302"/>
      <c r="E55" s="1303"/>
      <c r="F55" s="128">
        <v>5293</v>
      </c>
      <c r="G55" s="128">
        <v>4687</v>
      </c>
      <c r="H55" s="129">
        <v>4678</v>
      </c>
    </row>
    <row r="56" spans="2:8" ht="52.5" customHeight="1" x14ac:dyDescent="0.15">
      <c r="B56" s="130"/>
      <c r="C56" s="1304" t="s">
        <v>48</v>
      </c>
      <c r="D56" s="1304"/>
      <c r="E56" s="1305"/>
      <c r="F56" s="131">
        <v>8399</v>
      </c>
      <c r="G56" s="131">
        <v>6150</v>
      </c>
      <c r="H56" s="132">
        <v>5172</v>
      </c>
    </row>
    <row r="57" spans="2:8" ht="53.25" customHeight="1" x14ac:dyDescent="0.15">
      <c r="B57" s="130"/>
      <c r="C57" s="1306" t="s">
        <v>49</v>
      </c>
      <c r="D57" s="1306"/>
      <c r="E57" s="1307"/>
      <c r="F57" s="133">
        <v>1959</v>
      </c>
      <c r="G57" s="133">
        <v>1900</v>
      </c>
      <c r="H57" s="134">
        <v>1825</v>
      </c>
    </row>
    <row r="58" spans="2:8" ht="45.75" customHeight="1" x14ac:dyDescent="0.15">
      <c r="B58" s="135"/>
      <c r="C58" s="1294" t="s">
        <v>617</v>
      </c>
      <c r="D58" s="1295"/>
      <c r="E58" s="1296"/>
      <c r="F58" s="136">
        <v>871</v>
      </c>
      <c r="G58" s="136">
        <v>824</v>
      </c>
      <c r="H58" s="137">
        <v>744</v>
      </c>
    </row>
    <row r="59" spans="2:8" ht="45.75" customHeight="1" x14ac:dyDescent="0.15">
      <c r="B59" s="135"/>
      <c r="C59" s="1294" t="s">
        <v>618</v>
      </c>
      <c r="D59" s="1295"/>
      <c r="E59" s="1296"/>
      <c r="F59" s="136">
        <v>448</v>
      </c>
      <c r="G59" s="136">
        <v>445</v>
      </c>
      <c r="H59" s="137">
        <v>423</v>
      </c>
    </row>
    <row r="60" spans="2:8" ht="45.75" customHeight="1" x14ac:dyDescent="0.15">
      <c r="B60" s="135"/>
      <c r="C60" s="1294" t="s">
        <v>619</v>
      </c>
      <c r="D60" s="1295"/>
      <c r="E60" s="1296"/>
      <c r="F60" s="136">
        <v>320</v>
      </c>
      <c r="G60" s="136">
        <v>301</v>
      </c>
      <c r="H60" s="137">
        <v>284</v>
      </c>
    </row>
    <row r="61" spans="2:8" ht="45.75" customHeight="1" x14ac:dyDescent="0.15">
      <c r="B61" s="135"/>
      <c r="C61" s="1294" t="s">
        <v>620</v>
      </c>
      <c r="D61" s="1295"/>
      <c r="E61" s="1296"/>
      <c r="F61" s="136">
        <v>129</v>
      </c>
      <c r="G61" s="136">
        <v>124</v>
      </c>
      <c r="H61" s="137">
        <v>118</v>
      </c>
    </row>
    <row r="62" spans="2:8" ht="45.75" customHeight="1" thickBot="1" x14ac:dyDescent="0.2">
      <c r="B62" s="138"/>
      <c r="C62" s="1297" t="s">
        <v>621</v>
      </c>
      <c r="D62" s="1298"/>
      <c r="E62" s="1299"/>
      <c r="F62" s="139">
        <v>87</v>
      </c>
      <c r="G62" s="139">
        <v>87</v>
      </c>
      <c r="H62" s="140">
        <v>87</v>
      </c>
    </row>
    <row r="63" spans="2:8" ht="52.5" customHeight="1" thickBot="1" x14ac:dyDescent="0.2">
      <c r="B63" s="141"/>
      <c r="C63" s="1300" t="s">
        <v>50</v>
      </c>
      <c r="D63" s="1300"/>
      <c r="E63" s="1301"/>
      <c r="F63" s="142">
        <v>15651</v>
      </c>
      <c r="G63" s="142">
        <v>12737</v>
      </c>
      <c r="H63" s="143">
        <v>11675</v>
      </c>
    </row>
    <row r="64" spans="2:8" ht="15" customHeight="1" x14ac:dyDescent="0.15"/>
  </sheetData>
  <sheetProtection algorithmName="SHA-512" hashValue="GZ9DtlTslxxn3LtQnOOxlLkiksyzhkP4A2/4D0F/Q2z3TWXh+xLgdO8N6mY5TSegpW2sXzY1kOatowB3KgGgrg==" saltValue="d/Iq3lAmc7OB08JEEa9d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6" t="s">
        <v>639</v>
      </c>
      <c r="AO43" s="1330"/>
      <c r="AP43" s="1330"/>
      <c r="AQ43" s="1330"/>
      <c r="AR43" s="1330"/>
      <c r="AS43" s="1330"/>
      <c r="AT43" s="1330"/>
      <c r="AU43" s="1330"/>
      <c r="AV43" s="1330"/>
      <c r="AW43" s="1330"/>
      <c r="AX43" s="1330"/>
      <c r="AY43" s="1330"/>
      <c r="AZ43" s="1330"/>
      <c r="BA43" s="1330"/>
      <c r="BB43" s="1330"/>
      <c r="BC43" s="1330"/>
      <c r="BD43" s="1330"/>
      <c r="BE43" s="1330"/>
      <c r="BF43" s="1330"/>
      <c r="BG43" s="1330"/>
      <c r="BH43" s="1330"/>
      <c r="BI43" s="1330"/>
      <c r="BJ43" s="1330"/>
      <c r="BK43" s="1330"/>
      <c r="BL43" s="1330"/>
      <c r="BM43" s="1330"/>
      <c r="BN43" s="1330"/>
      <c r="BO43" s="1330"/>
      <c r="BP43" s="1330"/>
      <c r="BQ43" s="1330"/>
      <c r="BR43" s="1330"/>
      <c r="BS43" s="1330"/>
      <c r="BT43" s="1330"/>
      <c r="BU43" s="1330"/>
      <c r="BV43" s="1330"/>
      <c r="BW43" s="1330"/>
      <c r="BX43" s="1330"/>
      <c r="BY43" s="1330"/>
      <c r="BZ43" s="1330"/>
      <c r="CA43" s="1330"/>
      <c r="CB43" s="1330"/>
      <c r="CC43" s="1330"/>
      <c r="CD43" s="1330"/>
      <c r="CE43" s="1330"/>
      <c r="CF43" s="1330"/>
      <c r="CG43" s="1330"/>
      <c r="CH43" s="1330"/>
      <c r="CI43" s="1330"/>
      <c r="CJ43" s="1330"/>
      <c r="CK43" s="1330"/>
      <c r="CL43" s="1330"/>
      <c r="CM43" s="1330"/>
      <c r="CN43" s="1330"/>
      <c r="CO43" s="1330"/>
      <c r="CP43" s="1330"/>
      <c r="CQ43" s="1330"/>
      <c r="CR43" s="1330"/>
      <c r="CS43" s="1330"/>
      <c r="CT43" s="1330"/>
      <c r="CU43" s="1330"/>
      <c r="CV43" s="1330"/>
      <c r="CW43" s="1330"/>
      <c r="CX43" s="1330"/>
      <c r="CY43" s="1330"/>
      <c r="CZ43" s="1330"/>
      <c r="DA43" s="1330"/>
      <c r="DB43" s="1330"/>
      <c r="DC43" s="1331"/>
    </row>
    <row r="44" spans="2:109" x14ac:dyDescent="0.15">
      <c r="B44" s="397"/>
      <c r="AN44" s="1332"/>
      <c r="AO44" s="1333"/>
      <c r="AP44" s="1333"/>
      <c r="AQ44" s="1333"/>
      <c r="AR44" s="1333"/>
      <c r="AS44" s="1333"/>
      <c r="AT44" s="1333"/>
      <c r="AU44" s="1333"/>
      <c r="AV44" s="1333"/>
      <c r="AW44" s="1333"/>
      <c r="AX44" s="1333"/>
      <c r="AY44" s="1333"/>
      <c r="AZ44" s="1333"/>
      <c r="BA44" s="1333"/>
      <c r="BB44" s="1333"/>
      <c r="BC44" s="1333"/>
      <c r="BD44" s="1333"/>
      <c r="BE44" s="1333"/>
      <c r="BF44" s="1333"/>
      <c r="BG44" s="1333"/>
      <c r="BH44" s="1333"/>
      <c r="BI44" s="1333"/>
      <c r="BJ44" s="1333"/>
      <c r="BK44" s="1333"/>
      <c r="BL44" s="1333"/>
      <c r="BM44" s="1333"/>
      <c r="BN44" s="1333"/>
      <c r="BO44" s="1333"/>
      <c r="BP44" s="1333"/>
      <c r="BQ44" s="1333"/>
      <c r="BR44" s="1333"/>
      <c r="BS44" s="1333"/>
      <c r="BT44" s="1333"/>
      <c r="BU44" s="1333"/>
      <c r="BV44" s="1333"/>
      <c r="BW44" s="1333"/>
      <c r="BX44" s="1333"/>
      <c r="BY44" s="1333"/>
      <c r="BZ44" s="1333"/>
      <c r="CA44" s="1333"/>
      <c r="CB44" s="1333"/>
      <c r="CC44" s="1333"/>
      <c r="CD44" s="1333"/>
      <c r="CE44" s="1333"/>
      <c r="CF44" s="1333"/>
      <c r="CG44" s="1333"/>
      <c r="CH44" s="1333"/>
      <c r="CI44" s="1333"/>
      <c r="CJ44" s="1333"/>
      <c r="CK44" s="1333"/>
      <c r="CL44" s="1333"/>
      <c r="CM44" s="1333"/>
      <c r="CN44" s="1333"/>
      <c r="CO44" s="1333"/>
      <c r="CP44" s="1333"/>
      <c r="CQ44" s="1333"/>
      <c r="CR44" s="1333"/>
      <c r="CS44" s="1333"/>
      <c r="CT44" s="1333"/>
      <c r="CU44" s="1333"/>
      <c r="CV44" s="1333"/>
      <c r="CW44" s="1333"/>
      <c r="CX44" s="1333"/>
      <c r="CY44" s="1333"/>
      <c r="CZ44" s="1333"/>
      <c r="DA44" s="1333"/>
      <c r="DB44" s="1333"/>
      <c r="DC44" s="1334"/>
    </row>
    <row r="45" spans="2:109" x14ac:dyDescent="0.15">
      <c r="B45" s="397"/>
      <c r="AN45" s="1332"/>
      <c r="AO45" s="1333"/>
      <c r="AP45" s="1333"/>
      <c r="AQ45" s="1333"/>
      <c r="AR45" s="1333"/>
      <c r="AS45" s="1333"/>
      <c r="AT45" s="1333"/>
      <c r="AU45" s="1333"/>
      <c r="AV45" s="1333"/>
      <c r="AW45" s="1333"/>
      <c r="AX45" s="1333"/>
      <c r="AY45" s="1333"/>
      <c r="AZ45" s="1333"/>
      <c r="BA45" s="1333"/>
      <c r="BB45" s="1333"/>
      <c r="BC45" s="1333"/>
      <c r="BD45" s="1333"/>
      <c r="BE45" s="1333"/>
      <c r="BF45" s="1333"/>
      <c r="BG45" s="1333"/>
      <c r="BH45" s="1333"/>
      <c r="BI45" s="1333"/>
      <c r="BJ45" s="1333"/>
      <c r="BK45" s="1333"/>
      <c r="BL45" s="1333"/>
      <c r="BM45" s="1333"/>
      <c r="BN45" s="1333"/>
      <c r="BO45" s="1333"/>
      <c r="BP45" s="1333"/>
      <c r="BQ45" s="1333"/>
      <c r="BR45" s="1333"/>
      <c r="BS45" s="1333"/>
      <c r="BT45" s="1333"/>
      <c r="BU45" s="1333"/>
      <c r="BV45" s="1333"/>
      <c r="BW45" s="1333"/>
      <c r="BX45" s="1333"/>
      <c r="BY45" s="1333"/>
      <c r="BZ45" s="1333"/>
      <c r="CA45" s="1333"/>
      <c r="CB45" s="1333"/>
      <c r="CC45" s="1333"/>
      <c r="CD45" s="1333"/>
      <c r="CE45" s="1333"/>
      <c r="CF45" s="1333"/>
      <c r="CG45" s="1333"/>
      <c r="CH45" s="1333"/>
      <c r="CI45" s="1333"/>
      <c r="CJ45" s="1333"/>
      <c r="CK45" s="1333"/>
      <c r="CL45" s="1333"/>
      <c r="CM45" s="1333"/>
      <c r="CN45" s="1333"/>
      <c r="CO45" s="1333"/>
      <c r="CP45" s="1333"/>
      <c r="CQ45" s="1333"/>
      <c r="CR45" s="1333"/>
      <c r="CS45" s="1333"/>
      <c r="CT45" s="1333"/>
      <c r="CU45" s="1333"/>
      <c r="CV45" s="1333"/>
      <c r="CW45" s="1333"/>
      <c r="CX45" s="1333"/>
      <c r="CY45" s="1333"/>
      <c r="CZ45" s="1333"/>
      <c r="DA45" s="1333"/>
      <c r="DB45" s="1333"/>
      <c r="DC45" s="1334"/>
    </row>
    <row r="46" spans="2:109" x14ac:dyDescent="0.15">
      <c r="B46" s="397"/>
      <c r="AN46" s="1332"/>
      <c r="AO46" s="1333"/>
      <c r="AP46" s="1333"/>
      <c r="AQ46" s="1333"/>
      <c r="AR46" s="1333"/>
      <c r="AS46" s="1333"/>
      <c r="AT46" s="1333"/>
      <c r="AU46" s="1333"/>
      <c r="AV46" s="1333"/>
      <c r="AW46" s="1333"/>
      <c r="AX46" s="1333"/>
      <c r="AY46" s="1333"/>
      <c r="AZ46" s="1333"/>
      <c r="BA46" s="1333"/>
      <c r="BB46" s="1333"/>
      <c r="BC46" s="1333"/>
      <c r="BD46" s="1333"/>
      <c r="BE46" s="1333"/>
      <c r="BF46" s="1333"/>
      <c r="BG46" s="1333"/>
      <c r="BH46" s="1333"/>
      <c r="BI46" s="1333"/>
      <c r="BJ46" s="1333"/>
      <c r="BK46" s="1333"/>
      <c r="BL46" s="1333"/>
      <c r="BM46" s="1333"/>
      <c r="BN46" s="1333"/>
      <c r="BO46" s="1333"/>
      <c r="BP46" s="1333"/>
      <c r="BQ46" s="1333"/>
      <c r="BR46" s="1333"/>
      <c r="BS46" s="1333"/>
      <c r="BT46" s="1333"/>
      <c r="BU46" s="1333"/>
      <c r="BV46" s="1333"/>
      <c r="BW46" s="1333"/>
      <c r="BX46" s="1333"/>
      <c r="BY46" s="1333"/>
      <c r="BZ46" s="1333"/>
      <c r="CA46" s="1333"/>
      <c r="CB46" s="1333"/>
      <c r="CC46" s="1333"/>
      <c r="CD46" s="1333"/>
      <c r="CE46" s="1333"/>
      <c r="CF46" s="1333"/>
      <c r="CG46" s="1333"/>
      <c r="CH46" s="1333"/>
      <c r="CI46" s="1333"/>
      <c r="CJ46" s="1333"/>
      <c r="CK46" s="1333"/>
      <c r="CL46" s="1333"/>
      <c r="CM46" s="1333"/>
      <c r="CN46" s="1333"/>
      <c r="CO46" s="1333"/>
      <c r="CP46" s="1333"/>
      <c r="CQ46" s="1333"/>
      <c r="CR46" s="1333"/>
      <c r="CS46" s="1333"/>
      <c r="CT46" s="1333"/>
      <c r="CU46" s="1333"/>
      <c r="CV46" s="1333"/>
      <c r="CW46" s="1333"/>
      <c r="CX46" s="1333"/>
      <c r="CY46" s="1333"/>
      <c r="CZ46" s="1333"/>
      <c r="DA46" s="1333"/>
      <c r="DB46" s="1333"/>
      <c r="DC46" s="1334"/>
    </row>
    <row r="47" spans="2:109" x14ac:dyDescent="0.15">
      <c r="B47" s="397"/>
      <c r="AN47" s="1335"/>
      <c r="AO47" s="1336"/>
      <c r="AP47" s="1336"/>
      <c r="AQ47" s="1336"/>
      <c r="AR47" s="1336"/>
      <c r="AS47" s="1336"/>
      <c r="AT47" s="1336"/>
      <c r="AU47" s="1336"/>
      <c r="AV47" s="1336"/>
      <c r="AW47" s="1336"/>
      <c r="AX47" s="1336"/>
      <c r="AY47" s="1336"/>
      <c r="AZ47" s="1336"/>
      <c r="BA47" s="1336"/>
      <c r="BB47" s="1336"/>
      <c r="BC47" s="1336"/>
      <c r="BD47" s="1336"/>
      <c r="BE47" s="1336"/>
      <c r="BF47" s="1336"/>
      <c r="BG47" s="1336"/>
      <c r="BH47" s="1336"/>
      <c r="BI47" s="1336"/>
      <c r="BJ47" s="1336"/>
      <c r="BK47" s="1336"/>
      <c r="BL47" s="1336"/>
      <c r="BM47" s="1336"/>
      <c r="BN47" s="1336"/>
      <c r="BO47" s="1336"/>
      <c r="BP47" s="1336"/>
      <c r="BQ47" s="1336"/>
      <c r="BR47" s="1336"/>
      <c r="BS47" s="1336"/>
      <c r="BT47" s="1336"/>
      <c r="BU47" s="1336"/>
      <c r="BV47" s="1336"/>
      <c r="BW47" s="1336"/>
      <c r="BX47" s="1336"/>
      <c r="BY47" s="1336"/>
      <c r="BZ47" s="1336"/>
      <c r="CA47" s="1336"/>
      <c r="CB47" s="1336"/>
      <c r="CC47" s="1336"/>
      <c r="CD47" s="1336"/>
      <c r="CE47" s="1336"/>
      <c r="CF47" s="1336"/>
      <c r="CG47" s="1336"/>
      <c r="CH47" s="1336"/>
      <c r="CI47" s="1336"/>
      <c r="CJ47" s="1336"/>
      <c r="CK47" s="1336"/>
      <c r="CL47" s="1336"/>
      <c r="CM47" s="1336"/>
      <c r="CN47" s="1336"/>
      <c r="CO47" s="1336"/>
      <c r="CP47" s="1336"/>
      <c r="CQ47" s="1336"/>
      <c r="CR47" s="1336"/>
      <c r="CS47" s="1336"/>
      <c r="CT47" s="1336"/>
      <c r="CU47" s="1336"/>
      <c r="CV47" s="1336"/>
      <c r="CW47" s="1336"/>
      <c r="CX47" s="1336"/>
      <c r="CY47" s="1336"/>
      <c r="CZ47" s="1336"/>
      <c r="DA47" s="1336"/>
      <c r="DB47" s="1336"/>
      <c r="DC47" s="133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628</v>
      </c>
    </row>
    <row r="50" spans="1:109" x14ac:dyDescent="0.15">
      <c r="B50" s="397"/>
      <c r="G50" s="1308"/>
      <c r="H50" s="1308"/>
      <c r="I50" s="1308"/>
      <c r="J50" s="1308"/>
      <c r="K50" s="407"/>
      <c r="L50" s="407"/>
      <c r="M50" s="408"/>
      <c r="N50" s="408"/>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14" t="s">
        <v>579</v>
      </c>
      <c r="BQ50" s="1314"/>
      <c r="BR50" s="1314"/>
      <c r="BS50" s="1314"/>
      <c r="BT50" s="1314"/>
      <c r="BU50" s="1314"/>
      <c r="BV50" s="1314"/>
      <c r="BW50" s="1314"/>
      <c r="BX50" s="1314" t="s">
        <v>580</v>
      </c>
      <c r="BY50" s="1314"/>
      <c r="BZ50" s="1314"/>
      <c r="CA50" s="1314"/>
      <c r="CB50" s="1314"/>
      <c r="CC50" s="1314"/>
      <c r="CD50" s="1314"/>
      <c r="CE50" s="1314"/>
      <c r="CF50" s="1314" t="s">
        <v>581</v>
      </c>
      <c r="CG50" s="1314"/>
      <c r="CH50" s="1314"/>
      <c r="CI50" s="1314"/>
      <c r="CJ50" s="1314"/>
      <c r="CK50" s="1314"/>
      <c r="CL50" s="1314"/>
      <c r="CM50" s="1314"/>
      <c r="CN50" s="1314" t="s">
        <v>582</v>
      </c>
      <c r="CO50" s="1314"/>
      <c r="CP50" s="1314"/>
      <c r="CQ50" s="1314"/>
      <c r="CR50" s="1314"/>
      <c r="CS50" s="1314"/>
      <c r="CT50" s="1314"/>
      <c r="CU50" s="1314"/>
      <c r="CV50" s="1314" t="s">
        <v>583</v>
      </c>
      <c r="CW50" s="1314"/>
      <c r="CX50" s="1314"/>
      <c r="CY50" s="1314"/>
      <c r="CZ50" s="1314"/>
      <c r="DA50" s="1314"/>
      <c r="DB50" s="1314"/>
      <c r="DC50" s="1314"/>
    </row>
    <row r="51" spans="1:109" ht="13.5" customHeight="1" x14ac:dyDescent="0.15">
      <c r="B51" s="397"/>
      <c r="G51" s="1325"/>
      <c r="H51" s="1325"/>
      <c r="I51" s="1329"/>
      <c r="J51" s="1329"/>
      <c r="K51" s="1315"/>
      <c r="L51" s="1315"/>
      <c r="M51" s="1315"/>
      <c r="N51" s="1315"/>
      <c r="AM51" s="406"/>
      <c r="AN51" s="1313" t="s">
        <v>629</v>
      </c>
      <c r="AO51" s="1313"/>
      <c r="AP51" s="1313"/>
      <c r="AQ51" s="1313"/>
      <c r="AR51" s="1313"/>
      <c r="AS51" s="1313"/>
      <c r="AT51" s="1313"/>
      <c r="AU51" s="1313"/>
      <c r="AV51" s="1313"/>
      <c r="AW51" s="1313"/>
      <c r="AX51" s="1313"/>
      <c r="AY51" s="1313"/>
      <c r="AZ51" s="1313"/>
      <c r="BA51" s="1313"/>
      <c r="BB51" s="1313" t="s">
        <v>630</v>
      </c>
      <c r="BC51" s="1313"/>
      <c r="BD51" s="1313"/>
      <c r="BE51" s="1313"/>
      <c r="BF51" s="1313"/>
      <c r="BG51" s="1313"/>
      <c r="BH51" s="1313"/>
      <c r="BI51" s="1313"/>
      <c r="BJ51" s="1313"/>
      <c r="BK51" s="1313"/>
      <c r="BL51" s="1313"/>
      <c r="BM51" s="1313"/>
      <c r="BN51" s="1313"/>
      <c r="BO51" s="1313"/>
      <c r="BP51" s="1310">
        <v>24</v>
      </c>
      <c r="BQ51" s="1310"/>
      <c r="BR51" s="1310"/>
      <c r="BS51" s="1310"/>
      <c r="BT51" s="1310"/>
      <c r="BU51" s="1310"/>
      <c r="BV51" s="1310"/>
      <c r="BW51" s="1310"/>
      <c r="BX51" s="1310">
        <v>47</v>
      </c>
      <c r="BY51" s="1310"/>
      <c r="BZ51" s="1310"/>
      <c r="CA51" s="1310"/>
      <c r="CB51" s="1310"/>
      <c r="CC51" s="1310"/>
      <c r="CD51" s="1310"/>
      <c r="CE51" s="1310"/>
      <c r="CF51" s="1310">
        <v>50.4</v>
      </c>
      <c r="CG51" s="1310"/>
      <c r="CH51" s="1310"/>
      <c r="CI51" s="1310"/>
      <c r="CJ51" s="1310"/>
      <c r="CK51" s="1310"/>
      <c r="CL51" s="1310"/>
      <c r="CM51" s="1310"/>
      <c r="CN51" s="1310">
        <v>81.8</v>
      </c>
      <c r="CO51" s="1310"/>
      <c r="CP51" s="1310"/>
      <c r="CQ51" s="1310"/>
      <c r="CR51" s="1310"/>
      <c r="CS51" s="1310"/>
      <c r="CT51" s="1310"/>
      <c r="CU51" s="1310"/>
      <c r="CV51" s="1310">
        <v>94.4</v>
      </c>
      <c r="CW51" s="1310"/>
      <c r="CX51" s="1310"/>
      <c r="CY51" s="1310"/>
      <c r="CZ51" s="1310"/>
      <c r="DA51" s="1310"/>
      <c r="DB51" s="1310"/>
      <c r="DC51" s="1310"/>
    </row>
    <row r="52" spans="1:109" x14ac:dyDescent="0.15">
      <c r="B52" s="397"/>
      <c r="G52" s="1325"/>
      <c r="H52" s="1325"/>
      <c r="I52" s="1329"/>
      <c r="J52" s="1329"/>
      <c r="K52" s="1315"/>
      <c r="L52" s="1315"/>
      <c r="M52" s="1315"/>
      <c r="N52" s="1315"/>
      <c r="AM52" s="406"/>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5"/>
      <c r="B53" s="397"/>
      <c r="G53" s="1325"/>
      <c r="H53" s="1325"/>
      <c r="I53" s="1308"/>
      <c r="J53" s="1308"/>
      <c r="K53" s="1315"/>
      <c r="L53" s="1315"/>
      <c r="M53" s="1315"/>
      <c r="N53" s="1315"/>
      <c r="AM53" s="406"/>
      <c r="AN53" s="1313"/>
      <c r="AO53" s="1313"/>
      <c r="AP53" s="1313"/>
      <c r="AQ53" s="1313"/>
      <c r="AR53" s="1313"/>
      <c r="AS53" s="1313"/>
      <c r="AT53" s="1313"/>
      <c r="AU53" s="1313"/>
      <c r="AV53" s="1313"/>
      <c r="AW53" s="1313"/>
      <c r="AX53" s="1313"/>
      <c r="AY53" s="1313"/>
      <c r="AZ53" s="1313"/>
      <c r="BA53" s="1313"/>
      <c r="BB53" s="1313" t="s">
        <v>631</v>
      </c>
      <c r="BC53" s="1313"/>
      <c r="BD53" s="1313"/>
      <c r="BE53" s="1313"/>
      <c r="BF53" s="1313"/>
      <c r="BG53" s="1313"/>
      <c r="BH53" s="1313"/>
      <c r="BI53" s="1313"/>
      <c r="BJ53" s="1313"/>
      <c r="BK53" s="1313"/>
      <c r="BL53" s="1313"/>
      <c r="BM53" s="1313"/>
      <c r="BN53" s="1313"/>
      <c r="BO53" s="1313"/>
      <c r="BP53" s="1310">
        <v>57.7</v>
      </c>
      <c r="BQ53" s="1310"/>
      <c r="BR53" s="1310"/>
      <c r="BS53" s="1310"/>
      <c r="BT53" s="1310"/>
      <c r="BU53" s="1310"/>
      <c r="BV53" s="1310"/>
      <c r="BW53" s="1310"/>
      <c r="BX53" s="1310">
        <v>58</v>
      </c>
      <c r="BY53" s="1310"/>
      <c r="BZ53" s="1310"/>
      <c r="CA53" s="1310"/>
      <c r="CB53" s="1310"/>
      <c r="CC53" s="1310"/>
      <c r="CD53" s="1310"/>
      <c r="CE53" s="1310"/>
      <c r="CF53" s="1310">
        <v>59.2</v>
      </c>
      <c r="CG53" s="1310"/>
      <c r="CH53" s="1310"/>
      <c r="CI53" s="1310"/>
      <c r="CJ53" s="1310"/>
      <c r="CK53" s="1310"/>
      <c r="CL53" s="1310"/>
      <c r="CM53" s="1310"/>
      <c r="CN53" s="1310">
        <v>60.1</v>
      </c>
      <c r="CO53" s="1310"/>
      <c r="CP53" s="1310"/>
      <c r="CQ53" s="1310"/>
      <c r="CR53" s="1310"/>
      <c r="CS53" s="1310"/>
      <c r="CT53" s="1310"/>
      <c r="CU53" s="1310"/>
      <c r="CV53" s="1310">
        <v>59.7</v>
      </c>
      <c r="CW53" s="1310"/>
      <c r="CX53" s="1310"/>
      <c r="CY53" s="1310"/>
      <c r="CZ53" s="1310"/>
      <c r="DA53" s="1310"/>
      <c r="DB53" s="1310"/>
      <c r="DC53" s="1310"/>
    </row>
    <row r="54" spans="1:109" x14ac:dyDescent="0.15">
      <c r="A54" s="405"/>
      <c r="B54" s="397"/>
      <c r="G54" s="1325"/>
      <c r="H54" s="1325"/>
      <c r="I54" s="1308"/>
      <c r="J54" s="1308"/>
      <c r="K54" s="1315"/>
      <c r="L54" s="1315"/>
      <c r="M54" s="1315"/>
      <c r="N54" s="1315"/>
      <c r="AM54" s="406"/>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5"/>
      <c r="B55" s="397"/>
      <c r="G55" s="1308"/>
      <c r="H55" s="1308"/>
      <c r="I55" s="1308"/>
      <c r="J55" s="1308"/>
      <c r="K55" s="1315"/>
      <c r="L55" s="1315"/>
      <c r="M55" s="1315"/>
      <c r="N55" s="1315"/>
      <c r="AN55" s="1314" t="s">
        <v>632</v>
      </c>
      <c r="AO55" s="1314"/>
      <c r="AP55" s="1314"/>
      <c r="AQ55" s="1314"/>
      <c r="AR55" s="1314"/>
      <c r="AS55" s="1314"/>
      <c r="AT55" s="1314"/>
      <c r="AU55" s="1314"/>
      <c r="AV55" s="1314"/>
      <c r="AW55" s="1314"/>
      <c r="AX55" s="1314"/>
      <c r="AY55" s="1314"/>
      <c r="AZ55" s="1314"/>
      <c r="BA55" s="1314"/>
      <c r="BB55" s="1313" t="s">
        <v>630</v>
      </c>
      <c r="BC55" s="1313"/>
      <c r="BD55" s="1313"/>
      <c r="BE55" s="1313"/>
      <c r="BF55" s="1313"/>
      <c r="BG55" s="1313"/>
      <c r="BH55" s="1313"/>
      <c r="BI55" s="1313"/>
      <c r="BJ55" s="1313"/>
      <c r="BK55" s="1313"/>
      <c r="BL55" s="1313"/>
      <c r="BM55" s="1313"/>
      <c r="BN55" s="1313"/>
      <c r="BO55" s="1313"/>
      <c r="BP55" s="1310">
        <v>24.1</v>
      </c>
      <c r="BQ55" s="1310"/>
      <c r="BR55" s="1310"/>
      <c r="BS55" s="1310"/>
      <c r="BT55" s="1310"/>
      <c r="BU55" s="1310"/>
      <c r="BV55" s="1310"/>
      <c r="BW55" s="1310"/>
      <c r="BX55" s="1310">
        <v>20.100000000000001</v>
      </c>
      <c r="BY55" s="1310"/>
      <c r="BZ55" s="1310"/>
      <c r="CA55" s="1310"/>
      <c r="CB55" s="1310"/>
      <c r="CC55" s="1310"/>
      <c r="CD55" s="1310"/>
      <c r="CE55" s="1310"/>
      <c r="CF55" s="1310">
        <v>16</v>
      </c>
      <c r="CG55" s="1310"/>
      <c r="CH55" s="1310"/>
      <c r="CI55" s="1310"/>
      <c r="CJ55" s="1310"/>
      <c r="CK55" s="1310"/>
      <c r="CL55" s="1310"/>
      <c r="CM55" s="1310"/>
      <c r="CN55" s="1310">
        <v>18.399999999999999</v>
      </c>
      <c r="CO55" s="1310"/>
      <c r="CP55" s="1310"/>
      <c r="CQ55" s="1310"/>
      <c r="CR55" s="1310"/>
      <c r="CS55" s="1310"/>
      <c r="CT55" s="1310"/>
      <c r="CU55" s="1310"/>
      <c r="CV55" s="1310">
        <v>13.5</v>
      </c>
      <c r="CW55" s="1310"/>
      <c r="CX55" s="1310"/>
      <c r="CY55" s="1310"/>
      <c r="CZ55" s="1310"/>
      <c r="DA55" s="1310"/>
      <c r="DB55" s="1310"/>
      <c r="DC55" s="1310"/>
    </row>
    <row r="56" spans="1:109" x14ac:dyDescent="0.15">
      <c r="A56" s="405"/>
      <c r="B56" s="397"/>
      <c r="G56" s="1308"/>
      <c r="H56" s="1308"/>
      <c r="I56" s="1308"/>
      <c r="J56" s="1308"/>
      <c r="K56" s="1315"/>
      <c r="L56" s="1315"/>
      <c r="M56" s="1315"/>
      <c r="N56" s="1315"/>
      <c r="AN56" s="1314"/>
      <c r="AO56" s="1314"/>
      <c r="AP56" s="1314"/>
      <c r="AQ56" s="1314"/>
      <c r="AR56" s="1314"/>
      <c r="AS56" s="1314"/>
      <c r="AT56" s="1314"/>
      <c r="AU56" s="1314"/>
      <c r="AV56" s="1314"/>
      <c r="AW56" s="1314"/>
      <c r="AX56" s="1314"/>
      <c r="AY56" s="1314"/>
      <c r="AZ56" s="1314"/>
      <c r="BA56" s="1314"/>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5" customFormat="1" x14ac:dyDescent="0.15">
      <c r="B57" s="409"/>
      <c r="G57" s="1308"/>
      <c r="H57" s="1308"/>
      <c r="I57" s="1311"/>
      <c r="J57" s="1311"/>
      <c r="K57" s="1315"/>
      <c r="L57" s="1315"/>
      <c r="M57" s="1315"/>
      <c r="N57" s="1315"/>
      <c r="AM57" s="390"/>
      <c r="AN57" s="1314"/>
      <c r="AO57" s="1314"/>
      <c r="AP57" s="1314"/>
      <c r="AQ57" s="1314"/>
      <c r="AR57" s="1314"/>
      <c r="AS57" s="1314"/>
      <c r="AT57" s="1314"/>
      <c r="AU57" s="1314"/>
      <c r="AV57" s="1314"/>
      <c r="AW57" s="1314"/>
      <c r="AX57" s="1314"/>
      <c r="AY57" s="1314"/>
      <c r="AZ57" s="1314"/>
      <c r="BA57" s="1314"/>
      <c r="BB57" s="1313" t="s">
        <v>631</v>
      </c>
      <c r="BC57" s="1313"/>
      <c r="BD57" s="1313"/>
      <c r="BE57" s="1313"/>
      <c r="BF57" s="1313"/>
      <c r="BG57" s="1313"/>
      <c r="BH57" s="1313"/>
      <c r="BI57" s="1313"/>
      <c r="BJ57" s="1313"/>
      <c r="BK57" s="1313"/>
      <c r="BL57" s="1313"/>
      <c r="BM57" s="1313"/>
      <c r="BN57" s="1313"/>
      <c r="BO57" s="1313"/>
      <c r="BP57" s="1310">
        <v>57.1</v>
      </c>
      <c r="BQ57" s="1310"/>
      <c r="BR57" s="1310"/>
      <c r="BS57" s="1310"/>
      <c r="BT57" s="1310"/>
      <c r="BU57" s="1310"/>
      <c r="BV57" s="1310"/>
      <c r="BW57" s="1310"/>
      <c r="BX57" s="1310">
        <v>57.7</v>
      </c>
      <c r="BY57" s="1310"/>
      <c r="BZ57" s="1310"/>
      <c r="CA57" s="1310"/>
      <c r="CB57" s="1310"/>
      <c r="CC57" s="1310"/>
      <c r="CD57" s="1310"/>
      <c r="CE57" s="1310"/>
      <c r="CF57" s="1310">
        <v>58.8</v>
      </c>
      <c r="CG57" s="1310"/>
      <c r="CH57" s="1310"/>
      <c r="CI57" s="1310"/>
      <c r="CJ57" s="1310"/>
      <c r="CK57" s="1310"/>
      <c r="CL57" s="1310"/>
      <c r="CM57" s="1310"/>
      <c r="CN57" s="1310">
        <v>59.8</v>
      </c>
      <c r="CO57" s="1310"/>
      <c r="CP57" s="1310"/>
      <c r="CQ57" s="1310"/>
      <c r="CR57" s="1310"/>
      <c r="CS57" s="1310"/>
      <c r="CT57" s="1310"/>
      <c r="CU57" s="1310"/>
      <c r="CV57" s="1310">
        <v>58.7</v>
      </c>
      <c r="CW57" s="1310"/>
      <c r="CX57" s="1310"/>
      <c r="CY57" s="1310"/>
      <c r="CZ57" s="1310"/>
      <c r="DA57" s="1310"/>
      <c r="DB57" s="1310"/>
      <c r="DC57" s="1310"/>
      <c r="DD57" s="410"/>
      <c r="DE57" s="409"/>
    </row>
    <row r="58" spans="1:109" s="405" customFormat="1" x14ac:dyDescent="0.15">
      <c r="A58" s="390"/>
      <c r="B58" s="409"/>
      <c r="G58" s="1308"/>
      <c r="H58" s="1308"/>
      <c r="I58" s="1311"/>
      <c r="J58" s="1311"/>
      <c r="K58" s="1315"/>
      <c r="L58" s="1315"/>
      <c r="M58" s="1315"/>
      <c r="N58" s="1315"/>
      <c r="AM58" s="390"/>
      <c r="AN58" s="1314"/>
      <c r="AO58" s="1314"/>
      <c r="AP58" s="1314"/>
      <c r="AQ58" s="1314"/>
      <c r="AR58" s="1314"/>
      <c r="AS58" s="1314"/>
      <c r="AT58" s="1314"/>
      <c r="AU58" s="1314"/>
      <c r="AV58" s="1314"/>
      <c r="AW58" s="1314"/>
      <c r="AX58" s="1314"/>
      <c r="AY58" s="1314"/>
      <c r="AZ58" s="1314"/>
      <c r="BA58" s="1314"/>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633</v>
      </c>
    </row>
    <row r="64" spans="1:109" x14ac:dyDescent="0.15">
      <c r="B64" s="397"/>
      <c r="G64" s="404"/>
      <c r="I64" s="417"/>
      <c r="J64" s="417"/>
      <c r="K64" s="417"/>
      <c r="L64" s="417"/>
      <c r="M64" s="417"/>
      <c r="N64" s="418"/>
      <c r="AM64" s="404"/>
      <c r="AN64" s="404" t="s">
        <v>627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6" t="s">
        <v>638</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7"/>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7"/>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7"/>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7"/>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628</v>
      </c>
    </row>
    <row r="72" spans="2:107" x14ac:dyDescent="0.15">
      <c r="B72" s="397"/>
      <c r="G72" s="1308"/>
      <c r="H72" s="1308"/>
      <c r="I72" s="1308"/>
      <c r="J72" s="1308"/>
      <c r="K72" s="407"/>
      <c r="L72" s="407"/>
      <c r="M72" s="408"/>
      <c r="N72" s="408"/>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14" t="s">
        <v>579</v>
      </c>
      <c r="BQ72" s="1314"/>
      <c r="BR72" s="1314"/>
      <c r="BS72" s="1314"/>
      <c r="BT72" s="1314"/>
      <c r="BU72" s="1314"/>
      <c r="BV72" s="1314"/>
      <c r="BW72" s="1314"/>
      <c r="BX72" s="1314" t="s">
        <v>580</v>
      </c>
      <c r="BY72" s="1314"/>
      <c r="BZ72" s="1314"/>
      <c r="CA72" s="1314"/>
      <c r="CB72" s="1314"/>
      <c r="CC72" s="1314"/>
      <c r="CD72" s="1314"/>
      <c r="CE72" s="1314"/>
      <c r="CF72" s="1314" t="s">
        <v>581</v>
      </c>
      <c r="CG72" s="1314"/>
      <c r="CH72" s="1314"/>
      <c r="CI72" s="1314"/>
      <c r="CJ72" s="1314"/>
      <c r="CK72" s="1314"/>
      <c r="CL72" s="1314"/>
      <c r="CM72" s="1314"/>
      <c r="CN72" s="1314" t="s">
        <v>582</v>
      </c>
      <c r="CO72" s="1314"/>
      <c r="CP72" s="1314"/>
      <c r="CQ72" s="1314"/>
      <c r="CR72" s="1314"/>
      <c r="CS72" s="1314"/>
      <c r="CT72" s="1314"/>
      <c r="CU72" s="1314"/>
      <c r="CV72" s="1314" t="s">
        <v>583</v>
      </c>
      <c r="CW72" s="1314"/>
      <c r="CX72" s="1314"/>
      <c r="CY72" s="1314"/>
      <c r="CZ72" s="1314"/>
      <c r="DA72" s="1314"/>
      <c r="DB72" s="1314"/>
      <c r="DC72" s="1314"/>
    </row>
    <row r="73" spans="2:107" x14ac:dyDescent="0.15">
      <c r="B73" s="397"/>
      <c r="G73" s="1325"/>
      <c r="H73" s="1325"/>
      <c r="I73" s="1325"/>
      <c r="J73" s="1325"/>
      <c r="K73" s="1309"/>
      <c r="L73" s="1309"/>
      <c r="M73" s="1309"/>
      <c r="N73" s="1309"/>
      <c r="AM73" s="406"/>
      <c r="AN73" s="1313" t="s">
        <v>629</v>
      </c>
      <c r="AO73" s="1313"/>
      <c r="AP73" s="1313"/>
      <c r="AQ73" s="1313"/>
      <c r="AR73" s="1313"/>
      <c r="AS73" s="1313"/>
      <c r="AT73" s="1313"/>
      <c r="AU73" s="1313"/>
      <c r="AV73" s="1313"/>
      <c r="AW73" s="1313"/>
      <c r="AX73" s="1313"/>
      <c r="AY73" s="1313"/>
      <c r="AZ73" s="1313"/>
      <c r="BA73" s="1313"/>
      <c r="BB73" s="1313" t="s">
        <v>630</v>
      </c>
      <c r="BC73" s="1313"/>
      <c r="BD73" s="1313"/>
      <c r="BE73" s="1313"/>
      <c r="BF73" s="1313"/>
      <c r="BG73" s="1313"/>
      <c r="BH73" s="1313"/>
      <c r="BI73" s="1313"/>
      <c r="BJ73" s="1313"/>
      <c r="BK73" s="1313"/>
      <c r="BL73" s="1313"/>
      <c r="BM73" s="1313"/>
      <c r="BN73" s="1313"/>
      <c r="BO73" s="1313"/>
      <c r="BP73" s="1310">
        <v>24</v>
      </c>
      <c r="BQ73" s="1310"/>
      <c r="BR73" s="1310"/>
      <c r="BS73" s="1310"/>
      <c r="BT73" s="1310"/>
      <c r="BU73" s="1310"/>
      <c r="BV73" s="1310"/>
      <c r="BW73" s="1310"/>
      <c r="BX73" s="1310">
        <v>47</v>
      </c>
      <c r="BY73" s="1310"/>
      <c r="BZ73" s="1310"/>
      <c r="CA73" s="1310"/>
      <c r="CB73" s="1310"/>
      <c r="CC73" s="1310"/>
      <c r="CD73" s="1310"/>
      <c r="CE73" s="1310"/>
      <c r="CF73" s="1310">
        <v>50.4</v>
      </c>
      <c r="CG73" s="1310"/>
      <c r="CH73" s="1310"/>
      <c r="CI73" s="1310"/>
      <c r="CJ73" s="1310"/>
      <c r="CK73" s="1310"/>
      <c r="CL73" s="1310"/>
      <c r="CM73" s="1310"/>
      <c r="CN73" s="1310">
        <v>81.8</v>
      </c>
      <c r="CO73" s="1310"/>
      <c r="CP73" s="1310"/>
      <c r="CQ73" s="1310"/>
      <c r="CR73" s="1310"/>
      <c r="CS73" s="1310"/>
      <c r="CT73" s="1310"/>
      <c r="CU73" s="1310"/>
      <c r="CV73" s="1310">
        <v>94.4</v>
      </c>
      <c r="CW73" s="1310"/>
      <c r="CX73" s="1310"/>
      <c r="CY73" s="1310"/>
      <c r="CZ73" s="1310"/>
      <c r="DA73" s="1310"/>
      <c r="DB73" s="1310"/>
      <c r="DC73" s="1310"/>
    </row>
    <row r="74" spans="2:107" x14ac:dyDescent="0.15">
      <c r="B74" s="397"/>
      <c r="G74" s="1325"/>
      <c r="H74" s="1325"/>
      <c r="I74" s="1325"/>
      <c r="J74" s="1325"/>
      <c r="K74" s="1309"/>
      <c r="L74" s="1309"/>
      <c r="M74" s="1309"/>
      <c r="N74" s="1309"/>
      <c r="AM74" s="406"/>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7"/>
      <c r="G75" s="1325"/>
      <c r="H75" s="1325"/>
      <c r="I75" s="1308"/>
      <c r="J75" s="1308"/>
      <c r="K75" s="1315"/>
      <c r="L75" s="1315"/>
      <c r="M75" s="1315"/>
      <c r="N75" s="1315"/>
      <c r="AM75" s="406"/>
      <c r="AN75" s="1313"/>
      <c r="AO75" s="1313"/>
      <c r="AP75" s="1313"/>
      <c r="AQ75" s="1313"/>
      <c r="AR75" s="1313"/>
      <c r="AS75" s="1313"/>
      <c r="AT75" s="1313"/>
      <c r="AU75" s="1313"/>
      <c r="AV75" s="1313"/>
      <c r="AW75" s="1313"/>
      <c r="AX75" s="1313"/>
      <c r="AY75" s="1313"/>
      <c r="AZ75" s="1313"/>
      <c r="BA75" s="1313"/>
      <c r="BB75" s="1313" t="s">
        <v>634</v>
      </c>
      <c r="BC75" s="1313"/>
      <c r="BD75" s="1313"/>
      <c r="BE75" s="1313"/>
      <c r="BF75" s="1313"/>
      <c r="BG75" s="1313"/>
      <c r="BH75" s="1313"/>
      <c r="BI75" s="1313"/>
      <c r="BJ75" s="1313"/>
      <c r="BK75" s="1313"/>
      <c r="BL75" s="1313"/>
      <c r="BM75" s="1313"/>
      <c r="BN75" s="1313"/>
      <c r="BO75" s="1313"/>
      <c r="BP75" s="1310">
        <v>8.9</v>
      </c>
      <c r="BQ75" s="1310"/>
      <c r="BR75" s="1310"/>
      <c r="BS75" s="1310"/>
      <c r="BT75" s="1310"/>
      <c r="BU75" s="1310"/>
      <c r="BV75" s="1310"/>
      <c r="BW75" s="1310"/>
      <c r="BX75" s="1310">
        <v>9.1999999999999993</v>
      </c>
      <c r="BY75" s="1310"/>
      <c r="BZ75" s="1310"/>
      <c r="CA75" s="1310"/>
      <c r="CB75" s="1310"/>
      <c r="CC75" s="1310"/>
      <c r="CD75" s="1310"/>
      <c r="CE75" s="1310"/>
      <c r="CF75" s="1310">
        <v>9.3000000000000007</v>
      </c>
      <c r="CG75" s="1310"/>
      <c r="CH75" s="1310"/>
      <c r="CI75" s="1310"/>
      <c r="CJ75" s="1310"/>
      <c r="CK75" s="1310"/>
      <c r="CL75" s="1310"/>
      <c r="CM75" s="1310"/>
      <c r="CN75" s="1310">
        <v>9.6</v>
      </c>
      <c r="CO75" s="1310"/>
      <c r="CP75" s="1310"/>
      <c r="CQ75" s="1310"/>
      <c r="CR75" s="1310"/>
      <c r="CS75" s="1310"/>
      <c r="CT75" s="1310"/>
      <c r="CU75" s="1310"/>
      <c r="CV75" s="1310">
        <v>9.6999999999999993</v>
      </c>
      <c r="CW75" s="1310"/>
      <c r="CX75" s="1310"/>
      <c r="CY75" s="1310"/>
      <c r="CZ75" s="1310"/>
      <c r="DA75" s="1310"/>
      <c r="DB75" s="1310"/>
      <c r="DC75" s="1310"/>
    </row>
    <row r="76" spans="2:107" x14ac:dyDescent="0.15">
      <c r="B76" s="397"/>
      <c r="G76" s="1325"/>
      <c r="H76" s="1325"/>
      <c r="I76" s="1308"/>
      <c r="J76" s="1308"/>
      <c r="K76" s="1315"/>
      <c r="L76" s="1315"/>
      <c r="M76" s="1315"/>
      <c r="N76" s="1315"/>
      <c r="AM76" s="406"/>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7"/>
      <c r="G77" s="1308"/>
      <c r="H77" s="1308"/>
      <c r="I77" s="1308"/>
      <c r="J77" s="1308"/>
      <c r="K77" s="1309"/>
      <c r="L77" s="1309"/>
      <c r="M77" s="1309"/>
      <c r="N77" s="1309"/>
      <c r="AN77" s="1314" t="s">
        <v>632</v>
      </c>
      <c r="AO77" s="1314"/>
      <c r="AP77" s="1314"/>
      <c r="AQ77" s="1314"/>
      <c r="AR77" s="1314"/>
      <c r="AS77" s="1314"/>
      <c r="AT77" s="1314"/>
      <c r="AU77" s="1314"/>
      <c r="AV77" s="1314"/>
      <c r="AW77" s="1314"/>
      <c r="AX77" s="1314"/>
      <c r="AY77" s="1314"/>
      <c r="AZ77" s="1314"/>
      <c r="BA77" s="1314"/>
      <c r="BB77" s="1313" t="s">
        <v>630</v>
      </c>
      <c r="BC77" s="1313"/>
      <c r="BD77" s="1313"/>
      <c r="BE77" s="1313"/>
      <c r="BF77" s="1313"/>
      <c r="BG77" s="1313"/>
      <c r="BH77" s="1313"/>
      <c r="BI77" s="1313"/>
      <c r="BJ77" s="1313"/>
      <c r="BK77" s="1313"/>
      <c r="BL77" s="1313"/>
      <c r="BM77" s="1313"/>
      <c r="BN77" s="1313"/>
      <c r="BO77" s="1313"/>
      <c r="BP77" s="1310">
        <v>24.1</v>
      </c>
      <c r="BQ77" s="1310"/>
      <c r="BR77" s="1310"/>
      <c r="BS77" s="1310"/>
      <c r="BT77" s="1310"/>
      <c r="BU77" s="1310"/>
      <c r="BV77" s="1310"/>
      <c r="BW77" s="1310"/>
      <c r="BX77" s="1310">
        <v>20.100000000000001</v>
      </c>
      <c r="BY77" s="1310"/>
      <c r="BZ77" s="1310"/>
      <c r="CA77" s="1310"/>
      <c r="CB77" s="1310"/>
      <c r="CC77" s="1310"/>
      <c r="CD77" s="1310"/>
      <c r="CE77" s="1310"/>
      <c r="CF77" s="1310">
        <v>16</v>
      </c>
      <c r="CG77" s="1310"/>
      <c r="CH77" s="1310"/>
      <c r="CI77" s="1310"/>
      <c r="CJ77" s="1310"/>
      <c r="CK77" s="1310"/>
      <c r="CL77" s="1310"/>
      <c r="CM77" s="1310"/>
      <c r="CN77" s="1310">
        <v>18.399999999999999</v>
      </c>
      <c r="CO77" s="1310"/>
      <c r="CP77" s="1310"/>
      <c r="CQ77" s="1310"/>
      <c r="CR77" s="1310"/>
      <c r="CS77" s="1310"/>
      <c r="CT77" s="1310"/>
      <c r="CU77" s="1310"/>
      <c r="CV77" s="1310">
        <v>13.5</v>
      </c>
      <c r="CW77" s="1310"/>
      <c r="CX77" s="1310"/>
      <c r="CY77" s="1310"/>
      <c r="CZ77" s="1310"/>
      <c r="DA77" s="1310"/>
      <c r="DB77" s="1310"/>
      <c r="DC77" s="1310"/>
    </row>
    <row r="78" spans="2:107" x14ac:dyDescent="0.15">
      <c r="B78" s="397"/>
      <c r="G78" s="1308"/>
      <c r="H78" s="1308"/>
      <c r="I78" s="1308"/>
      <c r="J78" s="1308"/>
      <c r="K78" s="1309"/>
      <c r="L78" s="1309"/>
      <c r="M78" s="1309"/>
      <c r="N78" s="1309"/>
      <c r="AN78" s="1314"/>
      <c r="AO78" s="1314"/>
      <c r="AP78" s="1314"/>
      <c r="AQ78" s="1314"/>
      <c r="AR78" s="1314"/>
      <c r="AS78" s="1314"/>
      <c r="AT78" s="1314"/>
      <c r="AU78" s="1314"/>
      <c r="AV78" s="1314"/>
      <c r="AW78" s="1314"/>
      <c r="AX78" s="1314"/>
      <c r="AY78" s="1314"/>
      <c r="AZ78" s="1314"/>
      <c r="BA78" s="1314"/>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7"/>
      <c r="G79" s="1308"/>
      <c r="H79" s="1308"/>
      <c r="I79" s="1311"/>
      <c r="J79" s="1311"/>
      <c r="K79" s="1312"/>
      <c r="L79" s="1312"/>
      <c r="M79" s="1312"/>
      <c r="N79" s="1312"/>
      <c r="AN79" s="1314"/>
      <c r="AO79" s="1314"/>
      <c r="AP79" s="1314"/>
      <c r="AQ79" s="1314"/>
      <c r="AR79" s="1314"/>
      <c r="AS79" s="1314"/>
      <c r="AT79" s="1314"/>
      <c r="AU79" s="1314"/>
      <c r="AV79" s="1314"/>
      <c r="AW79" s="1314"/>
      <c r="AX79" s="1314"/>
      <c r="AY79" s="1314"/>
      <c r="AZ79" s="1314"/>
      <c r="BA79" s="1314"/>
      <c r="BB79" s="1313" t="s">
        <v>635</v>
      </c>
      <c r="BC79" s="1313"/>
      <c r="BD79" s="1313"/>
      <c r="BE79" s="1313"/>
      <c r="BF79" s="1313"/>
      <c r="BG79" s="1313"/>
      <c r="BH79" s="1313"/>
      <c r="BI79" s="1313"/>
      <c r="BJ79" s="1313"/>
      <c r="BK79" s="1313"/>
      <c r="BL79" s="1313"/>
      <c r="BM79" s="1313"/>
      <c r="BN79" s="1313"/>
      <c r="BO79" s="1313"/>
      <c r="BP79" s="1310">
        <v>6</v>
      </c>
      <c r="BQ79" s="1310"/>
      <c r="BR79" s="1310"/>
      <c r="BS79" s="1310"/>
      <c r="BT79" s="1310"/>
      <c r="BU79" s="1310"/>
      <c r="BV79" s="1310"/>
      <c r="BW79" s="1310"/>
      <c r="BX79" s="1310">
        <v>5.8</v>
      </c>
      <c r="BY79" s="1310"/>
      <c r="BZ79" s="1310"/>
      <c r="CA79" s="1310"/>
      <c r="CB79" s="1310"/>
      <c r="CC79" s="1310"/>
      <c r="CD79" s="1310"/>
      <c r="CE79" s="1310"/>
      <c r="CF79" s="1310">
        <v>5.3</v>
      </c>
      <c r="CG79" s="1310"/>
      <c r="CH79" s="1310"/>
      <c r="CI79" s="1310"/>
      <c r="CJ79" s="1310"/>
      <c r="CK79" s="1310"/>
      <c r="CL79" s="1310"/>
      <c r="CM79" s="1310"/>
      <c r="CN79" s="1310">
        <v>5</v>
      </c>
      <c r="CO79" s="1310"/>
      <c r="CP79" s="1310"/>
      <c r="CQ79" s="1310"/>
      <c r="CR79" s="1310"/>
      <c r="CS79" s="1310"/>
      <c r="CT79" s="1310"/>
      <c r="CU79" s="1310"/>
      <c r="CV79" s="1310">
        <v>4.3</v>
      </c>
      <c r="CW79" s="1310"/>
      <c r="CX79" s="1310"/>
      <c r="CY79" s="1310"/>
      <c r="CZ79" s="1310"/>
      <c r="DA79" s="1310"/>
      <c r="DB79" s="1310"/>
      <c r="DC79" s="1310"/>
    </row>
    <row r="80" spans="2:107" x14ac:dyDescent="0.15">
      <c r="B80" s="397"/>
      <c r="G80" s="1308"/>
      <c r="H80" s="1308"/>
      <c r="I80" s="1311"/>
      <c r="J80" s="1311"/>
      <c r="K80" s="1312"/>
      <c r="L80" s="1312"/>
      <c r="M80" s="1312"/>
      <c r="N80" s="1312"/>
      <c r="AN80" s="1314"/>
      <c r="AO80" s="1314"/>
      <c r="AP80" s="1314"/>
      <c r="AQ80" s="1314"/>
      <c r="AR80" s="1314"/>
      <c r="AS80" s="1314"/>
      <c r="AT80" s="1314"/>
      <c r="AU80" s="1314"/>
      <c r="AV80" s="1314"/>
      <c r="AW80" s="1314"/>
      <c r="AX80" s="1314"/>
      <c r="AY80" s="1314"/>
      <c r="AZ80" s="1314"/>
      <c r="BA80" s="1314"/>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WpBvO3sufcJ5lojYCwpsqEL3KprhAfc6mEFHEJdw8e6GNzVlmi1ZCslFSHdu3ZdJam7m7Qi/+FWgdHjrSVZZYA==" saltValue="2DEcst6+w+oQVCnda/zaf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636</v>
      </c>
    </row>
  </sheetData>
  <sheetProtection algorithmName="SHA-512" hashValue="rfarmX2k1Pg7v4WOrlkyJqnYl3pWwn6CTVY9o6vOdwExpdsw9nERPMeQ95LyrUIRHmiM0K0JLiIWWa7Pd0Gudg==" saltValue="koIk2UelY9rQVOSV/Ha/G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637</v>
      </c>
    </row>
  </sheetData>
  <sheetProtection algorithmName="SHA-512" hashValue="h5dc4AzbVNCABxM1QyprrIppKqAit10cglDlbSXhwD/aSVcXddfpkzpgvrB8bTxew2yC95dRoP1vHBBhdxD2Kg==" saltValue="IxadNP16RzW1BXn37HzSt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576</v>
      </c>
      <c r="G2" s="157"/>
      <c r="H2" s="158"/>
    </row>
    <row r="3" spans="1:8" x14ac:dyDescent="0.15">
      <c r="A3" s="154" t="s">
        <v>569</v>
      </c>
      <c r="B3" s="159"/>
      <c r="C3" s="160"/>
      <c r="D3" s="161">
        <v>48122</v>
      </c>
      <c r="E3" s="162"/>
      <c r="F3" s="163">
        <v>52619</v>
      </c>
      <c r="G3" s="164"/>
      <c r="H3" s="165"/>
    </row>
    <row r="4" spans="1:8" x14ac:dyDescent="0.15">
      <c r="A4" s="166"/>
      <c r="B4" s="167"/>
      <c r="C4" s="168"/>
      <c r="D4" s="169">
        <v>30095</v>
      </c>
      <c r="E4" s="170"/>
      <c r="F4" s="171">
        <v>31149</v>
      </c>
      <c r="G4" s="172"/>
      <c r="H4" s="173"/>
    </row>
    <row r="5" spans="1:8" x14ac:dyDescent="0.15">
      <c r="A5" s="154" t="s">
        <v>571</v>
      </c>
      <c r="B5" s="159"/>
      <c r="C5" s="160"/>
      <c r="D5" s="161">
        <v>70733</v>
      </c>
      <c r="E5" s="162"/>
      <c r="F5" s="163">
        <v>51875</v>
      </c>
      <c r="G5" s="164"/>
      <c r="H5" s="165"/>
    </row>
    <row r="6" spans="1:8" x14ac:dyDescent="0.15">
      <c r="A6" s="166"/>
      <c r="B6" s="167"/>
      <c r="C6" s="168"/>
      <c r="D6" s="169">
        <v>39818</v>
      </c>
      <c r="E6" s="170"/>
      <c r="F6" s="171">
        <v>29372</v>
      </c>
      <c r="G6" s="172"/>
      <c r="H6" s="173"/>
    </row>
    <row r="7" spans="1:8" x14ac:dyDescent="0.15">
      <c r="A7" s="154" t="s">
        <v>572</v>
      </c>
      <c r="B7" s="159"/>
      <c r="C7" s="160"/>
      <c r="D7" s="161">
        <v>46900</v>
      </c>
      <c r="E7" s="162"/>
      <c r="F7" s="163">
        <v>48064</v>
      </c>
      <c r="G7" s="164"/>
      <c r="H7" s="165"/>
    </row>
    <row r="8" spans="1:8" x14ac:dyDescent="0.15">
      <c r="A8" s="166"/>
      <c r="B8" s="167"/>
      <c r="C8" s="168"/>
      <c r="D8" s="169">
        <v>28206</v>
      </c>
      <c r="E8" s="170"/>
      <c r="F8" s="171">
        <v>30373</v>
      </c>
      <c r="G8" s="172"/>
      <c r="H8" s="173"/>
    </row>
    <row r="9" spans="1:8" x14ac:dyDescent="0.15">
      <c r="A9" s="154" t="s">
        <v>573</v>
      </c>
      <c r="B9" s="159"/>
      <c r="C9" s="160"/>
      <c r="D9" s="161">
        <v>64098</v>
      </c>
      <c r="E9" s="162"/>
      <c r="F9" s="163">
        <v>56662</v>
      </c>
      <c r="G9" s="164"/>
      <c r="H9" s="165"/>
    </row>
    <row r="10" spans="1:8" x14ac:dyDescent="0.15">
      <c r="A10" s="166"/>
      <c r="B10" s="167"/>
      <c r="C10" s="168"/>
      <c r="D10" s="169">
        <v>34820</v>
      </c>
      <c r="E10" s="170"/>
      <c r="F10" s="171">
        <v>34709</v>
      </c>
      <c r="G10" s="172"/>
      <c r="H10" s="173"/>
    </row>
    <row r="11" spans="1:8" x14ac:dyDescent="0.15">
      <c r="A11" s="154" t="s">
        <v>574</v>
      </c>
      <c r="B11" s="159"/>
      <c r="C11" s="160"/>
      <c r="D11" s="161">
        <v>74387</v>
      </c>
      <c r="E11" s="162"/>
      <c r="F11" s="163">
        <v>60285</v>
      </c>
      <c r="G11" s="164"/>
      <c r="H11" s="165"/>
    </row>
    <row r="12" spans="1:8" x14ac:dyDescent="0.15">
      <c r="A12" s="166"/>
      <c r="B12" s="167"/>
      <c r="C12" s="174"/>
      <c r="D12" s="169">
        <v>39417</v>
      </c>
      <c r="E12" s="170"/>
      <c r="F12" s="171">
        <v>36445</v>
      </c>
      <c r="G12" s="172"/>
      <c r="H12" s="173"/>
    </row>
    <row r="13" spans="1:8" x14ac:dyDescent="0.15">
      <c r="A13" s="154"/>
      <c r="B13" s="159"/>
      <c r="C13" s="175"/>
      <c r="D13" s="176">
        <v>60848</v>
      </c>
      <c r="E13" s="177"/>
      <c r="F13" s="178">
        <v>53901</v>
      </c>
      <c r="G13" s="179"/>
      <c r="H13" s="165"/>
    </row>
    <row r="14" spans="1:8" x14ac:dyDescent="0.15">
      <c r="A14" s="166"/>
      <c r="B14" s="167"/>
      <c r="C14" s="168"/>
      <c r="D14" s="169">
        <v>34471</v>
      </c>
      <c r="E14" s="170"/>
      <c r="F14" s="171">
        <v>32410</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6.08</v>
      </c>
      <c r="C19" s="180">
        <f>ROUND(VALUE(SUBSTITUTE(実質収支比率等に係る経年分析!G$48,"▲","-")),2)</f>
        <v>9.74</v>
      </c>
      <c r="D19" s="180">
        <f>ROUND(VALUE(SUBSTITUTE(実質収支比率等に係る経年分析!H$48,"▲","-")),2)</f>
        <v>4.05</v>
      </c>
      <c r="E19" s="180">
        <f>ROUND(VALUE(SUBSTITUTE(実質収支比率等に係る経年分析!I$48,"▲","-")),2)</f>
        <v>6.47</v>
      </c>
      <c r="F19" s="180">
        <f>ROUND(VALUE(SUBSTITUTE(実質収支比率等に係る経年分析!J$48,"▲","-")),2)</f>
        <v>7.39</v>
      </c>
    </row>
    <row r="20" spans="1:11" x14ac:dyDescent="0.15">
      <c r="A20" s="180" t="s">
        <v>54</v>
      </c>
      <c r="B20" s="180">
        <f>ROUND(VALUE(SUBSTITUTE(実質収支比率等に係る経年分析!F$47,"▲","-")),2)</f>
        <v>18.23</v>
      </c>
      <c r="C20" s="180">
        <f>ROUND(VALUE(SUBSTITUTE(実質収支比率等に係る経年分析!G$47,"▲","-")),2)</f>
        <v>18.23</v>
      </c>
      <c r="D20" s="180">
        <f>ROUND(VALUE(SUBSTITUTE(実質収支比率等に係る経年分析!H$47,"▲","-")),2)</f>
        <v>17.91</v>
      </c>
      <c r="E20" s="180">
        <f>ROUND(VALUE(SUBSTITUTE(実質収支比率等に係る経年分析!I$47,"▲","-")),2)</f>
        <v>15.82</v>
      </c>
      <c r="F20" s="180">
        <f>ROUND(VALUE(SUBSTITUTE(実質収支比率等に係る経年分析!J$47,"▲","-")),2)</f>
        <v>15.3</v>
      </c>
    </row>
    <row r="21" spans="1:11" x14ac:dyDescent="0.15">
      <c r="A21" s="180" t="s">
        <v>55</v>
      </c>
      <c r="B21" s="180">
        <f>IF(ISNUMBER(VALUE(SUBSTITUTE(実質収支比率等に係る経年分析!F$49,"▲","-"))),ROUND(VALUE(SUBSTITUTE(実質収支比率等に係る経年分析!F$49,"▲","-")),2),NA())</f>
        <v>-4.13</v>
      </c>
      <c r="C21" s="180">
        <f>IF(ISNUMBER(VALUE(SUBSTITUTE(実質収支比率等に係る経年分析!G$49,"▲","-"))),ROUND(VALUE(SUBSTITUTE(実質収支比率等に係る経年分析!G$49,"▲","-")),2),NA())</f>
        <v>3.67</v>
      </c>
      <c r="D21" s="180">
        <f>IF(ISNUMBER(VALUE(SUBSTITUTE(実質収支比率等に係る経年分析!H$49,"▲","-"))),ROUND(VALUE(SUBSTITUTE(実質収支比率等に係る経年分析!H$49,"▲","-")),2),NA())</f>
        <v>-5.52</v>
      </c>
      <c r="E21" s="180">
        <f>IF(ISNUMBER(VALUE(SUBSTITUTE(実質収支比率等に係る経年分析!I$49,"▲","-"))),ROUND(VALUE(SUBSTITUTE(実質収支比率等に係る経年分析!I$49,"▲","-")),2),NA())</f>
        <v>0.39</v>
      </c>
      <c r="F21" s="180">
        <f>IF(ISNUMBER(VALUE(SUBSTITUTE(実質収支比率等に係る経年分析!J$49,"▲","-"))),ROUND(VALUE(SUBSTITUTE(実質収支比率等に係る経年分析!J$49,"▲","-")),2),NA())</f>
        <v>1.0900000000000001</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0.97</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0.17</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東部第２土地区画整理事業外4会計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六ッ野土地区画整理事業特別会計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v>
      </c>
    </row>
    <row r="31" spans="1:11" x14ac:dyDescent="0.15">
      <c r="A31" s="181" t="str">
        <f>IF(連結実質赤字比率に係る赤字・黒字の構成分析!C$39="",NA(),連結実質赤字比率に係る赤字・黒字の構成分析!C$39)</f>
        <v>墓地公園事業特別会計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1.21</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1.1000000000000001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0.57999999999999996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5.67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9.3800000000000008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3.57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8.65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10.31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12.57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16.16</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5277</v>
      </c>
      <c r="E42" s="182"/>
      <c r="F42" s="182"/>
      <c r="G42" s="182">
        <f>'実質公債費比率（分子）の構造'!L$52</f>
        <v>5273</v>
      </c>
      <c r="H42" s="182"/>
      <c r="I42" s="182"/>
      <c r="J42" s="182">
        <f>'実質公債費比率（分子）の構造'!M$52</f>
        <v>5243</v>
      </c>
      <c r="K42" s="182"/>
      <c r="L42" s="182"/>
      <c r="M42" s="182">
        <f>'実質公債費比率（分子）の構造'!N$52</f>
        <v>5266</v>
      </c>
      <c r="N42" s="182"/>
      <c r="O42" s="182"/>
      <c r="P42" s="182">
        <f>'実質公債費比率（分子）の構造'!O$52</f>
        <v>5286</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1</v>
      </c>
      <c r="L43" s="182"/>
      <c r="M43" s="182"/>
      <c r="N43" s="182">
        <f>'実質公債費比率（分子）の構造'!O$51</f>
        <v>0</v>
      </c>
      <c r="O43" s="182"/>
      <c r="P43" s="182"/>
    </row>
    <row r="44" spans="1:16" x14ac:dyDescent="0.15">
      <c r="A44" s="182" t="s">
        <v>64</v>
      </c>
      <c r="B44" s="182">
        <f>'実質公債費比率（分子）の構造'!K$50</f>
        <v>164</v>
      </c>
      <c r="C44" s="182"/>
      <c r="D44" s="182"/>
      <c r="E44" s="182">
        <f>'実質公債費比率（分子）の構造'!L$50</f>
        <v>210</v>
      </c>
      <c r="F44" s="182"/>
      <c r="G44" s="182"/>
      <c r="H44" s="182">
        <f>'実質公債費比率（分子）の構造'!M$50</f>
        <v>261</v>
      </c>
      <c r="I44" s="182"/>
      <c r="J44" s="182"/>
      <c r="K44" s="182">
        <f>'実質公債費比率（分子）の構造'!N$50</f>
        <v>219</v>
      </c>
      <c r="L44" s="182"/>
      <c r="M44" s="182"/>
      <c r="N44" s="182">
        <f>'実質公債費比率（分子）の構造'!O$50</f>
        <v>187</v>
      </c>
      <c r="O44" s="182"/>
      <c r="P44" s="182"/>
    </row>
    <row r="45" spans="1:16" x14ac:dyDescent="0.15">
      <c r="A45" s="182" t="s">
        <v>65</v>
      </c>
      <c r="B45" s="182">
        <f>'実質公債費比率（分子）の構造'!K$49</f>
        <v>76</v>
      </c>
      <c r="C45" s="182"/>
      <c r="D45" s="182"/>
      <c r="E45" s="182">
        <f>'実質公債費比率（分子）の構造'!L$49</f>
        <v>76</v>
      </c>
      <c r="F45" s="182"/>
      <c r="G45" s="182"/>
      <c r="H45" s="182">
        <f>'実質公債費比率（分子）の構造'!M$49</f>
        <v>81</v>
      </c>
      <c r="I45" s="182"/>
      <c r="J45" s="182"/>
      <c r="K45" s="182">
        <f>'実質公債費比率（分子）の構造'!N$49</f>
        <v>75</v>
      </c>
      <c r="L45" s="182"/>
      <c r="M45" s="182"/>
      <c r="N45" s="182">
        <f>'実質公債費比率（分子）の構造'!O$49</f>
        <v>128</v>
      </c>
      <c r="O45" s="182"/>
      <c r="P45" s="182"/>
    </row>
    <row r="46" spans="1:16" x14ac:dyDescent="0.15">
      <c r="A46" s="182" t="s">
        <v>66</v>
      </c>
      <c r="B46" s="182">
        <f>'実質公債費比率（分子）の構造'!K$48</f>
        <v>2113</v>
      </c>
      <c r="C46" s="182"/>
      <c r="D46" s="182"/>
      <c r="E46" s="182">
        <f>'実質公債費比率（分子）の構造'!L$48</f>
        <v>2041</v>
      </c>
      <c r="F46" s="182"/>
      <c r="G46" s="182"/>
      <c r="H46" s="182">
        <f>'実質公債費比率（分子）の構造'!M$48</f>
        <v>2010</v>
      </c>
      <c r="I46" s="182"/>
      <c r="J46" s="182"/>
      <c r="K46" s="182">
        <f>'実質公債費比率（分子）の構造'!N$48</f>
        <v>2121</v>
      </c>
      <c r="L46" s="182"/>
      <c r="M46" s="182"/>
      <c r="N46" s="182">
        <f>'実質公債費比率（分子）の構造'!O$48</f>
        <v>1907</v>
      </c>
      <c r="O46" s="182"/>
      <c r="P46" s="182"/>
    </row>
    <row r="47" spans="1:16" x14ac:dyDescent="0.15">
      <c r="A47" s="182" t="s">
        <v>67</v>
      </c>
      <c r="B47" s="182">
        <f>'実質公債費比率（分子）の構造'!K$47</f>
        <v>50</v>
      </c>
      <c r="C47" s="182"/>
      <c r="D47" s="182"/>
      <c r="E47" s="182">
        <f>'実質公債費比率（分子）の構造'!L$47</f>
        <v>50</v>
      </c>
      <c r="F47" s="182"/>
      <c r="G47" s="182"/>
      <c r="H47" s="182">
        <f>'実質公債費比率（分子）の構造'!M$47</f>
        <v>50</v>
      </c>
      <c r="I47" s="182"/>
      <c r="J47" s="182"/>
      <c r="K47" s="182">
        <f>'実質公債費比率（分子）の構造'!N$47</f>
        <v>50</v>
      </c>
      <c r="L47" s="182"/>
      <c r="M47" s="182"/>
      <c r="N47" s="182">
        <f>'実質公債費比率（分子）の構造'!O$47</f>
        <v>50</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5189</v>
      </c>
      <c r="C49" s="182"/>
      <c r="D49" s="182"/>
      <c r="E49" s="182">
        <f>'実質公債費比率（分子）の構造'!L$45</f>
        <v>5173</v>
      </c>
      <c r="F49" s="182"/>
      <c r="G49" s="182"/>
      <c r="H49" s="182">
        <f>'実質公債費比率（分子）の構造'!M$45</f>
        <v>5337</v>
      </c>
      <c r="I49" s="182"/>
      <c r="J49" s="182"/>
      <c r="K49" s="182">
        <f>'実質公債費比率（分子）の構造'!N$45</f>
        <v>5400</v>
      </c>
      <c r="L49" s="182"/>
      <c r="M49" s="182"/>
      <c r="N49" s="182">
        <f>'実質公債費比率（分子）の構造'!O$45</f>
        <v>5517</v>
      </c>
      <c r="O49" s="182"/>
      <c r="P49" s="182"/>
    </row>
    <row r="50" spans="1:16" x14ac:dyDescent="0.15">
      <c r="A50" s="182" t="s">
        <v>70</v>
      </c>
      <c r="B50" s="182" t="e">
        <f>NA()</f>
        <v>#N/A</v>
      </c>
      <c r="C50" s="182">
        <f>IF(ISNUMBER('実質公債費比率（分子）の構造'!K$53),'実質公債費比率（分子）の構造'!K$53,NA())</f>
        <v>2315</v>
      </c>
      <c r="D50" s="182" t="e">
        <f>NA()</f>
        <v>#N/A</v>
      </c>
      <c r="E50" s="182" t="e">
        <f>NA()</f>
        <v>#N/A</v>
      </c>
      <c r="F50" s="182">
        <f>IF(ISNUMBER('実質公債費比率（分子）の構造'!L$53),'実質公債費比率（分子）の構造'!L$53,NA())</f>
        <v>2277</v>
      </c>
      <c r="G50" s="182" t="e">
        <f>NA()</f>
        <v>#N/A</v>
      </c>
      <c r="H50" s="182" t="e">
        <f>NA()</f>
        <v>#N/A</v>
      </c>
      <c r="I50" s="182">
        <f>IF(ISNUMBER('実質公債費比率（分子）の構造'!M$53),'実質公債費比率（分子）の構造'!M$53,NA())</f>
        <v>2496</v>
      </c>
      <c r="J50" s="182" t="e">
        <f>NA()</f>
        <v>#N/A</v>
      </c>
      <c r="K50" s="182" t="e">
        <f>NA()</f>
        <v>#N/A</v>
      </c>
      <c r="L50" s="182">
        <f>IF(ISNUMBER('実質公債費比率（分子）の構造'!N$53),'実質公債費比率（分子）の構造'!N$53,NA())</f>
        <v>2600</v>
      </c>
      <c r="M50" s="182" t="e">
        <f>NA()</f>
        <v>#N/A</v>
      </c>
      <c r="N50" s="182" t="e">
        <f>NA()</f>
        <v>#N/A</v>
      </c>
      <c r="O50" s="182">
        <f>IF(ISNUMBER('実質公債費比率（分子）の構造'!O$53),'実質公債費比率（分子）の構造'!O$53,NA())</f>
        <v>2503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49242</v>
      </c>
      <c r="E56" s="181"/>
      <c r="F56" s="181"/>
      <c r="G56" s="181">
        <f>'将来負担比率（分子）の構造'!J$52</f>
        <v>48887</v>
      </c>
      <c r="H56" s="181"/>
      <c r="I56" s="181"/>
      <c r="J56" s="181">
        <f>'将来負担比率（分子）の構造'!K$52</f>
        <v>48461</v>
      </c>
      <c r="K56" s="181"/>
      <c r="L56" s="181"/>
      <c r="M56" s="181">
        <f>'将来負担比率（分子）の構造'!L$52</f>
        <v>46945</v>
      </c>
      <c r="N56" s="181"/>
      <c r="O56" s="181"/>
      <c r="P56" s="181">
        <f>'将来負担比率（分子）の構造'!M$52</f>
        <v>46685</v>
      </c>
    </row>
    <row r="57" spans="1:16" x14ac:dyDescent="0.15">
      <c r="A57" s="181" t="s">
        <v>41</v>
      </c>
      <c r="B57" s="181"/>
      <c r="C57" s="181"/>
      <c r="D57" s="181">
        <f>'将来負担比率（分子）の構造'!I$51</f>
        <v>12981</v>
      </c>
      <c r="E57" s="181"/>
      <c r="F57" s="181"/>
      <c r="G57" s="181">
        <f>'将来負担比率（分子）の構造'!J$51</f>
        <v>12331</v>
      </c>
      <c r="H57" s="181"/>
      <c r="I57" s="181"/>
      <c r="J57" s="181">
        <f>'将来負担比率（分子）の構造'!K$51</f>
        <v>11212</v>
      </c>
      <c r="K57" s="181"/>
      <c r="L57" s="181"/>
      <c r="M57" s="181">
        <f>'将来負担比率（分子）の構造'!L$51</f>
        <v>9083</v>
      </c>
      <c r="N57" s="181"/>
      <c r="O57" s="181"/>
      <c r="P57" s="181">
        <f>'将来負担比率（分子）の構造'!M$51</f>
        <v>9023</v>
      </c>
    </row>
    <row r="58" spans="1:16" x14ac:dyDescent="0.15">
      <c r="A58" s="181" t="s">
        <v>40</v>
      </c>
      <c r="B58" s="181"/>
      <c r="C58" s="181"/>
      <c r="D58" s="181">
        <f>'将来負担比率（分子）の構造'!I$50</f>
        <v>18558</v>
      </c>
      <c r="E58" s="181"/>
      <c r="F58" s="181"/>
      <c r="G58" s="181">
        <f>'将来負担比率（分子）の構造'!J$50</f>
        <v>16581</v>
      </c>
      <c r="H58" s="181"/>
      <c r="I58" s="181"/>
      <c r="J58" s="181">
        <f>'将来負担比率（分子）の構造'!K$50</f>
        <v>16563</v>
      </c>
      <c r="K58" s="181"/>
      <c r="L58" s="181"/>
      <c r="M58" s="181">
        <f>'将来負担比率（分子）の構造'!L$50</f>
        <v>13580</v>
      </c>
      <c r="N58" s="181"/>
      <c r="O58" s="181"/>
      <c r="P58" s="181">
        <f>'将来負担比率（分子）の構造'!M$50</f>
        <v>12424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178</v>
      </c>
      <c r="C61" s="181"/>
      <c r="D61" s="181"/>
      <c r="E61" s="181" t="str">
        <f>'将来負担比率（分子）の構造'!J$46</f>
        <v>-</v>
      </c>
      <c r="F61" s="181"/>
      <c r="G61" s="181"/>
      <c r="H61" s="181">
        <f>'将来負担比率（分子）の構造'!K$46</f>
        <v>11</v>
      </c>
      <c r="I61" s="181"/>
      <c r="J61" s="181"/>
      <c r="K61" s="181">
        <f>'将来負担比率（分子）の構造'!L$46</f>
        <v>9</v>
      </c>
      <c r="L61" s="181"/>
      <c r="M61" s="181"/>
      <c r="N61" s="181">
        <f>'将来負担比率（分子）の構造'!M$46</f>
        <v>5</v>
      </c>
      <c r="O61" s="181"/>
      <c r="P61" s="181"/>
    </row>
    <row r="62" spans="1:16" x14ac:dyDescent="0.15">
      <c r="A62" s="181" t="s">
        <v>34</v>
      </c>
      <c r="B62" s="181">
        <f>'将来負担比率（分子）の構造'!I$45</f>
        <v>7633</v>
      </c>
      <c r="C62" s="181"/>
      <c r="D62" s="181"/>
      <c r="E62" s="181">
        <f>'将来負担比率（分子）の構造'!J$45</f>
        <v>7607</v>
      </c>
      <c r="F62" s="181"/>
      <c r="G62" s="181"/>
      <c r="H62" s="181">
        <f>'将来負担比率（分子）の構造'!K$45</f>
        <v>7431</v>
      </c>
      <c r="I62" s="181"/>
      <c r="J62" s="181"/>
      <c r="K62" s="181">
        <f>'将来負担比率（分子）の構造'!L$45</f>
        <v>7444</v>
      </c>
      <c r="L62" s="181"/>
      <c r="M62" s="181"/>
      <c r="N62" s="181">
        <f>'将来負担比率（分子）の構造'!M$45</f>
        <v>7435</v>
      </c>
      <c r="O62" s="181"/>
      <c r="P62" s="181"/>
    </row>
    <row r="63" spans="1:16" x14ac:dyDescent="0.15">
      <c r="A63" s="181" t="s">
        <v>33</v>
      </c>
      <c r="B63" s="181">
        <f>'将来負担比率（分子）の構造'!I$44</f>
        <v>751</v>
      </c>
      <c r="C63" s="181"/>
      <c r="D63" s="181"/>
      <c r="E63" s="181">
        <f>'将来負担比率（分子）の構造'!J$44</f>
        <v>831</v>
      </c>
      <c r="F63" s="181"/>
      <c r="G63" s="181"/>
      <c r="H63" s="181">
        <f>'将来負担比率（分子）の構造'!K$44</f>
        <v>809</v>
      </c>
      <c r="I63" s="181"/>
      <c r="J63" s="181"/>
      <c r="K63" s="181">
        <f>'将来負担比率（分子）の構造'!L$44</f>
        <v>761</v>
      </c>
      <c r="L63" s="181"/>
      <c r="M63" s="181"/>
      <c r="N63" s="181">
        <f>'将来負担比率（分子）の構造'!M$44</f>
        <v>691</v>
      </c>
      <c r="O63" s="181"/>
      <c r="P63" s="181"/>
    </row>
    <row r="64" spans="1:16" x14ac:dyDescent="0.15">
      <c r="A64" s="181" t="s">
        <v>32</v>
      </c>
      <c r="B64" s="181">
        <f>'将来負担比率（分子）の構造'!I$43</f>
        <v>20690</v>
      </c>
      <c r="C64" s="181"/>
      <c r="D64" s="181"/>
      <c r="E64" s="181">
        <f>'将来負担比率（分子）の構造'!J$43</f>
        <v>19598</v>
      </c>
      <c r="F64" s="181"/>
      <c r="G64" s="181"/>
      <c r="H64" s="181">
        <f>'将来負担比率（分子）の構造'!K$43</f>
        <v>18943</v>
      </c>
      <c r="I64" s="181"/>
      <c r="J64" s="181"/>
      <c r="K64" s="181">
        <f>'将来負担比率（分子）の構造'!L$43</f>
        <v>18685</v>
      </c>
      <c r="L64" s="181"/>
      <c r="M64" s="181"/>
      <c r="N64" s="181">
        <f>'将来負担比率（分子）の構造'!M$43</f>
        <v>18467</v>
      </c>
      <c r="O64" s="181"/>
      <c r="P64" s="181"/>
    </row>
    <row r="65" spans="1:16" x14ac:dyDescent="0.15">
      <c r="A65" s="181" t="s">
        <v>31</v>
      </c>
      <c r="B65" s="181">
        <f>'将来負担比率（分子）の構造'!I$42</f>
        <v>195</v>
      </c>
      <c r="C65" s="181"/>
      <c r="D65" s="181"/>
      <c r="E65" s="181">
        <f>'将来負担比率（分子）の構造'!J$42</f>
        <v>1716</v>
      </c>
      <c r="F65" s="181"/>
      <c r="G65" s="181"/>
      <c r="H65" s="181">
        <f>'将来負担比率（分子）の構造'!K$42</f>
        <v>1528</v>
      </c>
      <c r="I65" s="181"/>
      <c r="J65" s="181"/>
      <c r="K65" s="181">
        <f>'将来負担比率（分子）の構造'!L$42</f>
        <v>1379</v>
      </c>
      <c r="L65" s="181"/>
      <c r="M65" s="181"/>
      <c r="N65" s="181">
        <f>'将来負担比率（分子）の構造'!M$42</f>
        <v>1269</v>
      </c>
      <c r="O65" s="181"/>
      <c r="P65" s="181"/>
    </row>
    <row r="66" spans="1:16" x14ac:dyDescent="0.15">
      <c r="A66" s="181" t="s">
        <v>30</v>
      </c>
      <c r="B66" s="181">
        <f>'将来負担比率（分子）の構造'!I$41</f>
        <v>57395</v>
      </c>
      <c r="C66" s="181"/>
      <c r="D66" s="181"/>
      <c r="E66" s="181">
        <f>'将来負担比率（分子）の構造'!J$41</f>
        <v>59856</v>
      </c>
      <c r="F66" s="181"/>
      <c r="G66" s="181"/>
      <c r="H66" s="181">
        <f>'将来負担比率（分子）の構造'!K$41</f>
        <v>60407</v>
      </c>
      <c r="I66" s="181"/>
      <c r="J66" s="181"/>
      <c r="K66" s="181">
        <f>'将来負担比率（分子）の構造'!L$41</f>
        <v>62313</v>
      </c>
      <c r="L66" s="181"/>
      <c r="M66" s="181"/>
      <c r="N66" s="181">
        <f>'将来負担比率（分子）の構造'!M$41</f>
        <v>65384</v>
      </c>
      <c r="O66" s="181"/>
      <c r="P66" s="181"/>
    </row>
    <row r="67" spans="1:16" x14ac:dyDescent="0.15">
      <c r="A67" s="181" t="s">
        <v>74</v>
      </c>
      <c r="B67" s="181" t="e">
        <f>NA()</f>
        <v>#N/A</v>
      </c>
      <c r="C67" s="181">
        <f>IF(ISNUMBER('将来負担比率（分子）の構造'!I$53), IF('将来負担比率（分子）の構造'!I$53 &lt; 0, 0, '将来負担比率（分子）の構造'!I$53), NA())</f>
        <v>6060</v>
      </c>
      <c r="D67" s="181" t="e">
        <f>NA()</f>
        <v>#N/A</v>
      </c>
      <c r="E67" s="181" t="e">
        <f>NA()</f>
        <v>#N/A</v>
      </c>
      <c r="F67" s="181">
        <f>IF(ISNUMBER('将来負担比率（分子）の構造'!J$53), IF('将来負担比率（分子）の構造'!J$53 &lt; 0, 0, '将来負担比率（分子）の構造'!J$53), NA())</f>
        <v>11809</v>
      </c>
      <c r="G67" s="181" t="e">
        <f>NA()</f>
        <v>#N/A</v>
      </c>
      <c r="H67" s="181" t="e">
        <f>NA()</f>
        <v>#N/A</v>
      </c>
      <c r="I67" s="181">
        <f>IF(ISNUMBER('将来負担比率（分子）の構造'!K$53), IF('将来負担比率（分子）の構造'!K$53 &lt; 0, 0, '将来負担比率（分子）の構造'!K$53), NA())</f>
        <v>12892</v>
      </c>
      <c r="J67" s="181" t="e">
        <f>NA()</f>
        <v>#N/A</v>
      </c>
      <c r="K67" s="181" t="e">
        <f>NA()</f>
        <v>#N/A</v>
      </c>
      <c r="L67" s="181">
        <f>IF(ISNUMBER('将来負担比率（分子）の構造'!L$53), IF('将来負担比率（分子）の構造'!L$53 &lt; 0, 0, '将来負担比率（分子）の構造'!L$53), NA())</f>
        <v>20983</v>
      </c>
      <c r="M67" s="181" t="e">
        <f>NA()</f>
        <v>#N/A</v>
      </c>
      <c r="N67" s="181" t="e">
        <f>NA()</f>
        <v>#N/A</v>
      </c>
      <c r="O67" s="181">
        <f>IF(ISNUMBER('将来負担比率（分子）の構造'!M$53), IF('将来負担比率（分子）の構造'!M$53 &lt; 0, 0, '将来負担比率（分子）の構造'!M$53), NA())</f>
        <v>25119</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5293</v>
      </c>
      <c r="C72" s="185">
        <f>基金残高に係る経年分析!G55</f>
        <v>4687</v>
      </c>
      <c r="D72" s="185">
        <f>基金残高に係る経年分析!H55</f>
        <v>4678</v>
      </c>
    </row>
    <row r="73" spans="1:16" x14ac:dyDescent="0.15">
      <c r="A73" s="184" t="s">
        <v>77</v>
      </c>
      <c r="B73" s="185">
        <f>基金残高に係る経年分析!F56</f>
        <v>8399</v>
      </c>
      <c r="C73" s="185">
        <f>基金残高に係る経年分析!G56</f>
        <v>6150</v>
      </c>
      <c r="D73" s="185">
        <f>基金残高に係る経年分析!H56</f>
        <v>5172</v>
      </c>
    </row>
    <row r="74" spans="1:16" x14ac:dyDescent="0.15">
      <c r="A74" s="184" t="s">
        <v>78</v>
      </c>
      <c r="B74" s="185">
        <f>基金残高に係る経年分析!F57</f>
        <v>1959</v>
      </c>
      <c r="C74" s="185">
        <f>基金残高に係る経年分析!G57</f>
        <v>1900</v>
      </c>
      <c r="D74" s="185">
        <f>基金残高に係る経年分析!H57</f>
        <v>1825</v>
      </c>
    </row>
  </sheetData>
  <sheetProtection algorithmName="SHA-512" hashValue="L/PNwXrMYTJd3GzPVi44HVq/1KQHLhgDBfPU6pLvTUpR7Qt1ul5B6sHU61zNImk/H9FheqNWO1I95Xe0x6FArA==" saltValue="m2hKFVhSR/xF4x7fRQg7v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25093867</v>
      </c>
      <c r="S5" s="736"/>
      <c r="T5" s="736"/>
      <c r="U5" s="736"/>
      <c r="V5" s="736"/>
      <c r="W5" s="736"/>
      <c r="X5" s="736"/>
      <c r="Y5" s="779"/>
      <c r="Z5" s="797">
        <v>31.9</v>
      </c>
      <c r="AA5" s="797"/>
      <c r="AB5" s="797"/>
      <c r="AC5" s="797"/>
      <c r="AD5" s="798">
        <v>23467894</v>
      </c>
      <c r="AE5" s="798"/>
      <c r="AF5" s="798"/>
      <c r="AG5" s="798"/>
      <c r="AH5" s="798"/>
      <c r="AI5" s="798"/>
      <c r="AJ5" s="798"/>
      <c r="AK5" s="798"/>
      <c r="AL5" s="780">
        <v>81</v>
      </c>
      <c r="AM5" s="751"/>
      <c r="AN5" s="751"/>
      <c r="AO5" s="781"/>
      <c r="AP5" s="746" t="s">
        <v>225</v>
      </c>
      <c r="AQ5" s="747"/>
      <c r="AR5" s="747"/>
      <c r="AS5" s="747"/>
      <c r="AT5" s="747"/>
      <c r="AU5" s="747"/>
      <c r="AV5" s="747"/>
      <c r="AW5" s="747"/>
      <c r="AX5" s="747"/>
      <c r="AY5" s="747"/>
      <c r="AZ5" s="747"/>
      <c r="BA5" s="747"/>
      <c r="BB5" s="747"/>
      <c r="BC5" s="747"/>
      <c r="BD5" s="747"/>
      <c r="BE5" s="747"/>
      <c r="BF5" s="748"/>
      <c r="BG5" s="680">
        <v>23465053</v>
      </c>
      <c r="BH5" s="681"/>
      <c r="BI5" s="681"/>
      <c r="BJ5" s="681"/>
      <c r="BK5" s="681"/>
      <c r="BL5" s="681"/>
      <c r="BM5" s="681"/>
      <c r="BN5" s="682"/>
      <c r="BO5" s="713">
        <v>93.5</v>
      </c>
      <c r="BP5" s="713"/>
      <c r="BQ5" s="713"/>
      <c r="BR5" s="713"/>
      <c r="BS5" s="714">
        <v>454520</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523085</v>
      </c>
      <c r="S6" s="681"/>
      <c r="T6" s="681"/>
      <c r="U6" s="681"/>
      <c r="V6" s="681"/>
      <c r="W6" s="681"/>
      <c r="X6" s="681"/>
      <c r="Y6" s="682"/>
      <c r="Z6" s="713">
        <v>0.7</v>
      </c>
      <c r="AA6" s="713"/>
      <c r="AB6" s="713"/>
      <c r="AC6" s="713"/>
      <c r="AD6" s="714">
        <v>523085</v>
      </c>
      <c r="AE6" s="714"/>
      <c r="AF6" s="714"/>
      <c r="AG6" s="714"/>
      <c r="AH6" s="714"/>
      <c r="AI6" s="714"/>
      <c r="AJ6" s="714"/>
      <c r="AK6" s="714"/>
      <c r="AL6" s="683">
        <v>1.8</v>
      </c>
      <c r="AM6" s="684"/>
      <c r="AN6" s="684"/>
      <c r="AO6" s="715"/>
      <c r="AP6" s="677" t="s">
        <v>230</v>
      </c>
      <c r="AQ6" s="678"/>
      <c r="AR6" s="678"/>
      <c r="AS6" s="678"/>
      <c r="AT6" s="678"/>
      <c r="AU6" s="678"/>
      <c r="AV6" s="678"/>
      <c r="AW6" s="678"/>
      <c r="AX6" s="678"/>
      <c r="AY6" s="678"/>
      <c r="AZ6" s="678"/>
      <c r="BA6" s="678"/>
      <c r="BB6" s="678"/>
      <c r="BC6" s="678"/>
      <c r="BD6" s="678"/>
      <c r="BE6" s="678"/>
      <c r="BF6" s="679"/>
      <c r="BG6" s="680">
        <v>23465053</v>
      </c>
      <c r="BH6" s="681"/>
      <c r="BI6" s="681"/>
      <c r="BJ6" s="681"/>
      <c r="BK6" s="681"/>
      <c r="BL6" s="681"/>
      <c r="BM6" s="681"/>
      <c r="BN6" s="682"/>
      <c r="BO6" s="713">
        <v>93.5</v>
      </c>
      <c r="BP6" s="713"/>
      <c r="BQ6" s="713"/>
      <c r="BR6" s="713"/>
      <c r="BS6" s="714">
        <v>454520</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331351</v>
      </c>
      <c r="CS6" s="681"/>
      <c r="CT6" s="681"/>
      <c r="CU6" s="681"/>
      <c r="CV6" s="681"/>
      <c r="CW6" s="681"/>
      <c r="CX6" s="681"/>
      <c r="CY6" s="682"/>
      <c r="CZ6" s="780">
        <v>0.4</v>
      </c>
      <c r="DA6" s="751"/>
      <c r="DB6" s="751"/>
      <c r="DC6" s="783"/>
      <c r="DD6" s="686">
        <v>4752</v>
      </c>
      <c r="DE6" s="681"/>
      <c r="DF6" s="681"/>
      <c r="DG6" s="681"/>
      <c r="DH6" s="681"/>
      <c r="DI6" s="681"/>
      <c r="DJ6" s="681"/>
      <c r="DK6" s="681"/>
      <c r="DL6" s="681"/>
      <c r="DM6" s="681"/>
      <c r="DN6" s="681"/>
      <c r="DO6" s="681"/>
      <c r="DP6" s="682"/>
      <c r="DQ6" s="686">
        <v>331351</v>
      </c>
      <c r="DR6" s="681"/>
      <c r="DS6" s="681"/>
      <c r="DT6" s="681"/>
      <c r="DU6" s="681"/>
      <c r="DV6" s="681"/>
      <c r="DW6" s="681"/>
      <c r="DX6" s="681"/>
      <c r="DY6" s="681"/>
      <c r="DZ6" s="681"/>
      <c r="EA6" s="681"/>
      <c r="EB6" s="681"/>
      <c r="EC6" s="727"/>
    </row>
    <row r="7" spans="2:143" ht="11.25" customHeight="1" x14ac:dyDescent="0.15">
      <c r="B7" s="677" t="s">
        <v>232</v>
      </c>
      <c r="C7" s="678"/>
      <c r="D7" s="678"/>
      <c r="E7" s="678"/>
      <c r="F7" s="678"/>
      <c r="G7" s="678"/>
      <c r="H7" s="678"/>
      <c r="I7" s="678"/>
      <c r="J7" s="678"/>
      <c r="K7" s="678"/>
      <c r="L7" s="678"/>
      <c r="M7" s="678"/>
      <c r="N7" s="678"/>
      <c r="O7" s="678"/>
      <c r="P7" s="678"/>
      <c r="Q7" s="679"/>
      <c r="R7" s="680">
        <v>18341</v>
      </c>
      <c r="S7" s="681"/>
      <c r="T7" s="681"/>
      <c r="U7" s="681"/>
      <c r="V7" s="681"/>
      <c r="W7" s="681"/>
      <c r="X7" s="681"/>
      <c r="Y7" s="682"/>
      <c r="Z7" s="713">
        <v>0</v>
      </c>
      <c r="AA7" s="713"/>
      <c r="AB7" s="713"/>
      <c r="AC7" s="713"/>
      <c r="AD7" s="714">
        <v>18341</v>
      </c>
      <c r="AE7" s="714"/>
      <c r="AF7" s="714"/>
      <c r="AG7" s="714"/>
      <c r="AH7" s="714"/>
      <c r="AI7" s="714"/>
      <c r="AJ7" s="714"/>
      <c r="AK7" s="714"/>
      <c r="AL7" s="683">
        <v>0.1</v>
      </c>
      <c r="AM7" s="684"/>
      <c r="AN7" s="684"/>
      <c r="AO7" s="715"/>
      <c r="AP7" s="677" t="s">
        <v>233</v>
      </c>
      <c r="AQ7" s="678"/>
      <c r="AR7" s="678"/>
      <c r="AS7" s="678"/>
      <c r="AT7" s="678"/>
      <c r="AU7" s="678"/>
      <c r="AV7" s="678"/>
      <c r="AW7" s="678"/>
      <c r="AX7" s="678"/>
      <c r="AY7" s="678"/>
      <c r="AZ7" s="678"/>
      <c r="BA7" s="678"/>
      <c r="BB7" s="678"/>
      <c r="BC7" s="678"/>
      <c r="BD7" s="678"/>
      <c r="BE7" s="678"/>
      <c r="BF7" s="679"/>
      <c r="BG7" s="680">
        <v>12080439</v>
      </c>
      <c r="BH7" s="681"/>
      <c r="BI7" s="681"/>
      <c r="BJ7" s="681"/>
      <c r="BK7" s="681"/>
      <c r="BL7" s="681"/>
      <c r="BM7" s="681"/>
      <c r="BN7" s="682"/>
      <c r="BO7" s="713">
        <v>48.1</v>
      </c>
      <c r="BP7" s="713"/>
      <c r="BQ7" s="713"/>
      <c r="BR7" s="713"/>
      <c r="BS7" s="714">
        <v>454520</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20786081</v>
      </c>
      <c r="CS7" s="681"/>
      <c r="CT7" s="681"/>
      <c r="CU7" s="681"/>
      <c r="CV7" s="681"/>
      <c r="CW7" s="681"/>
      <c r="CX7" s="681"/>
      <c r="CY7" s="682"/>
      <c r="CZ7" s="713">
        <v>27.4</v>
      </c>
      <c r="DA7" s="713"/>
      <c r="DB7" s="713"/>
      <c r="DC7" s="713"/>
      <c r="DD7" s="686">
        <v>523445</v>
      </c>
      <c r="DE7" s="681"/>
      <c r="DF7" s="681"/>
      <c r="DG7" s="681"/>
      <c r="DH7" s="681"/>
      <c r="DI7" s="681"/>
      <c r="DJ7" s="681"/>
      <c r="DK7" s="681"/>
      <c r="DL7" s="681"/>
      <c r="DM7" s="681"/>
      <c r="DN7" s="681"/>
      <c r="DO7" s="681"/>
      <c r="DP7" s="682"/>
      <c r="DQ7" s="686">
        <v>3988724</v>
      </c>
      <c r="DR7" s="681"/>
      <c r="DS7" s="681"/>
      <c r="DT7" s="681"/>
      <c r="DU7" s="681"/>
      <c r="DV7" s="681"/>
      <c r="DW7" s="681"/>
      <c r="DX7" s="681"/>
      <c r="DY7" s="681"/>
      <c r="DZ7" s="681"/>
      <c r="EA7" s="681"/>
      <c r="EB7" s="681"/>
      <c r="EC7" s="727"/>
    </row>
    <row r="8" spans="2:143" ht="11.25" customHeight="1" x14ac:dyDescent="0.15">
      <c r="B8" s="677" t="s">
        <v>235</v>
      </c>
      <c r="C8" s="678"/>
      <c r="D8" s="678"/>
      <c r="E8" s="678"/>
      <c r="F8" s="678"/>
      <c r="G8" s="678"/>
      <c r="H8" s="678"/>
      <c r="I8" s="678"/>
      <c r="J8" s="678"/>
      <c r="K8" s="678"/>
      <c r="L8" s="678"/>
      <c r="M8" s="678"/>
      <c r="N8" s="678"/>
      <c r="O8" s="678"/>
      <c r="P8" s="678"/>
      <c r="Q8" s="679"/>
      <c r="R8" s="680">
        <v>88047</v>
      </c>
      <c r="S8" s="681"/>
      <c r="T8" s="681"/>
      <c r="U8" s="681"/>
      <c r="V8" s="681"/>
      <c r="W8" s="681"/>
      <c r="X8" s="681"/>
      <c r="Y8" s="682"/>
      <c r="Z8" s="713">
        <v>0.1</v>
      </c>
      <c r="AA8" s="713"/>
      <c r="AB8" s="713"/>
      <c r="AC8" s="713"/>
      <c r="AD8" s="714">
        <v>88047</v>
      </c>
      <c r="AE8" s="714"/>
      <c r="AF8" s="714"/>
      <c r="AG8" s="714"/>
      <c r="AH8" s="714"/>
      <c r="AI8" s="714"/>
      <c r="AJ8" s="714"/>
      <c r="AK8" s="714"/>
      <c r="AL8" s="683">
        <v>0.3</v>
      </c>
      <c r="AM8" s="684"/>
      <c r="AN8" s="684"/>
      <c r="AO8" s="715"/>
      <c r="AP8" s="677" t="s">
        <v>236</v>
      </c>
      <c r="AQ8" s="678"/>
      <c r="AR8" s="678"/>
      <c r="AS8" s="678"/>
      <c r="AT8" s="678"/>
      <c r="AU8" s="678"/>
      <c r="AV8" s="678"/>
      <c r="AW8" s="678"/>
      <c r="AX8" s="678"/>
      <c r="AY8" s="678"/>
      <c r="AZ8" s="678"/>
      <c r="BA8" s="678"/>
      <c r="BB8" s="678"/>
      <c r="BC8" s="678"/>
      <c r="BD8" s="678"/>
      <c r="BE8" s="678"/>
      <c r="BF8" s="679"/>
      <c r="BG8" s="680">
        <v>292586</v>
      </c>
      <c r="BH8" s="681"/>
      <c r="BI8" s="681"/>
      <c r="BJ8" s="681"/>
      <c r="BK8" s="681"/>
      <c r="BL8" s="681"/>
      <c r="BM8" s="681"/>
      <c r="BN8" s="682"/>
      <c r="BO8" s="713">
        <v>1.2</v>
      </c>
      <c r="BP8" s="713"/>
      <c r="BQ8" s="713"/>
      <c r="BR8" s="713"/>
      <c r="BS8" s="686" t="s">
        <v>237</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20588329</v>
      </c>
      <c r="CS8" s="681"/>
      <c r="CT8" s="681"/>
      <c r="CU8" s="681"/>
      <c r="CV8" s="681"/>
      <c r="CW8" s="681"/>
      <c r="CX8" s="681"/>
      <c r="CY8" s="682"/>
      <c r="CZ8" s="713">
        <v>27.2</v>
      </c>
      <c r="DA8" s="713"/>
      <c r="DB8" s="713"/>
      <c r="DC8" s="713"/>
      <c r="DD8" s="686">
        <v>301886</v>
      </c>
      <c r="DE8" s="681"/>
      <c r="DF8" s="681"/>
      <c r="DG8" s="681"/>
      <c r="DH8" s="681"/>
      <c r="DI8" s="681"/>
      <c r="DJ8" s="681"/>
      <c r="DK8" s="681"/>
      <c r="DL8" s="681"/>
      <c r="DM8" s="681"/>
      <c r="DN8" s="681"/>
      <c r="DO8" s="681"/>
      <c r="DP8" s="682"/>
      <c r="DQ8" s="686">
        <v>9409941</v>
      </c>
      <c r="DR8" s="681"/>
      <c r="DS8" s="681"/>
      <c r="DT8" s="681"/>
      <c r="DU8" s="681"/>
      <c r="DV8" s="681"/>
      <c r="DW8" s="681"/>
      <c r="DX8" s="681"/>
      <c r="DY8" s="681"/>
      <c r="DZ8" s="681"/>
      <c r="EA8" s="681"/>
      <c r="EB8" s="681"/>
      <c r="EC8" s="727"/>
    </row>
    <row r="9" spans="2:143" ht="11.25" customHeight="1" x14ac:dyDescent="0.15">
      <c r="B9" s="677" t="s">
        <v>239</v>
      </c>
      <c r="C9" s="678"/>
      <c r="D9" s="678"/>
      <c r="E9" s="678"/>
      <c r="F9" s="678"/>
      <c r="G9" s="678"/>
      <c r="H9" s="678"/>
      <c r="I9" s="678"/>
      <c r="J9" s="678"/>
      <c r="K9" s="678"/>
      <c r="L9" s="678"/>
      <c r="M9" s="678"/>
      <c r="N9" s="678"/>
      <c r="O9" s="678"/>
      <c r="P9" s="678"/>
      <c r="Q9" s="679"/>
      <c r="R9" s="680">
        <v>122925</v>
      </c>
      <c r="S9" s="681"/>
      <c r="T9" s="681"/>
      <c r="U9" s="681"/>
      <c r="V9" s="681"/>
      <c r="W9" s="681"/>
      <c r="X9" s="681"/>
      <c r="Y9" s="682"/>
      <c r="Z9" s="713">
        <v>0.2</v>
      </c>
      <c r="AA9" s="713"/>
      <c r="AB9" s="713"/>
      <c r="AC9" s="713"/>
      <c r="AD9" s="714">
        <v>122925</v>
      </c>
      <c r="AE9" s="714"/>
      <c r="AF9" s="714"/>
      <c r="AG9" s="714"/>
      <c r="AH9" s="714"/>
      <c r="AI9" s="714"/>
      <c r="AJ9" s="714"/>
      <c r="AK9" s="714"/>
      <c r="AL9" s="683">
        <v>0.4</v>
      </c>
      <c r="AM9" s="684"/>
      <c r="AN9" s="684"/>
      <c r="AO9" s="715"/>
      <c r="AP9" s="677" t="s">
        <v>240</v>
      </c>
      <c r="AQ9" s="678"/>
      <c r="AR9" s="678"/>
      <c r="AS9" s="678"/>
      <c r="AT9" s="678"/>
      <c r="AU9" s="678"/>
      <c r="AV9" s="678"/>
      <c r="AW9" s="678"/>
      <c r="AX9" s="678"/>
      <c r="AY9" s="678"/>
      <c r="AZ9" s="678"/>
      <c r="BA9" s="678"/>
      <c r="BB9" s="678"/>
      <c r="BC9" s="678"/>
      <c r="BD9" s="678"/>
      <c r="BE9" s="678"/>
      <c r="BF9" s="679"/>
      <c r="BG9" s="680">
        <v>9477961</v>
      </c>
      <c r="BH9" s="681"/>
      <c r="BI9" s="681"/>
      <c r="BJ9" s="681"/>
      <c r="BK9" s="681"/>
      <c r="BL9" s="681"/>
      <c r="BM9" s="681"/>
      <c r="BN9" s="682"/>
      <c r="BO9" s="713">
        <v>37.799999999999997</v>
      </c>
      <c r="BP9" s="713"/>
      <c r="BQ9" s="713"/>
      <c r="BR9" s="713"/>
      <c r="BS9" s="686" t="s">
        <v>237</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3555013</v>
      </c>
      <c r="CS9" s="681"/>
      <c r="CT9" s="681"/>
      <c r="CU9" s="681"/>
      <c r="CV9" s="681"/>
      <c r="CW9" s="681"/>
      <c r="CX9" s="681"/>
      <c r="CY9" s="682"/>
      <c r="CZ9" s="713">
        <v>4.7</v>
      </c>
      <c r="DA9" s="713"/>
      <c r="DB9" s="713"/>
      <c r="DC9" s="713"/>
      <c r="DD9" s="686">
        <v>377067</v>
      </c>
      <c r="DE9" s="681"/>
      <c r="DF9" s="681"/>
      <c r="DG9" s="681"/>
      <c r="DH9" s="681"/>
      <c r="DI9" s="681"/>
      <c r="DJ9" s="681"/>
      <c r="DK9" s="681"/>
      <c r="DL9" s="681"/>
      <c r="DM9" s="681"/>
      <c r="DN9" s="681"/>
      <c r="DO9" s="681"/>
      <c r="DP9" s="682"/>
      <c r="DQ9" s="686">
        <v>2739478</v>
      </c>
      <c r="DR9" s="681"/>
      <c r="DS9" s="681"/>
      <c r="DT9" s="681"/>
      <c r="DU9" s="681"/>
      <c r="DV9" s="681"/>
      <c r="DW9" s="681"/>
      <c r="DX9" s="681"/>
      <c r="DY9" s="681"/>
      <c r="DZ9" s="681"/>
      <c r="EA9" s="681"/>
      <c r="EB9" s="681"/>
      <c r="EC9" s="727"/>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237</v>
      </c>
      <c r="S10" s="681"/>
      <c r="T10" s="681"/>
      <c r="U10" s="681"/>
      <c r="V10" s="681"/>
      <c r="W10" s="681"/>
      <c r="X10" s="681"/>
      <c r="Y10" s="682"/>
      <c r="Z10" s="713" t="s">
        <v>135</v>
      </c>
      <c r="AA10" s="713"/>
      <c r="AB10" s="713"/>
      <c r="AC10" s="713"/>
      <c r="AD10" s="714" t="s">
        <v>135</v>
      </c>
      <c r="AE10" s="714"/>
      <c r="AF10" s="714"/>
      <c r="AG10" s="714"/>
      <c r="AH10" s="714"/>
      <c r="AI10" s="714"/>
      <c r="AJ10" s="714"/>
      <c r="AK10" s="714"/>
      <c r="AL10" s="683" t="s">
        <v>135</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486237</v>
      </c>
      <c r="BH10" s="681"/>
      <c r="BI10" s="681"/>
      <c r="BJ10" s="681"/>
      <c r="BK10" s="681"/>
      <c r="BL10" s="681"/>
      <c r="BM10" s="681"/>
      <c r="BN10" s="682"/>
      <c r="BO10" s="713">
        <v>1.9</v>
      </c>
      <c r="BP10" s="713"/>
      <c r="BQ10" s="713"/>
      <c r="BR10" s="713"/>
      <c r="BS10" s="686">
        <v>80734</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242817</v>
      </c>
      <c r="CS10" s="681"/>
      <c r="CT10" s="681"/>
      <c r="CU10" s="681"/>
      <c r="CV10" s="681"/>
      <c r="CW10" s="681"/>
      <c r="CX10" s="681"/>
      <c r="CY10" s="682"/>
      <c r="CZ10" s="713">
        <v>0.3</v>
      </c>
      <c r="DA10" s="713"/>
      <c r="DB10" s="713"/>
      <c r="DC10" s="713"/>
      <c r="DD10" s="686" t="s">
        <v>135</v>
      </c>
      <c r="DE10" s="681"/>
      <c r="DF10" s="681"/>
      <c r="DG10" s="681"/>
      <c r="DH10" s="681"/>
      <c r="DI10" s="681"/>
      <c r="DJ10" s="681"/>
      <c r="DK10" s="681"/>
      <c r="DL10" s="681"/>
      <c r="DM10" s="681"/>
      <c r="DN10" s="681"/>
      <c r="DO10" s="681"/>
      <c r="DP10" s="682"/>
      <c r="DQ10" s="686">
        <v>202736</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3368390</v>
      </c>
      <c r="S11" s="681"/>
      <c r="T11" s="681"/>
      <c r="U11" s="681"/>
      <c r="V11" s="681"/>
      <c r="W11" s="681"/>
      <c r="X11" s="681"/>
      <c r="Y11" s="682"/>
      <c r="Z11" s="683">
        <v>4.3</v>
      </c>
      <c r="AA11" s="684"/>
      <c r="AB11" s="684"/>
      <c r="AC11" s="685"/>
      <c r="AD11" s="686">
        <v>3368390</v>
      </c>
      <c r="AE11" s="681"/>
      <c r="AF11" s="681"/>
      <c r="AG11" s="681"/>
      <c r="AH11" s="681"/>
      <c r="AI11" s="681"/>
      <c r="AJ11" s="681"/>
      <c r="AK11" s="682"/>
      <c r="AL11" s="683">
        <v>11.6</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1823655</v>
      </c>
      <c r="BH11" s="681"/>
      <c r="BI11" s="681"/>
      <c r="BJ11" s="681"/>
      <c r="BK11" s="681"/>
      <c r="BL11" s="681"/>
      <c r="BM11" s="681"/>
      <c r="BN11" s="682"/>
      <c r="BO11" s="713">
        <v>7.3</v>
      </c>
      <c r="BP11" s="713"/>
      <c r="BQ11" s="713"/>
      <c r="BR11" s="713"/>
      <c r="BS11" s="686">
        <v>373786</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633478</v>
      </c>
      <c r="CS11" s="681"/>
      <c r="CT11" s="681"/>
      <c r="CU11" s="681"/>
      <c r="CV11" s="681"/>
      <c r="CW11" s="681"/>
      <c r="CX11" s="681"/>
      <c r="CY11" s="682"/>
      <c r="CZ11" s="713">
        <v>0.8</v>
      </c>
      <c r="DA11" s="713"/>
      <c r="DB11" s="713"/>
      <c r="DC11" s="713"/>
      <c r="DD11" s="686">
        <v>74078</v>
      </c>
      <c r="DE11" s="681"/>
      <c r="DF11" s="681"/>
      <c r="DG11" s="681"/>
      <c r="DH11" s="681"/>
      <c r="DI11" s="681"/>
      <c r="DJ11" s="681"/>
      <c r="DK11" s="681"/>
      <c r="DL11" s="681"/>
      <c r="DM11" s="681"/>
      <c r="DN11" s="681"/>
      <c r="DO11" s="681"/>
      <c r="DP11" s="682"/>
      <c r="DQ11" s="686">
        <v>480695</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v>11928</v>
      </c>
      <c r="S12" s="681"/>
      <c r="T12" s="681"/>
      <c r="U12" s="681"/>
      <c r="V12" s="681"/>
      <c r="W12" s="681"/>
      <c r="X12" s="681"/>
      <c r="Y12" s="682"/>
      <c r="Z12" s="713">
        <v>0</v>
      </c>
      <c r="AA12" s="713"/>
      <c r="AB12" s="713"/>
      <c r="AC12" s="713"/>
      <c r="AD12" s="714">
        <v>11928</v>
      </c>
      <c r="AE12" s="714"/>
      <c r="AF12" s="714"/>
      <c r="AG12" s="714"/>
      <c r="AH12" s="714"/>
      <c r="AI12" s="714"/>
      <c r="AJ12" s="714"/>
      <c r="AK12" s="714"/>
      <c r="AL12" s="683">
        <v>0</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9903074</v>
      </c>
      <c r="BH12" s="681"/>
      <c r="BI12" s="681"/>
      <c r="BJ12" s="681"/>
      <c r="BK12" s="681"/>
      <c r="BL12" s="681"/>
      <c r="BM12" s="681"/>
      <c r="BN12" s="682"/>
      <c r="BO12" s="713">
        <v>39.5</v>
      </c>
      <c r="BP12" s="713"/>
      <c r="BQ12" s="713"/>
      <c r="BR12" s="713"/>
      <c r="BS12" s="686" t="s">
        <v>237</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1381700</v>
      </c>
      <c r="CS12" s="681"/>
      <c r="CT12" s="681"/>
      <c r="CU12" s="681"/>
      <c r="CV12" s="681"/>
      <c r="CW12" s="681"/>
      <c r="CX12" s="681"/>
      <c r="CY12" s="682"/>
      <c r="CZ12" s="713">
        <v>1.8</v>
      </c>
      <c r="DA12" s="713"/>
      <c r="DB12" s="713"/>
      <c r="DC12" s="713"/>
      <c r="DD12" s="686">
        <v>12749</v>
      </c>
      <c r="DE12" s="681"/>
      <c r="DF12" s="681"/>
      <c r="DG12" s="681"/>
      <c r="DH12" s="681"/>
      <c r="DI12" s="681"/>
      <c r="DJ12" s="681"/>
      <c r="DK12" s="681"/>
      <c r="DL12" s="681"/>
      <c r="DM12" s="681"/>
      <c r="DN12" s="681"/>
      <c r="DO12" s="681"/>
      <c r="DP12" s="682"/>
      <c r="DQ12" s="686">
        <v>610956</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237</v>
      </c>
      <c r="S13" s="681"/>
      <c r="T13" s="681"/>
      <c r="U13" s="681"/>
      <c r="V13" s="681"/>
      <c r="W13" s="681"/>
      <c r="X13" s="681"/>
      <c r="Y13" s="682"/>
      <c r="Z13" s="713" t="s">
        <v>135</v>
      </c>
      <c r="AA13" s="713"/>
      <c r="AB13" s="713"/>
      <c r="AC13" s="713"/>
      <c r="AD13" s="714" t="s">
        <v>135</v>
      </c>
      <c r="AE13" s="714"/>
      <c r="AF13" s="714"/>
      <c r="AG13" s="714"/>
      <c r="AH13" s="714"/>
      <c r="AI13" s="714"/>
      <c r="AJ13" s="714"/>
      <c r="AK13" s="714"/>
      <c r="AL13" s="683" t="s">
        <v>171</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9811660</v>
      </c>
      <c r="BH13" s="681"/>
      <c r="BI13" s="681"/>
      <c r="BJ13" s="681"/>
      <c r="BK13" s="681"/>
      <c r="BL13" s="681"/>
      <c r="BM13" s="681"/>
      <c r="BN13" s="682"/>
      <c r="BO13" s="713">
        <v>39.1</v>
      </c>
      <c r="BP13" s="713"/>
      <c r="BQ13" s="713"/>
      <c r="BR13" s="713"/>
      <c r="BS13" s="686" t="s">
        <v>135</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8851961</v>
      </c>
      <c r="CS13" s="681"/>
      <c r="CT13" s="681"/>
      <c r="CU13" s="681"/>
      <c r="CV13" s="681"/>
      <c r="CW13" s="681"/>
      <c r="CX13" s="681"/>
      <c r="CY13" s="682"/>
      <c r="CZ13" s="713">
        <v>11.7</v>
      </c>
      <c r="DA13" s="713"/>
      <c r="DB13" s="713"/>
      <c r="DC13" s="713"/>
      <c r="DD13" s="686">
        <v>3803121</v>
      </c>
      <c r="DE13" s="681"/>
      <c r="DF13" s="681"/>
      <c r="DG13" s="681"/>
      <c r="DH13" s="681"/>
      <c r="DI13" s="681"/>
      <c r="DJ13" s="681"/>
      <c r="DK13" s="681"/>
      <c r="DL13" s="681"/>
      <c r="DM13" s="681"/>
      <c r="DN13" s="681"/>
      <c r="DO13" s="681"/>
      <c r="DP13" s="682"/>
      <c r="DQ13" s="686">
        <v>5073237</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237</v>
      </c>
      <c r="S14" s="681"/>
      <c r="T14" s="681"/>
      <c r="U14" s="681"/>
      <c r="V14" s="681"/>
      <c r="W14" s="681"/>
      <c r="X14" s="681"/>
      <c r="Y14" s="682"/>
      <c r="Z14" s="713" t="s">
        <v>237</v>
      </c>
      <c r="AA14" s="713"/>
      <c r="AB14" s="713"/>
      <c r="AC14" s="713"/>
      <c r="AD14" s="714" t="s">
        <v>237</v>
      </c>
      <c r="AE14" s="714"/>
      <c r="AF14" s="714"/>
      <c r="AG14" s="714"/>
      <c r="AH14" s="714"/>
      <c r="AI14" s="714"/>
      <c r="AJ14" s="714"/>
      <c r="AK14" s="714"/>
      <c r="AL14" s="683" t="s">
        <v>135</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425325</v>
      </c>
      <c r="BH14" s="681"/>
      <c r="BI14" s="681"/>
      <c r="BJ14" s="681"/>
      <c r="BK14" s="681"/>
      <c r="BL14" s="681"/>
      <c r="BM14" s="681"/>
      <c r="BN14" s="682"/>
      <c r="BO14" s="713">
        <v>1.7</v>
      </c>
      <c r="BP14" s="713"/>
      <c r="BQ14" s="713"/>
      <c r="BR14" s="713"/>
      <c r="BS14" s="686" t="s">
        <v>171</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2077875</v>
      </c>
      <c r="CS14" s="681"/>
      <c r="CT14" s="681"/>
      <c r="CU14" s="681"/>
      <c r="CV14" s="681"/>
      <c r="CW14" s="681"/>
      <c r="CX14" s="681"/>
      <c r="CY14" s="682"/>
      <c r="CZ14" s="713">
        <v>2.7</v>
      </c>
      <c r="DA14" s="713"/>
      <c r="DB14" s="713"/>
      <c r="DC14" s="713"/>
      <c r="DD14" s="686">
        <v>125436</v>
      </c>
      <c r="DE14" s="681"/>
      <c r="DF14" s="681"/>
      <c r="DG14" s="681"/>
      <c r="DH14" s="681"/>
      <c r="DI14" s="681"/>
      <c r="DJ14" s="681"/>
      <c r="DK14" s="681"/>
      <c r="DL14" s="681"/>
      <c r="DM14" s="681"/>
      <c r="DN14" s="681"/>
      <c r="DO14" s="681"/>
      <c r="DP14" s="682"/>
      <c r="DQ14" s="686">
        <v>1940072</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237</v>
      </c>
      <c r="S15" s="681"/>
      <c r="T15" s="681"/>
      <c r="U15" s="681"/>
      <c r="V15" s="681"/>
      <c r="W15" s="681"/>
      <c r="X15" s="681"/>
      <c r="Y15" s="682"/>
      <c r="Z15" s="713" t="s">
        <v>171</v>
      </c>
      <c r="AA15" s="713"/>
      <c r="AB15" s="713"/>
      <c r="AC15" s="713"/>
      <c r="AD15" s="714" t="s">
        <v>237</v>
      </c>
      <c r="AE15" s="714"/>
      <c r="AF15" s="714"/>
      <c r="AG15" s="714"/>
      <c r="AH15" s="714"/>
      <c r="AI15" s="714"/>
      <c r="AJ15" s="714"/>
      <c r="AK15" s="714"/>
      <c r="AL15" s="683" t="s">
        <v>237</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1056215</v>
      </c>
      <c r="BH15" s="681"/>
      <c r="BI15" s="681"/>
      <c r="BJ15" s="681"/>
      <c r="BK15" s="681"/>
      <c r="BL15" s="681"/>
      <c r="BM15" s="681"/>
      <c r="BN15" s="682"/>
      <c r="BO15" s="713">
        <v>4.2</v>
      </c>
      <c r="BP15" s="713"/>
      <c r="BQ15" s="713"/>
      <c r="BR15" s="713"/>
      <c r="BS15" s="686" t="s">
        <v>135</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11818468</v>
      </c>
      <c r="CS15" s="681"/>
      <c r="CT15" s="681"/>
      <c r="CU15" s="681"/>
      <c r="CV15" s="681"/>
      <c r="CW15" s="681"/>
      <c r="CX15" s="681"/>
      <c r="CY15" s="682"/>
      <c r="CZ15" s="713">
        <v>15.6</v>
      </c>
      <c r="DA15" s="713"/>
      <c r="DB15" s="713"/>
      <c r="DC15" s="713"/>
      <c r="DD15" s="686">
        <v>6531714</v>
      </c>
      <c r="DE15" s="681"/>
      <c r="DF15" s="681"/>
      <c r="DG15" s="681"/>
      <c r="DH15" s="681"/>
      <c r="DI15" s="681"/>
      <c r="DJ15" s="681"/>
      <c r="DK15" s="681"/>
      <c r="DL15" s="681"/>
      <c r="DM15" s="681"/>
      <c r="DN15" s="681"/>
      <c r="DO15" s="681"/>
      <c r="DP15" s="682"/>
      <c r="DQ15" s="686">
        <v>4613118</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31367</v>
      </c>
      <c r="S16" s="681"/>
      <c r="T16" s="681"/>
      <c r="U16" s="681"/>
      <c r="V16" s="681"/>
      <c r="W16" s="681"/>
      <c r="X16" s="681"/>
      <c r="Y16" s="682"/>
      <c r="Z16" s="713">
        <v>0</v>
      </c>
      <c r="AA16" s="713"/>
      <c r="AB16" s="713"/>
      <c r="AC16" s="713"/>
      <c r="AD16" s="714">
        <v>31367</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237</v>
      </c>
      <c r="BH16" s="681"/>
      <c r="BI16" s="681"/>
      <c r="BJ16" s="681"/>
      <c r="BK16" s="681"/>
      <c r="BL16" s="681"/>
      <c r="BM16" s="681"/>
      <c r="BN16" s="682"/>
      <c r="BO16" s="713" t="s">
        <v>237</v>
      </c>
      <c r="BP16" s="713"/>
      <c r="BQ16" s="713"/>
      <c r="BR16" s="713"/>
      <c r="BS16" s="686" t="s">
        <v>135</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26424</v>
      </c>
      <c r="CS16" s="681"/>
      <c r="CT16" s="681"/>
      <c r="CU16" s="681"/>
      <c r="CV16" s="681"/>
      <c r="CW16" s="681"/>
      <c r="CX16" s="681"/>
      <c r="CY16" s="682"/>
      <c r="CZ16" s="713">
        <v>0</v>
      </c>
      <c r="DA16" s="713"/>
      <c r="DB16" s="713"/>
      <c r="DC16" s="713"/>
      <c r="DD16" s="686" t="s">
        <v>135</v>
      </c>
      <c r="DE16" s="681"/>
      <c r="DF16" s="681"/>
      <c r="DG16" s="681"/>
      <c r="DH16" s="681"/>
      <c r="DI16" s="681"/>
      <c r="DJ16" s="681"/>
      <c r="DK16" s="681"/>
      <c r="DL16" s="681"/>
      <c r="DM16" s="681"/>
      <c r="DN16" s="681"/>
      <c r="DO16" s="681"/>
      <c r="DP16" s="682"/>
      <c r="DQ16" s="686">
        <v>89</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233129</v>
      </c>
      <c r="S17" s="681"/>
      <c r="T17" s="681"/>
      <c r="U17" s="681"/>
      <c r="V17" s="681"/>
      <c r="W17" s="681"/>
      <c r="X17" s="681"/>
      <c r="Y17" s="682"/>
      <c r="Z17" s="713">
        <v>0.3</v>
      </c>
      <c r="AA17" s="713"/>
      <c r="AB17" s="713"/>
      <c r="AC17" s="713"/>
      <c r="AD17" s="714">
        <v>233129</v>
      </c>
      <c r="AE17" s="714"/>
      <c r="AF17" s="714"/>
      <c r="AG17" s="714"/>
      <c r="AH17" s="714"/>
      <c r="AI17" s="714"/>
      <c r="AJ17" s="714"/>
      <c r="AK17" s="714"/>
      <c r="AL17" s="683">
        <v>0.8</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237</v>
      </c>
      <c r="BH17" s="681"/>
      <c r="BI17" s="681"/>
      <c r="BJ17" s="681"/>
      <c r="BK17" s="681"/>
      <c r="BL17" s="681"/>
      <c r="BM17" s="681"/>
      <c r="BN17" s="682"/>
      <c r="BO17" s="713" t="s">
        <v>237</v>
      </c>
      <c r="BP17" s="713"/>
      <c r="BQ17" s="713"/>
      <c r="BR17" s="713"/>
      <c r="BS17" s="686" t="s">
        <v>135</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5507875</v>
      </c>
      <c r="CS17" s="681"/>
      <c r="CT17" s="681"/>
      <c r="CU17" s="681"/>
      <c r="CV17" s="681"/>
      <c r="CW17" s="681"/>
      <c r="CX17" s="681"/>
      <c r="CY17" s="682"/>
      <c r="CZ17" s="713">
        <v>7.3</v>
      </c>
      <c r="DA17" s="713"/>
      <c r="DB17" s="713"/>
      <c r="DC17" s="713"/>
      <c r="DD17" s="686" t="s">
        <v>135</v>
      </c>
      <c r="DE17" s="681"/>
      <c r="DF17" s="681"/>
      <c r="DG17" s="681"/>
      <c r="DH17" s="681"/>
      <c r="DI17" s="681"/>
      <c r="DJ17" s="681"/>
      <c r="DK17" s="681"/>
      <c r="DL17" s="681"/>
      <c r="DM17" s="681"/>
      <c r="DN17" s="681"/>
      <c r="DO17" s="681"/>
      <c r="DP17" s="682"/>
      <c r="DQ17" s="686">
        <v>5265929</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181754</v>
      </c>
      <c r="S18" s="681"/>
      <c r="T18" s="681"/>
      <c r="U18" s="681"/>
      <c r="V18" s="681"/>
      <c r="W18" s="681"/>
      <c r="X18" s="681"/>
      <c r="Y18" s="682"/>
      <c r="Z18" s="713">
        <v>0.2</v>
      </c>
      <c r="AA18" s="713"/>
      <c r="AB18" s="713"/>
      <c r="AC18" s="713"/>
      <c r="AD18" s="714">
        <v>181754</v>
      </c>
      <c r="AE18" s="714"/>
      <c r="AF18" s="714"/>
      <c r="AG18" s="714"/>
      <c r="AH18" s="714"/>
      <c r="AI18" s="714"/>
      <c r="AJ18" s="714"/>
      <c r="AK18" s="714"/>
      <c r="AL18" s="683">
        <v>0.6</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237</v>
      </c>
      <c r="BH18" s="681"/>
      <c r="BI18" s="681"/>
      <c r="BJ18" s="681"/>
      <c r="BK18" s="681"/>
      <c r="BL18" s="681"/>
      <c r="BM18" s="681"/>
      <c r="BN18" s="682"/>
      <c r="BO18" s="713" t="s">
        <v>171</v>
      </c>
      <c r="BP18" s="713"/>
      <c r="BQ18" s="713"/>
      <c r="BR18" s="713"/>
      <c r="BS18" s="686" t="s">
        <v>135</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237</v>
      </c>
      <c r="CS18" s="681"/>
      <c r="CT18" s="681"/>
      <c r="CU18" s="681"/>
      <c r="CV18" s="681"/>
      <c r="CW18" s="681"/>
      <c r="CX18" s="681"/>
      <c r="CY18" s="682"/>
      <c r="CZ18" s="713" t="s">
        <v>135</v>
      </c>
      <c r="DA18" s="713"/>
      <c r="DB18" s="713"/>
      <c r="DC18" s="713"/>
      <c r="DD18" s="686" t="s">
        <v>237</v>
      </c>
      <c r="DE18" s="681"/>
      <c r="DF18" s="681"/>
      <c r="DG18" s="681"/>
      <c r="DH18" s="681"/>
      <c r="DI18" s="681"/>
      <c r="DJ18" s="681"/>
      <c r="DK18" s="681"/>
      <c r="DL18" s="681"/>
      <c r="DM18" s="681"/>
      <c r="DN18" s="681"/>
      <c r="DO18" s="681"/>
      <c r="DP18" s="682"/>
      <c r="DQ18" s="686" t="s">
        <v>237</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156728</v>
      </c>
      <c r="S19" s="681"/>
      <c r="T19" s="681"/>
      <c r="U19" s="681"/>
      <c r="V19" s="681"/>
      <c r="W19" s="681"/>
      <c r="X19" s="681"/>
      <c r="Y19" s="682"/>
      <c r="Z19" s="713">
        <v>0.2</v>
      </c>
      <c r="AA19" s="713"/>
      <c r="AB19" s="713"/>
      <c r="AC19" s="713"/>
      <c r="AD19" s="714">
        <v>156728</v>
      </c>
      <c r="AE19" s="714"/>
      <c r="AF19" s="714"/>
      <c r="AG19" s="714"/>
      <c r="AH19" s="714"/>
      <c r="AI19" s="714"/>
      <c r="AJ19" s="714"/>
      <c r="AK19" s="714"/>
      <c r="AL19" s="683">
        <v>0.5</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1628814</v>
      </c>
      <c r="BH19" s="681"/>
      <c r="BI19" s="681"/>
      <c r="BJ19" s="681"/>
      <c r="BK19" s="681"/>
      <c r="BL19" s="681"/>
      <c r="BM19" s="681"/>
      <c r="BN19" s="682"/>
      <c r="BO19" s="713">
        <v>6.5</v>
      </c>
      <c r="BP19" s="713"/>
      <c r="BQ19" s="713"/>
      <c r="BR19" s="713"/>
      <c r="BS19" s="686" t="s">
        <v>237</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135</v>
      </c>
      <c r="CS19" s="681"/>
      <c r="CT19" s="681"/>
      <c r="CU19" s="681"/>
      <c r="CV19" s="681"/>
      <c r="CW19" s="681"/>
      <c r="CX19" s="681"/>
      <c r="CY19" s="682"/>
      <c r="CZ19" s="713" t="s">
        <v>135</v>
      </c>
      <c r="DA19" s="713"/>
      <c r="DB19" s="713"/>
      <c r="DC19" s="713"/>
      <c r="DD19" s="686" t="s">
        <v>237</v>
      </c>
      <c r="DE19" s="681"/>
      <c r="DF19" s="681"/>
      <c r="DG19" s="681"/>
      <c r="DH19" s="681"/>
      <c r="DI19" s="681"/>
      <c r="DJ19" s="681"/>
      <c r="DK19" s="681"/>
      <c r="DL19" s="681"/>
      <c r="DM19" s="681"/>
      <c r="DN19" s="681"/>
      <c r="DO19" s="681"/>
      <c r="DP19" s="682"/>
      <c r="DQ19" s="686" t="s">
        <v>135</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17193</v>
      </c>
      <c r="S20" s="681"/>
      <c r="T20" s="681"/>
      <c r="U20" s="681"/>
      <c r="V20" s="681"/>
      <c r="W20" s="681"/>
      <c r="X20" s="681"/>
      <c r="Y20" s="682"/>
      <c r="Z20" s="713">
        <v>0</v>
      </c>
      <c r="AA20" s="713"/>
      <c r="AB20" s="713"/>
      <c r="AC20" s="713"/>
      <c r="AD20" s="714">
        <v>17193</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1628814</v>
      </c>
      <c r="BH20" s="681"/>
      <c r="BI20" s="681"/>
      <c r="BJ20" s="681"/>
      <c r="BK20" s="681"/>
      <c r="BL20" s="681"/>
      <c r="BM20" s="681"/>
      <c r="BN20" s="682"/>
      <c r="BO20" s="713">
        <v>6.5</v>
      </c>
      <c r="BP20" s="713"/>
      <c r="BQ20" s="713"/>
      <c r="BR20" s="713"/>
      <c r="BS20" s="686" t="s">
        <v>171</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75801372</v>
      </c>
      <c r="CS20" s="681"/>
      <c r="CT20" s="681"/>
      <c r="CU20" s="681"/>
      <c r="CV20" s="681"/>
      <c r="CW20" s="681"/>
      <c r="CX20" s="681"/>
      <c r="CY20" s="682"/>
      <c r="CZ20" s="713">
        <v>100</v>
      </c>
      <c r="DA20" s="713"/>
      <c r="DB20" s="713"/>
      <c r="DC20" s="713"/>
      <c r="DD20" s="686">
        <v>11754248</v>
      </c>
      <c r="DE20" s="681"/>
      <c r="DF20" s="681"/>
      <c r="DG20" s="681"/>
      <c r="DH20" s="681"/>
      <c r="DI20" s="681"/>
      <c r="DJ20" s="681"/>
      <c r="DK20" s="681"/>
      <c r="DL20" s="681"/>
      <c r="DM20" s="681"/>
      <c r="DN20" s="681"/>
      <c r="DO20" s="681"/>
      <c r="DP20" s="682"/>
      <c r="DQ20" s="686">
        <v>34656326</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7833</v>
      </c>
      <c r="S21" s="681"/>
      <c r="T21" s="681"/>
      <c r="U21" s="681"/>
      <c r="V21" s="681"/>
      <c r="W21" s="681"/>
      <c r="X21" s="681"/>
      <c r="Y21" s="682"/>
      <c r="Z21" s="713">
        <v>0</v>
      </c>
      <c r="AA21" s="713"/>
      <c r="AB21" s="713"/>
      <c r="AC21" s="713"/>
      <c r="AD21" s="714">
        <v>7833</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2841</v>
      </c>
      <c r="BH21" s="681"/>
      <c r="BI21" s="681"/>
      <c r="BJ21" s="681"/>
      <c r="BK21" s="681"/>
      <c r="BL21" s="681"/>
      <c r="BM21" s="681"/>
      <c r="BN21" s="682"/>
      <c r="BO21" s="713">
        <v>0</v>
      </c>
      <c r="BP21" s="713"/>
      <c r="BQ21" s="713"/>
      <c r="BR21" s="713"/>
      <c r="BS21" s="686" t="s">
        <v>237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2244311</v>
      </c>
      <c r="S22" s="681"/>
      <c r="T22" s="681"/>
      <c r="U22" s="681"/>
      <c r="V22" s="681"/>
      <c r="W22" s="681"/>
      <c r="X22" s="681"/>
      <c r="Y22" s="682"/>
      <c r="Z22" s="713">
        <v>2.9</v>
      </c>
      <c r="AA22" s="713"/>
      <c r="AB22" s="713"/>
      <c r="AC22" s="713"/>
      <c r="AD22" s="714">
        <v>742140</v>
      </c>
      <c r="AE22" s="714"/>
      <c r="AF22" s="714"/>
      <c r="AG22" s="714"/>
      <c r="AH22" s="714"/>
      <c r="AI22" s="714"/>
      <c r="AJ22" s="714"/>
      <c r="AK22" s="714"/>
      <c r="AL22" s="683">
        <v>2.6</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237</v>
      </c>
      <c r="BH22" s="681"/>
      <c r="BI22" s="681"/>
      <c r="BJ22" s="681"/>
      <c r="BK22" s="681"/>
      <c r="BL22" s="681"/>
      <c r="BM22" s="681"/>
      <c r="BN22" s="682"/>
      <c r="BO22" s="713" t="s">
        <v>135</v>
      </c>
      <c r="BP22" s="713"/>
      <c r="BQ22" s="713"/>
      <c r="BR22" s="713"/>
      <c r="BS22" s="686" t="s">
        <v>237</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742140</v>
      </c>
      <c r="S23" s="681"/>
      <c r="T23" s="681"/>
      <c r="U23" s="681"/>
      <c r="V23" s="681"/>
      <c r="W23" s="681"/>
      <c r="X23" s="681"/>
      <c r="Y23" s="682"/>
      <c r="Z23" s="713">
        <v>0.9</v>
      </c>
      <c r="AA23" s="713"/>
      <c r="AB23" s="713"/>
      <c r="AC23" s="713"/>
      <c r="AD23" s="714">
        <v>742140</v>
      </c>
      <c r="AE23" s="714"/>
      <c r="AF23" s="714"/>
      <c r="AG23" s="714"/>
      <c r="AH23" s="714"/>
      <c r="AI23" s="714"/>
      <c r="AJ23" s="714"/>
      <c r="AK23" s="714"/>
      <c r="AL23" s="683">
        <v>2.6</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v>1625973</v>
      </c>
      <c r="BH23" s="681"/>
      <c r="BI23" s="681"/>
      <c r="BJ23" s="681"/>
      <c r="BK23" s="681"/>
      <c r="BL23" s="681"/>
      <c r="BM23" s="681"/>
      <c r="BN23" s="682"/>
      <c r="BO23" s="713">
        <v>6.5</v>
      </c>
      <c r="BP23" s="713"/>
      <c r="BQ23" s="713"/>
      <c r="BR23" s="713"/>
      <c r="BS23" s="686" t="s">
        <v>237</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588145</v>
      </c>
      <c r="S24" s="681"/>
      <c r="T24" s="681"/>
      <c r="U24" s="681"/>
      <c r="V24" s="681"/>
      <c r="W24" s="681"/>
      <c r="X24" s="681"/>
      <c r="Y24" s="682"/>
      <c r="Z24" s="713">
        <v>0.7</v>
      </c>
      <c r="AA24" s="713"/>
      <c r="AB24" s="713"/>
      <c r="AC24" s="713"/>
      <c r="AD24" s="714" t="s">
        <v>135</v>
      </c>
      <c r="AE24" s="714"/>
      <c r="AF24" s="714"/>
      <c r="AG24" s="714"/>
      <c r="AH24" s="714"/>
      <c r="AI24" s="714"/>
      <c r="AJ24" s="714"/>
      <c r="AK24" s="714"/>
      <c r="AL24" s="683" t="s">
        <v>135</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237</v>
      </c>
      <c r="BH24" s="681"/>
      <c r="BI24" s="681"/>
      <c r="BJ24" s="681"/>
      <c r="BK24" s="681"/>
      <c r="BL24" s="681"/>
      <c r="BM24" s="681"/>
      <c r="BN24" s="682"/>
      <c r="BO24" s="713" t="s">
        <v>171</v>
      </c>
      <c r="BP24" s="713"/>
      <c r="BQ24" s="713"/>
      <c r="BR24" s="713"/>
      <c r="BS24" s="686" t="s">
        <v>135</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26492053</v>
      </c>
      <c r="CS24" s="736"/>
      <c r="CT24" s="736"/>
      <c r="CU24" s="736"/>
      <c r="CV24" s="736"/>
      <c r="CW24" s="736"/>
      <c r="CX24" s="736"/>
      <c r="CY24" s="779"/>
      <c r="CZ24" s="780">
        <v>34.9</v>
      </c>
      <c r="DA24" s="751"/>
      <c r="DB24" s="751"/>
      <c r="DC24" s="783"/>
      <c r="DD24" s="778">
        <v>15670658</v>
      </c>
      <c r="DE24" s="736"/>
      <c r="DF24" s="736"/>
      <c r="DG24" s="736"/>
      <c r="DH24" s="736"/>
      <c r="DI24" s="736"/>
      <c r="DJ24" s="736"/>
      <c r="DK24" s="779"/>
      <c r="DL24" s="778">
        <v>15612370</v>
      </c>
      <c r="DM24" s="736"/>
      <c r="DN24" s="736"/>
      <c r="DO24" s="736"/>
      <c r="DP24" s="736"/>
      <c r="DQ24" s="736"/>
      <c r="DR24" s="736"/>
      <c r="DS24" s="736"/>
      <c r="DT24" s="736"/>
      <c r="DU24" s="736"/>
      <c r="DV24" s="779"/>
      <c r="DW24" s="780">
        <v>52.3</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v>914026</v>
      </c>
      <c r="S25" s="681"/>
      <c r="T25" s="681"/>
      <c r="U25" s="681"/>
      <c r="V25" s="681"/>
      <c r="W25" s="681"/>
      <c r="X25" s="681"/>
      <c r="Y25" s="682"/>
      <c r="Z25" s="713">
        <v>1.2</v>
      </c>
      <c r="AA25" s="713"/>
      <c r="AB25" s="713"/>
      <c r="AC25" s="713"/>
      <c r="AD25" s="714" t="s">
        <v>237</v>
      </c>
      <c r="AE25" s="714"/>
      <c r="AF25" s="714"/>
      <c r="AG25" s="714"/>
      <c r="AH25" s="714"/>
      <c r="AI25" s="714"/>
      <c r="AJ25" s="714"/>
      <c r="AK25" s="714"/>
      <c r="AL25" s="683" t="s">
        <v>237</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237</v>
      </c>
      <c r="BH25" s="681"/>
      <c r="BI25" s="681"/>
      <c r="BJ25" s="681"/>
      <c r="BK25" s="681"/>
      <c r="BL25" s="681"/>
      <c r="BM25" s="681"/>
      <c r="BN25" s="682"/>
      <c r="BO25" s="713" t="s">
        <v>135</v>
      </c>
      <c r="BP25" s="713"/>
      <c r="BQ25" s="713"/>
      <c r="BR25" s="713"/>
      <c r="BS25" s="686" t="s">
        <v>237</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7443177</v>
      </c>
      <c r="CS25" s="699"/>
      <c r="CT25" s="699"/>
      <c r="CU25" s="699"/>
      <c r="CV25" s="699"/>
      <c r="CW25" s="699"/>
      <c r="CX25" s="699"/>
      <c r="CY25" s="700"/>
      <c r="CZ25" s="683">
        <v>9.8000000000000007</v>
      </c>
      <c r="DA25" s="701"/>
      <c r="DB25" s="701"/>
      <c r="DC25" s="702"/>
      <c r="DD25" s="686">
        <v>6687486</v>
      </c>
      <c r="DE25" s="699"/>
      <c r="DF25" s="699"/>
      <c r="DG25" s="699"/>
      <c r="DH25" s="699"/>
      <c r="DI25" s="699"/>
      <c r="DJ25" s="699"/>
      <c r="DK25" s="700"/>
      <c r="DL25" s="686">
        <v>6632305</v>
      </c>
      <c r="DM25" s="699"/>
      <c r="DN25" s="699"/>
      <c r="DO25" s="699"/>
      <c r="DP25" s="699"/>
      <c r="DQ25" s="699"/>
      <c r="DR25" s="699"/>
      <c r="DS25" s="699"/>
      <c r="DT25" s="699"/>
      <c r="DU25" s="699"/>
      <c r="DV25" s="700"/>
      <c r="DW25" s="683">
        <v>22.2</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31917144</v>
      </c>
      <c r="S26" s="681"/>
      <c r="T26" s="681"/>
      <c r="U26" s="681"/>
      <c r="V26" s="681"/>
      <c r="W26" s="681"/>
      <c r="X26" s="681"/>
      <c r="Y26" s="682"/>
      <c r="Z26" s="713">
        <v>40.6</v>
      </c>
      <c r="AA26" s="713"/>
      <c r="AB26" s="713"/>
      <c r="AC26" s="713"/>
      <c r="AD26" s="714">
        <v>28789000</v>
      </c>
      <c r="AE26" s="714"/>
      <c r="AF26" s="714"/>
      <c r="AG26" s="714"/>
      <c r="AH26" s="714"/>
      <c r="AI26" s="714"/>
      <c r="AJ26" s="714"/>
      <c r="AK26" s="714"/>
      <c r="AL26" s="683">
        <v>99.4</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237</v>
      </c>
      <c r="BH26" s="681"/>
      <c r="BI26" s="681"/>
      <c r="BJ26" s="681"/>
      <c r="BK26" s="681"/>
      <c r="BL26" s="681"/>
      <c r="BM26" s="681"/>
      <c r="BN26" s="682"/>
      <c r="BO26" s="713" t="s">
        <v>171</v>
      </c>
      <c r="BP26" s="713"/>
      <c r="BQ26" s="713"/>
      <c r="BR26" s="713"/>
      <c r="BS26" s="686" t="s">
        <v>237</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4610192</v>
      </c>
      <c r="CS26" s="681"/>
      <c r="CT26" s="681"/>
      <c r="CU26" s="681"/>
      <c r="CV26" s="681"/>
      <c r="CW26" s="681"/>
      <c r="CX26" s="681"/>
      <c r="CY26" s="682"/>
      <c r="CZ26" s="683">
        <v>6.1</v>
      </c>
      <c r="DA26" s="701"/>
      <c r="DB26" s="701"/>
      <c r="DC26" s="702"/>
      <c r="DD26" s="686">
        <v>4253173</v>
      </c>
      <c r="DE26" s="681"/>
      <c r="DF26" s="681"/>
      <c r="DG26" s="681"/>
      <c r="DH26" s="681"/>
      <c r="DI26" s="681"/>
      <c r="DJ26" s="681"/>
      <c r="DK26" s="682"/>
      <c r="DL26" s="686" t="s">
        <v>171</v>
      </c>
      <c r="DM26" s="681"/>
      <c r="DN26" s="681"/>
      <c r="DO26" s="681"/>
      <c r="DP26" s="681"/>
      <c r="DQ26" s="681"/>
      <c r="DR26" s="681"/>
      <c r="DS26" s="681"/>
      <c r="DT26" s="681"/>
      <c r="DU26" s="681"/>
      <c r="DV26" s="682"/>
      <c r="DW26" s="683" t="s">
        <v>237</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v>22608</v>
      </c>
      <c r="S27" s="681"/>
      <c r="T27" s="681"/>
      <c r="U27" s="681"/>
      <c r="V27" s="681"/>
      <c r="W27" s="681"/>
      <c r="X27" s="681"/>
      <c r="Y27" s="682"/>
      <c r="Z27" s="713">
        <v>0</v>
      </c>
      <c r="AA27" s="713"/>
      <c r="AB27" s="713"/>
      <c r="AC27" s="713"/>
      <c r="AD27" s="714">
        <v>22608</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25093867</v>
      </c>
      <c r="BH27" s="681"/>
      <c r="BI27" s="681"/>
      <c r="BJ27" s="681"/>
      <c r="BK27" s="681"/>
      <c r="BL27" s="681"/>
      <c r="BM27" s="681"/>
      <c r="BN27" s="682"/>
      <c r="BO27" s="713">
        <v>100</v>
      </c>
      <c r="BP27" s="713"/>
      <c r="BQ27" s="713"/>
      <c r="BR27" s="713"/>
      <c r="BS27" s="686">
        <v>454520</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13542745</v>
      </c>
      <c r="CS27" s="699"/>
      <c r="CT27" s="699"/>
      <c r="CU27" s="699"/>
      <c r="CV27" s="699"/>
      <c r="CW27" s="699"/>
      <c r="CX27" s="699"/>
      <c r="CY27" s="700"/>
      <c r="CZ27" s="683">
        <v>17.899999999999999</v>
      </c>
      <c r="DA27" s="701"/>
      <c r="DB27" s="701"/>
      <c r="DC27" s="702"/>
      <c r="DD27" s="686">
        <v>3718987</v>
      </c>
      <c r="DE27" s="699"/>
      <c r="DF27" s="699"/>
      <c r="DG27" s="699"/>
      <c r="DH27" s="699"/>
      <c r="DI27" s="699"/>
      <c r="DJ27" s="699"/>
      <c r="DK27" s="700"/>
      <c r="DL27" s="686">
        <v>3715949</v>
      </c>
      <c r="DM27" s="699"/>
      <c r="DN27" s="699"/>
      <c r="DO27" s="699"/>
      <c r="DP27" s="699"/>
      <c r="DQ27" s="699"/>
      <c r="DR27" s="699"/>
      <c r="DS27" s="699"/>
      <c r="DT27" s="699"/>
      <c r="DU27" s="699"/>
      <c r="DV27" s="700"/>
      <c r="DW27" s="683">
        <v>12.4</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563327</v>
      </c>
      <c r="S28" s="681"/>
      <c r="T28" s="681"/>
      <c r="U28" s="681"/>
      <c r="V28" s="681"/>
      <c r="W28" s="681"/>
      <c r="X28" s="681"/>
      <c r="Y28" s="682"/>
      <c r="Z28" s="713">
        <v>0.7</v>
      </c>
      <c r="AA28" s="713"/>
      <c r="AB28" s="713"/>
      <c r="AC28" s="713"/>
      <c r="AD28" s="714" t="s">
        <v>171</v>
      </c>
      <c r="AE28" s="714"/>
      <c r="AF28" s="714"/>
      <c r="AG28" s="714"/>
      <c r="AH28" s="714"/>
      <c r="AI28" s="714"/>
      <c r="AJ28" s="714"/>
      <c r="AK28" s="714"/>
      <c r="AL28" s="683" t="s">
        <v>237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5506131</v>
      </c>
      <c r="CS28" s="681"/>
      <c r="CT28" s="681"/>
      <c r="CU28" s="681"/>
      <c r="CV28" s="681"/>
      <c r="CW28" s="681"/>
      <c r="CX28" s="681"/>
      <c r="CY28" s="682"/>
      <c r="CZ28" s="683">
        <v>7.3</v>
      </c>
      <c r="DA28" s="701"/>
      <c r="DB28" s="701"/>
      <c r="DC28" s="702"/>
      <c r="DD28" s="686">
        <v>5264185</v>
      </c>
      <c r="DE28" s="681"/>
      <c r="DF28" s="681"/>
      <c r="DG28" s="681"/>
      <c r="DH28" s="681"/>
      <c r="DI28" s="681"/>
      <c r="DJ28" s="681"/>
      <c r="DK28" s="682"/>
      <c r="DL28" s="686">
        <v>5264116</v>
      </c>
      <c r="DM28" s="681"/>
      <c r="DN28" s="681"/>
      <c r="DO28" s="681"/>
      <c r="DP28" s="681"/>
      <c r="DQ28" s="681"/>
      <c r="DR28" s="681"/>
      <c r="DS28" s="681"/>
      <c r="DT28" s="681"/>
      <c r="DU28" s="681"/>
      <c r="DV28" s="682"/>
      <c r="DW28" s="683">
        <v>17.600000000000001</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559604</v>
      </c>
      <c r="S29" s="681"/>
      <c r="T29" s="681"/>
      <c r="U29" s="681"/>
      <c r="V29" s="681"/>
      <c r="W29" s="681"/>
      <c r="X29" s="681"/>
      <c r="Y29" s="682"/>
      <c r="Z29" s="713">
        <v>0.7</v>
      </c>
      <c r="AA29" s="713"/>
      <c r="AB29" s="713"/>
      <c r="AC29" s="713"/>
      <c r="AD29" s="714">
        <v>61008</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69</v>
      </c>
      <c r="CG29" s="720"/>
      <c r="CH29" s="720"/>
      <c r="CI29" s="720"/>
      <c r="CJ29" s="720"/>
      <c r="CK29" s="720"/>
      <c r="CL29" s="720"/>
      <c r="CM29" s="720"/>
      <c r="CN29" s="720"/>
      <c r="CO29" s="720"/>
      <c r="CP29" s="720"/>
      <c r="CQ29" s="721"/>
      <c r="CR29" s="680">
        <v>5506131</v>
      </c>
      <c r="CS29" s="699"/>
      <c r="CT29" s="699"/>
      <c r="CU29" s="699"/>
      <c r="CV29" s="699"/>
      <c r="CW29" s="699"/>
      <c r="CX29" s="699"/>
      <c r="CY29" s="700"/>
      <c r="CZ29" s="683">
        <v>7.3</v>
      </c>
      <c r="DA29" s="701"/>
      <c r="DB29" s="701"/>
      <c r="DC29" s="702"/>
      <c r="DD29" s="686">
        <v>5264185</v>
      </c>
      <c r="DE29" s="699"/>
      <c r="DF29" s="699"/>
      <c r="DG29" s="699"/>
      <c r="DH29" s="699"/>
      <c r="DI29" s="699"/>
      <c r="DJ29" s="699"/>
      <c r="DK29" s="700"/>
      <c r="DL29" s="686">
        <v>5264116</v>
      </c>
      <c r="DM29" s="699"/>
      <c r="DN29" s="699"/>
      <c r="DO29" s="699"/>
      <c r="DP29" s="699"/>
      <c r="DQ29" s="699"/>
      <c r="DR29" s="699"/>
      <c r="DS29" s="699"/>
      <c r="DT29" s="699"/>
      <c r="DU29" s="699"/>
      <c r="DV29" s="700"/>
      <c r="DW29" s="683">
        <v>17.600000000000001</v>
      </c>
      <c r="DX29" s="701"/>
      <c r="DY29" s="701"/>
      <c r="DZ29" s="701"/>
      <c r="EA29" s="701"/>
      <c r="EB29" s="701"/>
      <c r="EC29" s="722"/>
    </row>
    <row r="30" spans="2:133" ht="11.25" customHeight="1" x14ac:dyDescent="0.15">
      <c r="B30" s="677" t="s">
        <v>303</v>
      </c>
      <c r="C30" s="678"/>
      <c r="D30" s="678"/>
      <c r="E30" s="678"/>
      <c r="F30" s="678"/>
      <c r="G30" s="678"/>
      <c r="H30" s="678"/>
      <c r="I30" s="678"/>
      <c r="J30" s="678"/>
      <c r="K30" s="678"/>
      <c r="L30" s="678"/>
      <c r="M30" s="678"/>
      <c r="N30" s="678"/>
      <c r="O30" s="678"/>
      <c r="P30" s="678"/>
      <c r="Q30" s="679"/>
      <c r="R30" s="680">
        <v>368491</v>
      </c>
      <c r="S30" s="681"/>
      <c r="T30" s="681"/>
      <c r="U30" s="681"/>
      <c r="V30" s="681"/>
      <c r="W30" s="681"/>
      <c r="X30" s="681"/>
      <c r="Y30" s="682"/>
      <c r="Z30" s="713">
        <v>0.5</v>
      </c>
      <c r="AA30" s="713"/>
      <c r="AB30" s="713"/>
      <c r="AC30" s="713"/>
      <c r="AD30" s="714" t="s">
        <v>237</v>
      </c>
      <c r="AE30" s="714"/>
      <c r="AF30" s="714"/>
      <c r="AG30" s="714"/>
      <c r="AH30" s="714"/>
      <c r="AI30" s="714"/>
      <c r="AJ30" s="714"/>
      <c r="AK30" s="714"/>
      <c r="AL30" s="683" t="s">
        <v>135</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304</v>
      </c>
      <c r="BH30" s="754"/>
      <c r="BI30" s="754"/>
      <c r="BJ30" s="754"/>
      <c r="BK30" s="754"/>
      <c r="BL30" s="754"/>
      <c r="BM30" s="754"/>
      <c r="BN30" s="754"/>
      <c r="BO30" s="754"/>
      <c r="BP30" s="754"/>
      <c r="BQ30" s="755"/>
      <c r="BR30" s="741" t="s">
        <v>305</v>
      </c>
      <c r="BS30" s="754"/>
      <c r="BT30" s="754"/>
      <c r="BU30" s="754"/>
      <c r="BV30" s="754"/>
      <c r="BW30" s="754"/>
      <c r="BX30" s="754"/>
      <c r="BY30" s="754"/>
      <c r="BZ30" s="754"/>
      <c r="CA30" s="754"/>
      <c r="CB30" s="755"/>
      <c r="CD30" s="767"/>
      <c r="CE30" s="768"/>
      <c r="CF30" s="719" t="s">
        <v>306</v>
      </c>
      <c r="CG30" s="720"/>
      <c r="CH30" s="720"/>
      <c r="CI30" s="720"/>
      <c r="CJ30" s="720"/>
      <c r="CK30" s="720"/>
      <c r="CL30" s="720"/>
      <c r="CM30" s="720"/>
      <c r="CN30" s="720"/>
      <c r="CO30" s="720"/>
      <c r="CP30" s="720"/>
      <c r="CQ30" s="721"/>
      <c r="CR30" s="680">
        <v>5145387</v>
      </c>
      <c r="CS30" s="681"/>
      <c r="CT30" s="681"/>
      <c r="CU30" s="681"/>
      <c r="CV30" s="681"/>
      <c r="CW30" s="681"/>
      <c r="CX30" s="681"/>
      <c r="CY30" s="682"/>
      <c r="CZ30" s="683">
        <v>6.8</v>
      </c>
      <c r="DA30" s="701"/>
      <c r="DB30" s="701"/>
      <c r="DC30" s="702"/>
      <c r="DD30" s="686">
        <v>4919694</v>
      </c>
      <c r="DE30" s="681"/>
      <c r="DF30" s="681"/>
      <c r="DG30" s="681"/>
      <c r="DH30" s="681"/>
      <c r="DI30" s="681"/>
      <c r="DJ30" s="681"/>
      <c r="DK30" s="682"/>
      <c r="DL30" s="686">
        <v>4919694</v>
      </c>
      <c r="DM30" s="681"/>
      <c r="DN30" s="681"/>
      <c r="DO30" s="681"/>
      <c r="DP30" s="681"/>
      <c r="DQ30" s="681"/>
      <c r="DR30" s="681"/>
      <c r="DS30" s="681"/>
      <c r="DT30" s="681"/>
      <c r="DU30" s="681"/>
      <c r="DV30" s="682"/>
      <c r="DW30" s="683">
        <v>16.5</v>
      </c>
      <c r="DX30" s="701"/>
      <c r="DY30" s="701"/>
      <c r="DZ30" s="701"/>
      <c r="EA30" s="701"/>
      <c r="EB30" s="701"/>
      <c r="EC30" s="722"/>
    </row>
    <row r="31" spans="2:133" ht="11.25" customHeight="1" x14ac:dyDescent="0.15">
      <c r="B31" s="677" t="s">
        <v>307</v>
      </c>
      <c r="C31" s="678"/>
      <c r="D31" s="678"/>
      <c r="E31" s="678"/>
      <c r="F31" s="678"/>
      <c r="G31" s="678"/>
      <c r="H31" s="678"/>
      <c r="I31" s="678"/>
      <c r="J31" s="678"/>
      <c r="K31" s="678"/>
      <c r="L31" s="678"/>
      <c r="M31" s="678"/>
      <c r="N31" s="678"/>
      <c r="O31" s="678"/>
      <c r="P31" s="678"/>
      <c r="Q31" s="679"/>
      <c r="R31" s="680">
        <v>27990232</v>
      </c>
      <c r="S31" s="681"/>
      <c r="T31" s="681"/>
      <c r="U31" s="681"/>
      <c r="V31" s="681"/>
      <c r="W31" s="681"/>
      <c r="X31" s="681"/>
      <c r="Y31" s="682"/>
      <c r="Z31" s="713">
        <v>35.6</v>
      </c>
      <c r="AA31" s="713"/>
      <c r="AB31" s="713"/>
      <c r="AC31" s="713"/>
      <c r="AD31" s="714" t="s">
        <v>135</v>
      </c>
      <c r="AE31" s="714"/>
      <c r="AF31" s="714"/>
      <c r="AG31" s="714"/>
      <c r="AH31" s="714"/>
      <c r="AI31" s="714"/>
      <c r="AJ31" s="714"/>
      <c r="AK31" s="714"/>
      <c r="AL31" s="683" t="s">
        <v>237</v>
      </c>
      <c r="AM31" s="684"/>
      <c r="AN31" s="684"/>
      <c r="AO31" s="715"/>
      <c r="AP31" s="756" t="s">
        <v>308</v>
      </c>
      <c r="AQ31" s="757"/>
      <c r="AR31" s="757"/>
      <c r="AS31" s="757"/>
      <c r="AT31" s="762" t="s">
        <v>309</v>
      </c>
      <c r="AU31" s="231"/>
      <c r="AV31" s="231"/>
      <c r="AW31" s="231"/>
      <c r="AX31" s="746" t="s">
        <v>184</v>
      </c>
      <c r="AY31" s="747"/>
      <c r="AZ31" s="747"/>
      <c r="BA31" s="747"/>
      <c r="BB31" s="747"/>
      <c r="BC31" s="747"/>
      <c r="BD31" s="747"/>
      <c r="BE31" s="747"/>
      <c r="BF31" s="748"/>
      <c r="BG31" s="749">
        <v>99.3</v>
      </c>
      <c r="BH31" s="750"/>
      <c r="BI31" s="750"/>
      <c r="BJ31" s="750"/>
      <c r="BK31" s="750"/>
      <c r="BL31" s="750"/>
      <c r="BM31" s="751">
        <v>98.8</v>
      </c>
      <c r="BN31" s="750"/>
      <c r="BO31" s="750"/>
      <c r="BP31" s="750"/>
      <c r="BQ31" s="752"/>
      <c r="BR31" s="749">
        <v>99.4</v>
      </c>
      <c r="BS31" s="750"/>
      <c r="BT31" s="750"/>
      <c r="BU31" s="750"/>
      <c r="BV31" s="750"/>
      <c r="BW31" s="750"/>
      <c r="BX31" s="751">
        <v>98.9</v>
      </c>
      <c r="BY31" s="750"/>
      <c r="BZ31" s="750"/>
      <c r="CA31" s="750"/>
      <c r="CB31" s="752"/>
      <c r="CD31" s="767"/>
      <c r="CE31" s="768"/>
      <c r="CF31" s="719" t="s">
        <v>310</v>
      </c>
      <c r="CG31" s="720"/>
      <c r="CH31" s="720"/>
      <c r="CI31" s="720"/>
      <c r="CJ31" s="720"/>
      <c r="CK31" s="720"/>
      <c r="CL31" s="720"/>
      <c r="CM31" s="720"/>
      <c r="CN31" s="720"/>
      <c r="CO31" s="720"/>
      <c r="CP31" s="720"/>
      <c r="CQ31" s="721"/>
      <c r="CR31" s="680">
        <v>360744</v>
      </c>
      <c r="CS31" s="699"/>
      <c r="CT31" s="699"/>
      <c r="CU31" s="699"/>
      <c r="CV31" s="699"/>
      <c r="CW31" s="699"/>
      <c r="CX31" s="699"/>
      <c r="CY31" s="700"/>
      <c r="CZ31" s="683">
        <v>0.5</v>
      </c>
      <c r="DA31" s="701"/>
      <c r="DB31" s="701"/>
      <c r="DC31" s="702"/>
      <c r="DD31" s="686">
        <v>344491</v>
      </c>
      <c r="DE31" s="699"/>
      <c r="DF31" s="699"/>
      <c r="DG31" s="699"/>
      <c r="DH31" s="699"/>
      <c r="DI31" s="699"/>
      <c r="DJ31" s="699"/>
      <c r="DK31" s="700"/>
      <c r="DL31" s="686">
        <v>344422</v>
      </c>
      <c r="DM31" s="699"/>
      <c r="DN31" s="699"/>
      <c r="DO31" s="699"/>
      <c r="DP31" s="699"/>
      <c r="DQ31" s="699"/>
      <c r="DR31" s="699"/>
      <c r="DS31" s="699"/>
      <c r="DT31" s="699"/>
      <c r="DU31" s="699"/>
      <c r="DV31" s="700"/>
      <c r="DW31" s="683">
        <v>1.2</v>
      </c>
      <c r="DX31" s="701"/>
      <c r="DY31" s="701"/>
      <c r="DZ31" s="701"/>
      <c r="EA31" s="701"/>
      <c r="EB31" s="701"/>
      <c r="EC31" s="722"/>
    </row>
    <row r="32" spans="2:133" ht="11.25" customHeight="1" x14ac:dyDescent="0.15">
      <c r="B32" s="771" t="s">
        <v>311</v>
      </c>
      <c r="C32" s="772"/>
      <c r="D32" s="772"/>
      <c r="E32" s="772"/>
      <c r="F32" s="772"/>
      <c r="G32" s="772"/>
      <c r="H32" s="772"/>
      <c r="I32" s="772"/>
      <c r="J32" s="772"/>
      <c r="K32" s="772"/>
      <c r="L32" s="772"/>
      <c r="M32" s="772"/>
      <c r="N32" s="772"/>
      <c r="O32" s="772"/>
      <c r="P32" s="772"/>
      <c r="Q32" s="773"/>
      <c r="R32" s="680">
        <v>38064</v>
      </c>
      <c r="S32" s="681"/>
      <c r="T32" s="681"/>
      <c r="U32" s="681"/>
      <c r="V32" s="681"/>
      <c r="W32" s="681"/>
      <c r="X32" s="681"/>
      <c r="Y32" s="682"/>
      <c r="Z32" s="713">
        <v>0</v>
      </c>
      <c r="AA32" s="713"/>
      <c r="AB32" s="713"/>
      <c r="AC32" s="713"/>
      <c r="AD32" s="714">
        <v>38064</v>
      </c>
      <c r="AE32" s="714"/>
      <c r="AF32" s="714"/>
      <c r="AG32" s="714"/>
      <c r="AH32" s="714"/>
      <c r="AI32" s="714"/>
      <c r="AJ32" s="714"/>
      <c r="AK32" s="714"/>
      <c r="AL32" s="683">
        <v>0.1</v>
      </c>
      <c r="AM32" s="684"/>
      <c r="AN32" s="684"/>
      <c r="AO32" s="715"/>
      <c r="AP32" s="758"/>
      <c r="AQ32" s="759"/>
      <c r="AR32" s="759"/>
      <c r="AS32" s="759"/>
      <c r="AT32" s="763"/>
      <c r="AU32" s="230" t="s">
        <v>312</v>
      </c>
      <c r="AV32" s="230"/>
      <c r="AW32" s="230"/>
      <c r="AX32" s="677" t="s">
        <v>313</v>
      </c>
      <c r="AY32" s="678"/>
      <c r="AZ32" s="678"/>
      <c r="BA32" s="678"/>
      <c r="BB32" s="678"/>
      <c r="BC32" s="678"/>
      <c r="BD32" s="678"/>
      <c r="BE32" s="678"/>
      <c r="BF32" s="679"/>
      <c r="BG32" s="753">
        <v>99.2</v>
      </c>
      <c r="BH32" s="699"/>
      <c r="BI32" s="699"/>
      <c r="BJ32" s="699"/>
      <c r="BK32" s="699"/>
      <c r="BL32" s="699"/>
      <c r="BM32" s="684">
        <v>98.7</v>
      </c>
      <c r="BN32" s="745"/>
      <c r="BO32" s="745"/>
      <c r="BP32" s="745"/>
      <c r="BQ32" s="726"/>
      <c r="BR32" s="753">
        <v>99.4</v>
      </c>
      <c r="BS32" s="699"/>
      <c r="BT32" s="699"/>
      <c r="BU32" s="699"/>
      <c r="BV32" s="699"/>
      <c r="BW32" s="699"/>
      <c r="BX32" s="684">
        <v>98.8</v>
      </c>
      <c r="BY32" s="745"/>
      <c r="BZ32" s="745"/>
      <c r="CA32" s="745"/>
      <c r="CB32" s="726"/>
      <c r="CD32" s="769"/>
      <c r="CE32" s="770"/>
      <c r="CF32" s="719" t="s">
        <v>314</v>
      </c>
      <c r="CG32" s="720"/>
      <c r="CH32" s="720"/>
      <c r="CI32" s="720"/>
      <c r="CJ32" s="720"/>
      <c r="CK32" s="720"/>
      <c r="CL32" s="720"/>
      <c r="CM32" s="720"/>
      <c r="CN32" s="720"/>
      <c r="CO32" s="720"/>
      <c r="CP32" s="720"/>
      <c r="CQ32" s="721"/>
      <c r="CR32" s="680" t="s">
        <v>135</v>
      </c>
      <c r="CS32" s="681"/>
      <c r="CT32" s="681"/>
      <c r="CU32" s="681"/>
      <c r="CV32" s="681"/>
      <c r="CW32" s="681"/>
      <c r="CX32" s="681"/>
      <c r="CY32" s="682"/>
      <c r="CZ32" s="683" t="s">
        <v>237</v>
      </c>
      <c r="DA32" s="701"/>
      <c r="DB32" s="701"/>
      <c r="DC32" s="702"/>
      <c r="DD32" s="686" t="s">
        <v>171</v>
      </c>
      <c r="DE32" s="681"/>
      <c r="DF32" s="681"/>
      <c r="DG32" s="681"/>
      <c r="DH32" s="681"/>
      <c r="DI32" s="681"/>
      <c r="DJ32" s="681"/>
      <c r="DK32" s="682"/>
      <c r="DL32" s="686" t="s">
        <v>237</v>
      </c>
      <c r="DM32" s="681"/>
      <c r="DN32" s="681"/>
      <c r="DO32" s="681"/>
      <c r="DP32" s="681"/>
      <c r="DQ32" s="681"/>
      <c r="DR32" s="681"/>
      <c r="DS32" s="681"/>
      <c r="DT32" s="681"/>
      <c r="DU32" s="681"/>
      <c r="DV32" s="682"/>
      <c r="DW32" s="683" t="s">
        <v>237</v>
      </c>
      <c r="DX32" s="701"/>
      <c r="DY32" s="701"/>
      <c r="DZ32" s="701"/>
      <c r="EA32" s="701"/>
      <c r="EB32" s="701"/>
      <c r="EC32" s="722"/>
    </row>
    <row r="33" spans="2:133" ht="11.25" customHeight="1" x14ac:dyDescent="0.15">
      <c r="B33" s="677" t="s">
        <v>315</v>
      </c>
      <c r="C33" s="678"/>
      <c r="D33" s="678"/>
      <c r="E33" s="678"/>
      <c r="F33" s="678"/>
      <c r="G33" s="678"/>
      <c r="H33" s="678"/>
      <c r="I33" s="678"/>
      <c r="J33" s="678"/>
      <c r="K33" s="678"/>
      <c r="L33" s="678"/>
      <c r="M33" s="678"/>
      <c r="N33" s="678"/>
      <c r="O33" s="678"/>
      <c r="P33" s="678"/>
      <c r="Q33" s="679"/>
      <c r="R33" s="680">
        <v>4209707</v>
      </c>
      <c r="S33" s="681"/>
      <c r="T33" s="681"/>
      <c r="U33" s="681"/>
      <c r="V33" s="681"/>
      <c r="W33" s="681"/>
      <c r="X33" s="681"/>
      <c r="Y33" s="682"/>
      <c r="Z33" s="713">
        <v>5.4</v>
      </c>
      <c r="AA33" s="713"/>
      <c r="AB33" s="713"/>
      <c r="AC33" s="713"/>
      <c r="AD33" s="714" t="s">
        <v>171</v>
      </c>
      <c r="AE33" s="714"/>
      <c r="AF33" s="714"/>
      <c r="AG33" s="714"/>
      <c r="AH33" s="714"/>
      <c r="AI33" s="714"/>
      <c r="AJ33" s="714"/>
      <c r="AK33" s="714"/>
      <c r="AL33" s="683" t="s">
        <v>237</v>
      </c>
      <c r="AM33" s="684"/>
      <c r="AN33" s="684"/>
      <c r="AO33" s="715"/>
      <c r="AP33" s="760"/>
      <c r="AQ33" s="761"/>
      <c r="AR33" s="761"/>
      <c r="AS33" s="761"/>
      <c r="AT33" s="764"/>
      <c r="AU33" s="232"/>
      <c r="AV33" s="232"/>
      <c r="AW33" s="232"/>
      <c r="AX33" s="661" t="s">
        <v>316</v>
      </c>
      <c r="AY33" s="662"/>
      <c r="AZ33" s="662"/>
      <c r="BA33" s="662"/>
      <c r="BB33" s="662"/>
      <c r="BC33" s="662"/>
      <c r="BD33" s="662"/>
      <c r="BE33" s="662"/>
      <c r="BF33" s="663"/>
      <c r="BG33" s="744">
        <v>99.3</v>
      </c>
      <c r="BH33" s="665"/>
      <c r="BI33" s="665"/>
      <c r="BJ33" s="665"/>
      <c r="BK33" s="665"/>
      <c r="BL33" s="665"/>
      <c r="BM33" s="707">
        <v>98.9</v>
      </c>
      <c r="BN33" s="665"/>
      <c r="BO33" s="665"/>
      <c r="BP33" s="665"/>
      <c r="BQ33" s="709"/>
      <c r="BR33" s="744">
        <v>99.3</v>
      </c>
      <c r="BS33" s="665"/>
      <c r="BT33" s="665"/>
      <c r="BU33" s="665"/>
      <c r="BV33" s="665"/>
      <c r="BW33" s="665"/>
      <c r="BX33" s="707">
        <v>99</v>
      </c>
      <c r="BY33" s="665"/>
      <c r="BZ33" s="665"/>
      <c r="CA33" s="665"/>
      <c r="CB33" s="709"/>
      <c r="CD33" s="719" t="s">
        <v>317</v>
      </c>
      <c r="CE33" s="720"/>
      <c r="CF33" s="720"/>
      <c r="CG33" s="720"/>
      <c r="CH33" s="720"/>
      <c r="CI33" s="720"/>
      <c r="CJ33" s="720"/>
      <c r="CK33" s="720"/>
      <c r="CL33" s="720"/>
      <c r="CM33" s="720"/>
      <c r="CN33" s="720"/>
      <c r="CO33" s="720"/>
      <c r="CP33" s="720"/>
      <c r="CQ33" s="721"/>
      <c r="CR33" s="680">
        <v>37528647</v>
      </c>
      <c r="CS33" s="699"/>
      <c r="CT33" s="699"/>
      <c r="CU33" s="699"/>
      <c r="CV33" s="699"/>
      <c r="CW33" s="699"/>
      <c r="CX33" s="699"/>
      <c r="CY33" s="700"/>
      <c r="CZ33" s="683">
        <v>49.5</v>
      </c>
      <c r="DA33" s="701"/>
      <c r="DB33" s="701"/>
      <c r="DC33" s="702"/>
      <c r="DD33" s="686">
        <v>18002737</v>
      </c>
      <c r="DE33" s="699"/>
      <c r="DF33" s="699"/>
      <c r="DG33" s="699"/>
      <c r="DH33" s="699"/>
      <c r="DI33" s="699"/>
      <c r="DJ33" s="699"/>
      <c r="DK33" s="700"/>
      <c r="DL33" s="686">
        <v>13319586</v>
      </c>
      <c r="DM33" s="699"/>
      <c r="DN33" s="699"/>
      <c r="DO33" s="699"/>
      <c r="DP33" s="699"/>
      <c r="DQ33" s="699"/>
      <c r="DR33" s="699"/>
      <c r="DS33" s="699"/>
      <c r="DT33" s="699"/>
      <c r="DU33" s="699"/>
      <c r="DV33" s="700"/>
      <c r="DW33" s="683">
        <v>44.6</v>
      </c>
      <c r="DX33" s="701"/>
      <c r="DY33" s="701"/>
      <c r="DZ33" s="701"/>
      <c r="EA33" s="701"/>
      <c r="EB33" s="701"/>
      <c r="EC33" s="722"/>
    </row>
    <row r="34" spans="2:133" ht="11.25" customHeight="1" x14ac:dyDescent="0.15">
      <c r="B34" s="677" t="s">
        <v>318</v>
      </c>
      <c r="C34" s="678"/>
      <c r="D34" s="678"/>
      <c r="E34" s="678"/>
      <c r="F34" s="678"/>
      <c r="G34" s="678"/>
      <c r="H34" s="678"/>
      <c r="I34" s="678"/>
      <c r="J34" s="678"/>
      <c r="K34" s="678"/>
      <c r="L34" s="678"/>
      <c r="M34" s="678"/>
      <c r="N34" s="678"/>
      <c r="O34" s="678"/>
      <c r="P34" s="678"/>
      <c r="Q34" s="679"/>
      <c r="R34" s="680">
        <v>103190</v>
      </c>
      <c r="S34" s="681"/>
      <c r="T34" s="681"/>
      <c r="U34" s="681"/>
      <c r="V34" s="681"/>
      <c r="W34" s="681"/>
      <c r="X34" s="681"/>
      <c r="Y34" s="682"/>
      <c r="Z34" s="713">
        <v>0.1</v>
      </c>
      <c r="AA34" s="713"/>
      <c r="AB34" s="713"/>
      <c r="AC34" s="713"/>
      <c r="AD34" s="714">
        <v>59014</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6715789</v>
      </c>
      <c r="CS34" s="681"/>
      <c r="CT34" s="681"/>
      <c r="CU34" s="681"/>
      <c r="CV34" s="681"/>
      <c r="CW34" s="681"/>
      <c r="CX34" s="681"/>
      <c r="CY34" s="682"/>
      <c r="CZ34" s="683">
        <v>8.9</v>
      </c>
      <c r="DA34" s="701"/>
      <c r="DB34" s="701"/>
      <c r="DC34" s="702"/>
      <c r="DD34" s="686">
        <v>5284502</v>
      </c>
      <c r="DE34" s="681"/>
      <c r="DF34" s="681"/>
      <c r="DG34" s="681"/>
      <c r="DH34" s="681"/>
      <c r="DI34" s="681"/>
      <c r="DJ34" s="681"/>
      <c r="DK34" s="682"/>
      <c r="DL34" s="686">
        <v>4439812</v>
      </c>
      <c r="DM34" s="681"/>
      <c r="DN34" s="681"/>
      <c r="DO34" s="681"/>
      <c r="DP34" s="681"/>
      <c r="DQ34" s="681"/>
      <c r="DR34" s="681"/>
      <c r="DS34" s="681"/>
      <c r="DT34" s="681"/>
      <c r="DU34" s="681"/>
      <c r="DV34" s="682"/>
      <c r="DW34" s="683">
        <v>14.9</v>
      </c>
      <c r="DX34" s="701"/>
      <c r="DY34" s="701"/>
      <c r="DZ34" s="701"/>
      <c r="EA34" s="701"/>
      <c r="EB34" s="701"/>
      <c r="EC34" s="722"/>
    </row>
    <row r="35" spans="2:133" ht="11.25" customHeight="1" x14ac:dyDescent="0.15">
      <c r="B35" s="677" t="s">
        <v>320</v>
      </c>
      <c r="C35" s="678"/>
      <c r="D35" s="678"/>
      <c r="E35" s="678"/>
      <c r="F35" s="678"/>
      <c r="G35" s="678"/>
      <c r="H35" s="678"/>
      <c r="I35" s="678"/>
      <c r="J35" s="678"/>
      <c r="K35" s="678"/>
      <c r="L35" s="678"/>
      <c r="M35" s="678"/>
      <c r="N35" s="678"/>
      <c r="O35" s="678"/>
      <c r="P35" s="678"/>
      <c r="Q35" s="679"/>
      <c r="R35" s="680">
        <v>43200</v>
      </c>
      <c r="S35" s="681"/>
      <c r="T35" s="681"/>
      <c r="U35" s="681"/>
      <c r="V35" s="681"/>
      <c r="W35" s="681"/>
      <c r="X35" s="681"/>
      <c r="Y35" s="682"/>
      <c r="Z35" s="713">
        <v>0.1</v>
      </c>
      <c r="AA35" s="713"/>
      <c r="AB35" s="713"/>
      <c r="AC35" s="713"/>
      <c r="AD35" s="714" t="s">
        <v>135</v>
      </c>
      <c r="AE35" s="714"/>
      <c r="AF35" s="714"/>
      <c r="AG35" s="714"/>
      <c r="AH35" s="714"/>
      <c r="AI35" s="714"/>
      <c r="AJ35" s="714"/>
      <c r="AK35" s="714"/>
      <c r="AL35" s="683" t="s">
        <v>171</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705421</v>
      </c>
      <c r="CS35" s="699"/>
      <c r="CT35" s="699"/>
      <c r="CU35" s="699"/>
      <c r="CV35" s="699"/>
      <c r="CW35" s="699"/>
      <c r="CX35" s="699"/>
      <c r="CY35" s="700"/>
      <c r="CZ35" s="683">
        <v>0.9</v>
      </c>
      <c r="DA35" s="701"/>
      <c r="DB35" s="701"/>
      <c r="DC35" s="702"/>
      <c r="DD35" s="686">
        <v>627181</v>
      </c>
      <c r="DE35" s="699"/>
      <c r="DF35" s="699"/>
      <c r="DG35" s="699"/>
      <c r="DH35" s="699"/>
      <c r="DI35" s="699"/>
      <c r="DJ35" s="699"/>
      <c r="DK35" s="700"/>
      <c r="DL35" s="686">
        <v>621380</v>
      </c>
      <c r="DM35" s="699"/>
      <c r="DN35" s="699"/>
      <c r="DO35" s="699"/>
      <c r="DP35" s="699"/>
      <c r="DQ35" s="699"/>
      <c r="DR35" s="699"/>
      <c r="DS35" s="699"/>
      <c r="DT35" s="699"/>
      <c r="DU35" s="699"/>
      <c r="DV35" s="700"/>
      <c r="DW35" s="683">
        <v>2.1</v>
      </c>
      <c r="DX35" s="701"/>
      <c r="DY35" s="701"/>
      <c r="DZ35" s="701"/>
      <c r="EA35" s="701"/>
      <c r="EB35" s="701"/>
      <c r="EC35" s="722"/>
    </row>
    <row r="36" spans="2:133" ht="11.25" customHeight="1" x14ac:dyDescent="0.15">
      <c r="B36" s="677" t="s">
        <v>324</v>
      </c>
      <c r="C36" s="678"/>
      <c r="D36" s="678"/>
      <c r="E36" s="678"/>
      <c r="F36" s="678"/>
      <c r="G36" s="678"/>
      <c r="H36" s="678"/>
      <c r="I36" s="678"/>
      <c r="J36" s="678"/>
      <c r="K36" s="678"/>
      <c r="L36" s="678"/>
      <c r="M36" s="678"/>
      <c r="N36" s="678"/>
      <c r="O36" s="678"/>
      <c r="P36" s="678"/>
      <c r="Q36" s="679"/>
      <c r="R36" s="680">
        <v>1157867</v>
      </c>
      <c r="S36" s="681"/>
      <c r="T36" s="681"/>
      <c r="U36" s="681"/>
      <c r="V36" s="681"/>
      <c r="W36" s="681"/>
      <c r="X36" s="681"/>
      <c r="Y36" s="682"/>
      <c r="Z36" s="713">
        <v>1.5</v>
      </c>
      <c r="AA36" s="713"/>
      <c r="AB36" s="713"/>
      <c r="AC36" s="713"/>
      <c r="AD36" s="714" t="s">
        <v>237</v>
      </c>
      <c r="AE36" s="714"/>
      <c r="AF36" s="714"/>
      <c r="AG36" s="714"/>
      <c r="AH36" s="714"/>
      <c r="AI36" s="714"/>
      <c r="AJ36" s="714"/>
      <c r="AK36" s="714"/>
      <c r="AL36" s="683" t="s">
        <v>171</v>
      </c>
      <c r="AM36" s="684"/>
      <c r="AN36" s="684"/>
      <c r="AO36" s="715"/>
      <c r="AP36" s="235"/>
      <c r="AQ36" s="732" t="s">
        <v>325</v>
      </c>
      <c r="AR36" s="733"/>
      <c r="AS36" s="733"/>
      <c r="AT36" s="733"/>
      <c r="AU36" s="733"/>
      <c r="AV36" s="733"/>
      <c r="AW36" s="733"/>
      <c r="AX36" s="733"/>
      <c r="AY36" s="734"/>
      <c r="AZ36" s="735">
        <v>7676665</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106391</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23507987</v>
      </c>
      <c r="CS36" s="681"/>
      <c r="CT36" s="681"/>
      <c r="CU36" s="681"/>
      <c r="CV36" s="681"/>
      <c r="CW36" s="681"/>
      <c r="CX36" s="681"/>
      <c r="CY36" s="682"/>
      <c r="CZ36" s="683">
        <v>31</v>
      </c>
      <c r="DA36" s="701"/>
      <c r="DB36" s="701"/>
      <c r="DC36" s="702"/>
      <c r="DD36" s="686">
        <v>6825181</v>
      </c>
      <c r="DE36" s="681"/>
      <c r="DF36" s="681"/>
      <c r="DG36" s="681"/>
      <c r="DH36" s="681"/>
      <c r="DI36" s="681"/>
      <c r="DJ36" s="681"/>
      <c r="DK36" s="682"/>
      <c r="DL36" s="686">
        <v>4832700</v>
      </c>
      <c r="DM36" s="681"/>
      <c r="DN36" s="681"/>
      <c r="DO36" s="681"/>
      <c r="DP36" s="681"/>
      <c r="DQ36" s="681"/>
      <c r="DR36" s="681"/>
      <c r="DS36" s="681"/>
      <c r="DT36" s="681"/>
      <c r="DU36" s="681"/>
      <c r="DV36" s="682"/>
      <c r="DW36" s="683">
        <v>16.2</v>
      </c>
      <c r="DX36" s="701"/>
      <c r="DY36" s="701"/>
      <c r="DZ36" s="701"/>
      <c r="EA36" s="701"/>
      <c r="EB36" s="701"/>
      <c r="EC36" s="722"/>
    </row>
    <row r="37" spans="2:133" ht="11.25" customHeight="1" x14ac:dyDescent="0.15">
      <c r="B37" s="677" t="s">
        <v>328</v>
      </c>
      <c r="C37" s="678"/>
      <c r="D37" s="678"/>
      <c r="E37" s="678"/>
      <c r="F37" s="678"/>
      <c r="G37" s="678"/>
      <c r="H37" s="678"/>
      <c r="I37" s="678"/>
      <c r="J37" s="678"/>
      <c r="K37" s="678"/>
      <c r="L37" s="678"/>
      <c r="M37" s="678"/>
      <c r="N37" s="678"/>
      <c r="O37" s="678"/>
      <c r="P37" s="678"/>
      <c r="Q37" s="679"/>
      <c r="R37" s="680">
        <v>2535010</v>
      </c>
      <c r="S37" s="681"/>
      <c r="T37" s="681"/>
      <c r="U37" s="681"/>
      <c r="V37" s="681"/>
      <c r="W37" s="681"/>
      <c r="X37" s="681"/>
      <c r="Y37" s="682"/>
      <c r="Z37" s="713">
        <v>3.2</v>
      </c>
      <c r="AA37" s="713"/>
      <c r="AB37" s="713"/>
      <c r="AC37" s="713"/>
      <c r="AD37" s="714" t="s">
        <v>237</v>
      </c>
      <c r="AE37" s="714"/>
      <c r="AF37" s="714"/>
      <c r="AG37" s="714"/>
      <c r="AH37" s="714"/>
      <c r="AI37" s="714"/>
      <c r="AJ37" s="714"/>
      <c r="AK37" s="714"/>
      <c r="AL37" s="683" t="s">
        <v>135</v>
      </c>
      <c r="AM37" s="684"/>
      <c r="AN37" s="684"/>
      <c r="AO37" s="715"/>
      <c r="AQ37" s="723" t="s">
        <v>329</v>
      </c>
      <c r="AR37" s="724"/>
      <c r="AS37" s="724"/>
      <c r="AT37" s="724"/>
      <c r="AU37" s="724"/>
      <c r="AV37" s="724"/>
      <c r="AW37" s="724"/>
      <c r="AX37" s="724"/>
      <c r="AY37" s="725"/>
      <c r="AZ37" s="680">
        <v>1731503</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66430</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2156266</v>
      </c>
      <c r="CS37" s="699"/>
      <c r="CT37" s="699"/>
      <c r="CU37" s="699"/>
      <c r="CV37" s="699"/>
      <c r="CW37" s="699"/>
      <c r="CX37" s="699"/>
      <c r="CY37" s="700"/>
      <c r="CZ37" s="683">
        <v>2.8</v>
      </c>
      <c r="DA37" s="701"/>
      <c r="DB37" s="701"/>
      <c r="DC37" s="702"/>
      <c r="DD37" s="686">
        <v>2145720</v>
      </c>
      <c r="DE37" s="699"/>
      <c r="DF37" s="699"/>
      <c r="DG37" s="699"/>
      <c r="DH37" s="699"/>
      <c r="DI37" s="699"/>
      <c r="DJ37" s="699"/>
      <c r="DK37" s="700"/>
      <c r="DL37" s="686">
        <v>2141705</v>
      </c>
      <c r="DM37" s="699"/>
      <c r="DN37" s="699"/>
      <c r="DO37" s="699"/>
      <c r="DP37" s="699"/>
      <c r="DQ37" s="699"/>
      <c r="DR37" s="699"/>
      <c r="DS37" s="699"/>
      <c r="DT37" s="699"/>
      <c r="DU37" s="699"/>
      <c r="DV37" s="700"/>
      <c r="DW37" s="683">
        <v>7.2</v>
      </c>
      <c r="DX37" s="701"/>
      <c r="DY37" s="701"/>
      <c r="DZ37" s="701"/>
      <c r="EA37" s="701"/>
      <c r="EB37" s="701"/>
      <c r="EC37" s="722"/>
    </row>
    <row r="38" spans="2:133" ht="11.25" customHeight="1" x14ac:dyDescent="0.15">
      <c r="B38" s="677" t="s">
        <v>332</v>
      </c>
      <c r="C38" s="678"/>
      <c r="D38" s="678"/>
      <c r="E38" s="678"/>
      <c r="F38" s="678"/>
      <c r="G38" s="678"/>
      <c r="H38" s="678"/>
      <c r="I38" s="678"/>
      <c r="J38" s="678"/>
      <c r="K38" s="678"/>
      <c r="L38" s="678"/>
      <c r="M38" s="678"/>
      <c r="N38" s="678"/>
      <c r="O38" s="678"/>
      <c r="P38" s="678"/>
      <c r="Q38" s="679"/>
      <c r="R38" s="680">
        <v>876102</v>
      </c>
      <c r="S38" s="681"/>
      <c r="T38" s="681"/>
      <c r="U38" s="681"/>
      <c r="V38" s="681"/>
      <c r="W38" s="681"/>
      <c r="X38" s="681"/>
      <c r="Y38" s="682"/>
      <c r="Z38" s="713">
        <v>1.1000000000000001</v>
      </c>
      <c r="AA38" s="713"/>
      <c r="AB38" s="713"/>
      <c r="AC38" s="713"/>
      <c r="AD38" s="714">
        <v>76</v>
      </c>
      <c r="AE38" s="714"/>
      <c r="AF38" s="714"/>
      <c r="AG38" s="714"/>
      <c r="AH38" s="714"/>
      <c r="AI38" s="714"/>
      <c r="AJ38" s="714"/>
      <c r="AK38" s="714"/>
      <c r="AL38" s="683">
        <v>0</v>
      </c>
      <c r="AM38" s="684"/>
      <c r="AN38" s="684"/>
      <c r="AO38" s="715"/>
      <c r="AQ38" s="723" t="s">
        <v>333</v>
      </c>
      <c r="AR38" s="724"/>
      <c r="AS38" s="724"/>
      <c r="AT38" s="724"/>
      <c r="AU38" s="724"/>
      <c r="AV38" s="724"/>
      <c r="AW38" s="724"/>
      <c r="AX38" s="724"/>
      <c r="AY38" s="725"/>
      <c r="AZ38" s="680">
        <v>1630179</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18803</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5948971</v>
      </c>
      <c r="CS38" s="681"/>
      <c r="CT38" s="681"/>
      <c r="CU38" s="681"/>
      <c r="CV38" s="681"/>
      <c r="CW38" s="681"/>
      <c r="CX38" s="681"/>
      <c r="CY38" s="682"/>
      <c r="CZ38" s="683">
        <v>7.8</v>
      </c>
      <c r="DA38" s="701"/>
      <c r="DB38" s="701"/>
      <c r="DC38" s="702"/>
      <c r="DD38" s="686">
        <v>5250624</v>
      </c>
      <c r="DE38" s="681"/>
      <c r="DF38" s="681"/>
      <c r="DG38" s="681"/>
      <c r="DH38" s="681"/>
      <c r="DI38" s="681"/>
      <c r="DJ38" s="681"/>
      <c r="DK38" s="682"/>
      <c r="DL38" s="686">
        <v>3425694</v>
      </c>
      <c r="DM38" s="681"/>
      <c r="DN38" s="681"/>
      <c r="DO38" s="681"/>
      <c r="DP38" s="681"/>
      <c r="DQ38" s="681"/>
      <c r="DR38" s="681"/>
      <c r="DS38" s="681"/>
      <c r="DT38" s="681"/>
      <c r="DU38" s="681"/>
      <c r="DV38" s="682"/>
      <c r="DW38" s="683">
        <v>11.5</v>
      </c>
      <c r="DX38" s="701"/>
      <c r="DY38" s="701"/>
      <c r="DZ38" s="701"/>
      <c r="EA38" s="701"/>
      <c r="EB38" s="701"/>
      <c r="EC38" s="722"/>
    </row>
    <row r="39" spans="2:133" ht="11.25" customHeight="1" x14ac:dyDescent="0.15">
      <c r="B39" s="677" t="s">
        <v>336</v>
      </c>
      <c r="C39" s="678"/>
      <c r="D39" s="678"/>
      <c r="E39" s="678"/>
      <c r="F39" s="678"/>
      <c r="G39" s="678"/>
      <c r="H39" s="678"/>
      <c r="I39" s="678"/>
      <c r="J39" s="678"/>
      <c r="K39" s="678"/>
      <c r="L39" s="678"/>
      <c r="M39" s="678"/>
      <c r="N39" s="678"/>
      <c r="O39" s="678"/>
      <c r="P39" s="678"/>
      <c r="Q39" s="679"/>
      <c r="R39" s="680">
        <v>8266284</v>
      </c>
      <c r="S39" s="681"/>
      <c r="T39" s="681"/>
      <c r="U39" s="681"/>
      <c r="V39" s="681"/>
      <c r="W39" s="681"/>
      <c r="X39" s="681"/>
      <c r="Y39" s="682"/>
      <c r="Z39" s="713">
        <v>10.5</v>
      </c>
      <c r="AA39" s="713"/>
      <c r="AB39" s="713"/>
      <c r="AC39" s="713"/>
      <c r="AD39" s="714" t="s">
        <v>171</v>
      </c>
      <c r="AE39" s="714"/>
      <c r="AF39" s="714"/>
      <c r="AG39" s="714"/>
      <c r="AH39" s="714"/>
      <c r="AI39" s="714"/>
      <c r="AJ39" s="714"/>
      <c r="AK39" s="714"/>
      <c r="AL39" s="683" t="s">
        <v>135</v>
      </c>
      <c r="AM39" s="684"/>
      <c r="AN39" s="684"/>
      <c r="AO39" s="715"/>
      <c r="AQ39" s="723" t="s">
        <v>337</v>
      </c>
      <c r="AR39" s="724"/>
      <c r="AS39" s="724"/>
      <c r="AT39" s="724"/>
      <c r="AU39" s="724"/>
      <c r="AV39" s="724"/>
      <c r="AW39" s="724"/>
      <c r="AX39" s="724"/>
      <c r="AY39" s="725"/>
      <c r="AZ39" s="680">
        <v>21969</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29004</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59999</v>
      </c>
      <c r="CS39" s="699"/>
      <c r="CT39" s="699"/>
      <c r="CU39" s="699"/>
      <c r="CV39" s="699"/>
      <c r="CW39" s="699"/>
      <c r="CX39" s="699"/>
      <c r="CY39" s="700"/>
      <c r="CZ39" s="683">
        <v>0.1</v>
      </c>
      <c r="DA39" s="701"/>
      <c r="DB39" s="701"/>
      <c r="DC39" s="702"/>
      <c r="DD39" s="686">
        <v>15249</v>
      </c>
      <c r="DE39" s="699"/>
      <c r="DF39" s="699"/>
      <c r="DG39" s="699"/>
      <c r="DH39" s="699"/>
      <c r="DI39" s="699"/>
      <c r="DJ39" s="699"/>
      <c r="DK39" s="700"/>
      <c r="DL39" s="686" t="s">
        <v>171</v>
      </c>
      <c r="DM39" s="699"/>
      <c r="DN39" s="699"/>
      <c r="DO39" s="699"/>
      <c r="DP39" s="699"/>
      <c r="DQ39" s="699"/>
      <c r="DR39" s="699"/>
      <c r="DS39" s="699"/>
      <c r="DT39" s="699"/>
      <c r="DU39" s="699"/>
      <c r="DV39" s="700"/>
      <c r="DW39" s="683" t="s">
        <v>135</v>
      </c>
      <c r="DX39" s="701"/>
      <c r="DY39" s="701"/>
      <c r="DZ39" s="701"/>
      <c r="EA39" s="701"/>
      <c r="EB39" s="701"/>
      <c r="EC39" s="722"/>
    </row>
    <row r="40" spans="2:133" ht="11.25" customHeight="1" x14ac:dyDescent="0.15">
      <c r="B40" s="677" t="s">
        <v>340</v>
      </c>
      <c r="C40" s="678"/>
      <c r="D40" s="678"/>
      <c r="E40" s="678"/>
      <c r="F40" s="678"/>
      <c r="G40" s="678"/>
      <c r="H40" s="678"/>
      <c r="I40" s="678"/>
      <c r="J40" s="678"/>
      <c r="K40" s="678"/>
      <c r="L40" s="678"/>
      <c r="M40" s="678"/>
      <c r="N40" s="678"/>
      <c r="O40" s="678"/>
      <c r="P40" s="678"/>
      <c r="Q40" s="679"/>
      <c r="R40" s="680">
        <v>42584</v>
      </c>
      <c r="S40" s="681"/>
      <c r="T40" s="681"/>
      <c r="U40" s="681"/>
      <c r="V40" s="681"/>
      <c r="W40" s="681"/>
      <c r="X40" s="681"/>
      <c r="Y40" s="682"/>
      <c r="Z40" s="713">
        <v>0.1</v>
      </c>
      <c r="AA40" s="713"/>
      <c r="AB40" s="713"/>
      <c r="AC40" s="713"/>
      <c r="AD40" s="714" t="s">
        <v>135</v>
      </c>
      <c r="AE40" s="714"/>
      <c r="AF40" s="714"/>
      <c r="AG40" s="714"/>
      <c r="AH40" s="714"/>
      <c r="AI40" s="714"/>
      <c r="AJ40" s="714"/>
      <c r="AK40" s="714"/>
      <c r="AL40" s="683" t="s">
        <v>135</v>
      </c>
      <c r="AM40" s="684"/>
      <c r="AN40" s="684"/>
      <c r="AO40" s="715"/>
      <c r="AQ40" s="723" t="s">
        <v>341</v>
      </c>
      <c r="AR40" s="724"/>
      <c r="AS40" s="724"/>
      <c r="AT40" s="724"/>
      <c r="AU40" s="724"/>
      <c r="AV40" s="724"/>
      <c r="AW40" s="724"/>
      <c r="AX40" s="724"/>
      <c r="AY40" s="725"/>
      <c r="AZ40" s="680">
        <v>20315</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84</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590480</v>
      </c>
      <c r="CS40" s="681"/>
      <c r="CT40" s="681"/>
      <c r="CU40" s="681"/>
      <c r="CV40" s="681"/>
      <c r="CW40" s="681"/>
      <c r="CX40" s="681"/>
      <c r="CY40" s="682"/>
      <c r="CZ40" s="683">
        <v>0.8</v>
      </c>
      <c r="DA40" s="701"/>
      <c r="DB40" s="701"/>
      <c r="DC40" s="702"/>
      <c r="DD40" s="686" t="s">
        <v>135</v>
      </c>
      <c r="DE40" s="681"/>
      <c r="DF40" s="681"/>
      <c r="DG40" s="681"/>
      <c r="DH40" s="681"/>
      <c r="DI40" s="681"/>
      <c r="DJ40" s="681"/>
      <c r="DK40" s="682"/>
      <c r="DL40" s="686" t="s">
        <v>237</v>
      </c>
      <c r="DM40" s="681"/>
      <c r="DN40" s="681"/>
      <c r="DO40" s="681"/>
      <c r="DP40" s="681"/>
      <c r="DQ40" s="681"/>
      <c r="DR40" s="681"/>
      <c r="DS40" s="681"/>
      <c r="DT40" s="681"/>
      <c r="DU40" s="681"/>
      <c r="DV40" s="682"/>
      <c r="DW40" s="683" t="s">
        <v>237</v>
      </c>
      <c r="DX40" s="701"/>
      <c r="DY40" s="701"/>
      <c r="DZ40" s="701"/>
      <c r="EA40" s="701"/>
      <c r="EB40" s="701"/>
      <c r="EC40" s="722"/>
    </row>
    <row r="41" spans="2:133" ht="11.25" customHeight="1" x14ac:dyDescent="0.15">
      <c r="B41" s="677" t="s">
        <v>345</v>
      </c>
      <c r="C41" s="678"/>
      <c r="D41" s="678"/>
      <c r="E41" s="678"/>
      <c r="F41" s="678"/>
      <c r="G41" s="678"/>
      <c r="H41" s="678"/>
      <c r="I41" s="678"/>
      <c r="J41" s="678"/>
      <c r="K41" s="678"/>
      <c r="L41" s="678"/>
      <c r="M41" s="678"/>
      <c r="N41" s="678"/>
      <c r="O41" s="678"/>
      <c r="P41" s="678"/>
      <c r="Q41" s="679"/>
      <c r="R41" s="680" t="s">
        <v>135</v>
      </c>
      <c r="S41" s="681"/>
      <c r="T41" s="681"/>
      <c r="U41" s="681"/>
      <c r="V41" s="681"/>
      <c r="W41" s="681"/>
      <c r="X41" s="681"/>
      <c r="Y41" s="682"/>
      <c r="Z41" s="713" t="s">
        <v>135</v>
      </c>
      <c r="AA41" s="713"/>
      <c r="AB41" s="713"/>
      <c r="AC41" s="713"/>
      <c r="AD41" s="714" t="s">
        <v>135</v>
      </c>
      <c r="AE41" s="714"/>
      <c r="AF41" s="714"/>
      <c r="AG41" s="714"/>
      <c r="AH41" s="714"/>
      <c r="AI41" s="714"/>
      <c r="AJ41" s="714"/>
      <c r="AK41" s="714"/>
      <c r="AL41" s="683" t="s">
        <v>237</v>
      </c>
      <c r="AM41" s="684"/>
      <c r="AN41" s="684"/>
      <c r="AO41" s="715"/>
      <c r="AQ41" s="723" t="s">
        <v>346</v>
      </c>
      <c r="AR41" s="724"/>
      <c r="AS41" s="724"/>
      <c r="AT41" s="724"/>
      <c r="AU41" s="724"/>
      <c r="AV41" s="724"/>
      <c r="AW41" s="724"/>
      <c r="AX41" s="724"/>
      <c r="AY41" s="725"/>
      <c r="AZ41" s="680">
        <v>873829</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1</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237</v>
      </c>
      <c r="CS41" s="699"/>
      <c r="CT41" s="699"/>
      <c r="CU41" s="699"/>
      <c r="CV41" s="699"/>
      <c r="CW41" s="699"/>
      <c r="CX41" s="699"/>
      <c r="CY41" s="700"/>
      <c r="CZ41" s="683" t="s">
        <v>171</v>
      </c>
      <c r="DA41" s="701"/>
      <c r="DB41" s="701"/>
      <c r="DC41" s="702"/>
      <c r="DD41" s="686" t="s">
        <v>237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349</v>
      </c>
      <c r="C42" s="678"/>
      <c r="D42" s="678"/>
      <c r="E42" s="678"/>
      <c r="F42" s="678"/>
      <c r="G42" s="678"/>
      <c r="H42" s="678"/>
      <c r="I42" s="678"/>
      <c r="J42" s="678"/>
      <c r="K42" s="678"/>
      <c r="L42" s="678"/>
      <c r="M42" s="678"/>
      <c r="N42" s="678"/>
      <c r="O42" s="678"/>
      <c r="P42" s="678"/>
      <c r="Q42" s="679"/>
      <c r="R42" s="680">
        <v>859300</v>
      </c>
      <c r="S42" s="681"/>
      <c r="T42" s="681"/>
      <c r="U42" s="681"/>
      <c r="V42" s="681"/>
      <c r="W42" s="681"/>
      <c r="X42" s="681"/>
      <c r="Y42" s="682"/>
      <c r="Z42" s="713">
        <v>1.1000000000000001</v>
      </c>
      <c r="AA42" s="713"/>
      <c r="AB42" s="713"/>
      <c r="AC42" s="713"/>
      <c r="AD42" s="714" t="s">
        <v>237</v>
      </c>
      <c r="AE42" s="714"/>
      <c r="AF42" s="714"/>
      <c r="AG42" s="714"/>
      <c r="AH42" s="714"/>
      <c r="AI42" s="714"/>
      <c r="AJ42" s="714"/>
      <c r="AK42" s="714"/>
      <c r="AL42" s="683" t="s">
        <v>237</v>
      </c>
      <c r="AM42" s="684"/>
      <c r="AN42" s="684"/>
      <c r="AO42" s="715"/>
      <c r="AQ42" s="716" t="s">
        <v>350</v>
      </c>
      <c r="AR42" s="717"/>
      <c r="AS42" s="717"/>
      <c r="AT42" s="717"/>
      <c r="AU42" s="717"/>
      <c r="AV42" s="717"/>
      <c r="AW42" s="717"/>
      <c r="AX42" s="717"/>
      <c r="AY42" s="718"/>
      <c r="AZ42" s="664">
        <v>3398870</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284</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11780672</v>
      </c>
      <c r="CS42" s="681"/>
      <c r="CT42" s="681"/>
      <c r="CU42" s="681"/>
      <c r="CV42" s="681"/>
      <c r="CW42" s="681"/>
      <c r="CX42" s="681"/>
      <c r="CY42" s="682"/>
      <c r="CZ42" s="683">
        <v>15.5</v>
      </c>
      <c r="DA42" s="684"/>
      <c r="DB42" s="684"/>
      <c r="DC42" s="685"/>
      <c r="DD42" s="686">
        <v>982931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353</v>
      </c>
      <c r="C43" s="662"/>
      <c r="D43" s="662"/>
      <c r="E43" s="662"/>
      <c r="F43" s="662"/>
      <c r="G43" s="662"/>
      <c r="H43" s="662"/>
      <c r="I43" s="662"/>
      <c r="J43" s="662"/>
      <c r="K43" s="662"/>
      <c r="L43" s="662"/>
      <c r="M43" s="662"/>
      <c r="N43" s="662"/>
      <c r="O43" s="662"/>
      <c r="P43" s="662"/>
      <c r="Q43" s="663"/>
      <c r="R43" s="664">
        <v>78650830</v>
      </c>
      <c r="S43" s="703"/>
      <c r="T43" s="703"/>
      <c r="U43" s="703"/>
      <c r="V43" s="703"/>
      <c r="W43" s="703"/>
      <c r="X43" s="703"/>
      <c r="Y43" s="704"/>
      <c r="Z43" s="705">
        <v>100</v>
      </c>
      <c r="AA43" s="705"/>
      <c r="AB43" s="705"/>
      <c r="AC43" s="705"/>
      <c r="AD43" s="706">
        <v>28969770</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v>382813</v>
      </c>
      <c r="CS43" s="699"/>
      <c r="CT43" s="699"/>
      <c r="CU43" s="699"/>
      <c r="CV43" s="699"/>
      <c r="CW43" s="699"/>
      <c r="CX43" s="699"/>
      <c r="CY43" s="700"/>
      <c r="CZ43" s="683">
        <v>0.5</v>
      </c>
      <c r="DA43" s="701"/>
      <c r="DB43" s="701"/>
      <c r="DC43" s="702"/>
      <c r="DD43" s="686">
        <v>361645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355</v>
      </c>
      <c r="CG44" s="678"/>
      <c r="CH44" s="678"/>
      <c r="CI44" s="678"/>
      <c r="CJ44" s="678"/>
      <c r="CK44" s="678"/>
      <c r="CL44" s="678"/>
      <c r="CM44" s="678"/>
      <c r="CN44" s="678"/>
      <c r="CO44" s="678"/>
      <c r="CP44" s="678"/>
      <c r="CQ44" s="679"/>
      <c r="CR44" s="680">
        <v>11754248</v>
      </c>
      <c r="CS44" s="681"/>
      <c r="CT44" s="681"/>
      <c r="CU44" s="681"/>
      <c r="CV44" s="681"/>
      <c r="CW44" s="681"/>
      <c r="CX44" s="681"/>
      <c r="CY44" s="682"/>
      <c r="CZ44" s="683">
        <v>15.5</v>
      </c>
      <c r="DA44" s="684"/>
      <c r="DB44" s="684"/>
      <c r="DC44" s="685"/>
      <c r="DD44" s="686">
        <v>982842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5464631</v>
      </c>
      <c r="CS45" s="699"/>
      <c r="CT45" s="699"/>
      <c r="CU45" s="699"/>
      <c r="CV45" s="699"/>
      <c r="CW45" s="699"/>
      <c r="CX45" s="699"/>
      <c r="CY45" s="700"/>
      <c r="CZ45" s="683">
        <v>7.2</v>
      </c>
      <c r="DA45" s="701"/>
      <c r="DB45" s="701"/>
      <c r="DC45" s="702"/>
      <c r="DD45" s="686">
        <v>88661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6228458</v>
      </c>
      <c r="CS46" s="681"/>
      <c r="CT46" s="681"/>
      <c r="CU46" s="681"/>
      <c r="CV46" s="681"/>
      <c r="CW46" s="681"/>
      <c r="CX46" s="681"/>
      <c r="CY46" s="682"/>
      <c r="CZ46" s="683">
        <v>8.1999999999999993</v>
      </c>
      <c r="DA46" s="684"/>
      <c r="DB46" s="684"/>
      <c r="DC46" s="685"/>
      <c r="DD46" s="686">
        <v>884153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v>26424</v>
      </c>
      <c r="CS47" s="699"/>
      <c r="CT47" s="699"/>
      <c r="CU47" s="699"/>
      <c r="CV47" s="699"/>
      <c r="CW47" s="699"/>
      <c r="CX47" s="699"/>
      <c r="CY47" s="700"/>
      <c r="CZ47" s="683">
        <v>0</v>
      </c>
      <c r="DA47" s="701"/>
      <c r="DB47" s="701"/>
      <c r="DC47" s="702"/>
      <c r="DD47" s="686">
        <v>89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135</v>
      </c>
      <c r="CS48" s="681"/>
      <c r="CT48" s="681"/>
      <c r="CU48" s="681"/>
      <c r="CV48" s="681"/>
      <c r="CW48" s="681"/>
      <c r="CX48" s="681"/>
      <c r="CY48" s="682"/>
      <c r="CZ48" s="683" t="s">
        <v>171</v>
      </c>
      <c r="DA48" s="684"/>
      <c r="DB48" s="684"/>
      <c r="DC48" s="685"/>
      <c r="DD48" s="686" t="s">
        <v>135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75801372</v>
      </c>
      <c r="CS49" s="665"/>
      <c r="CT49" s="665"/>
      <c r="CU49" s="665"/>
      <c r="CV49" s="665"/>
      <c r="CW49" s="665"/>
      <c r="CX49" s="665"/>
      <c r="CY49" s="666"/>
      <c r="CZ49" s="667">
        <v>100</v>
      </c>
      <c r="DA49" s="668"/>
      <c r="DB49" s="668"/>
      <c r="DC49" s="669"/>
      <c r="DD49" s="670">
        <v>34656326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78xn62QHkGZFaP9dCr0f0MSm4vrvJbNMWW0p+R+pB4/eg5cPkNUu4Ry7sgYYVP82S68XlxMQa1jHa/sxd0DNCA==" saltValue="5bHzwZMl4+Iv89gOsanIE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2" t="s">
        <v>365</v>
      </c>
      <c r="DK2" s="1203"/>
      <c r="DL2" s="1203"/>
      <c r="DM2" s="1203"/>
      <c r="DN2" s="1203"/>
      <c r="DO2" s="1204"/>
      <c r="DP2" s="251"/>
      <c r="DQ2" s="1202" t="s">
        <v>366</v>
      </c>
      <c r="DR2" s="1203"/>
      <c r="DS2" s="1203"/>
      <c r="DT2" s="1203"/>
      <c r="DU2" s="1203"/>
      <c r="DV2" s="1203"/>
      <c r="DW2" s="1203"/>
      <c r="DX2" s="1203"/>
      <c r="DY2" s="1203"/>
      <c r="DZ2" s="120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5" t="s">
        <v>367</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87" t="s">
        <v>369</v>
      </c>
      <c r="B5" s="1088"/>
      <c r="C5" s="1088"/>
      <c r="D5" s="1088"/>
      <c r="E5" s="1088"/>
      <c r="F5" s="1088"/>
      <c r="G5" s="1088"/>
      <c r="H5" s="1088"/>
      <c r="I5" s="1088"/>
      <c r="J5" s="1088"/>
      <c r="K5" s="1088"/>
      <c r="L5" s="1088"/>
      <c r="M5" s="1088"/>
      <c r="N5" s="1088"/>
      <c r="O5" s="1088"/>
      <c r="P5" s="1089"/>
      <c r="Q5" s="1093" t="s">
        <v>370</v>
      </c>
      <c r="R5" s="1094"/>
      <c r="S5" s="1094"/>
      <c r="T5" s="1094"/>
      <c r="U5" s="1095"/>
      <c r="V5" s="1093" t="s">
        <v>371</v>
      </c>
      <c r="W5" s="1094"/>
      <c r="X5" s="1094"/>
      <c r="Y5" s="1094"/>
      <c r="Z5" s="1095"/>
      <c r="AA5" s="1093" t="s">
        <v>372</v>
      </c>
      <c r="AB5" s="1094"/>
      <c r="AC5" s="1094"/>
      <c r="AD5" s="1094"/>
      <c r="AE5" s="1094"/>
      <c r="AF5" s="1205" t="s">
        <v>373</v>
      </c>
      <c r="AG5" s="1094"/>
      <c r="AH5" s="1094"/>
      <c r="AI5" s="1094"/>
      <c r="AJ5" s="1109"/>
      <c r="AK5" s="1094" t="s">
        <v>374</v>
      </c>
      <c r="AL5" s="1094"/>
      <c r="AM5" s="1094"/>
      <c r="AN5" s="1094"/>
      <c r="AO5" s="1095"/>
      <c r="AP5" s="1093" t="s">
        <v>375</v>
      </c>
      <c r="AQ5" s="1094"/>
      <c r="AR5" s="1094"/>
      <c r="AS5" s="1094"/>
      <c r="AT5" s="1095"/>
      <c r="AU5" s="1093" t="s">
        <v>376</v>
      </c>
      <c r="AV5" s="1094"/>
      <c r="AW5" s="1094"/>
      <c r="AX5" s="1094"/>
      <c r="AY5" s="1109"/>
      <c r="AZ5" s="258"/>
      <c r="BA5" s="258"/>
      <c r="BB5" s="258"/>
      <c r="BC5" s="258"/>
      <c r="BD5" s="258"/>
      <c r="BE5" s="259"/>
      <c r="BF5" s="259"/>
      <c r="BG5" s="259"/>
      <c r="BH5" s="259"/>
      <c r="BI5" s="259"/>
      <c r="BJ5" s="259"/>
      <c r="BK5" s="259"/>
      <c r="BL5" s="259"/>
      <c r="BM5" s="259"/>
      <c r="BN5" s="259"/>
      <c r="BO5" s="259"/>
      <c r="BP5" s="259"/>
      <c r="BQ5" s="1087" t="s">
        <v>377</v>
      </c>
      <c r="BR5" s="1088"/>
      <c r="BS5" s="1088"/>
      <c r="BT5" s="1088"/>
      <c r="BU5" s="1088"/>
      <c r="BV5" s="1088"/>
      <c r="BW5" s="1088"/>
      <c r="BX5" s="1088"/>
      <c r="BY5" s="1088"/>
      <c r="BZ5" s="1088"/>
      <c r="CA5" s="1088"/>
      <c r="CB5" s="1088"/>
      <c r="CC5" s="1088"/>
      <c r="CD5" s="1088"/>
      <c r="CE5" s="1088"/>
      <c r="CF5" s="1088"/>
      <c r="CG5" s="1089"/>
      <c r="CH5" s="1093" t="s">
        <v>378</v>
      </c>
      <c r="CI5" s="1094"/>
      <c r="CJ5" s="1094"/>
      <c r="CK5" s="1094"/>
      <c r="CL5" s="1095"/>
      <c r="CM5" s="1093" t="s">
        <v>379</v>
      </c>
      <c r="CN5" s="1094"/>
      <c r="CO5" s="1094"/>
      <c r="CP5" s="1094"/>
      <c r="CQ5" s="1095"/>
      <c r="CR5" s="1093" t="s">
        <v>380</v>
      </c>
      <c r="CS5" s="1094"/>
      <c r="CT5" s="1094"/>
      <c r="CU5" s="1094"/>
      <c r="CV5" s="1095"/>
      <c r="CW5" s="1093" t="s">
        <v>381</v>
      </c>
      <c r="CX5" s="1094"/>
      <c r="CY5" s="1094"/>
      <c r="CZ5" s="1094"/>
      <c r="DA5" s="1095"/>
      <c r="DB5" s="1093" t="s">
        <v>382</v>
      </c>
      <c r="DC5" s="1094"/>
      <c r="DD5" s="1094"/>
      <c r="DE5" s="1094"/>
      <c r="DF5" s="1095"/>
      <c r="DG5" s="1190" t="s">
        <v>383</v>
      </c>
      <c r="DH5" s="1191"/>
      <c r="DI5" s="1191"/>
      <c r="DJ5" s="1191"/>
      <c r="DK5" s="1192"/>
      <c r="DL5" s="1190" t="s">
        <v>384</v>
      </c>
      <c r="DM5" s="1191"/>
      <c r="DN5" s="1191"/>
      <c r="DO5" s="1191"/>
      <c r="DP5" s="1192"/>
      <c r="DQ5" s="1093" t="s">
        <v>385</v>
      </c>
      <c r="DR5" s="1094"/>
      <c r="DS5" s="1094"/>
      <c r="DT5" s="1094"/>
      <c r="DU5" s="1095"/>
      <c r="DV5" s="1093" t="s">
        <v>376</v>
      </c>
      <c r="DW5" s="1094"/>
      <c r="DX5" s="1094"/>
      <c r="DY5" s="1094"/>
      <c r="DZ5" s="1109"/>
      <c r="EA5" s="256"/>
    </row>
    <row r="6" spans="1:131" s="257" customFormat="1" ht="26.25" customHeight="1" thickBot="1" x14ac:dyDescent="0.2">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6"/>
      <c r="AG6" s="1097"/>
      <c r="AH6" s="1097"/>
      <c r="AI6" s="1097"/>
      <c r="AJ6" s="1110"/>
      <c r="AK6" s="1097"/>
      <c r="AL6" s="1097"/>
      <c r="AM6" s="1097"/>
      <c r="AN6" s="1097"/>
      <c r="AO6" s="1098"/>
      <c r="AP6" s="1096"/>
      <c r="AQ6" s="1097"/>
      <c r="AR6" s="1097"/>
      <c r="AS6" s="1097"/>
      <c r="AT6" s="1098"/>
      <c r="AU6" s="1096"/>
      <c r="AV6" s="1097"/>
      <c r="AW6" s="1097"/>
      <c r="AX6" s="1097"/>
      <c r="AY6" s="1110"/>
      <c r="AZ6" s="254"/>
      <c r="BA6" s="254"/>
      <c r="BB6" s="254"/>
      <c r="BC6" s="254"/>
      <c r="BD6" s="254"/>
      <c r="BE6" s="255"/>
      <c r="BF6" s="255"/>
      <c r="BG6" s="255"/>
      <c r="BH6" s="255"/>
      <c r="BI6" s="255"/>
      <c r="BJ6" s="255"/>
      <c r="BK6" s="255"/>
      <c r="BL6" s="255"/>
      <c r="BM6" s="255"/>
      <c r="BN6" s="255"/>
      <c r="BO6" s="255"/>
      <c r="BP6" s="255"/>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3"/>
      <c r="DH6" s="1194"/>
      <c r="DI6" s="1194"/>
      <c r="DJ6" s="1194"/>
      <c r="DK6" s="1195"/>
      <c r="DL6" s="1193"/>
      <c r="DM6" s="1194"/>
      <c r="DN6" s="1194"/>
      <c r="DO6" s="1194"/>
      <c r="DP6" s="1195"/>
      <c r="DQ6" s="1096"/>
      <c r="DR6" s="1097"/>
      <c r="DS6" s="1097"/>
      <c r="DT6" s="1097"/>
      <c r="DU6" s="1098"/>
      <c r="DV6" s="1096"/>
      <c r="DW6" s="1097"/>
      <c r="DX6" s="1097"/>
      <c r="DY6" s="1097"/>
      <c r="DZ6" s="1110"/>
      <c r="EA6" s="256"/>
    </row>
    <row r="7" spans="1:131" s="257" customFormat="1" ht="26.25" customHeight="1" thickTop="1" x14ac:dyDescent="0.15">
      <c r="A7" s="260">
        <v>1</v>
      </c>
      <c r="B7" s="1142" t="s">
        <v>386</v>
      </c>
      <c r="C7" s="1143"/>
      <c r="D7" s="1143"/>
      <c r="E7" s="1143"/>
      <c r="F7" s="1143"/>
      <c r="G7" s="1143"/>
      <c r="H7" s="1143"/>
      <c r="I7" s="1143"/>
      <c r="J7" s="1143"/>
      <c r="K7" s="1143"/>
      <c r="L7" s="1143"/>
      <c r="M7" s="1143"/>
      <c r="N7" s="1143"/>
      <c r="O7" s="1143"/>
      <c r="P7" s="1144"/>
      <c r="Q7" s="1196">
        <v>77326</v>
      </c>
      <c r="R7" s="1197"/>
      <c r="S7" s="1197"/>
      <c r="T7" s="1197"/>
      <c r="U7" s="1197"/>
      <c r="V7" s="1197">
        <v>74617</v>
      </c>
      <c r="W7" s="1197"/>
      <c r="X7" s="1197"/>
      <c r="Y7" s="1197"/>
      <c r="Z7" s="1197"/>
      <c r="AA7" s="1197">
        <v>2710</v>
      </c>
      <c r="AB7" s="1197"/>
      <c r="AC7" s="1197"/>
      <c r="AD7" s="1197"/>
      <c r="AE7" s="1198"/>
      <c r="AF7" s="1199">
        <v>2142</v>
      </c>
      <c r="AG7" s="1200"/>
      <c r="AH7" s="1200"/>
      <c r="AI7" s="1200"/>
      <c r="AJ7" s="1201"/>
      <c r="AK7" s="1183">
        <v>1155</v>
      </c>
      <c r="AL7" s="1184"/>
      <c r="AM7" s="1184"/>
      <c r="AN7" s="1184"/>
      <c r="AO7" s="1184"/>
      <c r="AP7" s="1184">
        <v>65144</v>
      </c>
      <c r="AQ7" s="1184"/>
      <c r="AR7" s="1184"/>
      <c r="AS7" s="1184"/>
      <c r="AT7" s="1184"/>
      <c r="AU7" s="1185"/>
      <c r="AV7" s="1185"/>
      <c r="AW7" s="1185"/>
      <c r="AX7" s="1185"/>
      <c r="AY7" s="1186"/>
      <c r="AZ7" s="254"/>
      <c r="BA7" s="254"/>
      <c r="BB7" s="254"/>
      <c r="BC7" s="254"/>
      <c r="BD7" s="254"/>
      <c r="BE7" s="255"/>
      <c r="BF7" s="255"/>
      <c r="BG7" s="255"/>
      <c r="BH7" s="255"/>
      <c r="BI7" s="255"/>
      <c r="BJ7" s="255"/>
      <c r="BK7" s="255"/>
      <c r="BL7" s="255"/>
      <c r="BM7" s="255"/>
      <c r="BN7" s="255"/>
      <c r="BO7" s="255"/>
      <c r="BP7" s="255"/>
      <c r="BQ7" s="261">
        <v>1</v>
      </c>
      <c r="BR7" s="262"/>
      <c r="BS7" s="1187" t="s">
        <v>615</v>
      </c>
      <c r="BT7" s="1188"/>
      <c r="BU7" s="1188"/>
      <c r="BV7" s="1188"/>
      <c r="BW7" s="1188"/>
      <c r="BX7" s="1188"/>
      <c r="BY7" s="1188"/>
      <c r="BZ7" s="1188"/>
      <c r="CA7" s="1188"/>
      <c r="CB7" s="1188"/>
      <c r="CC7" s="1188"/>
      <c r="CD7" s="1188"/>
      <c r="CE7" s="1188"/>
      <c r="CF7" s="1188"/>
      <c r="CG7" s="1189"/>
      <c r="CH7" s="1180">
        <v>10</v>
      </c>
      <c r="CI7" s="1181"/>
      <c r="CJ7" s="1181"/>
      <c r="CK7" s="1181"/>
      <c r="CL7" s="1182"/>
      <c r="CM7" s="1180">
        <v>195</v>
      </c>
      <c r="CN7" s="1181"/>
      <c r="CO7" s="1181"/>
      <c r="CP7" s="1181"/>
      <c r="CQ7" s="1182"/>
      <c r="CR7" s="1180">
        <v>110</v>
      </c>
      <c r="CS7" s="1181"/>
      <c r="CT7" s="1181"/>
      <c r="CU7" s="1181"/>
      <c r="CV7" s="1182"/>
      <c r="CW7" s="1180">
        <v>68</v>
      </c>
      <c r="CX7" s="1181"/>
      <c r="CY7" s="1181"/>
      <c r="CZ7" s="1181"/>
      <c r="DA7" s="1182"/>
      <c r="DB7" s="1081" t="s">
        <v>602</v>
      </c>
      <c r="DC7" s="1082"/>
      <c r="DD7" s="1082"/>
      <c r="DE7" s="1082"/>
      <c r="DF7" s="1083"/>
      <c r="DG7" s="1081" t="s">
        <v>602</v>
      </c>
      <c r="DH7" s="1082"/>
      <c r="DI7" s="1082"/>
      <c r="DJ7" s="1082"/>
      <c r="DK7" s="1083"/>
      <c r="DL7" s="1081" t="s">
        <v>602</v>
      </c>
      <c r="DM7" s="1082"/>
      <c r="DN7" s="1082"/>
      <c r="DO7" s="1082"/>
      <c r="DP7" s="1083"/>
      <c r="DQ7" s="1081" t="s">
        <v>602</v>
      </c>
      <c r="DR7" s="1082"/>
      <c r="DS7" s="1082"/>
      <c r="DT7" s="1082"/>
      <c r="DU7" s="1083"/>
      <c r="DV7" s="1207"/>
      <c r="DW7" s="1208"/>
      <c r="DX7" s="1208"/>
      <c r="DY7" s="1208"/>
      <c r="DZ7" s="1209"/>
      <c r="EA7" s="256"/>
    </row>
    <row r="8" spans="1:131" s="257" customFormat="1" ht="26.25" customHeight="1" x14ac:dyDescent="0.15">
      <c r="A8" s="263">
        <v>2</v>
      </c>
      <c r="B8" s="1129" t="s">
        <v>387</v>
      </c>
      <c r="C8" s="1130"/>
      <c r="D8" s="1130"/>
      <c r="E8" s="1130"/>
      <c r="F8" s="1130"/>
      <c r="G8" s="1130"/>
      <c r="H8" s="1130"/>
      <c r="I8" s="1130"/>
      <c r="J8" s="1130"/>
      <c r="K8" s="1130"/>
      <c r="L8" s="1130"/>
      <c r="M8" s="1130"/>
      <c r="N8" s="1130"/>
      <c r="O8" s="1130"/>
      <c r="P8" s="1131"/>
      <c r="Q8" s="1135">
        <v>12</v>
      </c>
      <c r="R8" s="1136"/>
      <c r="S8" s="1136"/>
      <c r="T8" s="1136"/>
      <c r="U8" s="1136"/>
      <c r="V8" s="1136">
        <v>12</v>
      </c>
      <c r="W8" s="1136"/>
      <c r="X8" s="1136"/>
      <c r="Y8" s="1136"/>
      <c r="Z8" s="1136"/>
      <c r="AA8" s="1137" t="s">
        <v>622</v>
      </c>
      <c r="AB8" s="1112"/>
      <c r="AC8" s="1112"/>
      <c r="AD8" s="1112"/>
      <c r="AE8" s="1113"/>
      <c r="AF8" s="1111" t="s">
        <v>622</v>
      </c>
      <c r="AG8" s="1112"/>
      <c r="AH8" s="1112"/>
      <c r="AI8" s="1112"/>
      <c r="AJ8" s="1113"/>
      <c r="AK8" s="1178">
        <v>3</v>
      </c>
      <c r="AL8" s="1179"/>
      <c r="AM8" s="1179"/>
      <c r="AN8" s="1179"/>
      <c r="AO8" s="1179"/>
      <c r="AP8" s="1179" t="s">
        <v>602</v>
      </c>
      <c r="AQ8" s="1179"/>
      <c r="AR8" s="1179"/>
      <c r="AS8" s="1179"/>
      <c r="AT8" s="1179"/>
      <c r="AU8" s="1176"/>
      <c r="AV8" s="1176"/>
      <c r="AW8" s="1176"/>
      <c r="AX8" s="1176"/>
      <c r="AY8" s="1177"/>
      <c r="AZ8" s="254"/>
      <c r="BA8" s="254"/>
      <c r="BB8" s="254"/>
      <c r="BC8" s="254"/>
      <c r="BD8" s="254"/>
      <c r="BE8" s="255"/>
      <c r="BF8" s="255"/>
      <c r="BG8" s="255"/>
      <c r="BH8" s="255"/>
      <c r="BI8" s="255"/>
      <c r="BJ8" s="255"/>
      <c r="BK8" s="255"/>
      <c r="BL8" s="255"/>
      <c r="BM8" s="255"/>
      <c r="BN8" s="255"/>
      <c r="BO8" s="255"/>
      <c r="BP8" s="255"/>
      <c r="BQ8" s="264">
        <v>2</v>
      </c>
      <c r="BR8" s="265"/>
      <c r="BS8" s="1106" t="s">
        <v>616</v>
      </c>
      <c r="BT8" s="1107"/>
      <c r="BU8" s="1107"/>
      <c r="BV8" s="1107"/>
      <c r="BW8" s="1107"/>
      <c r="BX8" s="1107"/>
      <c r="BY8" s="1107"/>
      <c r="BZ8" s="1107"/>
      <c r="CA8" s="1107"/>
      <c r="CB8" s="1107"/>
      <c r="CC8" s="1107"/>
      <c r="CD8" s="1107"/>
      <c r="CE8" s="1107"/>
      <c r="CF8" s="1107"/>
      <c r="CG8" s="1108"/>
      <c r="CH8" s="1081">
        <v>-67</v>
      </c>
      <c r="CI8" s="1082"/>
      <c r="CJ8" s="1082"/>
      <c r="CK8" s="1082"/>
      <c r="CL8" s="1083"/>
      <c r="CM8" s="1081">
        <v>665</v>
      </c>
      <c r="CN8" s="1082"/>
      <c r="CO8" s="1082"/>
      <c r="CP8" s="1082"/>
      <c r="CQ8" s="1083"/>
      <c r="CR8" s="1081">
        <v>90</v>
      </c>
      <c r="CS8" s="1082"/>
      <c r="CT8" s="1082"/>
      <c r="CU8" s="1082"/>
      <c r="CV8" s="1083"/>
      <c r="CW8" s="1081" t="s">
        <v>622</v>
      </c>
      <c r="CX8" s="1082"/>
      <c r="CY8" s="1082"/>
      <c r="CZ8" s="1082"/>
      <c r="DA8" s="1083"/>
      <c r="DB8" s="1081" t="s">
        <v>602</v>
      </c>
      <c r="DC8" s="1082"/>
      <c r="DD8" s="1082"/>
      <c r="DE8" s="1082"/>
      <c r="DF8" s="1083"/>
      <c r="DG8" s="1081" t="s">
        <v>602</v>
      </c>
      <c r="DH8" s="1082"/>
      <c r="DI8" s="1082"/>
      <c r="DJ8" s="1082"/>
      <c r="DK8" s="1083"/>
      <c r="DL8" s="1081" t="s">
        <v>602</v>
      </c>
      <c r="DM8" s="1082"/>
      <c r="DN8" s="1082"/>
      <c r="DO8" s="1082"/>
      <c r="DP8" s="1083"/>
      <c r="DQ8" s="1081" t="s">
        <v>602</v>
      </c>
      <c r="DR8" s="1082"/>
      <c r="DS8" s="1082"/>
      <c r="DT8" s="1082"/>
      <c r="DU8" s="1083"/>
      <c r="DV8" s="1084"/>
      <c r="DW8" s="1085"/>
      <c r="DX8" s="1085"/>
      <c r="DY8" s="1085"/>
      <c r="DZ8" s="1086"/>
      <c r="EA8" s="256"/>
    </row>
    <row r="9" spans="1:131" s="257" customFormat="1" ht="26.25" customHeight="1" x14ac:dyDescent="0.15">
      <c r="A9" s="263">
        <v>3</v>
      </c>
      <c r="B9" s="1129" t="s">
        <v>388</v>
      </c>
      <c r="C9" s="1130"/>
      <c r="D9" s="1130"/>
      <c r="E9" s="1130"/>
      <c r="F9" s="1130"/>
      <c r="G9" s="1130"/>
      <c r="H9" s="1130"/>
      <c r="I9" s="1130"/>
      <c r="J9" s="1130"/>
      <c r="K9" s="1130"/>
      <c r="L9" s="1130"/>
      <c r="M9" s="1130"/>
      <c r="N9" s="1130"/>
      <c r="O9" s="1130"/>
      <c r="P9" s="1131"/>
      <c r="Q9" s="1135">
        <v>153</v>
      </c>
      <c r="R9" s="1136"/>
      <c r="S9" s="1136"/>
      <c r="T9" s="1136"/>
      <c r="U9" s="1136"/>
      <c r="V9" s="1136">
        <v>59</v>
      </c>
      <c r="W9" s="1136"/>
      <c r="X9" s="1136"/>
      <c r="Y9" s="1136"/>
      <c r="Z9" s="1136"/>
      <c r="AA9" s="1136">
        <f>+Q9-V9</f>
        <v>94</v>
      </c>
      <c r="AB9" s="1136"/>
      <c r="AC9" s="1136"/>
      <c r="AD9" s="1136"/>
      <c r="AE9" s="1137"/>
      <c r="AF9" s="1111">
        <v>94</v>
      </c>
      <c r="AG9" s="1112"/>
      <c r="AH9" s="1112"/>
      <c r="AI9" s="1112"/>
      <c r="AJ9" s="1113"/>
      <c r="AK9" s="1178" t="s">
        <v>602</v>
      </c>
      <c r="AL9" s="1179"/>
      <c r="AM9" s="1179"/>
      <c r="AN9" s="1179"/>
      <c r="AO9" s="1179"/>
      <c r="AP9" s="1179">
        <v>241</v>
      </c>
      <c r="AQ9" s="1179"/>
      <c r="AR9" s="1179"/>
      <c r="AS9" s="1179"/>
      <c r="AT9" s="1179"/>
      <c r="AU9" s="1176"/>
      <c r="AV9" s="1176"/>
      <c r="AW9" s="1176"/>
      <c r="AX9" s="1176"/>
      <c r="AY9" s="1177"/>
      <c r="AZ9" s="254"/>
      <c r="BA9" s="254"/>
      <c r="BB9" s="254"/>
      <c r="BC9" s="254"/>
      <c r="BD9" s="254"/>
      <c r="BE9" s="255"/>
      <c r="BF9" s="255"/>
      <c r="BG9" s="255"/>
      <c r="BH9" s="255"/>
      <c r="BI9" s="255"/>
      <c r="BJ9" s="255"/>
      <c r="BK9" s="255"/>
      <c r="BL9" s="255"/>
      <c r="BM9" s="255"/>
      <c r="BN9" s="255"/>
      <c r="BO9" s="255"/>
      <c r="BP9" s="255"/>
      <c r="BQ9" s="264">
        <v>3</v>
      </c>
      <c r="BR9" s="265"/>
      <c r="BS9" s="1106"/>
      <c r="BT9" s="1107"/>
      <c r="BU9" s="1107"/>
      <c r="BV9" s="1107"/>
      <c r="BW9" s="1107"/>
      <c r="BX9" s="1107"/>
      <c r="BY9" s="1107"/>
      <c r="BZ9" s="1107"/>
      <c r="CA9" s="1107"/>
      <c r="CB9" s="1107"/>
      <c r="CC9" s="1107"/>
      <c r="CD9" s="1107"/>
      <c r="CE9" s="1107"/>
      <c r="CF9" s="1107"/>
      <c r="CG9" s="1108"/>
      <c r="CH9" s="1081"/>
      <c r="CI9" s="1082"/>
      <c r="CJ9" s="1082"/>
      <c r="CK9" s="1082"/>
      <c r="CL9" s="1083"/>
      <c r="CM9" s="1081"/>
      <c r="CN9" s="1082"/>
      <c r="CO9" s="1082"/>
      <c r="CP9" s="1082"/>
      <c r="CQ9" s="1083"/>
      <c r="CR9" s="1081"/>
      <c r="CS9" s="1082"/>
      <c r="CT9" s="1082"/>
      <c r="CU9" s="1082"/>
      <c r="CV9" s="1083"/>
      <c r="CW9" s="1081"/>
      <c r="CX9" s="1082"/>
      <c r="CY9" s="1082"/>
      <c r="CZ9" s="1082"/>
      <c r="DA9" s="1083"/>
      <c r="DB9" s="1081"/>
      <c r="DC9" s="1082"/>
      <c r="DD9" s="1082"/>
      <c r="DE9" s="1082"/>
      <c r="DF9" s="1083"/>
      <c r="DG9" s="1081"/>
      <c r="DH9" s="1082"/>
      <c r="DI9" s="1082"/>
      <c r="DJ9" s="1082"/>
      <c r="DK9" s="1083"/>
      <c r="DL9" s="1081"/>
      <c r="DM9" s="1082"/>
      <c r="DN9" s="1082"/>
      <c r="DO9" s="1082"/>
      <c r="DP9" s="1083"/>
      <c r="DQ9" s="1081"/>
      <c r="DR9" s="1082"/>
      <c r="DS9" s="1082"/>
      <c r="DT9" s="1082"/>
      <c r="DU9" s="1083"/>
      <c r="DV9" s="1084"/>
      <c r="DW9" s="1085"/>
      <c r="DX9" s="1085"/>
      <c r="DY9" s="1085"/>
      <c r="DZ9" s="1086"/>
      <c r="EA9" s="256"/>
    </row>
    <row r="10" spans="1:131" s="257" customFormat="1" ht="26.25" customHeight="1" x14ac:dyDescent="0.15">
      <c r="A10" s="263">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1"/>
      <c r="AG10" s="1112"/>
      <c r="AH10" s="1112"/>
      <c r="AI10" s="1112"/>
      <c r="AJ10" s="1113"/>
      <c r="AK10" s="1178"/>
      <c r="AL10" s="1179"/>
      <c r="AM10" s="1179"/>
      <c r="AN10" s="1179"/>
      <c r="AO10" s="1179"/>
      <c r="AP10" s="1179"/>
      <c r="AQ10" s="1179"/>
      <c r="AR10" s="1179"/>
      <c r="AS10" s="1179"/>
      <c r="AT10" s="1179"/>
      <c r="AU10" s="1176"/>
      <c r="AV10" s="1176"/>
      <c r="AW10" s="1176"/>
      <c r="AX10" s="1176"/>
      <c r="AY10" s="1177"/>
      <c r="AZ10" s="254"/>
      <c r="BA10" s="254"/>
      <c r="BB10" s="254"/>
      <c r="BC10" s="254"/>
      <c r="BD10" s="254"/>
      <c r="BE10" s="255"/>
      <c r="BF10" s="255"/>
      <c r="BG10" s="255"/>
      <c r="BH10" s="255"/>
      <c r="BI10" s="255"/>
      <c r="BJ10" s="255"/>
      <c r="BK10" s="255"/>
      <c r="BL10" s="255"/>
      <c r="BM10" s="255"/>
      <c r="BN10" s="255"/>
      <c r="BO10" s="255"/>
      <c r="BP10" s="255"/>
      <c r="BQ10" s="264">
        <v>4</v>
      </c>
      <c r="BR10" s="265"/>
      <c r="BS10" s="1106"/>
      <c r="BT10" s="1107"/>
      <c r="BU10" s="1107"/>
      <c r="BV10" s="1107"/>
      <c r="BW10" s="1107"/>
      <c r="BX10" s="1107"/>
      <c r="BY10" s="1107"/>
      <c r="BZ10" s="1107"/>
      <c r="CA10" s="1107"/>
      <c r="CB10" s="1107"/>
      <c r="CC10" s="1107"/>
      <c r="CD10" s="1107"/>
      <c r="CE10" s="1107"/>
      <c r="CF10" s="1107"/>
      <c r="CG10" s="1108"/>
      <c r="CH10" s="1081"/>
      <c r="CI10" s="1082"/>
      <c r="CJ10" s="1082"/>
      <c r="CK10" s="1082"/>
      <c r="CL10" s="1083"/>
      <c r="CM10" s="1081"/>
      <c r="CN10" s="1082"/>
      <c r="CO10" s="1082"/>
      <c r="CP10" s="1082"/>
      <c r="CQ10" s="1083"/>
      <c r="CR10" s="1081"/>
      <c r="CS10" s="1082"/>
      <c r="CT10" s="1082"/>
      <c r="CU10" s="1082"/>
      <c r="CV10" s="1083"/>
      <c r="CW10" s="1081"/>
      <c r="CX10" s="1082"/>
      <c r="CY10" s="1082"/>
      <c r="CZ10" s="1082"/>
      <c r="DA10" s="1083"/>
      <c r="DB10" s="1081"/>
      <c r="DC10" s="1082"/>
      <c r="DD10" s="1082"/>
      <c r="DE10" s="1082"/>
      <c r="DF10" s="1083"/>
      <c r="DG10" s="1081"/>
      <c r="DH10" s="1082"/>
      <c r="DI10" s="1082"/>
      <c r="DJ10" s="1082"/>
      <c r="DK10" s="1083"/>
      <c r="DL10" s="1081"/>
      <c r="DM10" s="1082"/>
      <c r="DN10" s="1082"/>
      <c r="DO10" s="1082"/>
      <c r="DP10" s="1083"/>
      <c r="DQ10" s="1081"/>
      <c r="DR10" s="1082"/>
      <c r="DS10" s="1082"/>
      <c r="DT10" s="1082"/>
      <c r="DU10" s="1083"/>
      <c r="DV10" s="1084"/>
      <c r="DW10" s="1085"/>
      <c r="DX10" s="1085"/>
      <c r="DY10" s="1085"/>
      <c r="DZ10" s="1086"/>
      <c r="EA10" s="256"/>
    </row>
    <row r="11" spans="1:131" s="257" customFormat="1" ht="26.25" customHeight="1" x14ac:dyDescent="0.15">
      <c r="A11" s="263">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78"/>
      <c r="AL11" s="1179"/>
      <c r="AM11" s="1179"/>
      <c r="AN11" s="1179"/>
      <c r="AO11" s="1179"/>
      <c r="AP11" s="1179"/>
      <c r="AQ11" s="1179"/>
      <c r="AR11" s="1179"/>
      <c r="AS11" s="1179"/>
      <c r="AT11" s="1179"/>
      <c r="AU11" s="1176"/>
      <c r="AV11" s="1176"/>
      <c r="AW11" s="1176"/>
      <c r="AX11" s="1176"/>
      <c r="AY11" s="1177"/>
      <c r="AZ11" s="254"/>
      <c r="BA11" s="254"/>
      <c r="BB11" s="254"/>
      <c r="BC11" s="254"/>
      <c r="BD11" s="254"/>
      <c r="BE11" s="255"/>
      <c r="BF11" s="255"/>
      <c r="BG11" s="255"/>
      <c r="BH11" s="255"/>
      <c r="BI11" s="255"/>
      <c r="BJ11" s="255"/>
      <c r="BK11" s="255"/>
      <c r="BL11" s="255"/>
      <c r="BM11" s="255"/>
      <c r="BN11" s="255"/>
      <c r="BO11" s="255"/>
      <c r="BP11" s="255"/>
      <c r="BQ11" s="264">
        <v>5</v>
      </c>
      <c r="BR11" s="265"/>
      <c r="BS11" s="1106"/>
      <c r="BT11" s="1107"/>
      <c r="BU11" s="1107"/>
      <c r="BV11" s="1107"/>
      <c r="BW11" s="1107"/>
      <c r="BX11" s="1107"/>
      <c r="BY11" s="1107"/>
      <c r="BZ11" s="1107"/>
      <c r="CA11" s="1107"/>
      <c r="CB11" s="1107"/>
      <c r="CC11" s="1107"/>
      <c r="CD11" s="1107"/>
      <c r="CE11" s="1107"/>
      <c r="CF11" s="1107"/>
      <c r="CG11" s="1108"/>
      <c r="CH11" s="1081"/>
      <c r="CI11" s="1082"/>
      <c r="CJ11" s="1082"/>
      <c r="CK11" s="1082"/>
      <c r="CL11" s="1083"/>
      <c r="CM11" s="1081"/>
      <c r="CN11" s="1082"/>
      <c r="CO11" s="1082"/>
      <c r="CP11" s="1082"/>
      <c r="CQ11" s="1083"/>
      <c r="CR11" s="1081"/>
      <c r="CS11" s="1082"/>
      <c r="CT11" s="1082"/>
      <c r="CU11" s="1082"/>
      <c r="CV11" s="1083"/>
      <c r="CW11" s="1081"/>
      <c r="CX11" s="1082"/>
      <c r="CY11" s="1082"/>
      <c r="CZ11" s="1082"/>
      <c r="DA11" s="1083"/>
      <c r="DB11" s="1081"/>
      <c r="DC11" s="1082"/>
      <c r="DD11" s="1082"/>
      <c r="DE11" s="1082"/>
      <c r="DF11" s="1083"/>
      <c r="DG11" s="1081"/>
      <c r="DH11" s="1082"/>
      <c r="DI11" s="1082"/>
      <c r="DJ11" s="1082"/>
      <c r="DK11" s="1083"/>
      <c r="DL11" s="1081"/>
      <c r="DM11" s="1082"/>
      <c r="DN11" s="1082"/>
      <c r="DO11" s="1082"/>
      <c r="DP11" s="1083"/>
      <c r="DQ11" s="1081"/>
      <c r="DR11" s="1082"/>
      <c r="DS11" s="1082"/>
      <c r="DT11" s="1082"/>
      <c r="DU11" s="1083"/>
      <c r="DV11" s="1084"/>
      <c r="DW11" s="1085"/>
      <c r="DX11" s="1085"/>
      <c r="DY11" s="1085"/>
      <c r="DZ11" s="1086"/>
      <c r="EA11" s="256"/>
    </row>
    <row r="12" spans="1:131" s="257" customFormat="1" ht="26.25" customHeight="1" x14ac:dyDescent="0.15">
      <c r="A12" s="263">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78"/>
      <c r="AL12" s="1179"/>
      <c r="AM12" s="1179"/>
      <c r="AN12" s="1179"/>
      <c r="AO12" s="1179"/>
      <c r="AP12" s="1179"/>
      <c r="AQ12" s="1179"/>
      <c r="AR12" s="1179"/>
      <c r="AS12" s="1179"/>
      <c r="AT12" s="1179"/>
      <c r="AU12" s="1176"/>
      <c r="AV12" s="1176"/>
      <c r="AW12" s="1176"/>
      <c r="AX12" s="1176"/>
      <c r="AY12" s="1177"/>
      <c r="AZ12" s="254"/>
      <c r="BA12" s="254"/>
      <c r="BB12" s="254"/>
      <c r="BC12" s="254"/>
      <c r="BD12" s="254"/>
      <c r="BE12" s="255"/>
      <c r="BF12" s="255"/>
      <c r="BG12" s="255"/>
      <c r="BH12" s="255"/>
      <c r="BI12" s="255"/>
      <c r="BJ12" s="255"/>
      <c r="BK12" s="255"/>
      <c r="BL12" s="255"/>
      <c r="BM12" s="255"/>
      <c r="BN12" s="255"/>
      <c r="BO12" s="255"/>
      <c r="BP12" s="255"/>
      <c r="BQ12" s="264">
        <v>6</v>
      </c>
      <c r="BR12" s="265"/>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56"/>
    </row>
    <row r="13" spans="1:131" s="257" customFormat="1" ht="26.25" customHeight="1" x14ac:dyDescent="0.15">
      <c r="A13" s="263">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78"/>
      <c r="AL13" s="1179"/>
      <c r="AM13" s="1179"/>
      <c r="AN13" s="1179"/>
      <c r="AO13" s="1179"/>
      <c r="AP13" s="1179"/>
      <c r="AQ13" s="1179"/>
      <c r="AR13" s="1179"/>
      <c r="AS13" s="1179"/>
      <c r="AT13" s="1179"/>
      <c r="AU13" s="1176"/>
      <c r="AV13" s="1176"/>
      <c r="AW13" s="1176"/>
      <c r="AX13" s="1176"/>
      <c r="AY13" s="1177"/>
      <c r="AZ13" s="254"/>
      <c r="BA13" s="254"/>
      <c r="BB13" s="254"/>
      <c r="BC13" s="254"/>
      <c r="BD13" s="254"/>
      <c r="BE13" s="255"/>
      <c r="BF13" s="255"/>
      <c r="BG13" s="255"/>
      <c r="BH13" s="255"/>
      <c r="BI13" s="255"/>
      <c r="BJ13" s="255"/>
      <c r="BK13" s="255"/>
      <c r="BL13" s="255"/>
      <c r="BM13" s="255"/>
      <c r="BN13" s="255"/>
      <c r="BO13" s="255"/>
      <c r="BP13" s="255"/>
      <c r="BQ13" s="264">
        <v>7</v>
      </c>
      <c r="BR13" s="265"/>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6"/>
    </row>
    <row r="14" spans="1:131" s="257" customFormat="1" ht="26.25" customHeight="1" x14ac:dyDescent="0.15">
      <c r="A14" s="263">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78"/>
      <c r="AL14" s="1179"/>
      <c r="AM14" s="1179"/>
      <c r="AN14" s="1179"/>
      <c r="AO14" s="1179"/>
      <c r="AP14" s="1179"/>
      <c r="AQ14" s="1179"/>
      <c r="AR14" s="1179"/>
      <c r="AS14" s="1179"/>
      <c r="AT14" s="1179"/>
      <c r="AU14" s="1176"/>
      <c r="AV14" s="1176"/>
      <c r="AW14" s="1176"/>
      <c r="AX14" s="1176"/>
      <c r="AY14" s="1177"/>
      <c r="AZ14" s="254"/>
      <c r="BA14" s="254"/>
      <c r="BB14" s="254"/>
      <c r="BC14" s="254"/>
      <c r="BD14" s="254"/>
      <c r="BE14" s="255"/>
      <c r="BF14" s="255"/>
      <c r="BG14" s="255"/>
      <c r="BH14" s="255"/>
      <c r="BI14" s="255"/>
      <c r="BJ14" s="255"/>
      <c r="BK14" s="255"/>
      <c r="BL14" s="255"/>
      <c r="BM14" s="255"/>
      <c r="BN14" s="255"/>
      <c r="BO14" s="255"/>
      <c r="BP14" s="255"/>
      <c r="BQ14" s="264">
        <v>8</v>
      </c>
      <c r="BR14" s="265"/>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6"/>
    </row>
    <row r="15" spans="1:131" s="257" customFormat="1" ht="26.25" customHeight="1" x14ac:dyDescent="0.15">
      <c r="A15" s="263">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78"/>
      <c r="AL15" s="1179"/>
      <c r="AM15" s="1179"/>
      <c r="AN15" s="1179"/>
      <c r="AO15" s="1179"/>
      <c r="AP15" s="1179"/>
      <c r="AQ15" s="1179"/>
      <c r="AR15" s="1179"/>
      <c r="AS15" s="1179"/>
      <c r="AT15" s="1179"/>
      <c r="AU15" s="1176"/>
      <c r="AV15" s="1176"/>
      <c r="AW15" s="1176"/>
      <c r="AX15" s="1176"/>
      <c r="AY15" s="1177"/>
      <c r="AZ15" s="254"/>
      <c r="BA15" s="254"/>
      <c r="BB15" s="254"/>
      <c r="BC15" s="254"/>
      <c r="BD15" s="254"/>
      <c r="BE15" s="255"/>
      <c r="BF15" s="255"/>
      <c r="BG15" s="255"/>
      <c r="BH15" s="255"/>
      <c r="BI15" s="255"/>
      <c r="BJ15" s="255"/>
      <c r="BK15" s="255"/>
      <c r="BL15" s="255"/>
      <c r="BM15" s="255"/>
      <c r="BN15" s="255"/>
      <c r="BO15" s="255"/>
      <c r="BP15" s="255"/>
      <c r="BQ15" s="264">
        <v>9</v>
      </c>
      <c r="BR15" s="265"/>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6"/>
    </row>
    <row r="16" spans="1:131" s="257" customFormat="1" ht="26.25" customHeight="1" x14ac:dyDescent="0.15">
      <c r="A16" s="263">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78"/>
      <c r="AL16" s="1179"/>
      <c r="AM16" s="1179"/>
      <c r="AN16" s="1179"/>
      <c r="AO16" s="1179"/>
      <c r="AP16" s="1179"/>
      <c r="AQ16" s="1179"/>
      <c r="AR16" s="1179"/>
      <c r="AS16" s="1179"/>
      <c r="AT16" s="1179"/>
      <c r="AU16" s="1176"/>
      <c r="AV16" s="1176"/>
      <c r="AW16" s="1176"/>
      <c r="AX16" s="1176"/>
      <c r="AY16" s="1177"/>
      <c r="AZ16" s="254"/>
      <c r="BA16" s="254"/>
      <c r="BB16" s="254"/>
      <c r="BC16" s="254"/>
      <c r="BD16" s="254"/>
      <c r="BE16" s="255"/>
      <c r="BF16" s="255"/>
      <c r="BG16" s="255"/>
      <c r="BH16" s="255"/>
      <c r="BI16" s="255"/>
      <c r="BJ16" s="255"/>
      <c r="BK16" s="255"/>
      <c r="BL16" s="255"/>
      <c r="BM16" s="255"/>
      <c r="BN16" s="255"/>
      <c r="BO16" s="255"/>
      <c r="BP16" s="255"/>
      <c r="BQ16" s="264">
        <v>10</v>
      </c>
      <c r="BR16" s="265"/>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6"/>
    </row>
    <row r="17" spans="1:131" s="257" customFormat="1" ht="26.25" customHeight="1" x14ac:dyDescent="0.15">
      <c r="A17" s="263">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78"/>
      <c r="AL17" s="1179"/>
      <c r="AM17" s="1179"/>
      <c r="AN17" s="1179"/>
      <c r="AO17" s="1179"/>
      <c r="AP17" s="1179"/>
      <c r="AQ17" s="1179"/>
      <c r="AR17" s="1179"/>
      <c r="AS17" s="1179"/>
      <c r="AT17" s="1179"/>
      <c r="AU17" s="1176"/>
      <c r="AV17" s="1176"/>
      <c r="AW17" s="1176"/>
      <c r="AX17" s="1176"/>
      <c r="AY17" s="1177"/>
      <c r="AZ17" s="254"/>
      <c r="BA17" s="254"/>
      <c r="BB17" s="254"/>
      <c r="BC17" s="254"/>
      <c r="BD17" s="254"/>
      <c r="BE17" s="255"/>
      <c r="BF17" s="255"/>
      <c r="BG17" s="255"/>
      <c r="BH17" s="255"/>
      <c r="BI17" s="255"/>
      <c r="BJ17" s="255"/>
      <c r="BK17" s="255"/>
      <c r="BL17" s="255"/>
      <c r="BM17" s="255"/>
      <c r="BN17" s="255"/>
      <c r="BO17" s="255"/>
      <c r="BP17" s="255"/>
      <c r="BQ17" s="264">
        <v>11</v>
      </c>
      <c r="BR17" s="265"/>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6"/>
    </row>
    <row r="18" spans="1:131" s="257" customFormat="1" ht="26.25" customHeight="1" x14ac:dyDescent="0.15">
      <c r="A18" s="263">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78"/>
      <c r="AL18" s="1179"/>
      <c r="AM18" s="1179"/>
      <c r="AN18" s="1179"/>
      <c r="AO18" s="1179"/>
      <c r="AP18" s="1179"/>
      <c r="AQ18" s="1179"/>
      <c r="AR18" s="1179"/>
      <c r="AS18" s="1179"/>
      <c r="AT18" s="1179"/>
      <c r="AU18" s="1176"/>
      <c r="AV18" s="1176"/>
      <c r="AW18" s="1176"/>
      <c r="AX18" s="1176"/>
      <c r="AY18" s="1177"/>
      <c r="AZ18" s="254"/>
      <c r="BA18" s="254"/>
      <c r="BB18" s="254"/>
      <c r="BC18" s="254"/>
      <c r="BD18" s="254"/>
      <c r="BE18" s="255"/>
      <c r="BF18" s="255"/>
      <c r="BG18" s="255"/>
      <c r="BH18" s="255"/>
      <c r="BI18" s="255"/>
      <c r="BJ18" s="255"/>
      <c r="BK18" s="255"/>
      <c r="BL18" s="255"/>
      <c r="BM18" s="255"/>
      <c r="BN18" s="255"/>
      <c r="BO18" s="255"/>
      <c r="BP18" s="255"/>
      <c r="BQ18" s="264">
        <v>12</v>
      </c>
      <c r="BR18" s="265"/>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6"/>
    </row>
    <row r="19" spans="1:131" s="257" customFormat="1" ht="26.25" customHeight="1" x14ac:dyDescent="0.15">
      <c r="A19" s="263">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78"/>
      <c r="AL19" s="1179"/>
      <c r="AM19" s="1179"/>
      <c r="AN19" s="1179"/>
      <c r="AO19" s="1179"/>
      <c r="AP19" s="1179"/>
      <c r="AQ19" s="1179"/>
      <c r="AR19" s="1179"/>
      <c r="AS19" s="1179"/>
      <c r="AT19" s="1179"/>
      <c r="AU19" s="1176"/>
      <c r="AV19" s="1176"/>
      <c r="AW19" s="1176"/>
      <c r="AX19" s="1176"/>
      <c r="AY19" s="1177"/>
      <c r="AZ19" s="254"/>
      <c r="BA19" s="254"/>
      <c r="BB19" s="254"/>
      <c r="BC19" s="254"/>
      <c r="BD19" s="254"/>
      <c r="BE19" s="255"/>
      <c r="BF19" s="255"/>
      <c r="BG19" s="255"/>
      <c r="BH19" s="255"/>
      <c r="BI19" s="255"/>
      <c r="BJ19" s="255"/>
      <c r="BK19" s="255"/>
      <c r="BL19" s="255"/>
      <c r="BM19" s="255"/>
      <c r="BN19" s="255"/>
      <c r="BO19" s="255"/>
      <c r="BP19" s="255"/>
      <c r="BQ19" s="264">
        <v>13</v>
      </c>
      <c r="BR19" s="265"/>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6"/>
    </row>
    <row r="20" spans="1:131" s="257" customFormat="1" ht="26.25" customHeight="1" x14ac:dyDescent="0.15">
      <c r="A20" s="263">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78"/>
      <c r="AL20" s="1179"/>
      <c r="AM20" s="1179"/>
      <c r="AN20" s="1179"/>
      <c r="AO20" s="1179"/>
      <c r="AP20" s="1179"/>
      <c r="AQ20" s="1179"/>
      <c r="AR20" s="1179"/>
      <c r="AS20" s="1179"/>
      <c r="AT20" s="1179"/>
      <c r="AU20" s="1176"/>
      <c r="AV20" s="1176"/>
      <c r="AW20" s="1176"/>
      <c r="AX20" s="1176"/>
      <c r="AY20" s="1177"/>
      <c r="AZ20" s="254"/>
      <c r="BA20" s="254"/>
      <c r="BB20" s="254"/>
      <c r="BC20" s="254"/>
      <c r="BD20" s="254"/>
      <c r="BE20" s="255"/>
      <c r="BF20" s="255"/>
      <c r="BG20" s="255"/>
      <c r="BH20" s="255"/>
      <c r="BI20" s="255"/>
      <c r="BJ20" s="255"/>
      <c r="BK20" s="255"/>
      <c r="BL20" s="255"/>
      <c r="BM20" s="255"/>
      <c r="BN20" s="255"/>
      <c r="BO20" s="255"/>
      <c r="BP20" s="255"/>
      <c r="BQ20" s="264">
        <v>14</v>
      </c>
      <c r="BR20" s="265"/>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6"/>
    </row>
    <row r="21" spans="1:131" s="257" customFormat="1" ht="26.25" customHeight="1" thickBot="1" x14ac:dyDescent="0.2">
      <c r="A21" s="263">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78"/>
      <c r="AL21" s="1179"/>
      <c r="AM21" s="1179"/>
      <c r="AN21" s="1179"/>
      <c r="AO21" s="1179"/>
      <c r="AP21" s="1179"/>
      <c r="AQ21" s="1179"/>
      <c r="AR21" s="1179"/>
      <c r="AS21" s="1179"/>
      <c r="AT21" s="1179"/>
      <c r="AU21" s="1176"/>
      <c r="AV21" s="1176"/>
      <c r="AW21" s="1176"/>
      <c r="AX21" s="1176"/>
      <c r="AY21" s="1177"/>
      <c r="AZ21" s="254"/>
      <c r="BA21" s="254"/>
      <c r="BB21" s="254"/>
      <c r="BC21" s="254"/>
      <c r="BD21" s="254"/>
      <c r="BE21" s="255"/>
      <c r="BF21" s="255"/>
      <c r="BG21" s="255"/>
      <c r="BH21" s="255"/>
      <c r="BI21" s="255"/>
      <c r="BJ21" s="255"/>
      <c r="BK21" s="255"/>
      <c r="BL21" s="255"/>
      <c r="BM21" s="255"/>
      <c r="BN21" s="255"/>
      <c r="BO21" s="255"/>
      <c r="BP21" s="255"/>
      <c r="BQ21" s="264">
        <v>15</v>
      </c>
      <c r="BR21" s="265"/>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6"/>
    </row>
    <row r="22" spans="1:131" s="257" customFormat="1" ht="26.25" customHeight="1" x14ac:dyDescent="0.15">
      <c r="A22" s="263">
        <v>16</v>
      </c>
      <c r="B22" s="1129"/>
      <c r="C22" s="1130"/>
      <c r="D22" s="1130"/>
      <c r="E22" s="1130"/>
      <c r="F22" s="1130"/>
      <c r="G22" s="1130"/>
      <c r="H22" s="1130"/>
      <c r="I22" s="1130"/>
      <c r="J22" s="1130"/>
      <c r="K22" s="1130"/>
      <c r="L22" s="1130"/>
      <c r="M22" s="1130"/>
      <c r="N22" s="1130"/>
      <c r="O22" s="1130"/>
      <c r="P22" s="1131"/>
      <c r="Q22" s="1173"/>
      <c r="R22" s="1174"/>
      <c r="S22" s="1174"/>
      <c r="T22" s="1174"/>
      <c r="U22" s="1174"/>
      <c r="V22" s="1174"/>
      <c r="W22" s="1174"/>
      <c r="X22" s="1174"/>
      <c r="Y22" s="1174"/>
      <c r="Z22" s="1174"/>
      <c r="AA22" s="1174"/>
      <c r="AB22" s="1174"/>
      <c r="AC22" s="1174"/>
      <c r="AD22" s="1174"/>
      <c r="AE22" s="1175"/>
      <c r="AF22" s="1111"/>
      <c r="AG22" s="1112"/>
      <c r="AH22" s="1112"/>
      <c r="AI22" s="1112"/>
      <c r="AJ22" s="1113"/>
      <c r="AK22" s="1169"/>
      <c r="AL22" s="1170"/>
      <c r="AM22" s="1170"/>
      <c r="AN22" s="1170"/>
      <c r="AO22" s="1170"/>
      <c r="AP22" s="1170"/>
      <c r="AQ22" s="1170"/>
      <c r="AR22" s="1170"/>
      <c r="AS22" s="1170"/>
      <c r="AT22" s="1170"/>
      <c r="AU22" s="1171"/>
      <c r="AV22" s="1171"/>
      <c r="AW22" s="1171"/>
      <c r="AX22" s="1171"/>
      <c r="AY22" s="1172"/>
      <c r="AZ22" s="1127" t="s">
        <v>389</v>
      </c>
      <c r="BA22" s="1127"/>
      <c r="BB22" s="1127"/>
      <c r="BC22" s="1127"/>
      <c r="BD22" s="1128"/>
      <c r="BE22" s="255"/>
      <c r="BF22" s="255"/>
      <c r="BG22" s="255"/>
      <c r="BH22" s="255"/>
      <c r="BI22" s="255"/>
      <c r="BJ22" s="255"/>
      <c r="BK22" s="255"/>
      <c r="BL22" s="255"/>
      <c r="BM22" s="255"/>
      <c r="BN22" s="255"/>
      <c r="BO22" s="255"/>
      <c r="BP22" s="255"/>
      <c r="BQ22" s="264">
        <v>16</v>
      </c>
      <c r="BR22" s="265"/>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6"/>
    </row>
    <row r="23" spans="1:131" s="257" customFormat="1" ht="26.25" customHeight="1" thickBot="1" x14ac:dyDescent="0.2">
      <c r="A23" s="266" t="s">
        <v>390</v>
      </c>
      <c r="B23" s="1039" t="s">
        <v>391</v>
      </c>
      <c r="C23" s="1040"/>
      <c r="D23" s="1040"/>
      <c r="E23" s="1040"/>
      <c r="F23" s="1040"/>
      <c r="G23" s="1040"/>
      <c r="H23" s="1040"/>
      <c r="I23" s="1040"/>
      <c r="J23" s="1040"/>
      <c r="K23" s="1040"/>
      <c r="L23" s="1040"/>
      <c r="M23" s="1040"/>
      <c r="N23" s="1040"/>
      <c r="O23" s="1040"/>
      <c r="P23" s="1041"/>
      <c r="Q23" s="1160">
        <v>77492</v>
      </c>
      <c r="R23" s="1161"/>
      <c r="S23" s="1161"/>
      <c r="T23" s="1161"/>
      <c r="U23" s="1161"/>
      <c r="V23" s="1161">
        <v>74688</v>
      </c>
      <c r="W23" s="1161"/>
      <c r="X23" s="1161"/>
      <c r="Y23" s="1161"/>
      <c r="Z23" s="1161"/>
      <c r="AA23" s="1161">
        <v>2804</v>
      </c>
      <c r="AB23" s="1161"/>
      <c r="AC23" s="1161"/>
      <c r="AD23" s="1161"/>
      <c r="AE23" s="1162"/>
      <c r="AF23" s="1163">
        <v>2236</v>
      </c>
      <c r="AG23" s="1161"/>
      <c r="AH23" s="1161"/>
      <c r="AI23" s="1161"/>
      <c r="AJ23" s="1164"/>
      <c r="AK23" s="1165"/>
      <c r="AL23" s="1166"/>
      <c r="AM23" s="1166"/>
      <c r="AN23" s="1166"/>
      <c r="AO23" s="1166"/>
      <c r="AP23" s="1161">
        <v>65384</v>
      </c>
      <c r="AQ23" s="1161"/>
      <c r="AR23" s="1161"/>
      <c r="AS23" s="1161"/>
      <c r="AT23" s="1161"/>
      <c r="AU23" s="1167"/>
      <c r="AV23" s="1167"/>
      <c r="AW23" s="1167"/>
      <c r="AX23" s="1167"/>
      <c r="AY23" s="1168"/>
      <c r="AZ23" s="1157" t="s">
        <v>392</v>
      </c>
      <c r="BA23" s="1158"/>
      <c r="BB23" s="1158"/>
      <c r="BC23" s="1158"/>
      <c r="BD23" s="1159"/>
      <c r="BE23" s="255"/>
      <c r="BF23" s="255"/>
      <c r="BG23" s="255"/>
      <c r="BH23" s="255"/>
      <c r="BI23" s="255"/>
      <c r="BJ23" s="255"/>
      <c r="BK23" s="255"/>
      <c r="BL23" s="255"/>
      <c r="BM23" s="255"/>
      <c r="BN23" s="255"/>
      <c r="BO23" s="255"/>
      <c r="BP23" s="255"/>
      <c r="BQ23" s="264">
        <v>17</v>
      </c>
      <c r="BR23" s="265"/>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6"/>
    </row>
    <row r="24" spans="1:131" s="257" customFormat="1" ht="26.25" customHeight="1" x14ac:dyDescent="0.15">
      <c r="A24" s="1156" t="s">
        <v>393</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4"/>
      <c r="BA24" s="254"/>
      <c r="BB24" s="254"/>
      <c r="BC24" s="254"/>
      <c r="BD24" s="254"/>
      <c r="BE24" s="255"/>
      <c r="BF24" s="255"/>
      <c r="BG24" s="255"/>
      <c r="BH24" s="255"/>
      <c r="BI24" s="255"/>
      <c r="BJ24" s="255"/>
      <c r="BK24" s="255"/>
      <c r="BL24" s="255"/>
      <c r="BM24" s="255"/>
      <c r="BN24" s="255"/>
      <c r="BO24" s="255"/>
      <c r="BP24" s="255"/>
      <c r="BQ24" s="264">
        <v>18</v>
      </c>
      <c r="BR24" s="265"/>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6"/>
    </row>
    <row r="25" spans="1:131" s="249" customFormat="1" ht="26.25" customHeight="1" thickBot="1" x14ac:dyDescent="0.2">
      <c r="A25" s="1155" t="s">
        <v>394</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4"/>
      <c r="BK25" s="254"/>
      <c r="BL25" s="254"/>
      <c r="BM25" s="254"/>
      <c r="BN25" s="254"/>
      <c r="BO25" s="267"/>
      <c r="BP25" s="267"/>
      <c r="BQ25" s="264">
        <v>19</v>
      </c>
      <c r="BR25" s="265"/>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8"/>
    </row>
    <row r="26" spans="1:131" s="249" customFormat="1" ht="26.25" customHeight="1" x14ac:dyDescent="0.15">
      <c r="A26" s="1087" t="s">
        <v>369</v>
      </c>
      <c r="B26" s="1088"/>
      <c r="C26" s="1088"/>
      <c r="D26" s="1088"/>
      <c r="E26" s="1088"/>
      <c r="F26" s="1088"/>
      <c r="G26" s="1088"/>
      <c r="H26" s="1088"/>
      <c r="I26" s="1088"/>
      <c r="J26" s="1088"/>
      <c r="K26" s="1088"/>
      <c r="L26" s="1088"/>
      <c r="M26" s="1088"/>
      <c r="N26" s="1088"/>
      <c r="O26" s="1088"/>
      <c r="P26" s="1089"/>
      <c r="Q26" s="1093" t="s">
        <v>395</v>
      </c>
      <c r="R26" s="1094"/>
      <c r="S26" s="1094"/>
      <c r="T26" s="1094"/>
      <c r="U26" s="1095"/>
      <c r="V26" s="1093" t="s">
        <v>396</v>
      </c>
      <c r="W26" s="1094"/>
      <c r="X26" s="1094"/>
      <c r="Y26" s="1094"/>
      <c r="Z26" s="1095"/>
      <c r="AA26" s="1093" t="s">
        <v>397</v>
      </c>
      <c r="AB26" s="1094"/>
      <c r="AC26" s="1094"/>
      <c r="AD26" s="1094"/>
      <c r="AE26" s="1094"/>
      <c r="AF26" s="1151" t="s">
        <v>398</v>
      </c>
      <c r="AG26" s="1100"/>
      <c r="AH26" s="1100"/>
      <c r="AI26" s="1100"/>
      <c r="AJ26" s="1152"/>
      <c r="AK26" s="1094" t="s">
        <v>399</v>
      </c>
      <c r="AL26" s="1094"/>
      <c r="AM26" s="1094"/>
      <c r="AN26" s="1094"/>
      <c r="AO26" s="1095"/>
      <c r="AP26" s="1093" t="s">
        <v>400</v>
      </c>
      <c r="AQ26" s="1094"/>
      <c r="AR26" s="1094"/>
      <c r="AS26" s="1094"/>
      <c r="AT26" s="1095"/>
      <c r="AU26" s="1093" t="s">
        <v>401</v>
      </c>
      <c r="AV26" s="1094"/>
      <c r="AW26" s="1094"/>
      <c r="AX26" s="1094"/>
      <c r="AY26" s="1095"/>
      <c r="AZ26" s="1093" t="s">
        <v>402</v>
      </c>
      <c r="BA26" s="1094"/>
      <c r="BB26" s="1094"/>
      <c r="BC26" s="1094"/>
      <c r="BD26" s="1095"/>
      <c r="BE26" s="1093" t="s">
        <v>376</v>
      </c>
      <c r="BF26" s="1094"/>
      <c r="BG26" s="1094"/>
      <c r="BH26" s="1094"/>
      <c r="BI26" s="1109"/>
      <c r="BJ26" s="254"/>
      <c r="BK26" s="254"/>
      <c r="BL26" s="254"/>
      <c r="BM26" s="254"/>
      <c r="BN26" s="254"/>
      <c r="BO26" s="267"/>
      <c r="BP26" s="267"/>
      <c r="BQ26" s="264">
        <v>20</v>
      </c>
      <c r="BR26" s="265"/>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8"/>
    </row>
    <row r="27" spans="1:131" s="249" customFormat="1" ht="26.25" customHeight="1" thickBot="1" x14ac:dyDescent="0.2">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3"/>
      <c r="AG27" s="1103"/>
      <c r="AH27" s="1103"/>
      <c r="AI27" s="1103"/>
      <c r="AJ27" s="1154"/>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4"/>
      <c r="BK27" s="254"/>
      <c r="BL27" s="254"/>
      <c r="BM27" s="254"/>
      <c r="BN27" s="254"/>
      <c r="BO27" s="267"/>
      <c r="BP27" s="267"/>
      <c r="BQ27" s="264">
        <v>21</v>
      </c>
      <c r="BR27" s="265"/>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8"/>
    </row>
    <row r="28" spans="1:131" s="249" customFormat="1" ht="26.25" customHeight="1" thickTop="1" x14ac:dyDescent="0.15">
      <c r="A28" s="268">
        <v>1</v>
      </c>
      <c r="B28" s="1142" t="s">
        <v>403</v>
      </c>
      <c r="C28" s="1143"/>
      <c r="D28" s="1143"/>
      <c r="E28" s="1143"/>
      <c r="F28" s="1143"/>
      <c r="G28" s="1143"/>
      <c r="H28" s="1143"/>
      <c r="I28" s="1143"/>
      <c r="J28" s="1143"/>
      <c r="K28" s="1143"/>
      <c r="L28" s="1143"/>
      <c r="M28" s="1143"/>
      <c r="N28" s="1143"/>
      <c r="O28" s="1143"/>
      <c r="P28" s="1144"/>
      <c r="Q28" s="1145">
        <v>11891</v>
      </c>
      <c r="R28" s="1146"/>
      <c r="S28" s="1146"/>
      <c r="T28" s="1146"/>
      <c r="U28" s="1146"/>
      <c r="V28" s="1146">
        <v>11784</v>
      </c>
      <c r="W28" s="1146"/>
      <c r="X28" s="1146"/>
      <c r="Y28" s="1146"/>
      <c r="Z28" s="1146"/>
      <c r="AA28" s="1146">
        <v>106</v>
      </c>
      <c r="AB28" s="1146"/>
      <c r="AC28" s="1146"/>
      <c r="AD28" s="1146"/>
      <c r="AE28" s="1147"/>
      <c r="AF28" s="1148">
        <v>106</v>
      </c>
      <c r="AG28" s="1146"/>
      <c r="AH28" s="1146"/>
      <c r="AI28" s="1146"/>
      <c r="AJ28" s="1149"/>
      <c r="AK28" s="1150">
        <v>874</v>
      </c>
      <c r="AL28" s="1138"/>
      <c r="AM28" s="1138"/>
      <c r="AN28" s="1138"/>
      <c r="AO28" s="1138"/>
      <c r="AP28" s="1138" t="s">
        <v>602</v>
      </c>
      <c r="AQ28" s="1138"/>
      <c r="AR28" s="1138"/>
      <c r="AS28" s="1138"/>
      <c r="AT28" s="1138"/>
      <c r="AU28" s="1138" t="s">
        <v>602</v>
      </c>
      <c r="AV28" s="1138"/>
      <c r="AW28" s="1138"/>
      <c r="AX28" s="1138"/>
      <c r="AY28" s="1138"/>
      <c r="AZ28" s="1139" t="s">
        <v>602</v>
      </c>
      <c r="BA28" s="1139"/>
      <c r="BB28" s="1139"/>
      <c r="BC28" s="1139"/>
      <c r="BD28" s="1139"/>
      <c r="BE28" s="1140"/>
      <c r="BF28" s="1140"/>
      <c r="BG28" s="1140"/>
      <c r="BH28" s="1140"/>
      <c r="BI28" s="1141"/>
      <c r="BJ28" s="254"/>
      <c r="BK28" s="254"/>
      <c r="BL28" s="254"/>
      <c r="BM28" s="254"/>
      <c r="BN28" s="254"/>
      <c r="BO28" s="267"/>
      <c r="BP28" s="267"/>
      <c r="BQ28" s="264">
        <v>22</v>
      </c>
      <c r="BR28" s="265"/>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8"/>
    </row>
    <row r="29" spans="1:131" s="249" customFormat="1" ht="26.25" customHeight="1" x14ac:dyDescent="0.15">
      <c r="A29" s="268">
        <v>2</v>
      </c>
      <c r="B29" s="1129" t="s">
        <v>404</v>
      </c>
      <c r="C29" s="1130"/>
      <c r="D29" s="1130"/>
      <c r="E29" s="1130"/>
      <c r="F29" s="1130"/>
      <c r="G29" s="1130"/>
      <c r="H29" s="1130"/>
      <c r="I29" s="1130"/>
      <c r="J29" s="1130"/>
      <c r="K29" s="1130"/>
      <c r="L29" s="1130"/>
      <c r="M29" s="1130"/>
      <c r="N29" s="1130"/>
      <c r="O29" s="1130"/>
      <c r="P29" s="1131"/>
      <c r="Q29" s="1135">
        <v>11621</v>
      </c>
      <c r="R29" s="1136"/>
      <c r="S29" s="1136"/>
      <c r="T29" s="1136"/>
      <c r="U29" s="1136"/>
      <c r="V29" s="1136">
        <v>11052</v>
      </c>
      <c r="W29" s="1136"/>
      <c r="X29" s="1136"/>
      <c r="Y29" s="1136"/>
      <c r="Z29" s="1136"/>
      <c r="AA29" s="1136">
        <v>568</v>
      </c>
      <c r="AB29" s="1136"/>
      <c r="AC29" s="1136"/>
      <c r="AD29" s="1136"/>
      <c r="AE29" s="1137"/>
      <c r="AF29" s="1111">
        <v>568</v>
      </c>
      <c r="AG29" s="1112"/>
      <c r="AH29" s="1112"/>
      <c r="AI29" s="1112"/>
      <c r="AJ29" s="1113"/>
      <c r="AK29" s="1072">
        <v>1922</v>
      </c>
      <c r="AL29" s="1066"/>
      <c r="AM29" s="1066"/>
      <c r="AN29" s="1066"/>
      <c r="AO29" s="1066"/>
      <c r="AP29" s="1066" t="s">
        <v>602</v>
      </c>
      <c r="AQ29" s="1066"/>
      <c r="AR29" s="1066"/>
      <c r="AS29" s="1066"/>
      <c r="AT29" s="1066"/>
      <c r="AU29" s="1066" t="s">
        <v>602</v>
      </c>
      <c r="AV29" s="1066"/>
      <c r="AW29" s="1066"/>
      <c r="AX29" s="1066"/>
      <c r="AY29" s="1066"/>
      <c r="AZ29" s="1134" t="s">
        <v>602</v>
      </c>
      <c r="BA29" s="1134"/>
      <c r="BB29" s="1134"/>
      <c r="BC29" s="1134"/>
      <c r="BD29" s="1134"/>
      <c r="BE29" s="1124"/>
      <c r="BF29" s="1124"/>
      <c r="BG29" s="1124"/>
      <c r="BH29" s="1124"/>
      <c r="BI29" s="1125"/>
      <c r="BJ29" s="254"/>
      <c r="BK29" s="254"/>
      <c r="BL29" s="254"/>
      <c r="BM29" s="254"/>
      <c r="BN29" s="254"/>
      <c r="BO29" s="267"/>
      <c r="BP29" s="267"/>
      <c r="BQ29" s="264">
        <v>23</v>
      </c>
      <c r="BR29" s="265"/>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8"/>
    </row>
    <row r="30" spans="1:131" s="249" customFormat="1" ht="26.25" customHeight="1" x14ac:dyDescent="0.15">
      <c r="A30" s="268">
        <v>3</v>
      </c>
      <c r="B30" s="1129" t="s">
        <v>405</v>
      </c>
      <c r="C30" s="1130"/>
      <c r="D30" s="1130"/>
      <c r="E30" s="1130"/>
      <c r="F30" s="1130"/>
      <c r="G30" s="1130"/>
      <c r="H30" s="1130"/>
      <c r="I30" s="1130"/>
      <c r="J30" s="1130"/>
      <c r="K30" s="1130"/>
      <c r="L30" s="1130"/>
      <c r="M30" s="1130"/>
      <c r="N30" s="1130"/>
      <c r="O30" s="1130"/>
      <c r="P30" s="1131"/>
      <c r="Q30" s="1135">
        <v>2122</v>
      </c>
      <c r="R30" s="1136"/>
      <c r="S30" s="1136"/>
      <c r="T30" s="1136"/>
      <c r="U30" s="1136"/>
      <c r="V30" s="1136">
        <v>2117</v>
      </c>
      <c r="W30" s="1136"/>
      <c r="X30" s="1136"/>
      <c r="Y30" s="1136"/>
      <c r="Z30" s="1136"/>
      <c r="AA30" s="1136">
        <v>5</v>
      </c>
      <c r="AB30" s="1136"/>
      <c r="AC30" s="1136"/>
      <c r="AD30" s="1136"/>
      <c r="AE30" s="1137"/>
      <c r="AF30" s="1111">
        <v>5</v>
      </c>
      <c r="AG30" s="1112"/>
      <c r="AH30" s="1112"/>
      <c r="AI30" s="1112"/>
      <c r="AJ30" s="1113"/>
      <c r="AK30" s="1072">
        <v>304</v>
      </c>
      <c r="AL30" s="1066"/>
      <c r="AM30" s="1066"/>
      <c r="AN30" s="1066"/>
      <c r="AO30" s="1066"/>
      <c r="AP30" s="1066" t="s">
        <v>602</v>
      </c>
      <c r="AQ30" s="1066"/>
      <c r="AR30" s="1066"/>
      <c r="AS30" s="1066"/>
      <c r="AT30" s="1066"/>
      <c r="AU30" s="1066" t="s">
        <v>602</v>
      </c>
      <c r="AV30" s="1066"/>
      <c r="AW30" s="1066"/>
      <c r="AX30" s="1066"/>
      <c r="AY30" s="1066"/>
      <c r="AZ30" s="1134" t="s">
        <v>603</v>
      </c>
      <c r="BA30" s="1134"/>
      <c r="BB30" s="1134"/>
      <c r="BC30" s="1134"/>
      <c r="BD30" s="1134"/>
      <c r="BE30" s="1124"/>
      <c r="BF30" s="1124"/>
      <c r="BG30" s="1124"/>
      <c r="BH30" s="1124"/>
      <c r="BI30" s="1125"/>
      <c r="BJ30" s="254"/>
      <c r="BK30" s="254"/>
      <c r="BL30" s="254"/>
      <c r="BM30" s="254"/>
      <c r="BN30" s="254"/>
      <c r="BO30" s="267"/>
      <c r="BP30" s="267"/>
      <c r="BQ30" s="264">
        <v>24</v>
      </c>
      <c r="BR30" s="265"/>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8"/>
    </row>
    <row r="31" spans="1:131" s="249" customFormat="1" ht="26.25" customHeight="1" x14ac:dyDescent="0.15">
      <c r="A31" s="268">
        <v>4</v>
      </c>
      <c r="B31" s="1129" t="s">
        <v>406</v>
      </c>
      <c r="C31" s="1130"/>
      <c r="D31" s="1130"/>
      <c r="E31" s="1130"/>
      <c r="F31" s="1130"/>
      <c r="G31" s="1130"/>
      <c r="H31" s="1130"/>
      <c r="I31" s="1130"/>
      <c r="J31" s="1130"/>
      <c r="K31" s="1130"/>
      <c r="L31" s="1130"/>
      <c r="M31" s="1130"/>
      <c r="N31" s="1130"/>
      <c r="O31" s="1130"/>
      <c r="P31" s="1131"/>
      <c r="Q31" s="1135">
        <v>3403</v>
      </c>
      <c r="R31" s="1136"/>
      <c r="S31" s="1136"/>
      <c r="T31" s="1136"/>
      <c r="U31" s="1136"/>
      <c r="V31" s="1136">
        <v>2657</v>
      </c>
      <c r="W31" s="1136"/>
      <c r="X31" s="1136"/>
      <c r="Y31" s="1136"/>
      <c r="Z31" s="1136"/>
      <c r="AA31" s="1136">
        <v>746</v>
      </c>
      <c r="AB31" s="1136"/>
      <c r="AC31" s="1136"/>
      <c r="AD31" s="1136"/>
      <c r="AE31" s="1137"/>
      <c r="AF31" s="1111">
        <v>4942</v>
      </c>
      <c r="AG31" s="1112"/>
      <c r="AH31" s="1112"/>
      <c r="AI31" s="1112"/>
      <c r="AJ31" s="1113"/>
      <c r="AK31" s="1072" t="s">
        <v>602</v>
      </c>
      <c r="AL31" s="1066"/>
      <c r="AM31" s="1066"/>
      <c r="AN31" s="1066"/>
      <c r="AO31" s="1066"/>
      <c r="AP31" s="1066">
        <v>18610</v>
      </c>
      <c r="AQ31" s="1066"/>
      <c r="AR31" s="1066"/>
      <c r="AS31" s="1066"/>
      <c r="AT31" s="1066"/>
      <c r="AU31" s="1066">
        <v>56</v>
      </c>
      <c r="AV31" s="1066"/>
      <c r="AW31" s="1066"/>
      <c r="AX31" s="1066"/>
      <c r="AY31" s="1066"/>
      <c r="AZ31" s="1134" t="s">
        <v>603</v>
      </c>
      <c r="BA31" s="1134"/>
      <c r="BB31" s="1134"/>
      <c r="BC31" s="1134"/>
      <c r="BD31" s="1134"/>
      <c r="BE31" s="1124" t="s">
        <v>407</v>
      </c>
      <c r="BF31" s="1124"/>
      <c r="BG31" s="1124"/>
      <c r="BH31" s="1124"/>
      <c r="BI31" s="1125"/>
      <c r="BJ31" s="254"/>
      <c r="BK31" s="254"/>
      <c r="BL31" s="254"/>
      <c r="BM31" s="254"/>
      <c r="BN31" s="254"/>
      <c r="BO31" s="267"/>
      <c r="BP31" s="267"/>
      <c r="BQ31" s="264">
        <v>25</v>
      </c>
      <c r="BR31" s="265"/>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8"/>
    </row>
    <row r="32" spans="1:131" s="249" customFormat="1" ht="26.25" customHeight="1" x14ac:dyDescent="0.15">
      <c r="A32" s="268">
        <v>5</v>
      </c>
      <c r="B32" s="1129" t="s">
        <v>408</v>
      </c>
      <c r="C32" s="1130"/>
      <c r="D32" s="1130"/>
      <c r="E32" s="1130"/>
      <c r="F32" s="1130"/>
      <c r="G32" s="1130"/>
      <c r="H32" s="1130"/>
      <c r="I32" s="1130"/>
      <c r="J32" s="1130"/>
      <c r="K32" s="1130"/>
      <c r="L32" s="1130"/>
      <c r="M32" s="1130"/>
      <c r="N32" s="1130"/>
      <c r="O32" s="1130"/>
      <c r="P32" s="1131"/>
      <c r="Q32" s="1135">
        <v>4020</v>
      </c>
      <c r="R32" s="1136"/>
      <c r="S32" s="1136"/>
      <c r="T32" s="1136"/>
      <c r="U32" s="1136"/>
      <c r="V32" s="1136">
        <v>3343</v>
      </c>
      <c r="W32" s="1136"/>
      <c r="X32" s="1136"/>
      <c r="Y32" s="1136"/>
      <c r="Z32" s="1136"/>
      <c r="AA32" s="1136">
        <v>677</v>
      </c>
      <c r="AB32" s="1136"/>
      <c r="AC32" s="1136"/>
      <c r="AD32" s="1136"/>
      <c r="AE32" s="1137"/>
      <c r="AF32" s="1111">
        <v>371</v>
      </c>
      <c r="AG32" s="1112"/>
      <c r="AH32" s="1112"/>
      <c r="AI32" s="1112"/>
      <c r="AJ32" s="1113"/>
      <c r="AK32" s="1072" t="s">
        <v>604</v>
      </c>
      <c r="AL32" s="1066"/>
      <c r="AM32" s="1066"/>
      <c r="AN32" s="1066"/>
      <c r="AO32" s="1066"/>
      <c r="AP32" s="1066">
        <v>27495</v>
      </c>
      <c r="AQ32" s="1066"/>
      <c r="AR32" s="1066"/>
      <c r="AS32" s="1066"/>
      <c r="AT32" s="1066"/>
      <c r="AU32" s="1066">
        <v>18092</v>
      </c>
      <c r="AV32" s="1066"/>
      <c r="AW32" s="1066"/>
      <c r="AX32" s="1066"/>
      <c r="AY32" s="1066"/>
      <c r="AZ32" s="1134" t="s">
        <v>603</v>
      </c>
      <c r="BA32" s="1134"/>
      <c r="BB32" s="1134"/>
      <c r="BC32" s="1134"/>
      <c r="BD32" s="1134"/>
      <c r="BE32" s="1124" t="s">
        <v>409</v>
      </c>
      <c r="BF32" s="1124"/>
      <c r="BG32" s="1124"/>
      <c r="BH32" s="1124"/>
      <c r="BI32" s="1125"/>
      <c r="BJ32" s="254"/>
      <c r="BK32" s="254"/>
      <c r="BL32" s="254"/>
      <c r="BM32" s="254"/>
      <c r="BN32" s="254"/>
      <c r="BO32" s="267"/>
      <c r="BP32" s="267"/>
      <c r="BQ32" s="264">
        <v>26</v>
      </c>
      <c r="BR32" s="265"/>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8"/>
    </row>
    <row r="33" spans="1:131" s="249" customFormat="1" ht="26.25" customHeight="1" x14ac:dyDescent="0.15">
      <c r="A33" s="268">
        <v>6</v>
      </c>
      <c r="B33" s="1129" t="s">
        <v>410</v>
      </c>
      <c r="C33" s="1130"/>
      <c r="D33" s="1130"/>
      <c r="E33" s="1130"/>
      <c r="F33" s="1130"/>
      <c r="G33" s="1130"/>
      <c r="H33" s="1130"/>
      <c r="I33" s="1130"/>
      <c r="J33" s="1130"/>
      <c r="K33" s="1130"/>
      <c r="L33" s="1130"/>
      <c r="M33" s="1130"/>
      <c r="N33" s="1130"/>
      <c r="O33" s="1130"/>
      <c r="P33" s="1131"/>
      <c r="Q33" s="1135">
        <v>64</v>
      </c>
      <c r="R33" s="1136"/>
      <c r="S33" s="1136"/>
      <c r="T33" s="1136"/>
      <c r="U33" s="1136"/>
      <c r="V33" s="1136">
        <v>53</v>
      </c>
      <c r="W33" s="1136"/>
      <c r="X33" s="1136"/>
      <c r="Y33" s="1136"/>
      <c r="Z33" s="1136"/>
      <c r="AA33" s="1136">
        <v>11</v>
      </c>
      <c r="AB33" s="1136"/>
      <c r="AC33" s="1136"/>
      <c r="AD33" s="1136"/>
      <c r="AE33" s="1137"/>
      <c r="AF33" s="1111">
        <v>11</v>
      </c>
      <c r="AG33" s="1112"/>
      <c r="AH33" s="1112"/>
      <c r="AI33" s="1112"/>
      <c r="AJ33" s="1113"/>
      <c r="AK33" s="1072">
        <v>41</v>
      </c>
      <c r="AL33" s="1066"/>
      <c r="AM33" s="1066"/>
      <c r="AN33" s="1066"/>
      <c r="AO33" s="1066"/>
      <c r="AP33" s="1134">
        <v>320</v>
      </c>
      <c r="AQ33" s="1134"/>
      <c r="AR33" s="1134"/>
      <c r="AS33" s="1134"/>
      <c r="AT33" s="1134"/>
      <c r="AU33" s="1134">
        <v>320</v>
      </c>
      <c r="AV33" s="1134"/>
      <c r="AW33" s="1134"/>
      <c r="AX33" s="1134"/>
      <c r="AY33" s="1134"/>
      <c r="AZ33" s="1134" t="s">
        <v>603</v>
      </c>
      <c r="BA33" s="1134"/>
      <c r="BB33" s="1134"/>
      <c r="BC33" s="1134"/>
      <c r="BD33" s="1134"/>
      <c r="BE33" s="1124" t="s">
        <v>411</v>
      </c>
      <c r="BF33" s="1124"/>
      <c r="BG33" s="1124"/>
      <c r="BH33" s="1124"/>
      <c r="BI33" s="1125"/>
      <c r="BJ33" s="254"/>
      <c r="BK33" s="254"/>
      <c r="BL33" s="254"/>
      <c r="BM33" s="254"/>
      <c r="BN33" s="254"/>
      <c r="BO33" s="267"/>
      <c r="BP33" s="267"/>
      <c r="BQ33" s="264">
        <v>27</v>
      </c>
      <c r="BR33" s="265"/>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8"/>
    </row>
    <row r="34" spans="1:131" s="249" customFormat="1" ht="26.25" customHeight="1" x14ac:dyDescent="0.15">
      <c r="A34" s="268">
        <v>7</v>
      </c>
      <c r="B34" s="1129" t="s">
        <v>412</v>
      </c>
      <c r="C34" s="1130"/>
      <c r="D34" s="1130"/>
      <c r="E34" s="1130"/>
      <c r="F34" s="1130"/>
      <c r="G34" s="1130"/>
      <c r="H34" s="1130"/>
      <c r="I34" s="1130"/>
      <c r="J34" s="1130"/>
      <c r="K34" s="1130"/>
      <c r="L34" s="1130"/>
      <c r="M34" s="1130"/>
      <c r="N34" s="1130"/>
      <c r="O34" s="1130"/>
      <c r="P34" s="1131"/>
      <c r="Q34" s="1135">
        <v>26</v>
      </c>
      <c r="R34" s="1136"/>
      <c r="S34" s="1136"/>
      <c r="T34" s="1136"/>
      <c r="U34" s="1136"/>
      <c r="V34" s="1136">
        <v>12</v>
      </c>
      <c r="W34" s="1136"/>
      <c r="X34" s="1136"/>
      <c r="Y34" s="1136"/>
      <c r="Z34" s="1136"/>
      <c r="AA34" s="1136">
        <v>14</v>
      </c>
      <c r="AB34" s="1136"/>
      <c r="AC34" s="1136"/>
      <c r="AD34" s="1136"/>
      <c r="AE34" s="1137"/>
      <c r="AF34" s="1111">
        <v>2</v>
      </c>
      <c r="AG34" s="1112"/>
      <c r="AH34" s="1112"/>
      <c r="AI34" s="1112"/>
      <c r="AJ34" s="1113"/>
      <c r="AK34" s="1072">
        <v>20</v>
      </c>
      <c r="AL34" s="1066"/>
      <c r="AM34" s="1066"/>
      <c r="AN34" s="1066"/>
      <c r="AO34" s="1066"/>
      <c r="AP34" s="1134" t="s">
        <v>603</v>
      </c>
      <c r="AQ34" s="1134"/>
      <c r="AR34" s="1134"/>
      <c r="AS34" s="1134"/>
      <c r="AT34" s="1134"/>
      <c r="AU34" s="1134" t="s">
        <v>603</v>
      </c>
      <c r="AV34" s="1134"/>
      <c r="AW34" s="1134"/>
      <c r="AX34" s="1134"/>
      <c r="AY34" s="1134"/>
      <c r="AZ34" s="1134" t="s">
        <v>603</v>
      </c>
      <c r="BA34" s="1134"/>
      <c r="BB34" s="1134"/>
      <c r="BC34" s="1134"/>
      <c r="BD34" s="1134"/>
      <c r="BE34" s="1124" t="s">
        <v>413</v>
      </c>
      <c r="BF34" s="1124"/>
      <c r="BG34" s="1124"/>
      <c r="BH34" s="1124"/>
      <c r="BI34" s="1125"/>
      <c r="BJ34" s="254"/>
      <c r="BK34" s="254"/>
      <c r="BL34" s="254"/>
      <c r="BM34" s="254"/>
      <c r="BN34" s="254"/>
      <c r="BO34" s="267"/>
      <c r="BP34" s="267"/>
      <c r="BQ34" s="264">
        <v>28</v>
      </c>
      <c r="BR34" s="265"/>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8"/>
    </row>
    <row r="35" spans="1:131" s="249" customFormat="1" ht="26.25" customHeight="1" x14ac:dyDescent="0.15">
      <c r="A35" s="268">
        <v>8</v>
      </c>
      <c r="B35" s="1129" t="s">
        <v>414</v>
      </c>
      <c r="C35" s="1130"/>
      <c r="D35" s="1130"/>
      <c r="E35" s="1130"/>
      <c r="F35" s="1130"/>
      <c r="G35" s="1130"/>
      <c r="H35" s="1130"/>
      <c r="I35" s="1130"/>
      <c r="J35" s="1130"/>
      <c r="K35" s="1130"/>
      <c r="L35" s="1130"/>
      <c r="M35" s="1130"/>
      <c r="N35" s="1130"/>
      <c r="O35" s="1130"/>
      <c r="P35" s="1131"/>
      <c r="Q35" s="1135">
        <v>1032</v>
      </c>
      <c r="R35" s="1136"/>
      <c r="S35" s="1136"/>
      <c r="T35" s="1136"/>
      <c r="U35" s="1136"/>
      <c r="V35" s="1136">
        <v>897</v>
      </c>
      <c r="W35" s="1136"/>
      <c r="X35" s="1136"/>
      <c r="Y35" s="1136"/>
      <c r="Z35" s="1136"/>
      <c r="AA35" s="1136">
        <v>136</v>
      </c>
      <c r="AB35" s="1136"/>
      <c r="AC35" s="1136"/>
      <c r="AD35" s="1136"/>
      <c r="AE35" s="1137"/>
      <c r="AF35" s="1111">
        <v>63</v>
      </c>
      <c r="AG35" s="1112"/>
      <c r="AH35" s="1112"/>
      <c r="AI35" s="1112"/>
      <c r="AJ35" s="1113"/>
      <c r="AK35" s="1072">
        <v>298</v>
      </c>
      <c r="AL35" s="1066"/>
      <c r="AM35" s="1066"/>
      <c r="AN35" s="1066"/>
      <c r="AO35" s="1066"/>
      <c r="AP35" s="1134" t="s">
        <v>603</v>
      </c>
      <c r="AQ35" s="1134"/>
      <c r="AR35" s="1134"/>
      <c r="AS35" s="1134"/>
      <c r="AT35" s="1134"/>
      <c r="AU35" s="1134" t="s">
        <v>603</v>
      </c>
      <c r="AV35" s="1134"/>
      <c r="AW35" s="1134"/>
      <c r="AX35" s="1134"/>
      <c r="AY35" s="1134"/>
      <c r="AZ35" s="1134" t="s">
        <v>603</v>
      </c>
      <c r="BA35" s="1134"/>
      <c r="BB35" s="1134"/>
      <c r="BC35" s="1134"/>
      <c r="BD35" s="1134"/>
      <c r="BE35" s="1124" t="s">
        <v>411</v>
      </c>
      <c r="BF35" s="1124"/>
      <c r="BG35" s="1124"/>
      <c r="BH35" s="1124"/>
      <c r="BI35" s="1125"/>
      <c r="BJ35" s="254"/>
      <c r="BK35" s="254"/>
      <c r="BL35" s="254"/>
      <c r="BM35" s="254"/>
      <c r="BN35" s="254"/>
      <c r="BO35" s="267"/>
      <c r="BP35" s="267"/>
      <c r="BQ35" s="264">
        <v>29</v>
      </c>
      <c r="BR35" s="265"/>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8"/>
    </row>
    <row r="36" spans="1:131" s="249" customFormat="1" ht="26.25" customHeight="1" x14ac:dyDescent="0.15">
      <c r="A36" s="268">
        <v>9</v>
      </c>
      <c r="B36" s="1129" t="s">
        <v>415</v>
      </c>
      <c r="C36" s="1130"/>
      <c r="D36" s="1130"/>
      <c r="E36" s="1130"/>
      <c r="F36" s="1130"/>
      <c r="G36" s="1130"/>
      <c r="H36" s="1130"/>
      <c r="I36" s="1130"/>
      <c r="J36" s="1130"/>
      <c r="K36" s="1130"/>
      <c r="L36" s="1130"/>
      <c r="M36" s="1130"/>
      <c r="N36" s="1130"/>
      <c r="O36" s="1130"/>
      <c r="P36" s="1131"/>
      <c r="Q36" s="1135">
        <v>192</v>
      </c>
      <c r="R36" s="1136"/>
      <c r="S36" s="1136"/>
      <c r="T36" s="1136"/>
      <c r="U36" s="1136"/>
      <c r="V36" s="1136">
        <v>153</v>
      </c>
      <c r="W36" s="1136"/>
      <c r="X36" s="1136"/>
      <c r="Y36" s="1136"/>
      <c r="Z36" s="1136"/>
      <c r="AA36" s="1136">
        <v>39</v>
      </c>
      <c r="AB36" s="1136"/>
      <c r="AC36" s="1136"/>
      <c r="AD36" s="1136"/>
      <c r="AE36" s="1137"/>
      <c r="AF36" s="1111">
        <v>16</v>
      </c>
      <c r="AG36" s="1112"/>
      <c r="AH36" s="1112"/>
      <c r="AI36" s="1112"/>
      <c r="AJ36" s="1113"/>
      <c r="AK36" s="1072">
        <v>110</v>
      </c>
      <c r="AL36" s="1066"/>
      <c r="AM36" s="1066"/>
      <c r="AN36" s="1066"/>
      <c r="AO36" s="1066"/>
      <c r="AP36" s="1134" t="s">
        <v>603</v>
      </c>
      <c r="AQ36" s="1134"/>
      <c r="AR36" s="1134"/>
      <c r="AS36" s="1134"/>
      <c r="AT36" s="1134"/>
      <c r="AU36" s="1134" t="s">
        <v>603</v>
      </c>
      <c r="AV36" s="1134"/>
      <c r="AW36" s="1134"/>
      <c r="AX36" s="1134"/>
      <c r="AY36" s="1134"/>
      <c r="AZ36" s="1134" t="s">
        <v>603</v>
      </c>
      <c r="BA36" s="1134"/>
      <c r="BB36" s="1134"/>
      <c r="BC36" s="1134"/>
      <c r="BD36" s="1134"/>
      <c r="BE36" s="1124" t="s">
        <v>416</v>
      </c>
      <c r="BF36" s="1124"/>
      <c r="BG36" s="1124"/>
      <c r="BH36" s="1124"/>
      <c r="BI36" s="1125"/>
      <c r="BJ36" s="254"/>
      <c r="BK36" s="254"/>
      <c r="BL36" s="254"/>
      <c r="BM36" s="254"/>
      <c r="BN36" s="254"/>
      <c r="BO36" s="267"/>
      <c r="BP36" s="267"/>
      <c r="BQ36" s="264">
        <v>30</v>
      </c>
      <c r="BR36" s="265"/>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8"/>
    </row>
    <row r="37" spans="1:131" s="249" customFormat="1" ht="26.25" customHeight="1" x14ac:dyDescent="0.15">
      <c r="A37" s="268">
        <v>10</v>
      </c>
      <c r="B37" s="1129" t="s">
        <v>417</v>
      </c>
      <c r="C37" s="1130"/>
      <c r="D37" s="1130"/>
      <c r="E37" s="1130"/>
      <c r="F37" s="1130"/>
      <c r="G37" s="1130"/>
      <c r="H37" s="1130"/>
      <c r="I37" s="1130"/>
      <c r="J37" s="1130"/>
      <c r="K37" s="1130"/>
      <c r="L37" s="1130"/>
      <c r="M37" s="1130"/>
      <c r="N37" s="1130"/>
      <c r="O37" s="1130"/>
      <c r="P37" s="1131"/>
      <c r="Q37" s="1135">
        <v>503</v>
      </c>
      <c r="R37" s="1136"/>
      <c r="S37" s="1136"/>
      <c r="T37" s="1136"/>
      <c r="U37" s="1136"/>
      <c r="V37" s="1136">
        <v>458</v>
      </c>
      <c r="W37" s="1136"/>
      <c r="X37" s="1136"/>
      <c r="Y37" s="1136"/>
      <c r="Z37" s="1136"/>
      <c r="AA37" s="1136">
        <v>45</v>
      </c>
      <c r="AB37" s="1136"/>
      <c r="AC37" s="1136"/>
      <c r="AD37" s="1136"/>
      <c r="AE37" s="1137"/>
      <c r="AF37" s="1111">
        <v>18</v>
      </c>
      <c r="AG37" s="1112"/>
      <c r="AH37" s="1112"/>
      <c r="AI37" s="1112"/>
      <c r="AJ37" s="1113"/>
      <c r="AK37" s="1072">
        <v>236</v>
      </c>
      <c r="AL37" s="1066"/>
      <c r="AM37" s="1066"/>
      <c r="AN37" s="1066"/>
      <c r="AO37" s="1066"/>
      <c r="AP37" s="1134" t="s">
        <v>603</v>
      </c>
      <c r="AQ37" s="1134"/>
      <c r="AR37" s="1134"/>
      <c r="AS37" s="1134"/>
      <c r="AT37" s="1134"/>
      <c r="AU37" s="1134" t="s">
        <v>603</v>
      </c>
      <c r="AV37" s="1134"/>
      <c r="AW37" s="1134"/>
      <c r="AX37" s="1134"/>
      <c r="AY37" s="1134"/>
      <c r="AZ37" s="1134" t="s">
        <v>603</v>
      </c>
      <c r="BA37" s="1134"/>
      <c r="BB37" s="1134"/>
      <c r="BC37" s="1134"/>
      <c r="BD37" s="1134"/>
      <c r="BE37" s="1124" t="s">
        <v>418</v>
      </c>
      <c r="BF37" s="1124"/>
      <c r="BG37" s="1124"/>
      <c r="BH37" s="1124"/>
      <c r="BI37" s="1125"/>
      <c r="BJ37" s="254"/>
      <c r="BK37" s="254"/>
      <c r="BL37" s="254"/>
      <c r="BM37" s="254"/>
      <c r="BN37" s="254"/>
      <c r="BO37" s="267"/>
      <c r="BP37" s="267"/>
      <c r="BQ37" s="264">
        <v>31</v>
      </c>
      <c r="BR37" s="265"/>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8"/>
    </row>
    <row r="38" spans="1:131" s="249" customFormat="1" ht="26.25" customHeight="1" x14ac:dyDescent="0.15">
      <c r="A38" s="268">
        <v>11</v>
      </c>
      <c r="B38" s="1129" t="s">
        <v>419</v>
      </c>
      <c r="C38" s="1130"/>
      <c r="D38" s="1130"/>
      <c r="E38" s="1130"/>
      <c r="F38" s="1130"/>
      <c r="G38" s="1130"/>
      <c r="H38" s="1130"/>
      <c r="I38" s="1130"/>
      <c r="J38" s="1130"/>
      <c r="K38" s="1130"/>
      <c r="L38" s="1130"/>
      <c r="M38" s="1130"/>
      <c r="N38" s="1130"/>
      <c r="O38" s="1130"/>
      <c r="P38" s="1131"/>
      <c r="Q38" s="1135">
        <v>2210</v>
      </c>
      <c r="R38" s="1136"/>
      <c r="S38" s="1136"/>
      <c r="T38" s="1136"/>
      <c r="U38" s="1136"/>
      <c r="V38" s="1136">
        <v>2052</v>
      </c>
      <c r="W38" s="1136"/>
      <c r="X38" s="1136"/>
      <c r="Y38" s="1136"/>
      <c r="Z38" s="1136"/>
      <c r="AA38" s="1136">
        <v>157</v>
      </c>
      <c r="AB38" s="1136"/>
      <c r="AC38" s="1136"/>
      <c r="AD38" s="1136"/>
      <c r="AE38" s="1137"/>
      <c r="AF38" s="1111">
        <v>21</v>
      </c>
      <c r="AG38" s="1112"/>
      <c r="AH38" s="1112"/>
      <c r="AI38" s="1112"/>
      <c r="AJ38" s="1113"/>
      <c r="AK38" s="1072">
        <v>993</v>
      </c>
      <c r="AL38" s="1066"/>
      <c r="AM38" s="1066"/>
      <c r="AN38" s="1066"/>
      <c r="AO38" s="1066"/>
      <c r="AP38" s="1134">
        <v>2188</v>
      </c>
      <c r="AQ38" s="1134"/>
      <c r="AR38" s="1134"/>
      <c r="AS38" s="1134"/>
      <c r="AT38" s="1134"/>
      <c r="AU38" s="1134" t="s">
        <v>603</v>
      </c>
      <c r="AV38" s="1134"/>
      <c r="AW38" s="1134"/>
      <c r="AX38" s="1134"/>
      <c r="AY38" s="1134"/>
      <c r="AZ38" s="1134" t="s">
        <v>603</v>
      </c>
      <c r="BA38" s="1134"/>
      <c r="BB38" s="1134"/>
      <c r="BC38" s="1134"/>
      <c r="BD38" s="1134"/>
      <c r="BE38" s="1124" t="s">
        <v>420</v>
      </c>
      <c r="BF38" s="1124"/>
      <c r="BG38" s="1124"/>
      <c r="BH38" s="1124"/>
      <c r="BI38" s="1125"/>
      <c r="BJ38" s="254"/>
      <c r="BK38" s="254"/>
      <c r="BL38" s="254"/>
      <c r="BM38" s="254"/>
      <c r="BN38" s="254"/>
      <c r="BO38" s="267"/>
      <c r="BP38" s="267"/>
      <c r="BQ38" s="264">
        <v>32</v>
      </c>
      <c r="BR38" s="265"/>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8"/>
    </row>
    <row r="39" spans="1:131" s="249" customFormat="1" ht="26.25" customHeight="1" x14ac:dyDescent="0.15">
      <c r="A39" s="268">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72"/>
      <c r="AL39" s="1066"/>
      <c r="AM39" s="1066"/>
      <c r="AN39" s="1066"/>
      <c r="AO39" s="1066"/>
      <c r="AP39" s="1066"/>
      <c r="AQ39" s="1066"/>
      <c r="AR39" s="1066"/>
      <c r="AS39" s="1066"/>
      <c r="AT39" s="1066"/>
      <c r="AU39" s="1066"/>
      <c r="AV39" s="1066"/>
      <c r="AW39" s="1066"/>
      <c r="AX39" s="1066"/>
      <c r="AY39" s="1066"/>
      <c r="AZ39" s="1134"/>
      <c r="BA39" s="1134"/>
      <c r="BB39" s="1134"/>
      <c r="BC39" s="1134"/>
      <c r="BD39" s="1134"/>
      <c r="BE39" s="1124"/>
      <c r="BF39" s="1124"/>
      <c r="BG39" s="1124"/>
      <c r="BH39" s="1124"/>
      <c r="BI39" s="1125"/>
      <c r="BJ39" s="254"/>
      <c r="BK39" s="254"/>
      <c r="BL39" s="254"/>
      <c r="BM39" s="254"/>
      <c r="BN39" s="254"/>
      <c r="BO39" s="267"/>
      <c r="BP39" s="267"/>
      <c r="BQ39" s="264">
        <v>33</v>
      </c>
      <c r="BR39" s="265"/>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8"/>
    </row>
    <row r="40" spans="1:131" s="249" customFormat="1" ht="26.25" customHeight="1" x14ac:dyDescent="0.15">
      <c r="A40" s="263">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72"/>
      <c r="AL40" s="1066"/>
      <c r="AM40" s="1066"/>
      <c r="AN40" s="1066"/>
      <c r="AO40" s="1066"/>
      <c r="AP40" s="1066"/>
      <c r="AQ40" s="1066"/>
      <c r="AR40" s="1066"/>
      <c r="AS40" s="1066"/>
      <c r="AT40" s="1066"/>
      <c r="AU40" s="1066"/>
      <c r="AV40" s="1066"/>
      <c r="AW40" s="1066"/>
      <c r="AX40" s="1066"/>
      <c r="AY40" s="1066"/>
      <c r="AZ40" s="1134"/>
      <c r="BA40" s="1134"/>
      <c r="BB40" s="1134"/>
      <c r="BC40" s="1134"/>
      <c r="BD40" s="1134"/>
      <c r="BE40" s="1124"/>
      <c r="BF40" s="1124"/>
      <c r="BG40" s="1124"/>
      <c r="BH40" s="1124"/>
      <c r="BI40" s="1125"/>
      <c r="BJ40" s="254"/>
      <c r="BK40" s="254"/>
      <c r="BL40" s="254"/>
      <c r="BM40" s="254"/>
      <c r="BN40" s="254"/>
      <c r="BO40" s="267"/>
      <c r="BP40" s="267"/>
      <c r="BQ40" s="264">
        <v>34</v>
      </c>
      <c r="BR40" s="265"/>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8"/>
    </row>
    <row r="41" spans="1:131" s="249" customFormat="1" ht="26.25" customHeight="1" x14ac:dyDescent="0.15">
      <c r="A41" s="263">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72"/>
      <c r="AL41" s="1066"/>
      <c r="AM41" s="1066"/>
      <c r="AN41" s="1066"/>
      <c r="AO41" s="1066"/>
      <c r="AP41" s="1066"/>
      <c r="AQ41" s="1066"/>
      <c r="AR41" s="1066"/>
      <c r="AS41" s="1066"/>
      <c r="AT41" s="1066"/>
      <c r="AU41" s="1066"/>
      <c r="AV41" s="1066"/>
      <c r="AW41" s="1066"/>
      <c r="AX41" s="1066"/>
      <c r="AY41" s="1066"/>
      <c r="AZ41" s="1134"/>
      <c r="BA41" s="1134"/>
      <c r="BB41" s="1134"/>
      <c r="BC41" s="1134"/>
      <c r="BD41" s="1134"/>
      <c r="BE41" s="1124"/>
      <c r="BF41" s="1124"/>
      <c r="BG41" s="1124"/>
      <c r="BH41" s="1124"/>
      <c r="BI41" s="1125"/>
      <c r="BJ41" s="254"/>
      <c r="BK41" s="254"/>
      <c r="BL41" s="254"/>
      <c r="BM41" s="254"/>
      <c r="BN41" s="254"/>
      <c r="BO41" s="267"/>
      <c r="BP41" s="267"/>
      <c r="BQ41" s="264">
        <v>35</v>
      </c>
      <c r="BR41" s="265"/>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8"/>
    </row>
    <row r="42" spans="1:131" s="249" customFormat="1" ht="26.25" customHeight="1" x14ac:dyDescent="0.15">
      <c r="A42" s="263">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72"/>
      <c r="AL42" s="1066"/>
      <c r="AM42" s="1066"/>
      <c r="AN42" s="1066"/>
      <c r="AO42" s="1066"/>
      <c r="AP42" s="1066"/>
      <c r="AQ42" s="1066"/>
      <c r="AR42" s="1066"/>
      <c r="AS42" s="1066"/>
      <c r="AT42" s="1066"/>
      <c r="AU42" s="1066"/>
      <c r="AV42" s="1066"/>
      <c r="AW42" s="1066"/>
      <c r="AX42" s="1066"/>
      <c r="AY42" s="1066"/>
      <c r="AZ42" s="1134"/>
      <c r="BA42" s="1134"/>
      <c r="BB42" s="1134"/>
      <c r="BC42" s="1134"/>
      <c r="BD42" s="1134"/>
      <c r="BE42" s="1124"/>
      <c r="BF42" s="1124"/>
      <c r="BG42" s="1124"/>
      <c r="BH42" s="1124"/>
      <c r="BI42" s="1125"/>
      <c r="BJ42" s="254"/>
      <c r="BK42" s="254"/>
      <c r="BL42" s="254"/>
      <c r="BM42" s="254"/>
      <c r="BN42" s="254"/>
      <c r="BO42" s="267"/>
      <c r="BP42" s="267"/>
      <c r="BQ42" s="264">
        <v>36</v>
      </c>
      <c r="BR42" s="265"/>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8"/>
    </row>
    <row r="43" spans="1:131" s="249" customFormat="1" ht="26.25" customHeight="1" x14ac:dyDescent="0.15">
      <c r="A43" s="263">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72"/>
      <c r="AL43" s="1066"/>
      <c r="AM43" s="1066"/>
      <c r="AN43" s="1066"/>
      <c r="AO43" s="1066"/>
      <c r="AP43" s="1066"/>
      <c r="AQ43" s="1066"/>
      <c r="AR43" s="1066"/>
      <c r="AS43" s="1066"/>
      <c r="AT43" s="1066"/>
      <c r="AU43" s="1066"/>
      <c r="AV43" s="1066"/>
      <c r="AW43" s="1066"/>
      <c r="AX43" s="1066"/>
      <c r="AY43" s="1066"/>
      <c r="AZ43" s="1134"/>
      <c r="BA43" s="1134"/>
      <c r="BB43" s="1134"/>
      <c r="BC43" s="1134"/>
      <c r="BD43" s="1134"/>
      <c r="BE43" s="1124"/>
      <c r="BF43" s="1124"/>
      <c r="BG43" s="1124"/>
      <c r="BH43" s="1124"/>
      <c r="BI43" s="1125"/>
      <c r="BJ43" s="254"/>
      <c r="BK43" s="254"/>
      <c r="BL43" s="254"/>
      <c r="BM43" s="254"/>
      <c r="BN43" s="254"/>
      <c r="BO43" s="267"/>
      <c r="BP43" s="267"/>
      <c r="BQ43" s="264">
        <v>37</v>
      </c>
      <c r="BR43" s="265"/>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8"/>
    </row>
    <row r="44" spans="1:131" s="249" customFormat="1" ht="26.25" customHeight="1" x14ac:dyDescent="0.15">
      <c r="A44" s="263">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72"/>
      <c r="AL44" s="1066"/>
      <c r="AM44" s="1066"/>
      <c r="AN44" s="1066"/>
      <c r="AO44" s="1066"/>
      <c r="AP44" s="1066"/>
      <c r="AQ44" s="1066"/>
      <c r="AR44" s="1066"/>
      <c r="AS44" s="1066"/>
      <c r="AT44" s="1066"/>
      <c r="AU44" s="1066"/>
      <c r="AV44" s="1066"/>
      <c r="AW44" s="1066"/>
      <c r="AX44" s="1066"/>
      <c r="AY44" s="1066"/>
      <c r="AZ44" s="1134"/>
      <c r="BA44" s="1134"/>
      <c r="BB44" s="1134"/>
      <c r="BC44" s="1134"/>
      <c r="BD44" s="1134"/>
      <c r="BE44" s="1124"/>
      <c r="BF44" s="1124"/>
      <c r="BG44" s="1124"/>
      <c r="BH44" s="1124"/>
      <c r="BI44" s="1125"/>
      <c r="BJ44" s="254"/>
      <c r="BK44" s="254"/>
      <c r="BL44" s="254"/>
      <c r="BM44" s="254"/>
      <c r="BN44" s="254"/>
      <c r="BO44" s="267"/>
      <c r="BP44" s="267"/>
      <c r="BQ44" s="264">
        <v>38</v>
      </c>
      <c r="BR44" s="265"/>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8"/>
    </row>
    <row r="45" spans="1:131" s="249" customFormat="1" ht="26.25" customHeight="1" x14ac:dyDescent="0.15">
      <c r="A45" s="263">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72"/>
      <c r="AL45" s="1066"/>
      <c r="AM45" s="1066"/>
      <c r="AN45" s="1066"/>
      <c r="AO45" s="1066"/>
      <c r="AP45" s="1066"/>
      <c r="AQ45" s="1066"/>
      <c r="AR45" s="1066"/>
      <c r="AS45" s="1066"/>
      <c r="AT45" s="1066"/>
      <c r="AU45" s="1066"/>
      <c r="AV45" s="1066"/>
      <c r="AW45" s="1066"/>
      <c r="AX45" s="1066"/>
      <c r="AY45" s="1066"/>
      <c r="AZ45" s="1134"/>
      <c r="BA45" s="1134"/>
      <c r="BB45" s="1134"/>
      <c r="BC45" s="1134"/>
      <c r="BD45" s="1134"/>
      <c r="BE45" s="1124"/>
      <c r="BF45" s="1124"/>
      <c r="BG45" s="1124"/>
      <c r="BH45" s="1124"/>
      <c r="BI45" s="1125"/>
      <c r="BJ45" s="254"/>
      <c r="BK45" s="254"/>
      <c r="BL45" s="254"/>
      <c r="BM45" s="254"/>
      <c r="BN45" s="254"/>
      <c r="BO45" s="267"/>
      <c r="BP45" s="267"/>
      <c r="BQ45" s="264">
        <v>39</v>
      </c>
      <c r="BR45" s="265"/>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8"/>
    </row>
    <row r="46" spans="1:131" s="249" customFormat="1" ht="26.25" customHeight="1" x14ac:dyDescent="0.15">
      <c r="A46" s="263">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72"/>
      <c r="AL46" s="1066"/>
      <c r="AM46" s="1066"/>
      <c r="AN46" s="1066"/>
      <c r="AO46" s="1066"/>
      <c r="AP46" s="1066"/>
      <c r="AQ46" s="1066"/>
      <c r="AR46" s="1066"/>
      <c r="AS46" s="1066"/>
      <c r="AT46" s="1066"/>
      <c r="AU46" s="1066"/>
      <c r="AV46" s="1066"/>
      <c r="AW46" s="1066"/>
      <c r="AX46" s="1066"/>
      <c r="AY46" s="1066"/>
      <c r="AZ46" s="1134"/>
      <c r="BA46" s="1134"/>
      <c r="BB46" s="1134"/>
      <c r="BC46" s="1134"/>
      <c r="BD46" s="1134"/>
      <c r="BE46" s="1124"/>
      <c r="BF46" s="1124"/>
      <c r="BG46" s="1124"/>
      <c r="BH46" s="1124"/>
      <c r="BI46" s="1125"/>
      <c r="BJ46" s="254"/>
      <c r="BK46" s="254"/>
      <c r="BL46" s="254"/>
      <c r="BM46" s="254"/>
      <c r="BN46" s="254"/>
      <c r="BO46" s="267"/>
      <c r="BP46" s="267"/>
      <c r="BQ46" s="264">
        <v>40</v>
      </c>
      <c r="BR46" s="265"/>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8"/>
    </row>
    <row r="47" spans="1:131" s="249" customFormat="1" ht="26.25" customHeight="1" x14ac:dyDescent="0.15">
      <c r="A47" s="263">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72"/>
      <c r="AL47" s="1066"/>
      <c r="AM47" s="1066"/>
      <c r="AN47" s="1066"/>
      <c r="AO47" s="1066"/>
      <c r="AP47" s="1066"/>
      <c r="AQ47" s="1066"/>
      <c r="AR47" s="1066"/>
      <c r="AS47" s="1066"/>
      <c r="AT47" s="1066"/>
      <c r="AU47" s="1066"/>
      <c r="AV47" s="1066"/>
      <c r="AW47" s="1066"/>
      <c r="AX47" s="1066"/>
      <c r="AY47" s="1066"/>
      <c r="AZ47" s="1134"/>
      <c r="BA47" s="1134"/>
      <c r="BB47" s="1134"/>
      <c r="BC47" s="1134"/>
      <c r="BD47" s="1134"/>
      <c r="BE47" s="1124"/>
      <c r="BF47" s="1124"/>
      <c r="BG47" s="1124"/>
      <c r="BH47" s="1124"/>
      <c r="BI47" s="1125"/>
      <c r="BJ47" s="254"/>
      <c r="BK47" s="254"/>
      <c r="BL47" s="254"/>
      <c r="BM47" s="254"/>
      <c r="BN47" s="254"/>
      <c r="BO47" s="267"/>
      <c r="BP47" s="267"/>
      <c r="BQ47" s="264">
        <v>41</v>
      </c>
      <c r="BR47" s="265"/>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8"/>
    </row>
    <row r="48" spans="1:131" s="249" customFormat="1" ht="26.25" customHeight="1" x14ac:dyDescent="0.15">
      <c r="A48" s="263">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72"/>
      <c r="AL48" s="1066"/>
      <c r="AM48" s="1066"/>
      <c r="AN48" s="1066"/>
      <c r="AO48" s="1066"/>
      <c r="AP48" s="1066"/>
      <c r="AQ48" s="1066"/>
      <c r="AR48" s="1066"/>
      <c r="AS48" s="1066"/>
      <c r="AT48" s="1066"/>
      <c r="AU48" s="1066"/>
      <c r="AV48" s="1066"/>
      <c r="AW48" s="1066"/>
      <c r="AX48" s="1066"/>
      <c r="AY48" s="1066"/>
      <c r="AZ48" s="1134"/>
      <c r="BA48" s="1134"/>
      <c r="BB48" s="1134"/>
      <c r="BC48" s="1134"/>
      <c r="BD48" s="1134"/>
      <c r="BE48" s="1124"/>
      <c r="BF48" s="1124"/>
      <c r="BG48" s="1124"/>
      <c r="BH48" s="1124"/>
      <c r="BI48" s="1125"/>
      <c r="BJ48" s="254"/>
      <c r="BK48" s="254"/>
      <c r="BL48" s="254"/>
      <c r="BM48" s="254"/>
      <c r="BN48" s="254"/>
      <c r="BO48" s="267"/>
      <c r="BP48" s="267"/>
      <c r="BQ48" s="264">
        <v>42</v>
      </c>
      <c r="BR48" s="265"/>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8"/>
    </row>
    <row r="49" spans="1:131" s="249" customFormat="1" ht="26.25" customHeight="1" x14ac:dyDescent="0.15">
      <c r="A49" s="263">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72"/>
      <c r="AL49" s="1066"/>
      <c r="AM49" s="1066"/>
      <c r="AN49" s="1066"/>
      <c r="AO49" s="1066"/>
      <c r="AP49" s="1066"/>
      <c r="AQ49" s="1066"/>
      <c r="AR49" s="1066"/>
      <c r="AS49" s="1066"/>
      <c r="AT49" s="1066"/>
      <c r="AU49" s="1066"/>
      <c r="AV49" s="1066"/>
      <c r="AW49" s="1066"/>
      <c r="AX49" s="1066"/>
      <c r="AY49" s="1066"/>
      <c r="AZ49" s="1134"/>
      <c r="BA49" s="1134"/>
      <c r="BB49" s="1134"/>
      <c r="BC49" s="1134"/>
      <c r="BD49" s="1134"/>
      <c r="BE49" s="1124"/>
      <c r="BF49" s="1124"/>
      <c r="BG49" s="1124"/>
      <c r="BH49" s="1124"/>
      <c r="BI49" s="1125"/>
      <c r="BJ49" s="254"/>
      <c r="BK49" s="254"/>
      <c r="BL49" s="254"/>
      <c r="BM49" s="254"/>
      <c r="BN49" s="254"/>
      <c r="BO49" s="267"/>
      <c r="BP49" s="267"/>
      <c r="BQ49" s="264">
        <v>43</v>
      </c>
      <c r="BR49" s="265"/>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8"/>
    </row>
    <row r="50" spans="1:131" s="249" customFormat="1" ht="26.25" customHeight="1" x14ac:dyDescent="0.15">
      <c r="A50" s="263">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4"/>
      <c r="BK50" s="254"/>
      <c r="BL50" s="254"/>
      <c r="BM50" s="254"/>
      <c r="BN50" s="254"/>
      <c r="BO50" s="267"/>
      <c r="BP50" s="267"/>
      <c r="BQ50" s="264">
        <v>44</v>
      </c>
      <c r="BR50" s="265"/>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8"/>
    </row>
    <row r="51" spans="1:131" s="249" customFormat="1" ht="26.25" customHeight="1" x14ac:dyDescent="0.15">
      <c r="A51" s="263">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4"/>
      <c r="BK51" s="254"/>
      <c r="BL51" s="254"/>
      <c r="BM51" s="254"/>
      <c r="BN51" s="254"/>
      <c r="BO51" s="267"/>
      <c r="BP51" s="267"/>
      <c r="BQ51" s="264">
        <v>45</v>
      </c>
      <c r="BR51" s="265"/>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8"/>
    </row>
    <row r="52" spans="1:131" s="249" customFormat="1" ht="26.25" customHeight="1" x14ac:dyDescent="0.15">
      <c r="A52" s="263">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4"/>
      <c r="BK52" s="254"/>
      <c r="BL52" s="254"/>
      <c r="BM52" s="254"/>
      <c r="BN52" s="254"/>
      <c r="BO52" s="267"/>
      <c r="BP52" s="267"/>
      <c r="BQ52" s="264">
        <v>46</v>
      </c>
      <c r="BR52" s="265"/>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8"/>
    </row>
    <row r="53" spans="1:131" s="249" customFormat="1" ht="26.25" customHeight="1" x14ac:dyDescent="0.15">
      <c r="A53" s="263">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4"/>
      <c r="BK53" s="254"/>
      <c r="BL53" s="254"/>
      <c r="BM53" s="254"/>
      <c r="BN53" s="254"/>
      <c r="BO53" s="267"/>
      <c r="BP53" s="267"/>
      <c r="BQ53" s="264">
        <v>47</v>
      </c>
      <c r="BR53" s="265"/>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8"/>
    </row>
    <row r="54" spans="1:131" s="249" customFormat="1" ht="26.25" customHeight="1" x14ac:dyDescent="0.15">
      <c r="A54" s="263">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4"/>
      <c r="BK54" s="254"/>
      <c r="BL54" s="254"/>
      <c r="BM54" s="254"/>
      <c r="BN54" s="254"/>
      <c r="BO54" s="267"/>
      <c r="BP54" s="267"/>
      <c r="BQ54" s="264">
        <v>48</v>
      </c>
      <c r="BR54" s="265"/>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8"/>
    </row>
    <row r="55" spans="1:131" s="249" customFormat="1" ht="26.25" customHeight="1" x14ac:dyDescent="0.15">
      <c r="A55" s="263">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4"/>
      <c r="BK55" s="254"/>
      <c r="BL55" s="254"/>
      <c r="BM55" s="254"/>
      <c r="BN55" s="254"/>
      <c r="BO55" s="267"/>
      <c r="BP55" s="267"/>
      <c r="BQ55" s="264">
        <v>49</v>
      </c>
      <c r="BR55" s="265"/>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8"/>
    </row>
    <row r="56" spans="1:131" s="249" customFormat="1" ht="26.25" customHeight="1" x14ac:dyDescent="0.15">
      <c r="A56" s="263">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4"/>
      <c r="BK56" s="254"/>
      <c r="BL56" s="254"/>
      <c r="BM56" s="254"/>
      <c r="BN56" s="254"/>
      <c r="BO56" s="267"/>
      <c r="BP56" s="267"/>
      <c r="BQ56" s="264">
        <v>50</v>
      </c>
      <c r="BR56" s="265"/>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8"/>
    </row>
    <row r="57" spans="1:131" s="249" customFormat="1" ht="26.25" customHeight="1" x14ac:dyDescent="0.15">
      <c r="A57" s="263">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4"/>
      <c r="BK57" s="254"/>
      <c r="BL57" s="254"/>
      <c r="BM57" s="254"/>
      <c r="BN57" s="254"/>
      <c r="BO57" s="267"/>
      <c r="BP57" s="267"/>
      <c r="BQ57" s="264">
        <v>51</v>
      </c>
      <c r="BR57" s="265"/>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8"/>
    </row>
    <row r="58" spans="1:131" s="249" customFormat="1" ht="26.25" customHeight="1" x14ac:dyDescent="0.15">
      <c r="A58" s="263">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4"/>
      <c r="BK58" s="254"/>
      <c r="BL58" s="254"/>
      <c r="BM58" s="254"/>
      <c r="BN58" s="254"/>
      <c r="BO58" s="267"/>
      <c r="BP58" s="267"/>
      <c r="BQ58" s="264">
        <v>52</v>
      </c>
      <c r="BR58" s="265"/>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8"/>
    </row>
    <row r="59" spans="1:131" s="249" customFormat="1" ht="26.25" customHeight="1" x14ac:dyDescent="0.15">
      <c r="A59" s="263">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4"/>
      <c r="BK59" s="254"/>
      <c r="BL59" s="254"/>
      <c r="BM59" s="254"/>
      <c r="BN59" s="254"/>
      <c r="BO59" s="267"/>
      <c r="BP59" s="267"/>
      <c r="BQ59" s="264">
        <v>53</v>
      </c>
      <c r="BR59" s="265"/>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8"/>
    </row>
    <row r="60" spans="1:131" s="249" customFormat="1" ht="26.25" customHeight="1" x14ac:dyDescent="0.15">
      <c r="A60" s="263">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4"/>
      <c r="BK60" s="254"/>
      <c r="BL60" s="254"/>
      <c r="BM60" s="254"/>
      <c r="BN60" s="254"/>
      <c r="BO60" s="267"/>
      <c r="BP60" s="267"/>
      <c r="BQ60" s="264">
        <v>54</v>
      </c>
      <c r="BR60" s="265"/>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8"/>
    </row>
    <row r="61" spans="1:131" s="249" customFormat="1" ht="26.25" customHeight="1" thickBot="1" x14ac:dyDescent="0.2">
      <c r="A61" s="263">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4"/>
      <c r="BK61" s="254"/>
      <c r="BL61" s="254"/>
      <c r="BM61" s="254"/>
      <c r="BN61" s="254"/>
      <c r="BO61" s="267"/>
      <c r="BP61" s="267"/>
      <c r="BQ61" s="264">
        <v>55</v>
      </c>
      <c r="BR61" s="265"/>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8"/>
    </row>
    <row r="62" spans="1:131" s="249" customFormat="1" ht="26.25" customHeight="1" x14ac:dyDescent="0.15">
      <c r="A62" s="263">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421</v>
      </c>
      <c r="BK62" s="1127"/>
      <c r="BL62" s="1127"/>
      <c r="BM62" s="1127"/>
      <c r="BN62" s="1128"/>
      <c r="BO62" s="267"/>
      <c r="BP62" s="267"/>
      <c r="BQ62" s="264">
        <v>56</v>
      </c>
      <c r="BR62" s="265"/>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8"/>
    </row>
    <row r="63" spans="1:131" s="249" customFormat="1" ht="26.25" customHeight="1" thickBot="1" x14ac:dyDescent="0.2">
      <c r="A63" s="266" t="s">
        <v>390</v>
      </c>
      <c r="B63" s="1039" t="s">
        <v>422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0"/>
      <c r="AF63" s="1121">
        <v>6123</v>
      </c>
      <c r="AG63" s="1054"/>
      <c r="AH63" s="1054"/>
      <c r="AI63" s="1054"/>
      <c r="AJ63" s="1122"/>
      <c r="AK63" s="1123"/>
      <c r="AL63" s="1058"/>
      <c r="AM63" s="1058"/>
      <c r="AN63" s="1058"/>
      <c r="AO63" s="1058"/>
      <c r="AP63" s="1054">
        <v>48613</v>
      </c>
      <c r="AQ63" s="1054"/>
      <c r="AR63" s="1054"/>
      <c r="AS63" s="1054"/>
      <c r="AT63" s="1054"/>
      <c r="AU63" s="1054">
        <v>18468</v>
      </c>
      <c r="AV63" s="1054"/>
      <c r="AW63" s="1054"/>
      <c r="AX63" s="1054"/>
      <c r="AY63" s="1054"/>
      <c r="AZ63" s="1117"/>
      <c r="BA63" s="1117"/>
      <c r="BB63" s="1117"/>
      <c r="BC63" s="1117"/>
      <c r="BD63" s="1117"/>
      <c r="BE63" s="1055"/>
      <c r="BF63" s="1055"/>
      <c r="BG63" s="1055"/>
      <c r="BH63" s="1055"/>
      <c r="BI63" s="1056"/>
      <c r="BJ63" s="1118" t="s">
        <v>423</v>
      </c>
      <c r="BK63" s="1046"/>
      <c r="BL63" s="1046"/>
      <c r="BM63" s="1046"/>
      <c r="BN63" s="1119"/>
      <c r="BO63" s="267"/>
      <c r="BP63" s="267"/>
      <c r="BQ63" s="264">
        <v>57</v>
      </c>
      <c r="BR63" s="265"/>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8"/>
    </row>
    <row r="65" spans="1:131" s="249" customFormat="1" ht="26.25" customHeight="1" thickBot="1" x14ac:dyDescent="0.2">
      <c r="A65" s="254" t="s">
        <v>424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8"/>
    </row>
    <row r="66" spans="1:131" s="249" customFormat="1" ht="26.25" customHeight="1" x14ac:dyDescent="0.15">
      <c r="A66" s="1087" t="s">
        <v>425</v>
      </c>
      <c r="B66" s="1088"/>
      <c r="C66" s="1088"/>
      <c r="D66" s="1088"/>
      <c r="E66" s="1088"/>
      <c r="F66" s="1088"/>
      <c r="G66" s="1088"/>
      <c r="H66" s="1088"/>
      <c r="I66" s="1088"/>
      <c r="J66" s="1088"/>
      <c r="K66" s="1088"/>
      <c r="L66" s="1088"/>
      <c r="M66" s="1088"/>
      <c r="N66" s="1088"/>
      <c r="O66" s="1088"/>
      <c r="P66" s="1089"/>
      <c r="Q66" s="1093" t="s">
        <v>426</v>
      </c>
      <c r="R66" s="1094"/>
      <c r="S66" s="1094"/>
      <c r="T66" s="1094"/>
      <c r="U66" s="1095"/>
      <c r="V66" s="1093" t="s">
        <v>427</v>
      </c>
      <c r="W66" s="1094"/>
      <c r="X66" s="1094"/>
      <c r="Y66" s="1094"/>
      <c r="Z66" s="1095"/>
      <c r="AA66" s="1093" t="s">
        <v>428</v>
      </c>
      <c r="AB66" s="1094"/>
      <c r="AC66" s="1094"/>
      <c r="AD66" s="1094"/>
      <c r="AE66" s="1095"/>
      <c r="AF66" s="1099" t="s">
        <v>429</v>
      </c>
      <c r="AG66" s="1100"/>
      <c r="AH66" s="1100"/>
      <c r="AI66" s="1100"/>
      <c r="AJ66" s="1101"/>
      <c r="AK66" s="1093" t="s">
        <v>430</v>
      </c>
      <c r="AL66" s="1088"/>
      <c r="AM66" s="1088"/>
      <c r="AN66" s="1088"/>
      <c r="AO66" s="1089"/>
      <c r="AP66" s="1093" t="s">
        <v>431</v>
      </c>
      <c r="AQ66" s="1094"/>
      <c r="AR66" s="1094"/>
      <c r="AS66" s="1094"/>
      <c r="AT66" s="1095"/>
      <c r="AU66" s="1093" t="s">
        <v>432</v>
      </c>
      <c r="AV66" s="1094"/>
      <c r="AW66" s="1094"/>
      <c r="AX66" s="1094"/>
      <c r="AY66" s="1095"/>
      <c r="AZ66" s="1093" t="s">
        <v>376</v>
      </c>
      <c r="BA66" s="1094"/>
      <c r="BB66" s="1094"/>
      <c r="BC66" s="1094"/>
      <c r="BD66" s="1109"/>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77" t="s">
        <v>605</v>
      </c>
      <c r="C68" s="1078"/>
      <c r="D68" s="1078"/>
      <c r="E68" s="1078"/>
      <c r="F68" s="1078"/>
      <c r="G68" s="1078"/>
      <c r="H68" s="1078"/>
      <c r="I68" s="1078"/>
      <c r="J68" s="1078"/>
      <c r="K68" s="1078"/>
      <c r="L68" s="1078"/>
      <c r="M68" s="1078"/>
      <c r="N68" s="1078"/>
      <c r="O68" s="1078"/>
      <c r="P68" s="1079"/>
      <c r="Q68" s="1080">
        <v>16027</v>
      </c>
      <c r="R68" s="1074"/>
      <c r="S68" s="1074"/>
      <c r="T68" s="1074"/>
      <c r="U68" s="1074"/>
      <c r="V68" s="1074">
        <v>16007</v>
      </c>
      <c r="W68" s="1074"/>
      <c r="X68" s="1074"/>
      <c r="Y68" s="1074"/>
      <c r="Z68" s="1074"/>
      <c r="AA68" s="1074">
        <v>20</v>
      </c>
      <c r="AB68" s="1074"/>
      <c r="AC68" s="1074"/>
      <c r="AD68" s="1074"/>
      <c r="AE68" s="1074"/>
      <c r="AF68" s="1074">
        <v>20</v>
      </c>
      <c r="AG68" s="1074"/>
      <c r="AH68" s="1074"/>
      <c r="AI68" s="1074"/>
      <c r="AJ68" s="1074"/>
      <c r="AK68" s="1074">
        <v>67</v>
      </c>
      <c r="AL68" s="1074"/>
      <c r="AM68" s="1074"/>
      <c r="AN68" s="1074"/>
      <c r="AO68" s="1074"/>
      <c r="AP68" s="1074" t="s">
        <v>622</v>
      </c>
      <c r="AQ68" s="1074"/>
      <c r="AR68" s="1074"/>
      <c r="AS68" s="1074"/>
      <c r="AT68" s="1074"/>
      <c r="AU68" s="1074" t="s">
        <v>622</v>
      </c>
      <c r="AV68" s="1074"/>
      <c r="AW68" s="1074"/>
      <c r="AX68" s="1074"/>
      <c r="AY68" s="1074"/>
      <c r="AZ68" s="1075"/>
      <c r="BA68" s="1075"/>
      <c r="BB68" s="1075"/>
      <c r="BC68" s="1075"/>
      <c r="BD68" s="1076"/>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59" t="s">
        <v>606</v>
      </c>
      <c r="C69" s="1060"/>
      <c r="D69" s="1060"/>
      <c r="E69" s="1060"/>
      <c r="F69" s="1060"/>
      <c r="G69" s="1060"/>
      <c r="H69" s="1060"/>
      <c r="I69" s="1060"/>
      <c r="J69" s="1060"/>
      <c r="K69" s="1060"/>
      <c r="L69" s="1060"/>
      <c r="M69" s="1060"/>
      <c r="N69" s="1060"/>
      <c r="O69" s="1060"/>
      <c r="P69" s="1061"/>
      <c r="Q69" s="1069">
        <v>112</v>
      </c>
      <c r="R69" s="1066"/>
      <c r="S69" s="1066"/>
      <c r="T69" s="1066"/>
      <c r="U69" s="1066"/>
      <c r="V69" s="1066">
        <v>111</v>
      </c>
      <c r="W69" s="1066"/>
      <c r="X69" s="1066"/>
      <c r="Y69" s="1066"/>
      <c r="Z69" s="1066"/>
      <c r="AA69" s="1066">
        <v>1</v>
      </c>
      <c r="AB69" s="1066"/>
      <c r="AC69" s="1066"/>
      <c r="AD69" s="1066"/>
      <c r="AE69" s="1066"/>
      <c r="AF69" s="1066">
        <v>1</v>
      </c>
      <c r="AG69" s="1066"/>
      <c r="AH69" s="1066"/>
      <c r="AI69" s="1066"/>
      <c r="AJ69" s="1066"/>
      <c r="AK69" s="1066">
        <v>11</v>
      </c>
      <c r="AL69" s="1066"/>
      <c r="AM69" s="1066"/>
      <c r="AN69" s="1066"/>
      <c r="AO69" s="1066"/>
      <c r="AP69" s="1066" t="s">
        <v>602</v>
      </c>
      <c r="AQ69" s="1066"/>
      <c r="AR69" s="1066"/>
      <c r="AS69" s="1066"/>
      <c r="AT69" s="1066"/>
      <c r="AU69" s="1066" t="s">
        <v>622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59" t="s">
        <v>610</v>
      </c>
      <c r="C70" s="1060"/>
      <c r="D70" s="1060"/>
      <c r="E70" s="1060"/>
      <c r="F70" s="1060"/>
      <c r="G70" s="1060"/>
      <c r="H70" s="1060"/>
      <c r="I70" s="1060"/>
      <c r="J70" s="1060"/>
      <c r="K70" s="1060"/>
      <c r="L70" s="1060"/>
      <c r="M70" s="1060"/>
      <c r="N70" s="1060"/>
      <c r="O70" s="1060"/>
      <c r="P70" s="1061"/>
      <c r="Q70" s="1069">
        <v>235</v>
      </c>
      <c r="R70" s="1066"/>
      <c r="S70" s="1066"/>
      <c r="T70" s="1066"/>
      <c r="U70" s="1066"/>
      <c r="V70" s="1066">
        <v>224</v>
      </c>
      <c r="W70" s="1066"/>
      <c r="X70" s="1066"/>
      <c r="Y70" s="1066"/>
      <c r="Z70" s="1066"/>
      <c r="AA70" s="1066">
        <v>11</v>
      </c>
      <c r="AB70" s="1066"/>
      <c r="AC70" s="1066"/>
      <c r="AD70" s="1066"/>
      <c r="AE70" s="1066"/>
      <c r="AF70" s="1066">
        <v>11</v>
      </c>
      <c r="AG70" s="1066"/>
      <c r="AH70" s="1066"/>
      <c r="AI70" s="1066"/>
      <c r="AJ70" s="1066"/>
      <c r="AK70" s="1066" t="s">
        <v>602</v>
      </c>
      <c r="AL70" s="1066"/>
      <c r="AM70" s="1066"/>
      <c r="AN70" s="1066"/>
      <c r="AO70" s="1066"/>
      <c r="AP70" s="1066">
        <v>42</v>
      </c>
      <c r="AQ70" s="1066"/>
      <c r="AR70" s="1066"/>
      <c r="AS70" s="1066"/>
      <c r="AT70" s="1066"/>
      <c r="AU70" s="1066">
        <v>32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59" t="s">
        <v>613</v>
      </c>
      <c r="C71" s="1060"/>
      <c r="D71" s="1060"/>
      <c r="E71" s="1060"/>
      <c r="F71" s="1060"/>
      <c r="G71" s="1060"/>
      <c r="H71" s="1060"/>
      <c r="I71" s="1060"/>
      <c r="J71" s="1060"/>
      <c r="K71" s="1060"/>
      <c r="L71" s="1060"/>
      <c r="M71" s="1060"/>
      <c r="N71" s="1060"/>
      <c r="O71" s="1060"/>
      <c r="P71" s="1061"/>
      <c r="Q71" s="1069">
        <v>2480</v>
      </c>
      <c r="R71" s="1066"/>
      <c r="S71" s="1066"/>
      <c r="T71" s="1066"/>
      <c r="U71" s="1066"/>
      <c r="V71" s="1066">
        <v>2440</v>
      </c>
      <c r="W71" s="1066"/>
      <c r="X71" s="1066"/>
      <c r="Y71" s="1066"/>
      <c r="Z71" s="1066"/>
      <c r="AA71" s="1066">
        <v>39</v>
      </c>
      <c r="AB71" s="1066"/>
      <c r="AC71" s="1066"/>
      <c r="AD71" s="1066"/>
      <c r="AE71" s="1066"/>
      <c r="AF71" s="1066">
        <v>39</v>
      </c>
      <c r="AG71" s="1066"/>
      <c r="AH71" s="1066"/>
      <c r="AI71" s="1066"/>
      <c r="AJ71" s="1066"/>
      <c r="AK71" s="1073" t="s">
        <v>602</v>
      </c>
      <c r="AL71" s="1071"/>
      <c r="AM71" s="1071"/>
      <c r="AN71" s="1071"/>
      <c r="AO71" s="1072"/>
      <c r="AP71" s="1066">
        <v>872</v>
      </c>
      <c r="AQ71" s="1066"/>
      <c r="AR71" s="1066"/>
      <c r="AS71" s="1066"/>
      <c r="AT71" s="1066"/>
      <c r="AU71" s="1066">
        <v>659</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59" t="s">
        <v>612</v>
      </c>
      <c r="C72" s="1060"/>
      <c r="D72" s="1060"/>
      <c r="E72" s="1060"/>
      <c r="F72" s="1060"/>
      <c r="G72" s="1060"/>
      <c r="H72" s="1060"/>
      <c r="I72" s="1060"/>
      <c r="J72" s="1060"/>
      <c r="K72" s="1060"/>
      <c r="L72" s="1060"/>
      <c r="M72" s="1060"/>
      <c r="N72" s="1060"/>
      <c r="O72" s="1060"/>
      <c r="P72" s="1061"/>
      <c r="Q72" s="1069">
        <v>536</v>
      </c>
      <c r="R72" s="1066"/>
      <c r="S72" s="1066"/>
      <c r="T72" s="1066"/>
      <c r="U72" s="1066"/>
      <c r="V72" s="1066">
        <v>533</v>
      </c>
      <c r="W72" s="1066"/>
      <c r="X72" s="1066"/>
      <c r="Y72" s="1066"/>
      <c r="Z72" s="1066"/>
      <c r="AA72" s="1066">
        <v>3</v>
      </c>
      <c r="AB72" s="1066"/>
      <c r="AC72" s="1066"/>
      <c r="AD72" s="1066"/>
      <c r="AE72" s="1066"/>
      <c r="AF72" s="1066">
        <v>3</v>
      </c>
      <c r="AG72" s="1066"/>
      <c r="AH72" s="1066"/>
      <c r="AI72" s="1066"/>
      <c r="AJ72" s="1066"/>
      <c r="AK72" s="1073" t="s">
        <v>602</v>
      </c>
      <c r="AL72" s="1071"/>
      <c r="AM72" s="1071"/>
      <c r="AN72" s="1071"/>
      <c r="AO72" s="1072"/>
      <c r="AP72" s="1066" t="s">
        <v>602</v>
      </c>
      <c r="AQ72" s="1066"/>
      <c r="AR72" s="1066"/>
      <c r="AS72" s="1066"/>
      <c r="AT72" s="1066"/>
      <c r="AU72" s="1066" t="s">
        <v>602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59" t="s">
        <v>611</v>
      </c>
      <c r="C73" s="1060"/>
      <c r="D73" s="1060"/>
      <c r="E73" s="1060"/>
      <c r="F73" s="1060"/>
      <c r="G73" s="1060"/>
      <c r="H73" s="1060"/>
      <c r="I73" s="1060"/>
      <c r="J73" s="1060"/>
      <c r="K73" s="1060"/>
      <c r="L73" s="1060"/>
      <c r="M73" s="1060"/>
      <c r="N73" s="1060"/>
      <c r="O73" s="1060"/>
      <c r="P73" s="1061"/>
      <c r="Q73" s="1069">
        <v>537</v>
      </c>
      <c r="R73" s="1066"/>
      <c r="S73" s="1066"/>
      <c r="T73" s="1066"/>
      <c r="U73" s="1066"/>
      <c r="V73" s="1066">
        <v>533</v>
      </c>
      <c r="W73" s="1066"/>
      <c r="X73" s="1066"/>
      <c r="Y73" s="1066"/>
      <c r="Z73" s="1066"/>
      <c r="AA73" s="1066">
        <v>4</v>
      </c>
      <c r="AB73" s="1066"/>
      <c r="AC73" s="1066"/>
      <c r="AD73" s="1066"/>
      <c r="AE73" s="1066"/>
      <c r="AF73" s="1066">
        <v>585</v>
      </c>
      <c r="AG73" s="1066"/>
      <c r="AH73" s="1066"/>
      <c r="AI73" s="1066"/>
      <c r="AJ73" s="1066"/>
      <c r="AK73" s="1073" t="s">
        <v>602</v>
      </c>
      <c r="AL73" s="1071"/>
      <c r="AM73" s="1071"/>
      <c r="AN73" s="1071"/>
      <c r="AO73" s="1072"/>
      <c r="AP73" s="1066">
        <v>25</v>
      </c>
      <c r="AQ73" s="1066"/>
      <c r="AR73" s="1066"/>
      <c r="AS73" s="1066"/>
      <c r="AT73" s="1066"/>
      <c r="AU73" s="1066" t="s">
        <v>602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59" t="s">
        <v>614</v>
      </c>
      <c r="C74" s="1060"/>
      <c r="D74" s="1060"/>
      <c r="E74" s="1060"/>
      <c r="F74" s="1060"/>
      <c r="G74" s="1060"/>
      <c r="H74" s="1060"/>
      <c r="I74" s="1060"/>
      <c r="J74" s="1060"/>
      <c r="K74" s="1060"/>
      <c r="L74" s="1060"/>
      <c r="M74" s="1060"/>
      <c r="N74" s="1060"/>
      <c r="O74" s="1060"/>
      <c r="P74" s="1061"/>
      <c r="Q74" s="1069">
        <v>1574</v>
      </c>
      <c r="R74" s="1066"/>
      <c r="S74" s="1066"/>
      <c r="T74" s="1066"/>
      <c r="U74" s="1066"/>
      <c r="V74" s="1066">
        <v>1572</v>
      </c>
      <c r="W74" s="1066"/>
      <c r="X74" s="1066"/>
      <c r="Y74" s="1066"/>
      <c r="Z74" s="1066"/>
      <c r="AA74" s="1066">
        <v>1</v>
      </c>
      <c r="AB74" s="1066"/>
      <c r="AC74" s="1066"/>
      <c r="AD74" s="1066"/>
      <c r="AE74" s="1066"/>
      <c r="AF74" s="1066">
        <v>1531</v>
      </c>
      <c r="AG74" s="1066"/>
      <c r="AH74" s="1066"/>
      <c r="AI74" s="1066"/>
      <c r="AJ74" s="1066"/>
      <c r="AK74" s="1066" t="s">
        <v>624</v>
      </c>
      <c r="AL74" s="1066"/>
      <c r="AM74" s="1066"/>
      <c r="AN74" s="1066"/>
      <c r="AO74" s="1066"/>
      <c r="AP74" s="1066" t="s">
        <v>602</v>
      </c>
      <c r="AQ74" s="1066"/>
      <c r="AR74" s="1066"/>
      <c r="AS74" s="1066"/>
      <c r="AT74" s="1066"/>
      <c r="AU74" s="1066" t="s">
        <v>602</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59" t="s">
        <v>607</v>
      </c>
      <c r="C75" s="1060"/>
      <c r="D75" s="1060"/>
      <c r="E75" s="1060"/>
      <c r="F75" s="1060"/>
      <c r="G75" s="1060"/>
      <c r="H75" s="1060"/>
      <c r="I75" s="1060"/>
      <c r="J75" s="1060"/>
      <c r="K75" s="1060"/>
      <c r="L75" s="1060"/>
      <c r="M75" s="1060"/>
      <c r="N75" s="1060"/>
      <c r="O75" s="1060"/>
      <c r="P75" s="1061"/>
      <c r="Q75" s="1070">
        <v>519</v>
      </c>
      <c r="R75" s="1071"/>
      <c r="S75" s="1071"/>
      <c r="T75" s="1071"/>
      <c r="U75" s="1072"/>
      <c r="V75" s="1073">
        <v>299</v>
      </c>
      <c r="W75" s="1071"/>
      <c r="X75" s="1071"/>
      <c r="Y75" s="1071"/>
      <c r="Z75" s="1072"/>
      <c r="AA75" s="1073">
        <v>220</v>
      </c>
      <c r="AB75" s="1071"/>
      <c r="AC75" s="1071"/>
      <c r="AD75" s="1071"/>
      <c r="AE75" s="1072"/>
      <c r="AF75" s="1073">
        <v>220</v>
      </c>
      <c r="AG75" s="1071"/>
      <c r="AH75" s="1071"/>
      <c r="AI75" s="1071"/>
      <c r="AJ75" s="1072"/>
      <c r="AK75" s="1073" t="s">
        <v>602</v>
      </c>
      <c r="AL75" s="1071"/>
      <c r="AM75" s="1071"/>
      <c r="AN75" s="1071"/>
      <c r="AO75" s="1072"/>
      <c r="AP75" s="1066" t="s">
        <v>602</v>
      </c>
      <c r="AQ75" s="1066"/>
      <c r="AR75" s="1066"/>
      <c r="AS75" s="1066"/>
      <c r="AT75" s="1066"/>
      <c r="AU75" s="1066" t="s">
        <v>602</v>
      </c>
      <c r="AV75" s="1066"/>
      <c r="AW75" s="1066"/>
      <c r="AX75" s="1066"/>
      <c r="AY75" s="1066"/>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59" t="s">
        <v>608</v>
      </c>
      <c r="C76" s="1060"/>
      <c r="D76" s="1060"/>
      <c r="E76" s="1060"/>
      <c r="F76" s="1060"/>
      <c r="G76" s="1060"/>
      <c r="H76" s="1060"/>
      <c r="I76" s="1060"/>
      <c r="J76" s="1060"/>
      <c r="K76" s="1060"/>
      <c r="L76" s="1060"/>
      <c r="M76" s="1060"/>
      <c r="N76" s="1060"/>
      <c r="O76" s="1060"/>
      <c r="P76" s="1061"/>
      <c r="Q76" s="1070">
        <v>971</v>
      </c>
      <c r="R76" s="1071"/>
      <c r="S76" s="1071"/>
      <c r="T76" s="1071"/>
      <c r="U76" s="1072"/>
      <c r="V76" s="1073">
        <v>961</v>
      </c>
      <c r="W76" s="1071"/>
      <c r="X76" s="1071"/>
      <c r="Y76" s="1071"/>
      <c r="Z76" s="1072"/>
      <c r="AA76" s="1073">
        <v>10</v>
      </c>
      <c r="AB76" s="1071"/>
      <c r="AC76" s="1071"/>
      <c r="AD76" s="1071"/>
      <c r="AE76" s="1072"/>
      <c r="AF76" s="1073">
        <v>10</v>
      </c>
      <c r="AG76" s="1071"/>
      <c r="AH76" s="1071"/>
      <c r="AI76" s="1071"/>
      <c r="AJ76" s="1072"/>
      <c r="AK76" s="1073" t="s">
        <v>602</v>
      </c>
      <c r="AL76" s="1071"/>
      <c r="AM76" s="1071"/>
      <c r="AN76" s="1071"/>
      <c r="AO76" s="1072"/>
      <c r="AP76" s="1066" t="s">
        <v>602</v>
      </c>
      <c r="AQ76" s="1066"/>
      <c r="AR76" s="1066"/>
      <c r="AS76" s="1066"/>
      <c r="AT76" s="1066"/>
      <c r="AU76" s="1066" t="s">
        <v>602</v>
      </c>
      <c r="AV76" s="1066"/>
      <c r="AW76" s="1066"/>
      <c r="AX76" s="1066"/>
      <c r="AY76" s="1066"/>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59" t="s">
        <v>609</v>
      </c>
      <c r="C77" s="1060"/>
      <c r="D77" s="1060"/>
      <c r="E77" s="1060"/>
      <c r="F77" s="1060"/>
      <c r="G77" s="1060"/>
      <c r="H77" s="1060"/>
      <c r="I77" s="1060"/>
      <c r="J77" s="1060"/>
      <c r="K77" s="1060"/>
      <c r="L77" s="1060"/>
      <c r="M77" s="1060"/>
      <c r="N77" s="1060"/>
      <c r="O77" s="1060"/>
      <c r="P77" s="1061"/>
      <c r="Q77" s="1070">
        <v>346250</v>
      </c>
      <c r="R77" s="1071"/>
      <c r="S77" s="1071"/>
      <c r="T77" s="1071"/>
      <c r="U77" s="1072"/>
      <c r="V77" s="1073">
        <v>330270</v>
      </c>
      <c r="W77" s="1071"/>
      <c r="X77" s="1071"/>
      <c r="Y77" s="1071"/>
      <c r="Z77" s="1072"/>
      <c r="AA77" s="1073">
        <v>15980</v>
      </c>
      <c r="AB77" s="1071"/>
      <c r="AC77" s="1071"/>
      <c r="AD77" s="1071"/>
      <c r="AE77" s="1072"/>
      <c r="AF77" s="1073">
        <v>15980</v>
      </c>
      <c r="AG77" s="1071"/>
      <c r="AH77" s="1071"/>
      <c r="AI77" s="1071"/>
      <c r="AJ77" s="1072"/>
      <c r="AK77" s="1073">
        <v>702</v>
      </c>
      <c r="AL77" s="1071"/>
      <c r="AM77" s="1071"/>
      <c r="AN77" s="1071"/>
      <c r="AO77" s="1072"/>
      <c r="AP77" s="1066" t="s">
        <v>602</v>
      </c>
      <c r="AQ77" s="1066"/>
      <c r="AR77" s="1066"/>
      <c r="AS77" s="1066"/>
      <c r="AT77" s="1066"/>
      <c r="AU77" s="1066" t="s">
        <v>602</v>
      </c>
      <c r="AV77" s="1066"/>
      <c r="AW77" s="1066"/>
      <c r="AX77" s="1066"/>
      <c r="AY77" s="1066"/>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59"/>
      <c r="C78" s="1060"/>
      <c r="D78" s="1060"/>
      <c r="E78" s="1060"/>
      <c r="F78" s="1060"/>
      <c r="G78" s="1060"/>
      <c r="H78" s="1060"/>
      <c r="I78" s="1060"/>
      <c r="J78" s="1060"/>
      <c r="K78" s="1060"/>
      <c r="L78" s="1060"/>
      <c r="M78" s="1060"/>
      <c r="N78" s="1060"/>
      <c r="O78" s="1060"/>
      <c r="P78" s="1061"/>
      <c r="Q78" s="1069"/>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59"/>
      <c r="C79" s="1060"/>
      <c r="D79" s="1060"/>
      <c r="E79" s="1060"/>
      <c r="F79" s="1060"/>
      <c r="G79" s="1060"/>
      <c r="H79" s="1060"/>
      <c r="I79" s="1060"/>
      <c r="J79" s="1060"/>
      <c r="K79" s="1060"/>
      <c r="L79" s="1060"/>
      <c r="M79" s="1060"/>
      <c r="N79" s="1060"/>
      <c r="O79" s="1060"/>
      <c r="P79" s="1061"/>
      <c r="Q79" s="1069"/>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59"/>
      <c r="C80" s="1060"/>
      <c r="D80" s="1060"/>
      <c r="E80" s="1060"/>
      <c r="F80" s="1060"/>
      <c r="G80" s="1060"/>
      <c r="H80" s="1060"/>
      <c r="I80" s="1060"/>
      <c r="J80" s="1060"/>
      <c r="K80" s="1060"/>
      <c r="L80" s="1060"/>
      <c r="M80" s="1060"/>
      <c r="N80" s="1060"/>
      <c r="O80" s="1060"/>
      <c r="P80" s="1061"/>
      <c r="Q80" s="1069"/>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59"/>
      <c r="C81" s="1060"/>
      <c r="D81" s="1060"/>
      <c r="E81" s="1060"/>
      <c r="F81" s="1060"/>
      <c r="G81" s="1060"/>
      <c r="H81" s="1060"/>
      <c r="I81" s="1060"/>
      <c r="J81" s="1060"/>
      <c r="K81" s="1060"/>
      <c r="L81" s="1060"/>
      <c r="M81" s="1060"/>
      <c r="N81" s="1060"/>
      <c r="O81" s="1060"/>
      <c r="P81" s="1061"/>
      <c r="Q81" s="1069"/>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59"/>
      <c r="C82" s="1060"/>
      <c r="D82" s="1060"/>
      <c r="E82" s="1060"/>
      <c r="F82" s="1060"/>
      <c r="G82" s="1060"/>
      <c r="H82" s="1060"/>
      <c r="I82" s="1060"/>
      <c r="J82" s="1060"/>
      <c r="K82" s="1060"/>
      <c r="L82" s="1060"/>
      <c r="M82" s="1060"/>
      <c r="N82" s="1060"/>
      <c r="O82" s="1060"/>
      <c r="P82" s="1061"/>
      <c r="Q82" s="1069"/>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59"/>
      <c r="C83" s="1060"/>
      <c r="D83" s="1060"/>
      <c r="E83" s="1060"/>
      <c r="F83" s="1060"/>
      <c r="G83" s="1060"/>
      <c r="H83" s="1060"/>
      <c r="I83" s="1060"/>
      <c r="J83" s="1060"/>
      <c r="K83" s="1060"/>
      <c r="L83" s="1060"/>
      <c r="M83" s="1060"/>
      <c r="N83" s="1060"/>
      <c r="O83" s="1060"/>
      <c r="P83" s="1061"/>
      <c r="Q83" s="1069"/>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59"/>
      <c r="C84" s="1060"/>
      <c r="D84" s="1060"/>
      <c r="E84" s="1060"/>
      <c r="F84" s="1060"/>
      <c r="G84" s="1060"/>
      <c r="H84" s="1060"/>
      <c r="I84" s="1060"/>
      <c r="J84" s="1060"/>
      <c r="K84" s="1060"/>
      <c r="L84" s="1060"/>
      <c r="M84" s="1060"/>
      <c r="N84" s="1060"/>
      <c r="O84" s="1060"/>
      <c r="P84" s="1061"/>
      <c r="Q84" s="1069"/>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59"/>
      <c r="C85" s="1060"/>
      <c r="D85" s="1060"/>
      <c r="E85" s="1060"/>
      <c r="F85" s="1060"/>
      <c r="G85" s="1060"/>
      <c r="H85" s="1060"/>
      <c r="I85" s="1060"/>
      <c r="J85" s="1060"/>
      <c r="K85" s="1060"/>
      <c r="L85" s="1060"/>
      <c r="M85" s="1060"/>
      <c r="N85" s="1060"/>
      <c r="O85" s="1060"/>
      <c r="P85" s="1061"/>
      <c r="Q85" s="1069"/>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59"/>
      <c r="C86" s="1060"/>
      <c r="D86" s="1060"/>
      <c r="E86" s="1060"/>
      <c r="F86" s="1060"/>
      <c r="G86" s="1060"/>
      <c r="H86" s="1060"/>
      <c r="I86" s="1060"/>
      <c r="J86" s="1060"/>
      <c r="K86" s="1060"/>
      <c r="L86" s="1060"/>
      <c r="M86" s="1060"/>
      <c r="N86" s="1060"/>
      <c r="O86" s="1060"/>
      <c r="P86" s="1061"/>
      <c r="Q86" s="1069"/>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390</v>
      </c>
      <c r="B88" s="1039" t="s">
        <v>433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16870</v>
      </c>
      <c r="AG88" s="1054"/>
      <c r="AH88" s="1054"/>
      <c r="AI88" s="1054"/>
      <c r="AJ88" s="1054"/>
      <c r="AK88" s="1058"/>
      <c r="AL88" s="1058"/>
      <c r="AM88" s="1058"/>
      <c r="AN88" s="1058"/>
      <c r="AO88" s="1058"/>
      <c r="AP88" s="1054">
        <v>939</v>
      </c>
      <c r="AQ88" s="1054"/>
      <c r="AR88" s="1054"/>
      <c r="AS88" s="1054"/>
      <c r="AT88" s="1054"/>
      <c r="AU88" s="1054">
        <v>691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434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200</v>
      </c>
      <c r="CS102" s="1046"/>
      <c r="CT102" s="1046"/>
      <c r="CU102" s="1046"/>
      <c r="CV102" s="1047"/>
      <c r="CW102" s="1045">
        <v>68</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440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441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442</v>
      </c>
      <c r="AB109" s="989"/>
      <c r="AC109" s="989"/>
      <c r="AD109" s="989"/>
      <c r="AE109" s="990"/>
      <c r="AF109" s="991" t="s">
        <v>443</v>
      </c>
      <c r="AG109" s="989"/>
      <c r="AH109" s="989"/>
      <c r="AI109" s="989"/>
      <c r="AJ109" s="990"/>
      <c r="AK109" s="991" t="s">
        <v>304</v>
      </c>
      <c r="AL109" s="989"/>
      <c r="AM109" s="989"/>
      <c r="AN109" s="989"/>
      <c r="AO109" s="990"/>
      <c r="AP109" s="991" t="s">
        <v>444</v>
      </c>
      <c r="AQ109" s="989"/>
      <c r="AR109" s="989"/>
      <c r="AS109" s="989"/>
      <c r="AT109" s="1020"/>
      <c r="AU109" s="988" t="s">
        <v>441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442</v>
      </c>
      <c r="BR109" s="989"/>
      <c r="BS109" s="989"/>
      <c r="BT109" s="989"/>
      <c r="BU109" s="990"/>
      <c r="BV109" s="991" t="s">
        <v>443</v>
      </c>
      <c r="BW109" s="989"/>
      <c r="BX109" s="989"/>
      <c r="BY109" s="989"/>
      <c r="BZ109" s="990"/>
      <c r="CA109" s="991" t="s">
        <v>304</v>
      </c>
      <c r="CB109" s="989"/>
      <c r="CC109" s="989"/>
      <c r="CD109" s="989"/>
      <c r="CE109" s="990"/>
      <c r="CF109" s="1027" t="s">
        <v>444</v>
      </c>
      <c r="CG109" s="1027"/>
      <c r="CH109" s="1027"/>
      <c r="CI109" s="1027"/>
      <c r="CJ109" s="1027"/>
      <c r="CK109" s="991" t="s">
        <v>445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442</v>
      </c>
      <c r="DH109" s="989"/>
      <c r="DI109" s="989"/>
      <c r="DJ109" s="989"/>
      <c r="DK109" s="990"/>
      <c r="DL109" s="991" t="s">
        <v>443</v>
      </c>
      <c r="DM109" s="989"/>
      <c r="DN109" s="989"/>
      <c r="DO109" s="989"/>
      <c r="DP109" s="990"/>
      <c r="DQ109" s="991" t="s">
        <v>304</v>
      </c>
      <c r="DR109" s="989"/>
      <c r="DS109" s="989"/>
      <c r="DT109" s="989"/>
      <c r="DU109" s="990"/>
      <c r="DV109" s="991" t="s">
        <v>444</v>
      </c>
      <c r="DW109" s="989"/>
      <c r="DX109" s="989"/>
      <c r="DY109" s="989"/>
      <c r="DZ109" s="1020"/>
    </row>
    <row r="110" spans="1:131" s="248" customFormat="1" ht="26.25" customHeight="1" x14ac:dyDescent="0.15">
      <c r="A110" s="891" t="s">
        <v>446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5336754</v>
      </c>
      <c r="AB110" s="982"/>
      <c r="AC110" s="982"/>
      <c r="AD110" s="982"/>
      <c r="AE110" s="983"/>
      <c r="AF110" s="984">
        <v>5399975</v>
      </c>
      <c r="AG110" s="982"/>
      <c r="AH110" s="982"/>
      <c r="AI110" s="982"/>
      <c r="AJ110" s="983"/>
      <c r="AK110" s="984">
        <v>5516734</v>
      </c>
      <c r="AL110" s="982"/>
      <c r="AM110" s="982"/>
      <c r="AN110" s="982"/>
      <c r="AO110" s="983"/>
      <c r="AP110" s="985">
        <v>20.7</v>
      </c>
      <c r="AQ110" s="986"/>
      <c r="AR110" s="986"/>
      <c r="AS110" s="986"/>
      <c r="AT110" s="987"/>
      <c r="AU110" s="1021" t="s">
        <v>72</v>
      </c>
      <c r="AV110" s="1022"/>
      <c r="AW110" s="1022"/>
      <c r="AX110" s="1022"/>
      <c r="AY110" s="1022"/>
      <c r="AZ110" s="947" t="s">
        <v>447</v>
      </c>
      <c r="BA110" s="892"/>
      <c r="BB110" s="892"/>
      <c r="BC110" s="892"/>
      <c r="BD110" s="892"/>
      <c r="BE110" s="892"/>
      <c r="BF110" s="892"/>
      <c r="BG110" s="892"/>
      <c r="BH110" s="892"/>
      <c r="BI110" s="892"/>
      <c r="BJ110" s="892"/>
      <c r="BK110" s="892"/>
      <c r="BL110" s="892"/>
      <c r="BM110" s="892"/>
      <c r="BN110" s="892"/>
      <c r="BO110" s="892"/>
      <c r="BP110" s="893"/>
      <c r="BQ110" s="948">
        <v>60406610</v>
      </c>
      <c r="BR110" s="929"/>
      <c r="BS110" s="929"/>
      <c r="BT110" s="929"/>
      <c r="BU110" s="929"/>
      <c r="BV110" s="929">
        <v>62313355</v>
      </c>
      <c r="BW110" s="929"/>
      <c r="BX110" s="929"/>
      <c r="BY110" s="929"/>
      <c r="BZ110" s="929"/>
      <c r="CA110" s="929">
        <v>65384252</v>
      </c>
      <c r="CB110" s="929"/>
      <c r="CC110" s="929"/>
      <c r="CD110" s="929"/>
      <c r="CE110" s="929"/>
      <c r="CF110" s="953">
        <v>245.8</v>
      </c>
      <c r="CG110" s="954"/>
      <c r="CH110" s="954"/>
      <c r="CI110" s="954"/>
      <c r="CJ110" s="954"/>
      <c r="CK110" s="1017" t="s">
        <v>448</v>
      </c>
      <c r="CL110" s="903"/>
      <c r="CM110" s="978" t="s">
        <v>449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450</v>
      </c>
      <c r="DH110" s="929"/>
      <c r="DI110" s="929"/>
      <c r="DJ110" s="929"/>
      <c r="DK110" s="929"/>
      <c r="DL110" s="929" t="s">
        <v>451</v>
      </c>
      <c r="DM110" s="929"/>
      <c r="DN110" s="929"/>
      <c r="DO110" s="929"/>
      <c r="DP110" s="929"/>
      <c r="DQ110" s="929" t="s">
        <v>451</v>
      </c>
      <c r="DR110" s="929"/>
      <c r="DS110" s="929"/>
      <c r="DT110" s="929"/>
      <c r="DU110" s="929"/>
      <c r="DV110" s="930" t="s">
        <v>452</v>
      </c>
      <c r="DW110" s="930"/>
      <c r="DX110" s="930"/>
      <c r="DY110" s="930"/>
      <c r="DZ110" s="931"/>
    </row>
    <row r="111" spans="1:131" s="248" customFormat="1" ht="26.25" customHeight="1" x14ac:dyDescent="0.15">
      <c r="A111" s="858" t="s">
        <v>453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450</v>
      </c>
      <c r="AB111" s="1010"/>
      <c r="AC111" s="1010"/>
      <c r="AD111" s="1010"/>
      <c r="AE111" s="1011"/>
      <c r="AF111" s="1012" t="s">
        <v>423</v>
      </c>
      <c r="AG111" s="1010"/>
      <c r="AH111" s="1010"/>
      <c r="AI111" s="1010"/>
      <c r="AJ111" s="1011"/>
      <c r="AK111" s="1012" t="s">
        <v>451</v>
      </c>
      <c r="AL111" s="1010"/>
      <c r="AM111" s="1010"/>
      <c r="AN111" s="1010"/>
      <c r="AO111" s="1011"/>
      <c r="AP111" s="1013" t="s">
        <v>451</v>
      </c>
      <c r="AQ111" s="1014"/>
      <c r="AR111" s="1014"/>
      <c r="AS111" s="1014"/>
      <c r="AT111" s="1015"/>
      <c r="AU111" s="1023"/>
      <c r="AV111" s="1024"/>
      <c r="AW111" s="1024"/>
      <c r="AX111" s="1024"/>
      <c r="AY111" s="1024"/>
      <c r="AZ111" s="899" t="s">
        <v>454</v>
      </c>
      <c r="BA111" s="834"/>
      <c r="BB111" s="834"/>
      <c r="BC111" s="834"/>
      <c r="BD111" s="834"/>
      <c r="BE111" s="834"/>
      <c r="BF111" s="834"/>
      <c r="BG111" s="834"/>
      <c r="BH111" s="834"/>
      <c r="BI111" s="834"/>
      <c r="BJ111" s="834"/>
      <c r="BK111" s="834"/>
      <c r="BL111" s="834"/>
      <c r="BM111" s="834"/>
      <c r="BN111" s="834"/>
      <c r="BO111" s="834"/>
      <c r="BP111" s="835"/>
      <c r="BQ111" s="900">
        <v>1527532</v>
      </c>
      <c r="BR111" s="901"/>
      <c r="BS111" s="901"/>
      <c r="BT111" s="901"/>
      <c r="BU111" s="901"/>
      <c r="BV111" s="901">
        <v>1378980</v>
      </c>
      <c r="BW111" s="901"/>
      <c r="BX111" s="901"/>
      <c r="BY111" s="901"/>
      <c r="BZ111" s="901"/>
      <c r="CA111" s="901">
        <v>1268528</v>
      </c>
      <c r="CB111" s="901"/>
      <c r="CC111" s="901"/>
      <c r="CD111" s="901"/>
      <c r="CE111" s="901"/>
      <c r="CF111" s="962">
        <v>4.8</v>
      </c>
      <c r="CG111" s="963"/>
      <c r="CH111" s="963"/>
      <c r="CI111" s="963"/>
      <c r="CJ111" s="963"/>
      <c r="CK111" s="1018"/>
      <c r="CL111" s="905"/>
      <c r="CM111" s="908" t="s">
        <v>455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456</v>
      </c>
      <c r="DH111" s="901"/>
      <c r="DI111" s="901"/>
      <c r="DJ111" s="901"/>
      <c r="DK111" s="901"/>
      <c r="DL111" s="901" t="s">
        <v>451</v>
      </c>
      <c r="DM111" s="901"/>
      <c r="DN111" s="901"/>
      <c r="DO111" s="901"/>
      <c r="DP111" s="901"/>
      <c r="DQ111" s="901" t="s">
        <v>452</v>
      </c>
      <c r="DR111" s="901"/>
      <c r="DS111" s="901"/>
      <c r="DT111" s="901"/>
      <c r="DU111" s="901"/>
      <c r="DV111" s="878" t="s">
        <v>451</v>
      </c>
      <c r="DW111" s="878"/>
      <c r="DX111" s="878"/>
      <c r="DY111" s="878"/>
      <c r="DZ111" s="879"/>
    </row>
    <row r="112" spans="1:131" s="248" customFormat="1" ht="26.25" customHeight="1" x14ac:dyDescent="0.15">
      <c r="A112" s="1003" t="s">
        <v>457</v>
      </c>
      <c r="B112" s="1004"/>
      <c r="C112" s="834" t="s">
        <v>458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v>50000</v>
      </c>
      <c r="AB112" s="864"/>
      <c r="AC112" s="864"/>
      <c r="AD112" s="864"/>
      <c r="AE112" s="865"/>
      <c r="AF112" s="866">
        <v>50000</v>
      </c>
      <c r="AG112" s="864"/>
      <c r="AH112" s="864"/>
      <c r="AI112" s="864"/>
      <c r="AJ112" s="865"/>
      <c r="AK112" s="866">
        <v>50000</v>
      </c>
      <c r="AL112" s="864"/>
      <c r="AM112" s="864"/>
      <c r="AN112" s="864"/>
      <c r="AO112" s="865"/>
      <c r="AP112" s="911">
        <v>0.2</v>
      </c>
      <c r="AQ112" s="912"/>
      <c r="AR112" s="912"/>
      <c r="AS112" s="912"/>
      <c r="AT112" s="913"/>
      <c r="AU112" s="1023"/>
      <c r="AV112" s="1024"/>
      <c r="AW112" s="1024"/>
      <c r="AX112" s="1024"/>
      <c r="AY112" s="1024"/>
      <c r="AZ112" s="899" t="s">
        <v>459</v>
      </c>
      <c r="BA112" s="834"/>
      <c r="BB112" s="834"/>
      <c r="BC112" s="834"/>
      <c r="BD112" s="834"/>
      <c r="BE112" s="834"/>
      <c r="BF112" s="834"/>
      <c r="BG112" s="834"/>
      <c r="BH112" s="834"/>
      <c r="BI112" s="834"/>
      <c r="BJ112" s="834"/>
      <c r="BK112" s="834"/>
      <c r="BL112" s="834"/>
      <c r="BM112" s="834"/>
      <c r="BN112" s="834"/>
      <c r="BO112" s="834"/>
      <c r="BP112" s="835"/>
      <c r="BQ112" s="900">
        <v>18943205</v>
      </c>
      <c r="BR112" s="901"/>
      <c r="BS112" s="901"/>
      <c r="BT112" s="901"/>
      <c r="BU112" s="901"/>
      <c r="BV112" s="901">
        <v>18685088</v>
      </c>
      <c r="BW112" s="901"/>
      <c r="BX112" s="901"/>
      <c r="BY112" s="901"/>
      <c r="BZ112" s="901"/>
      <c r="CA112" s="901">
        <v>18467425</v>
      </c>
      <c r="CB112" s="901"/>
      <c r="CC112" s="901"/>
      <c r="CD112" s="901"/>
      <c r="CE112" s="901"/>
      <c r="CF112" s="962">
        <v>69.400000000000006</v>
      </c>
      <c r="CG112" s="963"/>
      <c r="CH112" s="963"/>
      <c r="CI112" s="963"/>
      <c r="CJ112" s="963"/>
      <c r="CK112" s="1018"/>
      <c r="CL112" s="905"/>
      <c r="CM112" s="908" t="s">
        <v>460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451</v>
      </c>
      <c r="DH112" s="901"/>
      <c r="DI112" s="901"/>
      <c r="DJ112" s="901"/>
      <c r="DK112" s="901"/>
      <c r="DL112" s="901" t="s">
        <v>456</v>
      </c>
      <c r="DM112" s="901"/>
      <c r="DN112" s="901"/>
      <c r="DO112" s="901"/>
      <c r="DP112" s="901"/>
      <c r="DQ112" s="901" t="s">
        <v>423</v>
      </c>
      <c r="DR112" s="901"/>
      <c r="DS112" s="901"/>
      <c r="DT112" s="901"/>
      <c r="DU112" s="901"/>
      <c r="DV112" s="878" t="s">
        <v>461</v>
      </c>
      <c r="DW112" s="878"/>
      <c r="DX112" s="878"/>
      <c r="DY112" s="878"/>
      <c r="DZ112" s="879"/>
    </row>
    <row r="113" spans="1:130" s="248" customFormat="1" ht="26.25" customHeight="1" x14ac:dyDescent="0.15">
      <c r="A113" s="1005"/>
      <c r="B113" s="1006"/>
      <c r="C113" s="834" t="s">
        <v>462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2009901</v>
      </c>
      <c r="AB113" s="1010"/>
      <c r="AC113" s="1010"/>
      <c r="AD113" s="1010"/>
      <c r="AE113" s="1011"/>
      <c r="AF113" s="1012">
        <v>2120846</v>
      </c>
      <c r="AG113" s="1010"/>
      <c r="AH113" s="1010"/>
      <c r="AI113" s="1010"/>
      <c r="AJ113" s="1011"/>
      <c r="AK113" s="1012">
        <v>1907491</v>
      </c>
      <c r="AL113" s="1010"/>
      <c r="AM113" s="1010"/>
      <c r="AN113" s="1010"/>
      <c r="AO113" s="1011"/>
      <c r="AP113" s="1013">
        <v>7.2</v>
      </c>
      <c r="AQ113" s="1014"/>
      <c r="AR113" s="1014"/>
      <c r="AS113" s="1014"/>
      <c r="AT113" s="1015"/>
      <c r="AU113" s="1023"/>
      <c r="AV113" s="1024"/>
      <c r="AW113" s="1024"/>
      <c r="AX113" s="1024"/>
      <c r="AY113" s="1024"/>
      <c r="AZ113" s="899" t="s">
        <v>463</v>
      </c>
      <c r="BA113" s="834"/>
      <c r="BB113" s="834"/>
      <c r="BC113" s="834"/>
      <c r="BD113" s="834"/>
      <c r="BE113" s="834"/>
      <c r="BF113" s="834"/>
      <c r="BG113" s="834"/>
      <c r="BH113" s="834"/>
      <c r="BI113" s="834"/>
      <c r="BJ113" s="834"/>
      <c r="BK113" s="834"/>
      <c r="BL113" s="834"/>
      <c r="BM113" s="834"/>
      <c r="BN113" s="834"/>
      <c r="BO113" s="834"/>
      <c r="BP113" s="835"/>
      <c r="BQ113" s="900">
        <v>809242</v>
      </c>
      <c r="BR113" s="901"/>
      <c r="BS113" s="901"/>
      <c r="BT113" s="901"/>
      <c r="BU113" s="901"/>
      <c r="BV113" s="901">
        <v>760776</v>
      </c>
      <c r="BW113" s="901"/>
      <c r="BX113" s="901"/>
      <c r="BY113" s="901"/>
      <c r="BZ113" s="901"/>
      <c r="CA113" s="901">
        <v>691333</v>
      </c>
      <c r="CB113" s="901"/>
      <c r="CC113" s="901"/>
      <c r="CD113" s="901"/>
      <c r="CE113" s="901"/>
      <c r="CF113" s="962">
        <v>2.6</v>
      </c>
      <c r="CG113" s="963"/>
      <c r="CH113" s="963"/>
      <c r="CI113" s="963"/>
      <c r="CJ113" s="963"/>
      <c r="CK113" s="1018"/>
      <c r="CL113" s="905"/>
      <c r="CM113" s="908" t="s">
        <v>464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451</v>
      </c>
      <c r="DH113" s="864"/>
      <c r="DI113" s="864"/>
      <c r="DJ113" s="864"/>
      <c r="DK113" s="865"/>
      <c r="DL113" s="866" t="s">
        <v>423</v>
      </c>
      <c r="DM113" s="864"/>
      <c r="DN113" s="864"/>
      <c r="DO113" s="864"/>
      <c r="DP113" s="865"/>
      <c r="DQ113" s="866" t="s">
        <v>423</v>
      </c>
      <c r="DR113" s="864"/>
      <c r="DS113" s="864"/>
      <c r="DT113" s="864"/>
      <c r="DU113" s="865"/>
      <c r="DV113" s="911" t="s">
        <v>423</v>
      </c>
      <c r="DW113" s="912"/>
      <c r="DX113" s="912"/>
      <c r="DY113" s="912"/>
      <c r="DZ113" s="913"/>
    </row>
    <row r="114" spans="1:130" s="248" customFormat="1" ht="26.25" customHeight="1" x14ac:dyDescent="0.15">
      <c r="A114" s="1005"/>
      <c r="B114" s="1006"/>
      <c r="C114" s="834" t="s">
        <v>465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80607</v>
      </c>
      <c r="AB114" s="864"/>
      <c r="AC114" s="864"/>
      <c r="AD114" s="864"/>
      <c r="AE114" s="865"/>
      <c r="AF114" s="866">
        <v>75410</v>
      </c>
      <c r="AG114" s="864"/>
      <c r="AH114" s="864"/>
      <c r="AI114" s="864"/>
      <c r="AJ114" s="865"/>
      <c r="AK114" s="866">
        <v>127691</v>
      </c>
      <c r="AL114" s="864"/>
      <c r="AM114" s="864"/>
      <c r="AN114" s="864"/>
      <c r="AO114" s="865"/>
      <c r="AP114" s="911">
        <v>0.5</v>
      </c>
      <c r="AQ114" s="912"/>
      <c r="AR114" s="912"/>
      <c r="AS114" s="912"/>
      <c r="AT114" s="913"/>
      <c r="AU114" s="1023"/>
      <c r="AV114" s="1024"/>
      <c r="AW114" s="1024"/>
      <c r="AX114" s="1024"/>
      <c r="AY114" s="1024"/>
      <c r="AZ114" s="899" t="s">
        <v>466</v>
      </c>
      <c r="BA114" s="834"/>
      <c r="BB114" s="834"/>
      <c r="BC114" s="834"/>
      <c r="BD114" s="834"/>
      <c r="BE114" s="834"/>
      <c r="BF114" s="834"/>
      <c r="BG114" s="834"/>
      <c r="BH114" s="834"/>
      <c r="BI114" s="834"/>
      <c r="BJ114" s="834"/>
      <c r="BK114" s="834"/>
      <c r="BL114" s="834"/>
      <c r="BM114" s="834"/>
      <c r="BN114" s="834"/>
      <c r="BO114" s="834"/>
      <c r="BP114" s="835"/>
      <c r="BQ114" s="900">
        <v>7431189</v>
      </c>
      <c r="BR114" s="901"/>
      <c r="BS114" s="901"/>
      <c r="BT114" s="901"/>
      <c r="BU114" s="901"/>
      <c r="BV114" s="901">
        <v>7443756</v>
      </c>
      <c r="BW114" s="901"/>
      <c r="BX114" s="901"/>
      <c r="BY114" s="901"/>
      <c r="BZ114" s="901"/>
      <c r="CA114" s="901">
        <v>7434910</v>
      </c>
      <c r="CB114" s="901"/>
      <c r="CC114" s="901"/>
      <c r="CD114" s="901"/>
      <c r="CE114" s="901"/>
      <c r="CF114" s="962">
        <v>28</v>
      </c>
      <c r="CG114" s="963"/>
      <c r="CH114" s="963"/>
      <c r="CI114" s="963"/>
      <c r="CJ114" s="963"/>
      <c r="CK114" s="1018"/>
      <c r="CL114" s="905"/>
      <c r="CM114" s="908" t="s">
        <v>467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451</v>
      </c>
      <c r="DH114" s="864"/>
      <c r="DI114" s="864"/>
      <c r="DJ114" s="864"/>
      <c r="DK114" s="865"/>
      <c r="DL114" s="866" t="s">
        <v>452</v>
      </c>
      <c r="DM114" s="864"/>
      <c r="DN114" s="864"/>
      <c r="DO114" s="864"/>
      <c r="DP114" s="865"/>
      <c r="DQ114" s="866" t="s">
        <v>423</v>
      </c>
      <c r="DR114" s="864"/>
      <c r="DS114" s="864"/>
      <c r="DT114" s="864"/>
      <c r="DU114" s="865"/>
      <c r="DV114" s="911" t="s">
        <v>423</v>
      </c>
      <c r="DW114" s="912"/>
      <c r="DX114" s="912"/>
      <c r="DY114" s="912"/>
      <c r="DZ114" s="913"/>
    </row>
    <row r="115" spans="1:130" s="248" customFormat="1" ht="26.25" customHeight="1" x14ac:dyDescent="0.15">
      <c r="A115" s="1005"/>
      <c r="B115" s="1006"/>
      <c r="C115" s="834" t="s">
        <v>468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260941</v>
      </c>
      <c r="AB115" s="1010"/>
      <c r="AC115" s="1010"/>
      <c r="AD115" s="1010"/>
      <c r="AE115" s="1011"/>
      <c r="AF115" s="1012">
        <v>219066</v>
      </c>
      <c r="AG115" s="1010"/>
      <c r="AH115" s="1010"/>
      <c r="AI115" s="1010"/>
      <c r="AJ115" s="1011"/>
      <c r="AK115" s="1012">
        <v>186876</v>
      </c>
      <c r="AL115" s="1010"/>
      <c r="AM115" s="1010"/>
      <c r="AN115" s="1010"/>
      <c r="AO115" s="1011"/>
      <c r="AP115" s="1013">
        <v>0.7</v>
      </c>
      <c r="AQ115" s="1014"/>
      <c r="AR115" s="1014"/>
      <c r="AS115" s="1014"/>
      <c r="AT115" s="1015"/>
      <c r="AU115" s="1023"/>
      <c r="AV115" s="1024"/>
      <c r="AW115" s="1024"/>
      <c r="AX115" s="1024"/>
      <c r="AY115" s="1024"/>
      <c r="AZ115" s="899" t="s">
        <v>469</v>
      </c>
      <c r="BA115" s="834"/>
      <c r="BB115" s="834"/>
      <c r="BC115" s="834"/>
      <c r="BD115" s="834"/>
      <c r="BE115" s="834"/>
      <c r="BF115" s="834"/>
      <c r="BG115" s="834"/>
      <c r="BH115" s="834"/>
      <c r="BI115" s="834"/>
      <c r="BJ115" s="834"/>
      <c r="BK115" s="834"/>
      <c r="BL115" s="834"/>
      <c r="BM115" s="834"/>
      <c r="BN115" s="834"/>
      <c r="BO115" s="834"/>
      <c r="BP115" s="835"/>
      <c r="BQ115" s="900">
        <v>10588</v>
      </c>
      <c r="BR115" s="901"/>
      <c r="BS115" s="901"/>
      <c r="BT115" s="901"/>
      <c r="BU115" s="901"/>
      <c r="BV115" s="901">
        <v>9328</v>
      </c>
      <c r="BW115" s="901"/>
      <c r="BX115" s="901"/>
      <c r="BY115" s="901"/>
      <c r="BZ115" s="901"/>
      <c r="CA115" s="901">
        <v>4514</v>
      </c>
      <c r="CB115" s="901"/>
      <c r="CC115" s="901"/>
      <c r="CD115" s="901"/>
      <c r="CE115" s="901"/>
      <c r="CF115" s="962">
        <v>0</v>
      </c>
      <c r="CG115" s="963"/>
      <c r="CH115" s="963"/>
      <c r="CI115" s="963"/>
      <c r="CJ115" s="963"/>
      <c r="CK115" s="1018"/>
      <c r="CL115" s="905"/>
      <c r="CM115" s="899" t="s">
        <v>470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423</v>
      </c>
      <c r="DH115" s="864"/>
      <c r="DI115" s="864"/>
      <c r="DJ115" s="864"/>
      <c r="DK115" s="865"/>
      <c r="DL115" s="866" t="s">
        <v>471</v>
      </c>
      <c r="DM115" s="864"/>
      <c r="DN115" s="864"/>
      <c r="DO115" s="864"/>
      <c r="DP115" s="865"/>
      <c r="DQ115" s="866" t="s">
        <v>451</v>
      </c>
      <c r="DR115" s="864"/>
      <c r="DS115" s="864"/>
      <c r="DT115" s="864"/>
      <c r="DU115" s="865"/>
      <c r="DV115" s="911" t="s">
        <v>423</v>
      </c>
      <c r="DW115" s="912"/>
      <c r="DX115" s="912"/>
      <c r="DY115" s="912"/>
      <c r="DZ115" s="913"/>
    </row>
    <row r="116" spans="1:130" s="248" customFormat="1" ht="26.25" customHeight="1" x14ac:dyDescent="0.15">
      <c r="A116" s="1007"/>
      <c r="B116" s="1008"/>
      <c r="C116" s="967" t="s">
        <v>472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80</v>
      </c>
      <c r="AB116" s="864"/>
      <c r="AC116" s="864"/>
      <c r="AD116" s="864"/>
      <c r="AE116" s="865"/>
      <c r="AF116" s="866">
        <v>1117</v>
      </c>
      <c r="AG116" s="864"/>
      <c r="AH116" s="864"/>
      <c r="AI116" s="864"/>
      <c r="AJ116" s="865"/>
      <c r="AK116" s="866">
        <v>188</v>
      </c>
      <c r="AL116" s="864"/>
      <c r="AM116" s="864"/>
      <c r="AN116" s="864"/>
      <c r="AO116" s="865"/>
      <c r="AP116" s="911">
        <v>0</v>
      </c>
      <c r="AQ116" s="912"/>
      <c r="AR116" s="912"/>
      <c r="AS116" s="912"/>
      <c r="AT116" s="913"/>
      <c r="AU116" s="1023"/>
      <c r="AV116" s="1024"/>
      <c r="AW116" s="1024"/>
      <c r="AX116" s="1024"/>
      <c r="AY116" s="1024"/>
      <c r="AZ116" s="950" t="s">
        <v>473</v>
      </c>
      <c r="BA116" s="951"/>
      <c r="BB116" s="951"/>
      <c r="BC116" s="951"/>
      <c r="BD116" s="951"/>
      <c r="BE116" s="951"/>
      <c r="BF116" s="951"/>
      <c r="BG116" s="951"/>
      <c r="BH116" s="951"/>
      <c r="BI116" s="951"/>
      <c r="BJ116" s="951"/>
      <c r="BK116" s="951"/>
      <c r="BL116" s="951"/>
      <c r="BM116" s="951"/>
      <c r="BN116" s="951"/>
      <c r="BO116" s="951"/>
      <c r="BP116" s="952"/>
      <c r="BQ116" s="900" t="s">
        <v>451</v>
      </c>
      <c r="BR116" s="901"/>
      <c r="BS116" s="901"/>
      <c r="BT116" s="901"/>
      <c r="BU116" s="901"/>
      <c r="BV116" s="901" t="s">
        <v>456</v>
      </c>
      <c r="BW116" s="901"/>
      <c r="BX116" s="901"/>
      <c r="BY116" s="901"/>
      <c r="BZ116" s="901"/>
      <c r="CA116" s="901" t="s">
        <v>423</v>
      </c>
      <c r="CB116" s="901"/>
      <c r="CC116" s="901"/>
      <c r="CD116" s="901"/>
      <c r="CE116" s="901"/>
      <c r="CF116" s="962" t="s">
        <v>451</v>
      </c>
      <c r="CG116" s="963"/>
      <c r="CH116" s="963"/>
      <c r="CI116" s="963"/>
      <c r="CJ116" s="963"/>
      <c r="CK116" s="1018"/>
      <c r="CL116" s="905"/>
      <c r="CM116" s="908" t="s">
        <v>474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423</v>
      </c>
      <c r="DH116" s="864"/>
      <c r="DI116" s="864"/>
      <c r="DJ116" s="864"/>
      <c r="DK116" s="865"/>
      <c r="DL116" s="866" t="s">
        <v>451</v>
      </c>
      <c r="DM116" s="864"/>
      <c r="DN116" s="864"/>
      <c r="DO116" s="864"/>
      <c r="DP116" s="865"/>
      <c r="DQ116" s="866" t="s">
        <v>451</v>
      </c>
      <c r="DR116" s="864"/>
      <c r="DS116" s="864"/>
      <c r="DT116" s="864"/>
      <c r="DU116" s="865"/>
      <c r="DV116" s="911" t="s">
        <v>471</v>
      </c>
      <c r="DW116" s="912"/>
      <c r="DX116" s="912"/>
      <c r="DY116" s="912"/>
      <c r="DZ116" s="913"/>
    </row>
    <row r="117" spans="1:130" s="248" customFormat="1" ht="26.25" customHeight="1" x14ac:dyDescent="0.15">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475</v>
      </c>
      <c r="Z117" s="990"/>
      <c r="AA117" s="995">
        <v>7738283</v>
      </c>
      <c r="AB117" s="996"/>
      <c r="AC117" s="996"/>
      <c r="AD117" s="996"/>
      <c r="AE117" s="997"/>
      <c r="AF117" s="998">
        <v>7866414</v>
      </c>
      <c r="AG117" s="996"/>
      <c r="AH117" s="996"/>
      <c r="AI117" s="996"/>
      <c r="AJ117" s="997"/>
      <c r="AK117" s="998">
        <v>7788980</v>
      </c>
      <c r="AL117" s="996"/>
      <c r="AM117" s="996"/>
      <c r="AN117" s="996"/>
      <c r="AO117" s="997"/>
      <c r="AP117" s="999"/>
      <c r="AQ117" s="1000"/>
      <c r="AR117" s="1000"/>
      <c r="AS117" s="1000"/>
      <c r="AT117" s="1001"/>
      <c r="AU117" s="1023"/>
      <c r="AV117" s="1024"/>
      <c r="AW117" s="1024"/>
      <c r="AX117" s="1024"/>
      <c r="AY117" s="1024"/>
      <c r="AZ117" s="950" t="s">
        <v>476</v>
      </c>
      <c r="BA117" s="951"/>
      <c r="BB117" s="951"/>
      <c r="BC117" s="951"/>
      <c r="BD117" s="951"/>
      <c r="BE117" s="951"/>
      <c r="BF117" s="951"/>
      <c r="BG117" s="951"/>
      <c r="BH117" s="951"/>
      <c r="BI117" s="951"/>
      <c r="BJ117" s="951"/>
      <c r="BK117" s="951"/>
      <c r="BL117" s="951"/>
      <c r="BM117" s="951"/>
      <c r="BN117" s="951"/>
      <c r="BO117" s="951"/>
      <c r="BP117" s="952"/>
      <c r="BQ117" s="900" t="s">
        <v>456</v>
      </c>
      <c r="BR117" s="901"/>
      <c r="BS117" s="901"/>
      <c r="BT117" s="901"/>
      <c r="BU117" s="901"/>
      <c r="BV117" s="901" t="s">
        <v>452</v>
      </c>
      <c r="BW117" s="901"/>
      <c r="BX117" s="901"/>
      <c r="BY117" s="901"/>
      <c r="BZ117" s="901"/>
      <c r="CA117" s="901" t="s">
        <v>456</v>
      </c>
      <c r="CB117" s="901"/>
      <c r="CC117" s="901"/>
      <c r="CD117" s="901"/>
      <c r="CE117" s="901"/>
      <c r="CF117" s="962" t="s">
        <v>456</v>
      </c>
      <c r="CG117" s="963"/>
      <c r="CH117" s="963"/>
      <c r="CI117" s="963"/>
      <c r="CJ117" s="963"/>
      <c r="CK117" s="1018"/>
      <c r="CL117" s="905"/>
      <c r="CM117" s="908" t="s">
        <v>477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456</v>
      </c>
      <c r="DH117" s="864"/>
      <c r="DI117" s="864"/>
      <c r="DJ117" s="864"/>
      <c r="DK117" s="865"/>
      <c r="DL117" s="866" t="s">
        <v>456</v>
      </c>
      <c r="DM117" s="864"/>
      <c r="DN117" s="864"/>
      <c r="DO117" s="864"/>
      <c r="DP117" s="865"/>
      <c r="DQ117" s="866" t="s">
        <v>456</v>
      </c>
      <c r="DR117" s="864"/>
      <c r="DS117" s="864"/>
      <c r="DT117" s="864"/>
      <c r="DU117" s="865"/>
      <c r="DV117" s="911" t="s">
        <v>456</v>
      </c>
      <c r="DW117" s="912"/>
      <c r="DX117" s="912"/>
      <c r="DY117" s="912"/>
      <c r="DZ117" s="913"/>
    </row>
    <row r="118" spans="1:130" s="248" customFormat="1" ht="26.25" customHeight="1" x14ac:dyDescent="0.15">
      <c r="A118" s="988" t="s">
        <v>445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442</v>
      </c>
      <c r="AB118" s="989"/>
      <c r="AC118" s="989"/>
      <c r="AD118" s="989"/>
      <c r="AE118" s="990"/>
      <c r="AF118" s="991" t="s">
        <v>443</v>
      </c>
      <c r="AG118" s="989"/>
      <c r="AH118" s="989"/>
      <c r="AI118" s="989"/>
      <c r="AJ118" s="990"/>
      <c r="AK118" s="991" t="s">
        <v>304</v>
      </c>
      <c r="AL118" s="989"/>
      <c r="AM118" s="989"/>
      <c r="AN118" s="989"/>
      <c r="AO118" s="990"/>
      <c r="AP118" s="992" t="s">
        <v>444</v>
      </c>
      <c r="AQ118" s="993"/>
      <c r="AR118" s="993"/>
      <c r="AS118" s="993"/>
      <c r="AT118" s="994"/>
      <c r="AU118" s="1023"/>
      <c r="AV118" s="1024"/>
      <c r="AW118" s="1024"/>
      <c r="AX118" s="1024"/>
      <c r="AY118" s="1024"/>
      <c r="AZ118" s="966" t="s">
        <v>478</v>
      </c>
      <c r="BA118" s="967"/>
      <c r="BB118" s="967"/>
      <c r="BC118" s="967"/>
      <c r="BD118" s="967"/>
      <c r="BE118" s="967"/>
      <c r="BF118" s="967"/>
      <c r="BG118" s="967"/>
      <c r="BH118" s="967"/>
      <c r="BI118" s="967"/>
      <c r="BJ118" s="967"/>
      <c r="BK118" s="967"/>
      <c r="BL118" s="967"/>
      <c r="BM118" s="967"/>
      <c r="BN118" s="967"/>
      <c r="BO118" s="967"/>
      <c r="BP118" s="968"/>
      <c r="BQ118" s="969" t="s">
        <v>479</v>
      </c>
      <c r="BR118" s="932"/>
      <c r="BS118" s="932"/>
      <c r="BT118" s="932"/>
      <c r="BU118" s="932"/>
      <c r="BV118" s="932" t="s">
        <v>480</v>
      </c>
      <c r="BW118" s="932"/>
      <c r="BX118" s="932"/>
      <c r="BY118" s="932"/>
      <c r="BZ118" s="932"/>
      <c r="CA118" s="932" t="s">
        <v>423</v>
      </c>
      <c r="CB118" s="932"/>
      <c r="CC118" s="932"/>
      <c r="CD118" s="932"/>
      <c r="CE118" s="932"/>
      <c r="CF118" s="962" t="s">
        <v>450</v>
      </c>
      <c r="CG118" s="963"/>
      <c r="CH118" s="963"/>
      <c r="CI118" s="963"/>
      <c r="CJ118" s="963"/>
      <c r="CK118" s="1018"/>
      <c r="CL118" s="905"/>
      <c r="CM118" s="908" t="s">
        <v>481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v>1527532</v>
      </c>
      <c r="DH118" s="864"/>
      <c r="DI118" s="864"/>
      <c r="DJ118" s="864"/>
      <c r="DK118" s="865"/>
      <c r="DL118" s="866">
        <v>1378980</v>
      </c>
      <c r="DM118" s="864"/>
      <c r="DN118" s="864"/>
      <c r="DO118" s="864"/>
      <c r="DP118" s="865"/>
      <c r="DQ118" s="866">
        <v>1268528</v>
      </c>
      <c r="DR118" s="864"/>
      <c r="DS118" s="864"/>
      <c r="DT118" s="864"/>
      <c r="DU118" s="865"/>
      <c r="DV118" s="911">
        <v>4.8</v>
      </c>
      <c r="DW118" s="912"/>
      <c r="DX118" s="912"/>
      <c r="DY118" s="912"/>
      <c r="DZ118" s="913"/>
    </row>
    <row r="119" spans="1:130" s="248" customFormat="1" ht="26.25" customHeight="1" x14ac:dyDescent="0.15">
      <c r="A119" s="902" t="s">
        <v>448</v>
      </c>
      <c r="B119" s="903"/>
      <c r="C119" s="978" t="s">
        <v>449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423</v>
      </c>
      <c r="AB119" s="982"/>
      <c r="AC119" s="982"/>
      <c r="AD119" s="982"/>
      <c r="AE119" s="983"/>
      <c r="AF119" s="984" t="s">
        <v>482</v>
      </c>
      <c r="AG119" s="982"/>
      <c r="AH119" s="982"/>
      <c r="AI119" s="982"/>
      <c r="AJ119" s="983"/>
      <c r="AK119" s="984" t="s">
        <v>423</v>
      </c>
      <c r="AL119" s="982"/>
      <c r="AM119" s="982"/>
      <c r="AN119" s="982"/>
      <c r="AO119" s="983"/>
      <c r="AP119" s="985" t="s">
        <v>482</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483</v>
      </c>
      <c r="BP119" s="965"/>
      <c r="BQ119" s="969">
        <v>89128366</v>
      </c>
      <c r="BR119" s="932"/>
      <c r="BS119" s="932"/>
      <c r="BT119" s="932"/>
      <c r="BU119" s="932"/>
      <c r="BV119" s="932">
        <v>90591283</v>
      </c>
      <c r="BW119" s="932"/>
      <c r="BX119" s="932"/>
      <c r="BY119" s="932"/>
      <c r="BZ119" s="932"/>
      <c r="CA119" s="932">
        <v>93250962</v>
      </c>
      <c r="CB119" s="932"/>
      <c r="CC119" s="932"/>
      <c r="CD119" s="932"/>
      <c r="CE119" s="932"/>
      <c r="CF119" s="830"/>
      <c r="CG119" s="831"/>
      <c r="CH119" s="831"/>
      <c r="CI119" s="831"/>
      <c r="CJ119" s="921"/>
      <c r="CK119" s="1019"/>
      <c r="CL119" s="907"/>
      <c r="CM119" s="925" t="s">
        <v>484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485</v>
      </c>
      <c r="DH119" s="847"/>
      <c r="DI119" s="847"/>
      <c r="DJ119" s="847"/>
      <c r="DK119" s="848"/>
      <c r="DL119" s="849" t="s">
        <v>482</v>
      </c>
      <c r="DM119" s="847"/>
      <c r="DN119" s="847"/>
      <c r="DO119" s="847"/>
      <c r="DP119" s="848"/>
      <c r="DQ119" s="849" t="s">
        <v>461</v>
      </c>
      <c r="DR119" s="847"/>
      <c r="DS119" s="847"/>
      <c r="DT119" s="847"/>
      <c r="DU119" s="848"/>
      <c r="DV119" s="935" t="s">
        <v>486</v>
      </c>
      <c r="DW119" s="936"/>
      <c r="DX119" s="936"/>
      <c r="DY119" s="936"/>
      <c r="DZ119" s="937"/>
    </row>
    <row r="120" spans="1:130" s="248" customFormat="1" ht="26.25" customHeight="1" x14ac:dyDescent="0.15">
      <c r="A120" s="904"/>
      <c r="B120" s="905"/>
      <c r="C120" s="908" t="s">
        <v>455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452</v>
      </c>
      <c r="AB120" s="864"/>
      <c r="AC120" s="864"/>
      <c r="AD120" s="864"/>
      <c r="AE120" s="865"/>
      <c r="AF120" s="866" t="s">
        <v>485</v>
      </c>
      <c r="AG120" s="864"/>
      <c r="AH120" s="864"/>
      <c r="AI120" s="864"/>
      <c r="AJ120" s="865"/>
      <c r="AK120" s="866" t="s">
        <v>487</v>
      </c>
      <c r="AL120" s="864"/>
      <c r="AM120" s="864"/>
      <c r="AN120" s="864"/>
      <c r="AO120" s="865"/>
      <c r="AP120" s="911" t="s">
        <v>488</v>
      </c>
      <c r="AQ120" s="912"/>
      <c r="AR120" s="912"/>
      <c r="AS120" s="912"/>
      <c r="AT120" s="913"/>
      <c r="AU120" s="970" t="s">
        <v>489</v>
      </c>
      <c r="AV120" s="971"/>
      <c r="AW120" s="971"/>
      <c r="AX120" s="971"/>
      <c r="AY120" s="972"/>
      <c r="AZ120" s="947" t="s">
        <v>490</v>
      </c>
      <c r="BA120" s="892"/>
      <c r="BB120" s="892"/>
      <c r="BC120" s="892"/>
      <c r="BD120" s="892"/>
      <c r="BE120" s="892"/>
      <c r="BF120" s="892"/>
      <c r="BG120" s="892"/>
      <c r="BH120" s="892"/>
      <c r="BI120" s="892"/>
      <c r="BJ120" s="892"/>
      <c r="BK120" s="892"/>
      <c r="BL120" s="892"/>
      <c r="BM120" s="892"/>
      <c r="BN120" s="892"/>
      <c r="BO120" s="892"/>
      <c r="BP120" s="893"/>
      <c r="BQ120" s="948">
        <v>16563368</v>
      </c>
      <c r="BR120" s="929"/>
      <c r="BS120" s="929"/>
      <c r="BT120" s="929"/>
      <c r="BU120" s="929"/>
      <c r="BV120" s="929">
        <v>13579651</v>
      </c>
      <c r="BW120" s="929"/>
      <c r="BX120" s="929"/>
      <c r="BY120" s="929"/>
      <c r="BZ120" s="929"/>
      <c r="CA120" s="929">
        <v>12424027</v>
      </c>
      <c r="CB120" s="929"/>
      <c r="CC120" s="929"/>
      <c r="CD120" s="929"/>
      <c r="CE120" s="929"/>
      <c r="CF120" s="953">
        <v>46.7</v>
      </c>
      <c r="CG120" s="954"/>
      <c r="CH120" s="954"/>
      <c r="CI120" s="954"/>
      <c r="CJ120" s="954"/>
      <c r="CK120" s="955" t="s">
        <v>491</v>
      </c>
      <c r="CL120" s="939"/>
      <c r="CM120" s="939"/>
      <c r="CN120" s="939"/>
      <c r="CO120" s="940"/>
      <c r="CP120" s="959" t="s">
        <v>492</v>
      </c>
      <c r="CQ120" s="960"/>
      <c r="CR120" s="960"/>
      <c r="CS120" s="960"/>
      <c r="CT120" s="960"/>
      <c r="CU120" s="960"/>
      <c r="CV120" s="960"/>
      <c r="CW120" s="960"/>
      <c r="CX120" s="960"/>
      <c r="CY120" s="960"/>
      <c r="CZ120" s="960"/>
      <c r="DA120" s="960"/>
      <c r="DB120" s="960"/>
      <c r="DC120" s="960"/>
      <c r="DD120" s="960"/>
      <c r="DE120" s="960"/>
      <c r="DF120" s="961"/>
      <c r="DG120" s="948" t="s">
        <v>480</v>
      </c>
      <c r="DH120" s="929"/>
      <c r="DI120" s="929"/>
      <c r="DJ120" s="929"/>
      <c r="DK120" s="929"/>
      <c r="DL120" s="929" t="s">
        <v>482</v>
      </c>
      <c r="DM120" s="929"/>
      <c r="DN120" s="929"/>
      <c r="DO120" s="929"/>
      <c r="DP120" s="929"/>
      <c r="DQ120" s="929">
        <v>18091561</v>
      </c>
      <c r="DR120" s="929"/>
      <c r="DS120" s="929"/>
      <c r="DT120" s="929"/>
      <c r="DU120" s="929"/>
      <c r="DV120" s="930">
        <v>68</v>
      </c>
      <c r="DW120" s="930"/>
      <c r="DX120" s="930"/>
      <c r="DY120" s="930"/>
      <c r="DZ120" s="931"/>
    </row>
    <row r="121" spans="1:130" s="248" customFormat="1" ht="26.25" customHeight="1" x14ac:dyDescent="0.15">
      <c r="A121" s="904"/>
      <c r="B121" s="905"/>
      <c r="C121" s="950" t="s">
        <v>493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452</v>
      </c>
      <c r="AB121" s="864"/>
      <c r="AC121" s="864"/>
      <c r="AD121" s="864"/>
      <c r="AE121" s="865"/>
      <c r="AF121" s="866" t="s">
        <v>423</v>
      </c>
      <c r="AG121" s="864"/>
      <c r="AH121" s="864"/>
      <c r="AI121" s="864"/>
      <c r="AJ121" s="865"/>
      <c r="AK121" s="866" t="s">
        <v>450</v>
      </c>
      <c r="AL121" s="864"/>
      <c r="AM121" s="864"/>
      <c r="AN121" s="864"/>
      <c r="AO121" s="865"/>
      <c r="AP121" s="911" t="s">
        <v>485</v>
      </c>
      <c r="AQ121" s="912"/>
      <c r="AR121" s="912"/>
      <c r="AS121" s="912"/>
      <c r="AT121" s="913"/>
      <c r="AU121" s="973"/>
      <c r="AV121" s="974"/>
      <c r="AW121" s="974"/>
      <c r="AX121" s="974"/>
      <c r="AY121" s="975"/>
      <c r="AZ121" s="899" t="s">
        <v>494</v>
      </c>
      <c r="BA121" s="834"/>
      <c r="BB121" s="834"/>
      <c r="BC121" s="834"/>
      <c r="BD121" s="834"/>
      <c r="BE121" s="834"/>
      <c r="BF121" s="834"/>
      <c r="BG121" s="834"/>
      <c r="BH121" s="834"/>
      <c r="BI121" s="834"/>
      <c r="BJ121" s="834"/>
      <c r="BK121" s="834"/>
      <c r="BL121" s="834"/>
      <c r="BM121" s="834"/>
      <c r="BN121" s="834"/>
      <c r="BO121" s="834"/>
      <c r="BP121" s="835"/>
      <c r="BQ121" s="900">
        <v>11212231</v>
      </c>
      <c r="BR121" s="901"/>
      <c r="BS121" s="901"/>
      <c r="BT121" s="901"/>
      <c r="BU121" s="901"/>
      <c r="BV121" s="901">
        <v>9083335</v>
      </c>
      <c r="BW121" s="901"/>
      <c r="BX121" s="901"/>
      <c r="BY121" s="901"/>
      <c r="BZ121" s="901"/>
      <c r="CA121" s="901">
        <v>9023387</v>
      </c>
      <c r="CB121" s="901"/>
      <c r="CC121" s="901"/>
      <c r="CD121" s="901"/>
      <c r="CE121" s="901"/>
      <c r="CF121" s="962">
        <v>33.9</v>
      </c>
      <c r="CG121" s="963"/>
      <c r="CH121" s="963"/>
      <c r="CI121" s="963"/>
      <c r="CJ121" s="963"/>
      <c r="CK121" s="956"/>
      <c r="CL121" s="942"/>
      <c r="CM121" s="942"/>
      <c r="CN121" s="942"/>
      <c r="CO121" s="943"/>
      <c r="CP121" s="922" t="s">
        <v>410</v>
      </c>
      <c r="CQ121" s="923"/>
      <c r="CR121" s="923"/>
      <c r="CS121" s="923"/>
      <c r="CT121" s="923"/>
      <c r="CU121" s="923"/>
      <c r="CV121" s="923"/>
      <c r="CW121" s="923"/>
      <c r="CX121" s="923"/>
      <c r="CY121" s="923"/>
      <c r="CZ121" s="923"/>
      <c r="DA121" s="923"/>
      <c r="DB121" s="923"/>
      <c r="DC121" s="923"/>
      <c r="DD121" s="923"/>
      <c r="DE121" s="923"/>
      <c r="DF121" s="924"/>
      <c r="DG121" s="900">
        <v>380279</v>
      </c>
      <c r="DH121" s="901"/>
      <c r="DI121" s="901"/>
      <c r="DJ121" s="901"/>
      <c r="DK121" s="901"/>
      <c r="DL121" s="901">
        <v>348032</v>
      </c>
      <c r="DM121" s="901"/>
      <c r="DN121" s="901"/>
      <c r="DO121" s="901"/>
      <c r="DP121" s="901"/>
      <c r="DQ121" s="901">
        <v>320033</v>
      </c>
      <c r="DR121" s="901"/>
      <c r="DS121" s="901"/>
      <c r="DT121" s="901"/>
      <c r="DU121" s="901"/>
      <c r="DV121" s="878">
        <v>1.2</v>
      </c>
      <c r="DW121" s="878"/>
      <c r="DX121" s="878"/>
      <c r="DY121" s="878"/>
      <c r="DZ121" s="879"/>
    </row>
    <row r="122" spans="1:130" s="248" customFormat="1" ht="26.25" customHeight="1" x14ac:dyDescent="0.15">
      <c r="A122" s="904"/>
      <c r="B122" s="905"/>
      <c r="C122" s="908" t="s">
        <v>467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423</v>
      </c>
      <c r="AB122" s="864"/>
      <c r="AC122" s="864"/>
      <c r="AD122" s="864"/>
      <c r="AE122" s="865"/>
      <c r="AF122" s="866" t="s">
        <v>423</v>
      </c>
      <c r="AG122" s="864"/>
      <c r="AH122" s="864"/>
      <c r="AI122" s="864"/>
      <c r="AJ122" s="865"/>
      <c r="AK122" s="866" t="s">
        <v>423</v>
      </c>
      <c r="AL122" s="864"/>
      <c r="AM122" s="864"/>
      <c r="AN122" s="864"/>
      <c r="AO122" s="865"/>
      <c r="AP122" s="911" t="s">
        <v>480</v>
      </c>
      <c r="AQ122" s="912"/>
      <c r="AR122" s="912"/>
      <c r="AS122" s="912"/>
      <c r="AT122" s="913"/>
      <c r="AU122" s="973"/>
      <c r="AV122" s="974"/>
      <c r="AW122" s="974"/>
      <c r="AX122" s="974"/>
      <c r="AY122" s="975"/>
      <c r="AZ122" s="966" t="s">
        <v>495</v>
      </c>
      <c r="BA122" s="967"/>
      <c r="BB122" s="967"/>
      <c r="BC122" s="967"/>
      <c r="BD122" s="967"/>
      <c r="BE122" s="967"/>
      <c r="BF122" s="967"/>
      <c r="BG122" s="967"/>
      <c r="BH122" s="967"/>
      <c r="BI122" s="967"/>
      <c r="BJ122" s="967"/>
      <c r="BK122" s="967"/>
      <c r="BL122" s="967"/>
      <c r="BM122" s="967"/>
      <c r="BN122" s="967"/>
      <c r="BO122" s="967"/>
      <c r="BP122" s="968"/>
      <c r="BQ122" s="969">
        <v>48461115</v>
      </c>
      <c r="BR122" s="932"/>
      <c r="BS122" s="932"/>
      <c r="BT122" s="932"/>
      <c r="BU122" s="932"/>
      <c r="BV122" s="932">
        <v>46944976</v>
      </c>
      <c r="BW122" s="932"/>
      <c r="BX122" s="932"/>
      <c r="BY122" s="932"/>
      <c r="BZ122" s="932"/>
      <c r="CA122" s="932">
        <v>46684900</v>
      </c>
      <c r="CB122" s="932"/>
      <c r="CC122" s="932"/>
      <c r="CD122" s="932"/>
      <c r="CE122" s="932"/>
      <c r="CF122" s="933">
        <v>175.5</v>
      </c>
      <c r="CG122" s="934"/>
      <c r="CH122" s="934"/>
      <c r="CI122" s="934"/>
      <c r="CJ122" s="934"/>
      <c r="CK122" s="956"/>
      <c r="CL122" s="942"/>
      <c r="CM122" s="942"/>
      <c r="CN122" s="942"/>
      <c r="CO122" s="943"/>
      <c r="CP122" s="922" t="s">
        <v>496</v>
      </c>
      <c r="CQ122" s="923"/>
      <c r="CR122" s="923"/>
      <c r="CS122" s="923"/>
      <c r="CT122" s="923"/>
      <c r="CU122" s="923"/>
      <c r="CV122" s="923"/>
      <c r="CW122" s="923"/>
      <c r="CX122" s="923"/>
      <c r="CY122" s="923"/>
      <c r="CZ122" s="923"/>
      <c r="DA122" s="923"/>
      <c r="DB122" s="923"/>
      <c r="DC122" s="923"/>
      <c r="DD122" s="923"/>
      <c r="DE122" s="923"/>
      <c r="DF122" s="924"/>
      <c r="DG122" s="900">
        <v>26566</v>
      </c>
      <c r="DH122" s="901"/>
      <c r="DI122" s="901"/>
      <c r="DJ122" s="901"/>
      <c r="DK122" s="901"/>
      <c r="DL122" s="901">
        <v>29642</v>
      </c>
      <c r="DM122" s="901"/>
      <c r="DN122" s="901"/>
      <c r="DO122" s="901"/>
      <c r="DP122" s="901"/>
      <c r="DQ122" s="901">
        <v>55831</v>
      </c>
      <c r="DR122" s="901"/>
      <c r="DS122" s="901"/>
      <c r="DT122" s="901"/>
      <c r="DU122" s="901"/>
      <c r="DV122" s="878">
        <v>0.2</v>
      </c>
      <c r="DW122" s="878"/>
      <c r="DX122" s="878"/>
      <c r="DY122" s="878"/>
      <c r="DZ122" s="879"/>
    </row>
    <row r="123" spans="1:130" s="248" customFormat="1" ht="26.25" customHeight="1" x14ac:dyDescent="0.15">
      <c r="A123" s="904"/>
      <c r="B123" s="905"/>
      <c r="C123" s="908" t="s">
        <v>474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452</v>
      </c>
      <c r="AB123" s="864"/>
      <c r="AC123" s="864"/>
      <c r="AD123" s="864"/>
      <c r="AE123" s="865"/>
      <c r="AF123" s="866" t="s">
        <v>497</v>
      </c>
      <c r="AG123" s="864"/>
      <c r="AH123" s="864"/>
      <c r="AI123" s="864"/>
      <c r="AJ123" s="865"/>
      <c r="AK123" s="866" t="s">
        <v>480</v>
      </c>
      <c r="AL123" s="864"/>
      <c r="AM123" s="864"/>
      <c r="AN123" s="864"/>
      <c r="AO123" s="865"/>
      <c r="AP123" s="911" t="s">
        <v>497</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498</v>
      </c>
      <c r="BP123" s="965"/>
      <c r="BQ123" s="919">
        <v>76236714</v>
      </c>
      <c r="BR123" s="920"/>
      <c r="BS123" s="920"/>
      <c r="BT123" s="920"/>
      <c r="BU123" s="920"/>
      <c r="BV123" s="920">
        <v>69607962</v>
      </c>
      <c r="BW123" s="920"/>
      <c r="BX123" s="920"/>
      <c r="BY123" s="920"/>
      <c r="BZ123" s="920"/>
      <c r="CA123" s="920">
        <v>68132314</v>
      </c>
      <c r="CB123" s="920"/>
      <c r="CC123" s="920"/>
      <c r="CD123" s="920"/>
      <c r="CE123" s="920"/>
      <c r="CF123" s="830"/>
      <c r="CG123" s="831"/>
      <c r="CH123" s="831"/>
      <c r="CI123" s="831"/>
      <c r="CJ123" s="921"/>
      <c r="CK123" s="956"/>
      <c r="CL123" s="942"/>
      <c r="CM123" s="942"/>
      <c r="CN123" s="942"/>
      <c r="CO123" s="943"/>
      <c r="CP123" s="922" t="s">
        <v>499</v>
      </c>
      <c r="CQ123" s="923"/>
      <c r="CR123" s="923"/>
      <c r="CS123" s="923"/>
      <c r="CT123" s="923"/>
      <c r="CU123" s="923"/>
      <c r="CV123" s="923"/>
      <c r="CW123" s="923"/>
      <c r="CX123" s="923"/>
      <c r="CY123" s="923"/>
      <c r="CZ123" s="923"/>
      <c r="DA123" s="923"/>
      <c r="DB123" s="923"/>
      <c r="DC123" s="923"/>
      <c r="DD123" s="923"/>
      <c r="DE123" s="923"/>
      <c r="DF123" s="924"/>
      <c r="DG123" s="863" t="s">
        <v>487</v>
      </c>
      <c r="DH123" s="864"/>
      <c r="DI123" s="864"/>
      <c r="DJ123" s="864"/>
      <c r="DK123" s="865"/>
      <c r="DL123" s="866" t="s">
        <v>479</v>
      </c>
      <c r="DM123" s="864"/>
      <c r="DN123" s="864"/>
      <c r="DO123" s="864"/>
      <c r="DP123" s="865"/>
      <c r="DQ123" s="866" t="s">
        <v>479</v>
      </c>
      <c r="DR123" s="864"/>
      <c r="DS123" s="864"/>
      <c r="DT123" s="864"/>
      <c r="DU123" s="865"/>
      <c r="DV123" s="911" t="s">
        <v>487</v>
      </c>
      <c r="DW123" s="912"/>
      <c r="DX123" s="912"/>
      <c r="DY123" s="912"/>
      <c r="DZ123" s="913"/>
    </row>
    <row r="124" spans="1:130" s="248" customFormat="1" ht="26.25" customHeight="1" thickBot="1" x14ac:dyDescent="0.2">
      <c r="A124" s="904"/>
      <c r="B124" s="905"/>
      <c r="C124" s="908" t="s">
        <v>477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452</v>
      </c>
      <c r="AB124" s="864"/>
      <c r="AC124" s="864"/>
      <c r="AD124" s="864"/>
      <c r="AE124" s="865"/>
      <c r="AF124" s="866" t="s">
        <v>423</v>
      </c>
      <c r="AG124" s="864"/>
      <c r="AH124" s="864"/>
      <c r="AI124" s="864"/>
      <c r="AJ124" s="865"/>
      <c r="AK124" s="866" t="s">
        <v>452</v>
      </c>
      <c r="AL124" s="864"/>
      <c r="AM124" s="864"/>
      <c r="AN124" s="864"/>
      <c r="AO124" s="865"/>
      <c r="AP124" s="911" t="s">
        <v>423</v>
      </c>
      <c r="AQ124" s="912"/>
      <c r="AR124" s="912"/>
      <c r="AS124" s="912"/>
      <c r="AT124" s="913"/>
      <c r="AU124" s="914" t="s">
        <v>500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50.4</v>
      </c>
      <c r="BR124" s="918"/>
      <c r="BS124" s="918"/>
      <c r="BT124" s="918"/>
      <c r="BU124" s="918"/>
      <c r="BV124" s="918">
        <v>81.8</v>
      </c>
      <c r="BW124" s="918"/>
      <c r="BX124" s="918"/>
      <c r="BY124" s="918"/>
      <c r="BZ124" s="918"/>
      <c r="CA124" s="918">
        <v>94.4</v>
      </c>
      <c r="CB124" s="918"/>
      <c r="CC124" s="918"/>
      <c r="CD124" s="918"/>
      <c r="CE124" s="918"/>
      <c r="CF124" s="808"/>
      <c r="CG124" s="809"/>
      <c r="CH124" s="809"/>
      <c r="CI124" s="809"/>
      <c r="CJ124" s="949"/>
      <c r="CK124" s="957"/>
      <c r="CL124" s="957"/>
      <c r="CM124" s="957"/>
      <c r="CN124" s="957"/>
      <c r="CO124" s="958"/>
      <c r="CP124" s="922" t="s">
        <v>501</v>
      </c>
      <c r="CQ124" s="923"/>
      <c r="CR124" s="923"/>
      <c r="CS124" s="923"/>
      <c r="CT124" s="923"/>
      <c r="CU124" s="923"/>
      <c r="CV124" s="923"/>
      <c r="CW124" s="923"/>
      <c r="CX124" s="923"/>
      <c r="CY124" s="923"/>
      <c r="CZ124" s="923"/>
      <c r="DA124" s="923"/>
      <c r="DB124" s="923"/>
      <c r="DC124" s="923"/>
      <c r="DD124" s="923"/>
      <c r="DE124" s="923"/>
      <c r="DF124" s="924"/>
      <c r="DG124" s="846">
        <v>18536360</v>
      </c>
      <c r="DH124" s="847"/>
      <c r="DI124" s="847"/>
      <c r="DJ124" s="847"/>
      <c r="DK124" s="848"/>
      <c r="DL124" s="849">
        <v>18307414</v>
      </c>
      <c r="DM124" s="847"/>
      <c r="DN124" s="847"/>
      <c r="DO124" s="847"/>
      <c r="DP124" s="848"/>
      <c r="DQ124" s="849" t="s">
        <v>450</v>
      </c>
      <c r="DR124" s="847"/>
      <c r="DS124" s="847"/>
      <c r="DT124" s="847"/>
      <c r="DU124" s="848"/>
      <c r="DV124" s="935" t="s">
        <v>461</v>
      </c>
      <c r="DW124" s="936"/>
      <c r="DX124" s="936"/>
      <c r="DY124" s="936"/>
      <c r="DZ124" s="937"/>
    </row>
    <row r="125" spans="1:130" s="248" customFormat="1" ht="26.25" customHeight="1" x14ac:dyDescent="0.15">
      <c r="A125" s="904"/>
      <c r="B125" s="905"/>
      <c r="C125" s="908" t="s">
        <v>481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v>202820</v>
      </c>
      <c r="AB125" s="864"/>
      <c r="AC125" s="864"/>
      <c r="AD125" s="864"/>
      <c r="AE125" s="865"/>
      <c r="AF125" s="866">
        <v>160945</v>
      </c>
      <c r="AG125" s="864"/>
      <c r="AH125" s="864"/>
      <c r="AI125" s="864"/>
      <c r="AJ125" s="865"/>
      <c r="AK125" s="866">
        <v>121594</v>
      </c>
      <c r="AL125" s="864"/>
      <c r="AM125" s="864"/>
      <c r="AN125" s="864"/>
      <c r="AO125" s="865"/>
      <c r="AP125" s="911">
        <v>0.5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502</v>
      </c>
      <c r="CL125" s="939"/>
      <c r="CM125" s="939"/>
      <c r="CN125" s="939"/>
      <c r="CO125" s="940"/>
      <c r="CP125" s="947" t="s">
        <v>503</v>
      </c>
      <c r="CQ125" s="892"/>
      <c r="CR125" s="892"/>
      <c r="CS125" s="892"/>
      <c r="CT125" s="892"/>
      <c r="CU125" s="892"/>
      <c r="CV125" s="892"/>
      <c r="CW125" s="892"/>
      <c r="CX125" s="892"/>
      <c r="CY125" s="892"/>
      <c r="CZ125" s="892"/>
      <c r="DA125" s="892"/>
      <c r="DB125" s="892"/>
      <c r="DC125" s="892"/>
      <c r="DD125" s="892"/>
      <c r="DE125" s="892"/>
      <c r="DF125" s="893"/>
      <c r="DG125" s="948" t="s">
        <v>485</v>
      </c>
      <c r="DH125" s="929"/>
      <c r="DI125" s="929"/>
      <c r="DJ125" s="929"/>
      <c r="DK125" s="929"/>
      <c r="DL125" s="929" t="s">
        <v>450</v>
      </c>
      <c r="DM125" s="929"/>
      <c r="DN125" s="929"/>
      <c r="DO125" s="929"/>
      <c r="DP125" s="929"/>
      <c r="DQ125" s="929" t="s">
        <v>461</v>
      </c>
      <c r="DR125" s="929"/>
      <c r="DS125" s="929"/>
      <c r="DT125" s="929"/>
      <c r="DU125" s="929"/>
      <c r="DV125" s="930" t="s">
        <v>486</v>
      </c>
      <c r="DW125" s="930"/>
      <c r="DX125" s="930"/>
      <c r="DY125" s="930"/>
      <c r="DZ125" s="931"/>
    </row>
    <row r="126" spans="1:130" s="248" customFormat="1" ht="26.25" customHeight="1" thickBot="1" x14ac:dyDescent="0.2">
      <c r="A126" s="904"/>
      <c r="B126" s="905"/>
      <c r="C126" s="908" t="s">
        <v>484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58121</v>
      </c>
      <c r="AB126" s="864"/>
      <c r="AC126" s="864"/>
      <c r="AD126" s="864"/>
      <c r="AE126" s="865"/>
      <c r="AF126" s="866">
        <v>58121</v>
      </c>
      <c r="AG126" s="864"/>
      <c r="AH126" s="864"/>
      <c r="AI126" s="864"/>
      <c r="AJ126" s="865"/>
      <c r="AK126" s="866">
        <v>65282</v>
      </c>
      <c r="AL126" s="864"/>
      <c r="AM126" s="864"/>
      <c r="AN126" s="864"/>
      <c r="AO126" s="865"/>
      <c r="AP126" s="911">
        <v>0.2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504</v>
      </c>
      <c r="CQ126" s="834"/>
      <c r="CR126" s="834"/>
      <c r="CS126" s="834"/>
      <c r="CT126" s="834"/>
      <c r="CU126" s="834"/>
      <c r="CV126" s="834"/>
      <c r="CW126" s="834"/>
      <c r="CX126" s="834"/>
      <c r="CY126" s="834"/>
      <c r="CZ126" s="834"/>
      <c r="DA126" s="834"/>
      <c r="DB126" s="834"/>
      <c r="DC126" s="834"/>
      <c r="DD126" s="834"/>
      <c r="DE126" s="834"/>
      <c r="DF126" s="835"/>
      <c r="DG126" s="900" t="s">
        <v>487</v>
      </c>
      <c r="DH126" s="901"/>
      <c r="DI126" s="901"/>
      <c r="DJ126" s="901"/>
      <c r="DK126" s="901"/>
      <c r="DL126" s="901" t="s">
        <v>485</v>
      </c>
      <c r="DM126" s="901"/>
      <c r="DN126" s="901"/>
      <c r="DO126" s="901"/>
      <c r="DP126" s="901"/>
      <c r="DQ126" s="901" t="s">
        <v>485</v>
      </c>
      <c r="DR126" s="901"/>
      <c r="DS126" s="901"/>
      <c r="DT126" s="901"/>
      <c r="DU126" s="901"/>
      <c r="DV126" s="878" t="s">
        <v>487</v>
      </c>
      <c r="DW126" s="878"/>
      <c r="DX126" s="878"/>
      <c r="DY126" s="878"/>
      <c r="DZ126" s="879"/>
    </row>
    <row r="127" spans="1:130" s="248" customFormat="1" ht="26.25" customHeight="1" x14ac:dyDescent="0.15">
      <c r="A127" s="906"/>
      <c r="B127" s="907"/>
      <c r="C127" s="925" t="s">
        <v>505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461</v>
      </c>
      <c r="AB127" s="864"/>
      <c r="AC127" s="864"/>
      <c r="AD127" s="864"/>
      <c r="AE127" s="865"/>
      <c r="AF127" s="866" t="s">
        <v>497</v>
      </c>
      <c r="AG127" s="864"/>
      <c r="AH127" s="864"/>
      <c r="AI127" s="864"/>
      <c r="AJ127" s="865"/>
      <c r="AK127" s="866" t="s">
        <v>452</v>
      </c>
      <c r="AL127" s="864"/>
      <c r="AM127" s="864"/>
      <c r="AN127" s="864"/>
      <c r="AO127" s="865"/>
      <c r="AP127" s="911" t="s">
        <v>485</v>
      </c>
      <c r="AQ127" s="912"/>
      <c r="AR127" s="912"/>
      <c r="AS127" s="912"/>
      <c r="AT127" s="913"/>
      <c r="AU127" s="284"/>
      <c r="AV127" s="284"/>
      <c r="AW127" s="284"/>
      <c r="AX127" s="928" t="s">
        <v>506</v>
      </c>
      <c r="AY127" s="896"/>
      <c r="AZ127" s="896"/>
      <c r="BA127" s="896"/>
      <c r="BB127" s="896"/>
      <c r="BC127" s="896"/>
      <c r="BD127" s="896"/>
      <c r="BE127" s="897"/>
      <c r="BF127" s="895" t="s">
        <v>507</v>
      </c>
      <c r="BG127" s="896"/>
      <c r="BH127" s="896"/>
      <c r="BI127" s="896"/>
      <c r="BJ127" s="896"/>
      <c r="BK127" s="896"/>
      <c r="BL127" s="897"/>
      <c r="BM127" s="895" t="s">
        <v>508</v>
      </c>
      <c r="BN127" s="896"/>
      <c r="BO127" s="896"/>
      <c r="BP127" s="896"/>
      <c r="BQ127" s="896"/>
      <c r="BR127" s="896"/>
      <c r="BS127" s="897"/>
      <c r="BT127" s="895" t="s">
        <v>509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510</v>
      </c>
      <c r="CQ127" s="834"/>
      <c r="CR127" s="834"/>
      <c r="CS127" s="834"/>
      <c r="CT127" s="834"/>
      <c r="CU127" s="834"/>
      <c r="CV127" s="834"/>
      <c r="CW127" s="834"/>
      <c r="CX127" s="834"/>
      <c r="CY127" s="834"/>
      <c r="CZ127" s="834"/>
      <c r="DA127" s="834"/>
      <c r="DB127" s="834"/>
      <c r="DC127" s="834"/>
      <c r="DD127" s="834"/>
      <c r="DE127" s="834"/>
      <c r="DF127" s="835"/>
      <c r="DG127" s="900" t="s">
        <v>485</v>
      </c>
      <c r="DH127" s="901"/>
      <c r="DI127" s="901"/>
      <c r="DJ127" s="901"/>
      <c r="DK127" s="901"/>
      <c r="DL127" s="901" t="s">
        <v>423</v>
      </c>
      <c r="DM127" s="901"/>
      <c r="DN127" s="901"/>
      <c r="DO127" s="901"/>
      <c r="DP127" s="901"/>
      <c r="DQ127" s="901" t="s">
        <v>511</v>
      </c>
      <c r="DR127" s="901"/>
      <c r="DS127" s="901"/>
      <c r="DT127" s="901"/>
      <c r="DU127" s="901"/>
      <c r="DV127" s="878" t="s">
        <v>485</v>
      </c>
      <c r="DW127" s="878"/>
      <c r="DX127" s="878"/>
      <c r="DY127" s="878"/>
      <c r="DZ127" s="879"/>
    </row>
    <row r="128" spans="1:130" s="248" customFormat="1" ht="26.25" customHeight="1" thickBot="1" x14ac:dyDescent="0.2">
      <c r="A128" s="880" t="s">
        <v>512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513</v>
      </c>
      <c r="X128" s="882"/>
      <c r="Y128" s="882"/>
      <c r="Z128" s="883"/>
      <c r="AA128" s="884">
        <v>1245747</v>
      </c>
      <c r="AB128" s="885"/>
      <c r="AC128" s="885"/>
      <c r="AD128" s="885"/>
      <c r="AE128" s="886"/>
      <c r="AF128" s="887">
        <v>1286400</v>
      </c>
      <c r="AG128" s="885"/>
      <c r="AH128" s="885"/>
      <c r="AI128" s="885"/>
      <c r="AJ128" s="886"/>
      <c r="AK128" s="887">
        <v>1305385</v>
      </c>
      <c r="AL128" s="885"/>
      <c r="AM128" s="885"/>
      <c r="AN128" s="885"/>
      <c r="AO128" s="886"/>
      <c r="AP128" s="888"/>
      <c r="AQ128" s="889"/>
      <c r="AR128" s="889"/>
      <c r="AS128" s="889"/>
      <c r="AT128" s="890"/>
      <c r="AU128" s="284"/>
      <c r="AV128" s="284"/>
      <c r="AW128" s="284"/>
      <c r="AX128" s="891" t="s">
        <v>514</v>
      </c>
      <c r="AY128" s="892"/>
      <c r="AZ128" s="892"/>
      <c r="BA128" s="892"/>
      <c r="BB128" s="892"/>
      <c r="BC128" s="892"/>
      <c r="BD128" s="892"/>
      <c r="BE128" s="893"/>
      <c r="BF128" s="870" t="s">
        <v>450</v>
      </c>
      <c r="BG128" s="871"/>
      <c r="BH128" s="871"/>
      <c r="BI128" s="871"/>
      <c r="BJ128" s="871"/>
      <c r="BK128" s="871"/>
      <c r="BL128" s="894"/>
      <c r="BM128" s="870">
        <v>11.78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515</v>
      </c>
      <c r="CQ128" s="812"/>
      <c r="CR128" s="812"/>
      <c r="CS128" s="812"/>
      <c r="CT128" s="812"/>
      <c r="CU128" s="812"/>
      <c r="CV128" s="812"/>
      <c r="CW128" s="812"/>
      <c r="CX128" s="812"/>
      <c r="CY128" s="812"/>
      <c r="CZ128" s="812"/>
      <c r="DA128" s="812"/>
      <c r="DB128" s="812"/>
      <c r="DC128" s="812"/>
      <c r="DD128" s="812"/>
      <c r="DE128" s="812"/>
      <c r="DF128" s="813"/>
      <c r="DG128" s="874">
        <v>10588</v>
      </c>
      <c r="DH128" s="875"/>
      <c r="DI128" s="875"/>
      <c r="DJ128" s="875"/>
      <c r="DK128" s="875"/>
      <c r="DL128" s="875">
        <v>9328</v>
      </c>
      <c r="DM128" s="875"/>
      <c r="DN128" s="875"/>
      <c r="DO128" s="875"/>
      <c r="DP128" s="875"/>
      <c r="DQ128" s="875">
        <v>4514</v>
      </c>
      <c r="DR128" s="875"/>
      <c r="DS128" s="875"/>
      <c r="DT128" s="875"/>
      <c r="DU128" s="875"/>
      <c r="DV128" s="876">
        <v>0</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516</v>
      </c>
      <c r="X129" s="861"/>
      <c r="Y129" s="861"/>
      <c r="Z129" s="862"/>
      <c r="AA129" s="863">
        <v>29550411</v>
      </c>
      <c r="AB129" s="864"/>
      <c r="AC129" s="864"/>
      <c r="AD129" s="864"/>
      <c r="AE129" s="865"/>
      <c r="AF129" s="866">
        <v>29616861</v>
      </c>
      <c r="AG129" s="864"/>
      <c r="AH129" s="864"/>
      <c r="AI129" s="864"/>
      <c r="AJ129" s="865"/>
      <c r="AK129" s="866">
        <v>30579002</v>
      </c>
      <c r="AL129" s="864"/>
      <c r="AM129" s="864"/>
      <c r="AN129" s="864"/>
      <c r="AO129" s="865"/>
      <c r="AP129" s="867"/>
      <c r="AQ129" s="868"/>
      <c r="AR129" s="868"/>
      <c r="AS129" s="868"/>
      <c r="AT129" s="869"/>
      <c r="AU129" s="286"/>
      <c r="AV129" s="286"/>
      <c r="AW129" s="286"/>
      <c r="AX129" s="833" t="s">
        <v>517</v>
      </c>
      <c r="AY129" s="834"/>
      <c r="AZ129" s="834"/>
      <c r="BA129" s="834"/>
      <c r="BB129" s="834"/>
      <c r="BC129" s="834"/>
      <c r="BD129" s="834"/>
      <c r="BE129" s="835"/>
      <c r="BF129" s="853" t="s">
        <v>487</v>
      </c>
      <c r="BG129" s="854"/>
      <c r="BH129" s="854"/>
      <c r="BI129" s="854"/>
      <c r="BJ129" s="854"/>
      <c r="BK129" s="854"/>
      <c r="BL129" s="855"/>
      <c r="BM129" s="853">
        <v>16.78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519</v>
      </c>
      <c r="X130" s="861"/>
      <c r="Y130" s="861"/>
      <c r="Z130" s="862"/>
      <c r="AA130" s="863">
        <v>3996681</v>
      </c>
      <c r="AB130" s="864"/>
      <c r="AC130" s="864"/>
      <c r="AD130" s="864"/>
      <c r="AE130" s="865"/>
      <c r="AF130" s="866">
        <v>3979175</v>
      </c>
      <c r="AG130" s="864"/>
      <c r="AH130" s="864"/>
      <c r="AI130" s="864"/>
      <c r="AJ130" s="865"/>
      <c r="AK130" s="866">
        <v>3980478</v>
      </c>
      <c r="AL130" s="864"/>
      <c r="AM130" s="864"/>
      <c r="AN130" s="864"/>
      <c r="AO130" s="865"/>
      <c r="AP130" s="867"/>
      <c r="AQ130" s="868"/>
      <c r="AR130" s="868"/>
      <c r="AS130" s="868"/>
      <c r="AT130" s="869"/>
      <c r="AU130" s="286"/>
      <c r="AV130" s="286"/>
      <c r="AW130" s="286"/>
      <c r="AX130" s="833" t="s">
        <v>520</v>
      </c>
      <c r="AY130" s="834"/>
      <c r="AZ130" s="834"/>
      <c r="BA130" s="834"/>
      <c r="BB130" s="834"/>
      <c r="BC130" s="834"/>
      <c r="BD130" s="834"/>
      <c r="BE130" s="835"/>
      <c r="BF130" s="836">
        <v>9.6999999999999993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521</v>
      </c>
      <c r="X131" s="844"/>
      <c r="Y131" s="844"/>
      <c r="Z131" s="845"/>
      <c r="AA131" s="846">
        <v>25553730</v>
      </c>
      <c r="AB131" s="847"/>
      <c r="AC131" s="847"/>
      <c r="AD131" s="847"/>
      <c r="AE131" s="848"/>
      <c r="AF131" s="849">
        <v>25637686</v>
      </c>
      <c r="AG131" s="847"/>
      <c r="AH131" s="847"/>
      <c r="AI131" s="847"/>
      <c r="AJ131" s="848"/>
      <c r="AK131" s="849">
        <v>26598524</v>
      </c>
      <c r="AL131" s="847"/>
      <c r="AM131" s="847"/>
      <c r="AN131" s="847"/>
      <c r="AO131" s="848"/>
      <c r="AP131" s="850"/>
      <c r="AQ131" s="851"/>
      <c r="AR131" s="851"/>
      <c r="AS131" s="851"/>
      <c r="AT131" s="852"/>
      <c r="AU131" s="286"/>
      <c r="AV131" s="286"/>
      <c r="AW131" s="286"/>
      <c r="AX131" s="811" t="s">
        <v>522</v>
      </c>
      <c r="AY131" s="812"/>
      <c r="AZ131" s="812"/>
      <c r="BA131" s="812"/>
      <c r="BB131" s="812"/>
      <c r="BC131" s="812"/>
      <c r="BD131" s="812"/>
      <c r="BE131" s="813"/>
      <c r="BF131" s="814">
        <v>94.4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523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524</v>
      </c>
      <c r="W132" s="824"/>
      <c r="X132" s="824"/>
      <c r="Y132" s="824"/>
      <c r="Z132" s="825"/>
      <c r="AA132" s="826">
        <v>9.7670885700000003</v>
      </c>
      <c r="AB132" s="827"/>
      <c r="AC132" s="827"/>
      <c r="AD132" s="827"/>
      <c r="AE132" s="828"/>
      <c r="AF132" s="829">
        <v>10.144593390000001</v>
      </c>
      <c r="AG132" s="827"/>
      <c r="AH132" s="827"/>
      <c r="AI132" s="827"/>
      <c r="AJ132" s="828"/>
      <c r="AK132" s="829">
        <v>9.4107364750000002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525</v>
      </c>
      <c r="W133" s="803"/>
      <c r="X133" s="803"/>
      <c r="Y133" s="803"/>
      <c r="Z133" s="804"/>
      <c r="AA133" s="805">
        <v>9.3000000000000007</v>
      </c>
      <c r="AB133" s="806"/>
      <c r="AC133" s="806"/>
      <c r="AD133" s="806"/>
      <c r="AE133" s="807"/>
      <c r="AF133" s="805">
        <v>9.6</v>
      </c>
      <c r="AG133" s="806"/>
      <c r="AH133" s="806"/>
      <c r="AI133" s="806"/>
      <c r="AJ133" s="807"/>
      <c r="AK133" s="805">
        <v>9.6999999999999993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iLIDzwD/qb3Z4WUk52EnmL9/jyRQbym1vXsYxiuwf088raJYB1Vz2Q5Nfkz5kcj5Fb6yvlQXP9DYojkSI8mLw==" saltValue="MOHfW6Z7Y2ymZb5L3++X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U7SbTPN2AqWNhcyj6ta/DMn5YsH2SfKHDE/w29dgNsRPYVsNxdob/Bfw39PkXen7iji4ysDUKlTaCM0VmUSWA==" saltValue="09J2CmH21J599Wy1X76g+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IIGuYWCZ8KyzpGjlMYTrrfYP3rjnI26G77mIV3jGFE/ksyEMTdgX1j/tCoZjAWjR8NfgJo10vN+rY/2LgAAng==" saltValue="CPzeSC4w173iQhJuD5AW4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3" t="s">
        <v>529</v>
      </c>
      <c r="AP7" s="305"/>
      <c r="AQ7" s="306" t="s">
        <v>530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4"/>
      <c r="AP8" s="311" t="s">
        <v>531</v>
      </c>
      <c r="AQ8" s="312" t="s">
        <v>532</v>
      </c>
      <c r="AR8" s="313" t="s">
        <v>533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4" t="s">
        <v>534</v>
      </c>
      <c r="AL9" s="1225"/>
      <c r="AM9" s="1225"/>
      <c r="AN9" s="1226"/>
      <c r="AO9" s="314">
        <v>7443177</v>
      </c>
      <c r="AP9" s="314">
        <v>47104</v>
      </c>
      <c r="AQ9" s="315">
        <v>66289</v>
      </c>
      <c r="AR9" s="316">
        <v>-28.9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4" t="s">
        <v>535</v>
      </c>
      <c r="AL10" s="1225"/>
      <c r="AM10" s="1225"/>
      <c r="AN10" s="1226"/>
      <c r="AO10" s="317">
        <v>1300886</v>
      </c>
      <c r="AP10" s="317">
        <v>8233</v>
      </c>
      <c r="AQ10" s="318">
        <v>2830</v>
      </c>
      <c r="AR10" s="319">
        <v>190.9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4" t="s">
        <v>536</v>
      </c>
      <c r="AL11" s="1225"/>
      <c r="AM11" s="1225"/>
      <c r="AN11" s="1226"/>
      <c r="AO11" s="317">
        <v>56192</v>
      </c>
      <c r="AP11" s="317">
        <v>356</v>
      </c>
      <c r="AQ11" s="318">
        <v>411</v>
      </c>
      <c r="AR11" s="319">
        <v>-13.4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4" t="s">
        <v>537</v>
      </c>
      <c r="AL12" s="1225"/>
      <c r="AM12" s="1225"/>
      <c r="AN12" s="1226"/>
      <c r="AO12" s="317" t="s">
        <v>538</v>
      </c>
      <c r="AP12" s="317" t="s">
        <v>538</v>
      </c>
      <c r="AQ12" s="318">
        <v>94</v>
      </c>
      <c r="AR12" s="319" t="s">
        <v>538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4" t="s">
        <v>539</v>
      </c>
      <c r="AL13" s="1225"/>
      <c r="AM13" s="1225"/>
      <c r="AN13" s="1226"/>
      <c r="AO13" s="317">
        <v>667508</v>
      </c>
      <c r="AP13" s="317">
        <v>4224</v>
      </c>
      <c r="AQ13" s="318">
        <v>2181</v>
      </c>
      <c r="AR13" s="319">
        <v>93.7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4" t="s">
        <v>540</v>
      </c>
      <c r="AL14" s="1225"/>
      <c r="AM14" s="1225"/>
      <c r="AN14" s="1226"/>
      <c r="AO14" s="317">
        <v>382813</v>
      </c>
      <c r="AP14" s="317">
        <v>2423</v>
      </c>
      <c r="AQ14" s="318">
        <v>1843</v>
      </c>
      <c r="AR14" s="319">
        <v>31.5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7" t="s">
        <v>541</v>
      </c>
      <c r="AL15" s="1228"/>
      <c r="AM15" s="1228"/>
      <c r="AN15" s="1229"/>
      <c r="AO15" s="317">
        <v>-404360</v>
      </c>
      <c r="AP15" s="317">
        <v>-2559</v>
      </c>
      <c r="AQ15" s="318">
        <v>-4384</v>
      </c>
      <c r="AR15" s="319">
        <v>-41.6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7" t="s">
        <v>184</v>
      </c>
      <c r="AL16" s="1228"/>
      <c r="AM16" s="1228"/>
      <c r="AN16" s="1229"/>
      <c r="AO16" s="317">
        <v>9446216</v>
      </c>
      <c r="AP16" s="317">
        <v>59781</v>
      </c>
      <c r="AQ16" s="318">
        <v>69264</v>
      </c>
      <c r="AR16" s="319">
        <v>-13.7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543</v>
      </c>
      <c r="AP20" s="326" t="s">
        <v>544</v>
      </c>
      <c r="AQ20" s="327" t="s">
        <v>545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0" t="s">
        <v>546</v>
      </c>
      <c r="AL21" s="1231"/>
      <c r="AM21" s="1231"/>
      <c r="AN21" s="1232"/>
      <c r="AO21" s="330">
        <v>4.96</v>
      </c>
      <c r="AP21" s="331">
        <v>6.79</v>
      </c>
      <c r="AQ21" s="332">
        <v>-1.83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0" t="s">
        <v>547</v>
      </c>
      <c r="AL22" s="1231"/>
      <c r="AM22" s="1231"/>
      <c r="AN22" s="1232"/>
      <c r="AO22" s="335">
        <v>98.4</v>
      </c>
      <c r="AP22" s="336">
        <v>99.2</v>
      </c>
      <c r="AQ22" s="337">
        <v>-0.8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550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3" t="s">
        <v>529</v>
      </c>
      <c r="AP30" s="305"/>
      <c r="AQ30" s="306" t="s">
        <v>530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4"/>
      <c r="AP31" s="311" t="s">
        <v>531</v>
      </c>
      <c r="AQ31" s="312" t="s">
        <v>532</v>
      </c>
      <c r="AR31" s="313" t="s">
        <v>533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3" t="s">
        <v>551</v>
      </c>
      <c r="AL32" s="1214"/>
      <c r="AM32" s="1214"/>
      <c r="AN32" s="1215"/>
      <c r="AO32" s="345">
        <v>5516734</v>
      </c>
      <c r="AP32" s="345">
        <v>34913</v>
      </c>
      <c r="AQ32" s="346">
        <v>35667</v>
      </c>
      <c r="AR32" s="347">
        <v>-2.1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3" t="s">
        <v>552</v>
      </c>
      <c r="AL33" s="1214"/>
      <c r="AM33" s="1214"/>
      <c r="AN33" s="1215"/>
      <c r="AO33" s="345" t="s">
        <v>538</v>
      </c>
      <c r="AP33" s="345" t="s">
        <v>538</v>
      </c>
      <c r="AQ33" s="346" t="s">
        <v>538</v>
      </c>
      <c r="AR33" s="347" t="s">
        <v>538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3" t="s">
        <v>553</v>
      </c>
      <c r="AL34" s="1214"/>
      <c r="AM34" s="1214"/>
      <c r="AN34" s="1215"/>
      <c r="AO34" s="345">
        <v>50000</v>
      </c>
      <c r="AP34" s="345">
        <v>316</v>
      </c>
      <c r="AQ34" s="346">
        <v>25</v>
      </c>
      <c r="AR34" s="347">
        <v>1164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3" t="s">
        <v>554</v>
      </c>
      <c r="AL35" s="1214"/>
      <c r="AM35" s="1214"/>
      <c r="AN35" s="1215"/>
      <c r="AO35" s="345">
        <v>1907491</v>
      </c>
      <c r="AP35" s="345">
        <v>12072</v>
      </c>
      <c r="AQ35" s="346">
        <v>9479</v>
      </c>
      <c r="AR35" s="347">
        <v>27.4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3" t="s">
        <v>555</v>
      </c>
      <c r="AL36" s="1214"/>
      <c r="AM36" s="1214"/>
      <c r="AN36" s="1215"/>
      <c r="AO36" s="345">
        <v>127691</v>
      </c>
      <c r="AP36" s="345">
        <v>808</v>
      </c>
      <c r="AQ36" s="346">
        <v>661</v>
      </c>
      <c r="AR36" s="347">
        <v>22.2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3" t="s">
        <v>556</v>
      </c>
      <c r="AL37" s="1214"/>
      <c r="AM37" s="1214"/>
      <c r="AN37" s="1215"/>
      <c r="AO37" s="345">
        <v>186876</v>
      </c>
      <c r="AP37" s="345">
        <v>1183</v>
      </c>
      <c r="AQ37" s="346">
        <v>533</v>
      </c>
      <c r="AR37" s="347">
        <v>122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0" t="s">
        <v>557</v>
      </c>
      <c r="AL38" s="1211"/>
      <c r="AM38" s="1211"/>
      <c r="AN38" s="1212"/>
      <c r="AO38" s="348">
        <v>188</v>
      </c>
      <c r="AP38" s="348">
        <v>1</v>
      </c>
      <c r="AQ38" s="349">
        <v>1</v>
      </c>
      <c r="AR38" s="337">
        <v>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0" t="s">
        <v>558</v>
      </c>
      <c r="AL39" s="1211"/>
      <c r="AM39" s="1211"/>
      <c r="AN39" s="1212"/>
      <c r="AO39" s="345">
        <v>-1305385</v>
      </c>
      <c r="AP39" s="345">
        <v>-8261</v>
      </c>
      <c r="AQ39" s="346">
        <v>-5467</v>
      </c>
      <c r="AR39" s="347">
        <v>51.1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3" t="s">
        <v>559</v>
      </c>
      <c r="AL40" s="1214"/>
      <c r="AM40" s="1214"/>
      <c r="AN40" s="1215"/>
      <c r="AO40" s="345">
        <v>-3980478</v>
      </c>
      <c r="AP40" s="345">
        <v>-25191</v>
      </c>
      <c r="AQ40" s="346">
        <v>-32345</v>
      </c>
      <c r="AR40" s="347">
        <v>-22.1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6" t="s">
        <v>297</v>
      </c>
      <c r="AL41" s="1217"/>
      <c r="AM41" s="1217"/>
      <c r="AN41" s="1218"/>
      <c r="AO41" s="345">
        <v>2503117</v>
      </c>
      <c r="AP41" s="345">
        <v>15841</v>
      </c>
      <c r="AQ41" s="346">
        <v>8555</v>
      </c>
      <c r="AR41" s="347">
        <v>85.2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560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561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19" t="s">
        <v>529</v>
      </c>
      <c r="AN49" s="1221" t="s">
        <v>563</v>
      </c>
      <c r="AO49" s="1222"/>
      <c r="AP49" s="1222"/>
      <c r="AQ49" s="1222"/>
      <c r="AR49" s="1223"/>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0"/>
      <c r="AN50" s="361" t="s">
        <v>564</v>
      </c>
      <c r="AO50" s="362" t="s">
        <v>565</v>
      </c>
      <c r="AP50" s="363" t="s">
        <v>566</v>
      </c>
      <c r="AQ50" s="364" t="s">
        <v>567</v>
      </c>
      <c r="AR50" s="365" t="s">
        <v>568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569</v>
      </c>
      <c r="AL51" s="358"/>
      <c r="AM51" s="366">
        <v>7679774</v>
      </c>
      <c r="AN51" s="367">
        <v>48122</v>
      </c>
      <c r="AO51" s="368">
        <v>-0.9</v>
      </c>
      <c r="AP51" s="369">
        <v>52619</v>
      </c>
      <c r="AQ51" s="370">
        <v>0.2</v>
      </c>
      <c r="AR51" s="371">
        <v>-1.1000000000000001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570</v>
      </c>
      <c r="AM52" s="374">
        <v>4802828</v>
      </c>
      <c r="AN52" s="375">
        <v>30095</v>
      </c>
      <c r="AO52" s="376">
        <v>7.8</v>
      </c>
      <c r="AP52" s="377">
        <v>31149</v>
      </c>
      <c r="AQ52" s="378">
        <v>5.7</v>
      </c>
      <c r="AR52" s="379">
        <v>2.1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571</v>
      </c>
      <c r="AL53" s="358"/>
      <c r="AM53" s="366">
        <v>11287126</v>
      </c>
      <c r="AN53" s="367">
        <v>70733</v>
      </c>
      <c r="AO53" s="368">
        <v>47</v>
      </c>
      <c r="AP53" s="369">
        <v>51875</v>
      </c>
      <c r="AQ53" s="370">
        <v>-1.4</v>
      </c>
      <c r="AR53" s="371">
        <v>48.4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570</v>
      </c>
      <c r="AM54" s="374">
        <v>6353963</v>
      </c>
      <c r="AN54" s="375">
        <v>39818</v>
      </c>
      <c r="AO54" s="376">
        <v>32.299999999999997</v>
      </c>
      <c r="AP54" s="377">
        <v>29372</v>
      </c>
      <c r="AQ54" s="378">
        <v>-5.7</v>
      </c>
      <c r="AR54" s="379">
        <v>38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572</v>
      </c>
      <c r="AL55" s="358"/>
      <c r="AM55" s="366">
        <v>7469210</v>
      </c>
      <c r="AN55" s="367">
        <v>46900</v>
      </c>
      <c r="AO55" s="368">
        <v>-33.700000000000003</v>
      </c>
      <c r="AP55" s="369">
        <v>48064</v>
      </c>
      <c r="AQ55" s="370">
        <v>-7.3</v>
      </c>
      <c r="AR55" s="371">
        <v>-26.4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570</v>
      </c>
      <c r="AM56" s="374">
        <v>4492111</v>
      </c>
      <c r="AN56" s="375">
        <v>28206</v>
      </c>
      <c r="AO56" s="376">
        <v>-29.2</v>
      </c>
      <c r="AP56" s="377">
        <v>30373</v>
      </c>
      <c r="AQ56" s="378">
        <v>3.4</v>
      </c>
      <c r="AR56" s="379">
        <v>-32.6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573</v>
      </c>
      <c r="AL57" s="358"/>
      <c r="AM57" s="366">
        <v>10169769</v>
      </c>
      <c r="AN57" s="367">
        <v>64098</v>
      </c>
      <c r="AO57" s="368">
        <v>36.700000000000003</v>
      </c>
      <c r="AP57" s="369">
        <v>56662</v>
      </c>
      <c r="AQ57" s="370">
        <v>17.899999999999999</v>
      </c>
      <c r="AR57" s="371">
        <v>18.8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570</v>
      </c>
      <c r="AM58" s="374">
        <v>5524541</v>
      </c>
      <c r="AN58" s="375">
        <v>34820</v>
      </c>
      <c r="AO58" s="376">
        <v>23.4</v>
      </c>
      <c r="AP58" s="377">
        <v>34709</v>
      </c>
      <c r="AQ58" s="378">
        <v>14.3</v>
      </c>
      <c r="AR58" s="379">
        <v>9.1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574</v>
      </c>
      <c r="AL59" s="358"/>
      <c r="AM59" s="366">
        <v>11754248</v>
      </c>
      <c r="AN59" s="367">
        <v>74387</v>
      </c>
      <c r="AO59" s="368">
        <v>16.100000000000001</v>
      </c>
      <c r="AP59" s="369">
        <v>60285</v>
      </c>
      <c r="AQ59" s="370">
        <v>6.4</v>
      </c>
      <c r="AR59" s="371">
        <v>9.6999999999999993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570</v>
      </c>
      <c r="AM60" s="374">
        <v>6228458</v>
      </c>
      <c r="AN60" s="375">
        <v>39417</v>
      </c>
      <c r="AO60" s="376">
        <v>13.2</v>
      </c>
      <c r="AP60" s="377">
        <v>36445</v>
      </c>
      <c r="AQ60" s="378">
        <v>5</v>
      </c>
      <c r="AR60" s="379">
        <v>8.1999999999999993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575</v>
      </c>
      <c r="AL61" s="380"/>
      <c r="AM61" s="381">
        <v>9672025</v>
      </c>
      <c r="AN61" s="382">
        <v>60848</v>
      </c>
      <c r="AO61" s="383">
        <v>13</v>
      </c>
      <c r="AP61" s="384">
        <v>53901</v>
      </c>
      <c r="AQ61" s="385">
        <v>3.2</v>
      </c>
      <c r="AR61" s="371">
        <v>9.8000000000000007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570</v>
      </c>
      <c r="AM62" s="374">
        <v>5480380</v>
      </c>
      <c r="AN62" s="375">
        <v>34471</v>
      </c>
      <c r="AO62" s="376">
        <v>9.5</v>
      </c>
      <c r="AP62" s="377">
        <v>32410</v>
      </c>
      <c r="AQ62" s="378">
        <v>4.5</v>
      </c>
      <c r="AR62" s="379">
        <v>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4kuT4XibfAI4839vrSo/nQAqWDs1dgP0eCCOHSr027ik663Zk37mUNPDMV5vVuS79AhWnaRsPllAv5ONcRnqg==" saltValue="iBivDPQtRltowgQZvr4sr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view="pageBreakPreview" zoomScale="75" zoomScaleNormal="80" zoomScaleSheetLayoutView="7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577</v>
      </c>
    </row>
    <row r="120" spans="125:125" ht="13.5" hidden="1" customHeight="1" x14ac:dyDescent="0.15"/>
    <row r="121" spans="125:125" ht="13.5" hidden="1" customHeight="1" x14ac:dyDescent="0.15">
      <c r="DU121" s="292"/>
    </row>
  </sheetData>
  <sheetProtection algorithmName="SHA-512" hashValue="WcE5zcFFmrkQBIKs/u+TbMSI4tj+6r8niF2RuxVOaRm//+i829orBi862ho9uVOn0hg3S/B95qHDAtbqQWmRQA==" saltValue="Y3yvcHBkizAzTsBs1O9MUw==" spinCount="100000" sheet="1" objects="1" scenarios="1"/>
  <dataConsolidate/>
  <phoneticPr fontId="2"/>
  <printOptions horizontalCentered="1" verticalCentered="1"/>
  <pageMargins left="0" right="0" top="0.19685039370078741" bottom="0" header="0.39370078740157483" footer="0"/>
  <pageSetup paperSize="9" scale="32" orientation="portrait"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578</v>
      </c>
    </row>
  </sheetData>
  <sheetProtection algorithmName="SHA-512" hashValue="geAVUYOs8SPXF+nliFcp8sSRLRa5Nvxm6Eu567ogSZ5jGx+ve7u20Qbjh9zdCmQCtN4xP68Uc6pFnK8bnqzWVg==" saltValue="eiGTks7IcgDwzkVDCrk1Q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15">
      <c r="B47" s="10"/>
      <c r="C47" s="1235" t="s">
        <v>3</v>
      </c>
      <c r="D47" s="1235"/>
      <c r="E47" s="1236"/>
      <c r="F47" s="11">
        <v>18.23</v>
      </c>
      <c r="G47" s="12">
        <v>18.23</v>
      </c>
      <c r="H47" s="12">
        <v>17.91</v>
      </c>
      <c r="I47" s="12">
        <v>15.82</v>
      </c>
      <c r="J47" s="13">
        <v>15.3</v>
      </c>
    </row>
    <row r="48" spans="2:10" ht="57.75" customHeight="1" x14ac:dyDescent="0.15">
      <c r="B48" s="14"/>
      <c r="C48" s="1237" t="s">
        <v>4</v>
      </c>
      <c r="D48" s="1237"/>
      <c r="E48" s="1238"/>
      <c r="F48" s="15">
        <v>6.08</v>
      </c>
      <c r="G48" s="16">
        <v>9.74</v>
      </c>
      <c r="H48" s="16">
        <v>4.05</v>
      </c>
      <c r="I48" s="16">
        <v>6.47</v>
      </c>
      <c r="J48" s="17">
        <v>7.39</v>
      </c>
    </row>
    <row r="49" spans="2:10" ht="57.75" customHeight="1" thickBot="1" x14ac:dyDescent="0.2">
      <c r="B49" s="18"/>
      <c r="C49" s="1239" t="s">
        <v>5</v>
      </c>
      <c r="D49" s="1239"/>
      <c r="E49" s="1240"/>
      <c r="F49" s="19" t="s">
        <v>584</v>
      </c>
      <c r="G49" s="20">
        <v>3.67</v>
      </c>
      <c r="H49" s="20" t="s">
        <v>585</v>
      </c>
      <c r="I49" s="20">
        <v>0.39</v>
      </c>
      <c r="J49" s="21">
        <v>1.0900000000000001</v>
      </c>
    </row>
    <row r="50" spans="2:10" ht="13.5" customHeight="1" x14ac:dyDescent="0.15"/>
  </sheetData>
  <sheetProtection algorithmName="SHA-512" hashValue="JULnOZUKuyhHxuxvQboBrn/Bj0cPAvAv1AM/n0kUFF0p2/Y2c+T91dd2AghTol9bTpJ86odLRx3C9kyaYOMySw==" saltValue="rNuHBlsxAb/ryq8qxDGX4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2022-09-20T00:03:39Z</cp:lastPrinted>
  <dcterms:created xsi:type="dcterms:W3CDTF">2022-02-02T03:58:07Z</dcterms:created>
  <dcterms:modified xsi:type="dcterms:W3CDTF">2022-09-27T05:23:13Z</dcterms:modified>
  <cp:category/>
</cp:coreProperties>
</file>