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04030144\Desktop\05HP用最終版\"/>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BW34" i="10"/>
  <c r="BW35" i="10" s="1"/>
  <c r="BW36" i="10" s="1"/>
  <c r="BW37" i="10" s="1"/>
  <c r="BW38" i="10" s="1"/>
  <c r="BW39" i="10" s="1"/>
  <c r="BW40" i="10" s="1"/>
  <c r="BW41" i="10" s="1"/>
  <c r="BW42" i="10" s="1"/>
  <c r="BW43" i="10" s="1"/>
  <c r="BE34" i="10"/>
  <c r="AM34" i="10"/>
  <c r="U34" i="10"/>
  <c r="C34" i="10"/>
  <c r="CO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<sst xmlns="http://schemas.openxmlformats.org/spreadsheetml/2006/main" count="1158" uniqueCount="611">
  <si>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</si>
  <si>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</si>
  <si>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</si>
  <si>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</si>
  <si>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</si>
  <si>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</si>
  <si>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</si>
  <si>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</si>
  <si>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</si>
  <si>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</si>
  <si>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</si>
  <si>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</si>
  <si>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</si>
  <si>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</si>
  <si>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</si>
  <si>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</si>
  <si>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</si>
  <si>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</si>
  <si>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</si>
  <si>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</si>
  <si>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</si>
  <si>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</si>
  <si>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</si>
  <si>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</si>
  <si>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</si>
  <si>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</si>
  <si>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</si>
  <si>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</si>
  <si>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</si>
  <si>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</si>
  <si>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</si>
  <si>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</si>
  <si>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</si>
  <si>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</si>
  <si>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</si>
  <si>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</si>
  <si>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</si>
  <si>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</si>
  <si>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</si>
  <si>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</si>
  <si>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</si>
  <si>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</si>
  <si>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</si>
  <si>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</si>
  <si>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</si>
  <si>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</si>
  <si>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</si>
  <si>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</si>
  <si>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</si>
  <si>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</si>
  <si>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</si>
  <si>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</si>
  <si>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</si>
  <si>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</si>
  <si>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</si>
  <si>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</si>
  <si>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</si>
  <si>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</si>
  <si>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</si>
  <si>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</si>
  <si>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</si>
  <si>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</si>
  <si>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</si>
  <si>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</si>
  <si>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</si>
  <si>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</si>
  <si>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</si>
  <si>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</si>
  <si>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</si>
  <si>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</si>
  <si>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</si>
  <si>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</si>
  <si>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</si>
  <si>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</si>
  <si>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</si>
  <si>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</si>
  <si>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</si>
  <si>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</si>
  <si>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</si>
  <si>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</si>
  <si>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</si>
  <si>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</si>
  <si>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</si>
  <si>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</si>
  <si>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</si>
  <si>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Ⅰ－１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</si>
  <si>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</si>
  <si>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</si>
  <si>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</si>
  <si>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</si>
  <si>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</si>
  <si>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</si>
  <si>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</si>
  <si>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</si>
  <si>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</si>
  <si>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</si>
  <si>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</si>
  <si>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</si>
  <si>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かすみがうら市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</si>
  <si>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</si>
  <si>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</si>
  <si>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</si>
  <si>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</si>
  <si>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</si>
  <si>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</si>
  <si>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</si>
  <si>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</si>
  <si>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</si>
  <si>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</si>
  <si>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</si>
  <si>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</si>
  <si>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</si>
  <si>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</si>
  <si>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</si>
  <si>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</si>
  <si>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</si>
  <si>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</si>
  <si>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</si>
  <si>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</si>
  <si>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</si>
  <si>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</si>
  <si>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</si>
  <si>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</si>
  <si>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</si>
  <si>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</si>
  <si>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</si>
  <si>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</si>
  <si>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</si>
  <si>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</si>
  <si>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</si>
  <si>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</si>
  <si>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</si>
  <si>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</si>
  <si>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</si>
  <si>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</si>
  <si>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</si>
  <si>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</si>
  <si>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</si>
  <si>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</si>
  <si>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</si>
  <si>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</si>
  <si>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</si>
  <si>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</si>
  <si>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</si>
  <si>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</si>
  <si>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</si>
  <si>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</si>
  <si>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</si>
  <si>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</si>
  <si>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</si>
  <si>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</si>
  <si>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</si>
  <si>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</si>
  <si>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</si>
  <si>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</si>
  <si>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-1.3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</si>
  <si>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</si>
  <si>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</si>
  <si>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</si>
  <si>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</si>
  <si>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</si>
  <si>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</si>
  <si>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</si>
  <si>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</si>
  <si>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</si>
  <si>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</si>
  <si>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</si>
  <si>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</si>
  <si>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</si>
  <si>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</si>
  <si>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</si>
  <si>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</si>
  <si>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</si>
  <si>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</si>
  <si>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</si>
  <si>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</si>
  <si>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</si>
  <si>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</si>
  <si>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</si>
  <si>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</si>
  <si>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</si>
  <si>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</si>
  <si>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</si>
  <si>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</si>
  <si>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</si>
  <si>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</si>
  <si>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</si>
  <si>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</si>
  <si>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</si>
  <si>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</si>
  <si>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</si>
  <si>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</si>
  <si>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</si>
  <si>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</si>
  <si>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</si>
  <si>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</si>
  <si>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</si>
  <si>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</si>
  <si>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</si>
  <si>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</si>
  <si>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</si>
  <si>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</si>
  <si>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</si>
  <si>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</si>
  <si>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</si>
  <si>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</si>
  <si>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</si>
  <si>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</si>
  <si>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</si>
  <si>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</si>
  <si>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</si>
  <si>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</si>
  <si>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</si>
  <si>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茨城県かすみがうら市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</si>
  <si>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</si>
  <si>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</si>
  <si>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</si>
  <si>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</si>
  <si>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</si>
  <si>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</si>
  <si>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</si>
  <si>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</si>
  <si>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</si>
  <si>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</si>
  <si>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</si>
  <si>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</si>
  <si>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</si>
  <si>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</si>
  <si>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</si>
  <si>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</si>
  <si>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</si>
  <si>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</si>
  <si>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</si>
  <si>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</si>
  <si>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</si>
  <si>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</si>
  <si>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</si>
  <si>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</si>
  <si>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</si>
  <si>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</si>
  <si>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</si>
  <si>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</si>
  <si>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</si>
  <si>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</si>
  <si>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</si>
  <si>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</si>
  <si>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</si>
  <si>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</si>
  <si>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</si>
  <si>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</si>
  <si>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</si>
  <si>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</si>
  <si>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</si>
  <si>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</si>
  <si>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</si>
  <si>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</si>
  <si>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</si>
  <si>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</si>
  <si>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</si>
  <si>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</si>
  <si>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</si>
  <si>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</si>
  <si>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</si>
  <si>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</si>
  <si>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</si>
  <si>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</si>
  <si>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</si>
  <si>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</si>
  <si>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</si>
  <si>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</si>
  <si>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</si>
  <si>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</si>
  <si>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</si>
  <si>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</si>
  <si>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</si>
  <si>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</si>
  <si>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</si>
  <si>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</si>
  <si>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</si>
  <si>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</si>
  <si>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</si>
  <si>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</si>
  <si>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</si>
  <si>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</si>
  <si>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</si>
  <si>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</si>
  <si>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</si>
  <si>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</si>
  <si>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</si>
  <si>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</si>
  <si>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</si>
  <si>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</si>
  <si>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</si>
  <si>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</si>
  <si>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</si>
  <si>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</si>
  <si>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</si>
  <si>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</si>
  <si>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</si>
  <si>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</si>
  <si>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</si>
  <si>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</si>
  <si>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</si>
  <si>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</si>
  <si>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</si>
  <si>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</si>
  <si>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</si>
  <si>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</si>
  <si>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</si>
  <si>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</si>
  <si>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</si>
  <si>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</si>
  <si>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</si>
  <si>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</si>
  <si>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</si>
  <si>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</si>
  <si>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</si>
  <si>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</si>
  <si>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</si>
  <si>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</si>
  <si>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</si>
  <si>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</si>
  <si>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</si>
  <si>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</si>
  <si>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</si>
  <si>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</si>
  <si>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</si>
  <si>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</si>
  <si>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</si>
  <si>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</si>
  <si>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</si>
  <si>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</si>
  <si>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</si>
  <si>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</si>
  <si>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</si>
  <si>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</si>
  <si>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</si>
  <si>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</si>
  <si>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</si>
  <si>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</si>
  <si>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</si>
  <si>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</si>
  <si>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</si>
  <si>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</si>
  <si>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</si>
  <si>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</si>
  <si>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</si>
  <si>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</si>
  <si>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</si>
  <si>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</si>
  <si>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</si>
  <si>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</si>
  <si>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</si>
  <si>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</si>
  <si>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</si>
  <si>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</si>
  <si>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</si>
  <si>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</si>
  <si>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</si>
  <si>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</si>
  <si>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</si>
  <si>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</si>
  <si>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</si>
  <si>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</si>
  <si>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</si>
  <si>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</si>
  <si>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</si>
  <si>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</si>
  <si>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茨城県かすみがうら市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</si>
  <si>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</si>
  <si>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</si>
  <si>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</si>
  <si>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</si>
  <si>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</si>
  <si>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</si>
  <si>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</si>
  <si>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</si>
  <si>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</si>
  <si>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</si>
  <si>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</si>
  <si>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</si>
  <si>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</si>
  <si>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</si>
  <si>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</si>
  <si>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</si>
  <si>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</si>
  <si>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</si>
  <si>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</si>
  <si>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</si>
  <si>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</si>
  <si>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</si>
  <si>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</si>
  <si>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</si>
  <si>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</si>
  <si>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</si>
  <si>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</si>
  <si>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</si>
  <si>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</si>
  <si>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</si>
  <si>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</si>
  <si>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</si>
  <si>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</si>
  <si>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</si>
  <si>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</si>
  <si>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</si>
  <si>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</si>
  <si>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</si>
  <si>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</si>
  <si>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</si>
  <si>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</si>
  <si>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</si>
  <si>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</si>
  <si>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</si>
  <si>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</si>
  <si>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</si>
  <si>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</si>
  <si>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</si>
  <si>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</si>
  <si>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</si>
  <si>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</si>
  <si>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</si>
  <si>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</si>
  <si>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</si>
  <si>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</si>
  <si>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</si>
  <si>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</si>
  <si>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</si>
  <si>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</si>
  <si>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</si>
  <si>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</si>
  <si>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</si>
  <si>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</si>
  <si>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</si>
  <si>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</si>
  <si>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</si>
  <si>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</si>
  <si>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</si>
  <si>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</si>
  <si>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</si>
  <si>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</si>
  <si>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</si>
  <si>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</si>
  <si>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</si>
  <si>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</si>
  <si>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</si>
  <si>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</si>
  <si>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</si>
  <si>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</si>
  <si>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</si>
  <si>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</si>
  <si>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</si>
  <si>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</si>
  <si>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t>
    <phoneticPr fontId="5"/>
  </si>
  <si>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</si>
  <si>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</si>
  <si>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</si>
  <si>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</si>
  <si>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</si>
  <si>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</si>
  <si>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</si>
  <si>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</si>
  <si>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</si>
  <si>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</si>
  <si>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</si>
  <si>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</si>
  <si>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</si>
  <si>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</si>
  <si>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</si>
  <si>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</si>
  <si>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</si>
  <si>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</si>
  <si>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</si>
  <si>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</si>
  <si>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</si>
  <si>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</si>
  <si>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</si>
  <si>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</si>
  <si>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</si>
  <si>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</si>
  <si>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</si>
  <si>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</si>
  <si>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</si>
  <si>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</si>
  <si>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</si>
  <si>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</si>
  <si>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</si>
  <si>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</si>
  <si>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</si>
  <si>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</si>
  <si>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</si>
  <si>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</si>
  <si>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</si>
  <si>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</si>
  <si>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</si>
  <si>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</si>
  <si>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</si>
  <si>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</si>
  <si>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</si>
  <si>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</si>
  <si>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</si>
  <si>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</si>
  <si>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</si>
  <si>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</si>
  <si>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</si>
  <si>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</si>
  <si>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</si>
  <si>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</si>
  <si>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</si>
  <si>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</si>
  <si>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</si>
  <si>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</si>
  <si>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</si>
  <si>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</si>
  <si>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</si>
  <si>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</si>
  <si>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</si>
  <si>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</si>
  <si>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</si>
  <si>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</si>
  <si>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</si>
  <si>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</si>
  <si>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</si>
  <si>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</si>
  <si>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</si>
  <si>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</si>
  <si>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</si>
  <si>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</si>
  <si>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</si>
  <si>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</si>
  <si>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</si>
  <si>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</si>
  <si>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</si>
  <si>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</si>
  <si>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</si>
  <si>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</si>
  <si>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</si>
  <si>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</si>
  <si>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</si>
  <si>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</si>
  <si>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</si>
  <si>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</si>
  <si>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</si>
  <si>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</si>
  <si>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</si>
  <si>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</si>
  <si>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</si>
  <si>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</si>
  <si>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</si>
  <si>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</si>
  <si>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</si>
  <si>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</si>
  <si>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</si>
  <si>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</si>
  <si>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</si>
  <si>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</si>
  <si>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</si>
  <si>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</si>
  <si>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</si>
  <si>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</si>
  <si>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</si>
  <si>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</si>
  <si>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</si>
  <si>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</si>
  <si>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</si>
  <si>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</si>
  <si>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0.89</t>
  </si>
  <si>
    <t>▲ 7.08</t>
  </si>
  <si>
    <t>▲ 2.31</t>
  </si>
  <si>
    <t>水道事業会計</t>
  </si>
  <si>
    <t>一般会計</t>
  </si>
  <si>
    <t>下水道事業会計</t>
  </si>
  <si>
    <t>国民健康保険特別会計</t>
  </si>
  <si>
    <t>介護保険特別会計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</si>
  <si>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</si>
  <si>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</si>
  <si>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</si>
  <si>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</si>
  <si>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</si>
  <si>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</si>
  <si>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</si>
  <si>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</si>
  <si>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</si>
  <si>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かすみがうら未来づくりカンパニー</t>
    <phoneticPr fontId="2"/>
  </si>
  <si>
    <t>-</t>
    <phoneticPr fontId="2"/>
  </si>
  <si>
    <t>湖北環境衛生組合</t>
    <phoneticPr fontId="2"/>
  </si>
  <si>
    <t>霞台厚生施設組合</t>
    <phoneticPr fontId="2"/>
  </si>
  <si>
    <t>新治地方広域事務組合</t>
    <phoneticPr fontId="2"/>
  </si>
  <si>
    <t>茨城県市町村総合事務組合（一般会計）</t>
    <rPh sb="13" eb="17">
      <t>イッパンカイケイ</t>
    </rPh>
    <phoneticPr fontId="2"/>
  </si>
  <si>
    <t>茨城県市町村総合事務組合（特別会計）</t>
    <rPh sb="13" eb="15">
      <t>トクベツ</t>
    </rPh>
    <rPh sb="15" eb="17">
      <t>カイケイ</t>
    </rPh>
    <phoneticPr fontId="2"/>
  </si>
  <si>
    <t>石岡地方斎場組合</t>
    <phoneticPr fontId="2"/>
  </si>
  <si>
    <t>茨城租税債権管理機構</t>
    <phoneticPr fontId="2"/>
  </si>
  <si>
    <t>茨城県後期高齢者医療広域連合（一般会計）</t>
    <rPh sb="15" eb="19">
      <t>イッパンカイケイ</t>
    </rPh>
    <phoneticPr fontId="2"/>
  </si>
  <si>
    <t>茨城県後期高齢者医療広域連合（特別会計）</t>
    <rPh sb="15" eb="19">
      <t>トクベツカイケイ</t>
    </rPh>
    <phoneticPr fontId="2"/>
  </si>
  <si>
    <t>土浦・かすみがうら土地区画整理一部事務組合</t>
    <phoneticPr fontId="2"/>
  </si>
  <si>
    <t>地域振興基金</t>
    <rPh sb="0" eb="6">
      <t>チイキシンコウキキン</t>
    </rPh>
    <phoneticPr fontId="5"/>
  </si>
  <si>
    <t>地域づくり基金</t>
    <rPh sb="0" eb="2">
      <t>チイキ</t>
    </rPh>
    <rPh sb="5" eb="7">
      <t>キキン</t>
    </rPh>
    <phoneticPr fontId="5"/>
  </si>
  <si>
    <t>公共施設等整備基金</t>
    <phoneticPr fontId="5"/>
  </si>
  <si>
    <t>地域福祉基金</t>
    <phoneticPr fontId="5"/>
  </si>
  <si>
    <t>霞ヶ浦水質浄化対策基金</t>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</si>
  <si>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</si>
  <si>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</si>
  <si>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</si>
  <si>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</si>
  <si>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</si>
  <si>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</si>
  <si>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</si>
  <si>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</si>
  <si>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</si>
  <si>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</si>
  <si>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将来負担比率については、継続的に神立駅周辺整備事業を始めとした大型事業を実施しているため、類似団体平均より4.3ポイント上回っている。
　有形固定資産減価償却率については、類似団体より3.0ポイント下回っているものの概ね同水準となっているが、50パーセントを超えており、今後も将来負担比率の推移に注視しつつ、公共施設等マネジメント計画に基づく老朽化対策を実施していく必要がある。</t>
    <rPh sb="99" eb="101">
      <t>シタマワ</t>
    </rPh>
    <rPh sb="108" eb="109">
      <t>オオム</t>
    </rPh>
    <phoneticPr fontId="5"/>
  </si>
  <si>
    <t>　将来負担比率については、一般会計等に係る地方債の償還が進んだことと、旧新治地方広域事務組合解散に伴い職員を受入したことで、退職手当組合積立額が増加し一般会計等負担見込額が減少したため令和元年度と比較して12.1ポイント下がっている。しかしながら類似団体と比較した場合、依然として高い傾向にある。
　実質公債費比率については、償還が完了したことに伴い、元利償還金が減少したこともあり、令和元年度と比較して0.2ポイント下がった。しかし、今後公共施設等マネジメント計画等をもとに施設の除却や集約化、学校の統廃合に伴い学校建設等が予定されているため、地方債発行が増え、各比率に大きく影響を与えることから、事業の年度間の平準化・抑制を図りつつ、事務の効率化など積極的な業務改善の推進に努めていく。</t>
    <rPh sb="46" eb="48">
      <t>カイサン</t>
    </rPh>
    <rPh sb="49" eb="50">
      <t>トモナ</t>
    </rPh>
    <rPh sb="62" eb="64">
      <t>タイショク</t>
    </rPh>
    <rPh sb="64" eb="66">
      <t>テアテ</t>
    </rPh>
    <rPh sb="66" eb="68">
      <t>クミアイ</t>
    </rPh>
    <rPh sb="68" eb="70">
      <t>ツミタテ</t>
    </rPh>
    <rPh sb="70" eb="71">
      <t>ガク</t>
    </rPh>
    <rPh sb="72" eb="74">
      <t>ゾウカ</t>
    </rPh>
    <rPh sb="75" eb="77">
      <t>イッパン</t>
    </rPh>
    <rPh sb="77" eb="79">
      <t>カイケイ</t>
    </rPh>
    <rPh sb="79" eb="80">
      <t>トウ</t>
    </rPh>
    <rPh sb="80" eb="82">
      <t>フタン</t>
    </rPh>
    <rPh sb="82" eb="84">
      <t>ミコミ</t>
    </rPh>
    <rPh sb="84" eb="85">
      <t>ガク</t>
    </rPh>
    <rPh sb="86" eb="88">
      <t>ゲンショウ</t>
    </rPh>
    <rPh sb="92" eb="94">
      <t>レイワ</t>
    </rPh>
    <rPh sb="110" eb="111">
      <t>サ</t>
    </rPh>
    <rPh sb="132" eb="134">
      <t>バアイ</t>
    </rPh>
    <rPh sb="192" eb="194">
      <t>レイワ</t>
    </rPh>
    <rPh sb="244" eb="247">
      <t>シュウヤクカ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</si>
</sst>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83280</c:v>
                </c:pt>
                <c:pt idx="1">
                  <c:v>88968</c:v>
                </c:pt>
                <c:pt idx="2">
                  <c:v>85173</c:v>
                </c:pt>
                <c:pt idx="3">
                  <c:v>94081</c:v>
                </c:pt>
                <c:pt idx="4">
                  <c:v>92632</c:v>
                </c:pt>
              </c:numCache>
            </c:numRef>
          </c:val>
          <c:smooth val="0"/>
          <c:extLst>
            <c:ext xmlns:c16="http://schemas.microsoft.com/office/drawing/2014/chart" uri="{C3380CC4-5D6E-409C-BE32-E72D297353CC}">
              <c16:uniqueId val="{00000000-FFEE-4F35-BCA8-D476001B559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40363</c:v>
                </c:pt>
                <c:pt idx="1">
                  <c:v>43039</c:v>
                </c:pt>
                <c:pt idx="2">
                  <c:v>38554</c:v>
                </c:pt>
                <c:pt idx="3">
                  <c:v>51942</c:v>
                </c:pt>
                <c:pt idx="4">
                  <c:v>52229</c:v>
                </c:pt>
              </c:numCache>
            </c:numRef>
          </c:val>
          <c:smooth val="0"/>
          <c:extLst>
            <c:ext xmlns:c16="http://schemas.microsoft.com/office/drawing/2014/chart" uri="{C3380CC4-5D6E-409C-BE32-E72D297353CC}">
              <c16:uniqueId val="{00000001-FFEE-4F35-BCA8-D476001B559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6.92</c:v>
                </c:pt>
                <c:pt idx="1">
                  <c:v>9.7799999999999994</c:v>
                </c:pt>
                <c:pt idx="2">
                  <c:v>8.85</c:v>
                </c:pt>
                <c:pt idx="3">
                  <c:v>4.58</c:v>
                </c:pt>
                <c:pt idx="4">
                  <c:v>4.78</c:v>
                </c:pt>
              </c:numCache>
            </c:numRef>
          </c:val>
          <c:extLst>
            <c:ext xmlns:c16="http://schemas.microsoft.com/office/drawing/2014/chart" uri="{C3380CC4-5D6E-409C-BE32-E72D297353CC}">
              <c16:uniqueId val="{00000000-9825-4F5F-B4CF-BAF93644D5E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16.66</c:v>
                </c:pt>
                <c:pt idx="1">
                  <c:v>16.8</c:v>
                </c:pt>
                <c:pt idx="2">
                  <c:v>16.78</c:v>
                </c:pt>
                <c:pt idx="3">
                  <c:v>14.14</c:v>
                </c:pt>
                <c:pt idx="4">
                  <c:v>11.01</c:v>
                </c:pt>
              </c:numCache>
            </c:numRef>
          </c:val>
          <c:extLst>
            <c:ext xmlns:c16="http://schemas.microsoft.com/office/drawing/2014/chart" uri="{C3380CC4-5D6E-409C-BE32-E72D297353CC}">
              <c16:uniqueId val="{00000001-9825-4F5F-B4CF-BAF93644D5E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2.77</c:v>
                </c:pt>
                <c:pt idx="1">
                  <c:v>2.83</c:v>
                </c:pt>
                <c:pt idx="2">
                  <c:v>-0.89</c:v>
                </c:pt>
                <c:pt idx="3">
                  <c:v>-7.08</c:v>
                </c:pt>
                <c:pt idx="4">
                  <c:v>-2.31</c:v>
                </c:pt>
              </c:numCache>
            </c:numRef>
          </c:val>
          <c:smooth val="0"/>
          <c:extLst>
            <c:ext xmlns:c16="http://schemas.microsoft.com/office/drawing/2014/chart" uri="{C3380CC4-5D6E-409C-BE32-E72D297353CC}">
              <c16:uniqueId val="{00000002-9825-4F5F-B4CF-BAF93644D5E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0.28000000000000003</c:v>
                </c:pt>
                <c:pt idx="2">
                  <c:v>#N/A</c:v>
                </c:pt>
                <c:pt idx="3">
                  <c:v>0.26</c:v>
                </c:pt>
                <c:pt idx="4">
                  <c:v>#N/A</c:v>
                </c:pt>
                <c:pt idx="5">
                  <c:v>0</c:v>
                </c:pt>
                <c:pt idx="6">
                  <c:v>0</c:v>
                </c:pt>
                <c:pt idx="7">
                  <c:v>0</c:v>
                </c:pt>
                <c:pt idx="8">
                  <c:v>0</c:v>
                </c:pt>
                <c:pt idx="9">
                  <c:v>0</c:v>
                </c:pt>
              </c:numCache>
            </c:numRef>
          </c:val>
          <c:extLst>
            <c:ext xmlns:c16="http://schemas.microsoft.com/office/drawing/2014/chart" uri="{C3380CC4-5D6E-409C-BE32-E72D297353CC}">
              <c16:uniqueId val="{00000000-93A6-408A-956F-79E63290C3B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3A6-408A-956F-79E63290C3B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3A6-408A-956F-79E63290C3BE}"/>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93A6-408A-956F-79E63290C3BE}"/>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0.02</c:v>
                </c:pt>
                <c:pt idx="2">
                  <c:v>#N/A</c:v>
                </c:pt>
                <c:pt idx="3">
                  <c:v>0.06</c:v>
                </c:pt>
                <c:pt idx="4">
                  <c:v>#N/A</c:v>
                </c:pt>
                <c:pt idx="5">
                  <c:v>0.02</c:v>
                </c:pt>
                <c:pt idx="6">
                  <c:v>#N/A</c:v>
                </c:pt>
                <c:pt idx="7">
                  <c:v>0.02</c:v>
                </c:pt>
                <c:pt idx="8">
                  <c:v>#N/A</c:v>
                </c:pt>
                <c:pt idx="9">
                  <c:v>0.06</c:v>
                </c:pt>
              </c:numCache>
            </c:numRef>
          </c:val>
          <c:extLst>
            <c:ext xmlns:c16="http://schemas.microsoft.com/office/drawing/2014/chart" uri="{C3380CC4-5D6E-409C-BE32-E72D297353CC}">
              <c16:uniqueId val="{00000004-93A6-408A-956F-79E63290C3BE}"/>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0.55000000000000004</c:v>
                </c:pt>
                <c:pt idx="2">
                  <c:v>#N/A</c:v>
                </c:pt>
                <c:pt idx="3">
                  <c:v>1.99</c:v>
                </c:pt>
                <c:pt idx="4">
                  <c:v>#N/A</c:v>
                </c:pt>
                <c:pt idx="5">
                  <c:v>0.72</c:v>
                </c:pt>
                <c:pt idx="6">
                  <c:v>#N/A</c:v>
                </c:pt>
                <c:pt idx="7">
                  <c:v>0.34</c:v>
                </c:pt>
                <c:pt idx="8">
                  <c:v>#N/A</c:v>
                </c:pt>
                <c:pt idx="9">
                  <c:v>0.28999999999999998</c:v>
                </c:pt>
              </c:numCache>
            </c:numRef>
          </c:val>
          <c:extLst>
            <c:ext xmlns:c16="http://schemas.microsoft.com/office/drawing/2014/chart" uri="{C3380CC4-5D6E-409C-BE32-E72D297353CC}">
              <c16:uniqueId val="{00000005-93A6-408A-956F-79E63290C3BE}"/>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0.02</c:v>
                </c:pt>
                <c:pt idx="2">
                  <c:v>#N/A</c:v>
                </c:pt>
                <c:pt idx="3">
                  <c:v>0.1</c:v>
                </c:pt>
                <c:pt idx="4">
                  <c:v>#N/A</c:v>
                </c:pt>
                <c:pt idx="5">
                  <c:v>0.17</c:v>
                </c:pt>
                <c:pt idx="6">
                  <c:v>#N/A</c:v>
                </c:pt>
                <c:pt idx="7">
                  <c:v>0.55000000000000004</c:v>
                </c:pt>
                <c:pt idx="8">
                  <c:v>#N/A</c:v>
                </c:pt>
                <c:pt idx="9">
                  <c:v>0.55000000000000004</c:v>
                </c:pt>
              </c:numCache>
            </c:numRef>
          </c:val>
          <c:extLst>
            <c:ext xmlns:c16="http://schemas.microsoft.com/office/drawing/2014/chart" uri="{C3380CC4-5D6E-409C-BE32-E72D297353CC}">
              <c16:uniqueId val="{00000006-93A6-408A-956F-79E63290C3BE}"/>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1.21</c:v>
                </c:pt>
                <c:pt idx="8">
                  <c:v>#N/A</c:v>
                </c:pt>
                <c:pt idx="9">
                  <c:v>1.63</c:v>
                </c:pt>
              </c:numCache>
            </c:numRef>
          </c:val>
          <c:extLst>
            <c:ext xmlns:c16="http://schemas.microsoft.com/office/drawing/2014/chart" uri="{C3380CC4-5D6E-409C-BE32-E72D297353CC}">
              <c16:uniqueId val="{00000007-93A6-408A-956F-79E63290C3BE}"/>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6.91</c:v>
                </c:pt>
                <c:pt idx="2">
                  <c:v>#N/A</c:v>
                </c:pt>
                <c:pt idx="3">
                  <c:v>9.77</c:v>
                </c:pt>
                <c:pt idx="4">
                  <c:v>#N/A</c:v>
                </c:pt>
                <c:pt idx="5">
                  <c:v>8.84</c:v>
                </c:pt>
                <c:pt idx="6">
                  <c:v>#N/A</c:v>
                </c:pt>
                <c:pt idx="7">
                  <c:v>4.58</c:v>
                </c:pt>
                <c:pt idx="8">
                  <c:v>#N/A</c:v>
                </c:pt>
                <c:pt idx="9">
                  <c:v>4.7699999999999996</c:v>
                </c:pt>
              </c:numCache>
            </c:numRef>
          </c:val>
          <c:extLst>
            <c:ext xmlns:c16="http://schemas.microsoft.com/office/drawing/2014/chart" uri="{C3380CC4-5D6E-409C-BE32-E72D297353CC}">
              <c16:uniqueId val="{00000008-93A6-408A-956F-79E63290C3BE}"/>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5.33</c:v>
                </c:pt>
                <c:pt idx="2">
                  <c:v>#N/A</c:v>
                </c:pt>
                <c:pt idx="3">
                  <c:v>6.66</c:v>
                </c:pt>
                <c:pt idx="4">
                  <c:v>#N/A</c:v>
                </c:pt>
                <c:pt idx="5">
                  <c:v>6.98</c:v>
                </c:pt>
                <c:pt idx="6">
                  <c:v>#N/A</c:v>
                </c:pt>
                <c:pt idx="7">
                  <c:v>7.4</c:v>
                </c:pt>
                <c:pt idx="8">
                  <c:v>#N/A</c:v>
                </c:pt>
                <c:pt idx="9">
                  <c:v>7.38</c:v>
                </c:pt>
              </c:numCache>
            </c:numRef>
          </c:val>
          <c:extLst>
            <c:ext xmlns:c16="http://schemas.microsoft.com/office/drawing/2014/chart" uri="{C3380CC4-5D6E-409C-BE32-E72D297353CC}">
              <c16:uniqueId val="{00000009-93A6-408A-956F-79E63290C3B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1752</c:v>
                </c:pt>
                <c:pt idx="5">
                  <c:v>1817</c:v>
                </c:pt>
                <c:pt idx="8">
                  <c:v>1866</c:v>
                </c:pt>
                <c:pt idx="11">
                  <c:v>1871</c:v>
                </c:pt>
                <c:pt idx="14">
                  <c:v>1892</c:v>
                </c:pt>
              </c:numCache>
            </c:numRef>
          </c:val>
          <c:extLst>
            <c:ext xmlns:c16="http://schemas.microsoft.com/office/drawing/2014/chart" uri="{C3380CC4-5D6E-409C-BE32-E72D297353CC}">
              <c16:uniqueId val="{00000000-2CD4-4D5A-A627-78195B24797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CD4-4D5A-A627-78195B24797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2CD4-4D5A-A627-78195B24797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45</c:v>
                </c:pt>
                <c:pt idx="3">
                  <c:v>46</c:v>
                </c:pt>
                <c:pt idx="6">
                  <c:v>22</c:v>
                </c:pt>
                <c:pt idx="9">
                  <c:v>16</c:v>
                </c:pt>
                <c:pt idx="12">
                  <c:v>0</c:v>
                </c:pt>
              </c:numCache>
            </c:numRef>
          </c:val>
          <c:extLst>
            <c:ext xmlns:c16="http://schemas.microsoft.com/office/drawing/2014/chart" uri="{C3380CC4-5D6E-409C-BE32-E72D297353CC}">
              <c16:uniqueId val="{00000003-2CD4-4D5A-A627-78195B24797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739</c:v>
                </c:pt>
                <c:pt idx="3">
                  <c:v>774</c:v>
                </c:pt>
                <c:pt idx="6">
                  <c:v>778</c:v>
                </c:pt>
                <c:pt idx="9">
                  <c:v>785</c:v>
                </c:pt>
                <c:pt idx="12">
                  <c:v>793</c:v>
                </c:pt>
              </c:numCache>
            </c:numRef>
          </c:val>
          <c:extLst>
            <c:ext xmlns:c16="http://schemas.microsoft.com/office/drawing/2014/chart" uri="{C3380CC4-5D6E-409C-BE32-E72D297353CC}">
              <c16:uniqueId val="{00000004-2CD4-4D5A-A627-78195B24797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30</c:v>
                </c:pt>
                <c:pt idx="3">
                  <c:v>30</c:v>
                </c:pt>
                <c:pt idx="6">
                  <c:v>20</c:v>
                </c:pt>
                <c:pt idx="9">
                  <c:v>10</c:v>
                </c:pt>
                <c:pt idx="12">
                  <c:v>0</c:v>
                </c:pt>
              </c:numCache>
            </c:numRef>
          </c:val>
          <c:extLst>
            <c:ext xmlns:c16="http://schemas.microsoft.com/office/drawing/2014/chart" uri="{C3380CC4-5D6E-409C-BE32-E72D297353CC}">
              <c16:uniqueId val="{00000005-2CD4-4D5A-A627-78195B24797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CD4-4D5A-A627-78195B24797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1941</c:v>
                </c:pt>
                <c:pt idx="3">
                  <c:v>1923</c:v>
                </c:pt>
                <c:pt idx="6">
                  <c:v>1799</c:v>
                </c:pt>
                <c:pt idx="9">
                  <c:v>1930</c:v>
                </c:pt>
                <c:pt idx="12">
                  <c:v>2045</c:v>
                </c:pt>
              </c:numCache>
            </c:numRef>
          </c:val>
          <c:extLst>
            <c:ext xmlns:c16="http://schemas.microsoft.com/office/drawing/2014/chart" uri="{C3380CC4-5D6E-409C-BE32-E72D297353CC}">
              <c16:uniqueId val="{00000007-2CD4-4D5A-A627-78195B24797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1003</c:v>
                </c:pt>
                <c:pt idx="2">
                  <c:v>#N/A</c:v>
                </c:pt>
                <c:pt idx="3">
                  <c:v>#N/A</c:v>
                </c:pt>
                <c:pt idx="4">
                  <c:v>956</c:v>
                </c:pt>
                <c:pt idx="5">
                  <c:v>#N/A</c:v>
                </c:pt>
                <c:pt idx="6">
                  <c:v>#N/A</c:v>
                </c:pt>
                <c:pt idx="7">
                  <c:v>753</c:v>
                </c:pt>
                <c:pt idx="8">
                  <c:v>#N/A</c:v>
                </c:pt>
                <c:pt idx="9">
                  <c:v>#N/A</c:v>
                </c:pt>
                <c:pt idx="10">
                  <c:v>870</c:v>
                </c:pt>
                <c:pt idx="11">
                  <c:v>#N/A</c:v>
                </c:pt>
                <c:pt idx="12">
                  <c:v>#N/A</c:v>
                </c:pt>
                <c:pt idx="13">
                  <c:v>946</c:v>
                </c:pt>
                <c:pt idx="14">
                  <c:v>#N/A</c:v>
                </c:pt>
              </c:numCache>
            </c:numRef>
          </c:val>
          <c:smooth val="0"/>
          <c:extLst>
            <c:ext xmlns:c16="http://schemas.microsoft.com/office/drawing/2014/chart" uri="{C3380CC4-5D6E-409C-BE32-E72D297353CC}">
              <c16:uniqueId val="{00000008-2CD4-4D5A-A627-78195B24797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20693</c:v>
                </c:pt>
                <c:pt idx="5">
                  <c:v>20670</c:v>
                </c:pt>
                <c:pt idx="8">
                  <c:v>20012</c:v>
                </c:pt>
                <c:pt idx="11">
                  <c:v>18992</c:v>
                </c:pt>
                <c:pt idx="14">
                  <c:v>18527</c:v>
                </c:pt>
              </c:numCache>
            </c:numRef>
          </c:val>
          <c:extLst>
            <c:ext xmlns:c16="http://schemas.microsoft.com/office/drawing/2014/chart" uri="{C3380CC4-5D6E-409C-BE32-E72D297353CC}">
              <c16:uniqueId val="{00000000-DCA6-454A-953D-521265FA784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544</c:v>
                </c:pt>
                <c:pt idx="5">
                  <c:v>802</c:v>
                </c:pt>
                <c:pt idx="8">
                  <c:v>576</c:v>
                </c:pt>
                <c:pt idx="11">
                  <c:v>488</c:v>
                </c:pt>
                <c:pt idx="14">
                  <c:v>396</c:v>
                </c:pt>
              </c:numCache>
            </c:numRef>
          </c:val>
          <c:extLst>
            <c:ext xmlns:c16="http://schemas.microsoft.com/office/drawing/2014/chart" uri="{C3380CC4-5D6E-409C-BE32-E72D297353CC}">
              <c16:uniqueId val="{00000001-DCA6-454A-953D-521265FA784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6105</c:v>
                </c:pt>
                <c:pt idx="5">
                  <c:v>6143</c:v>
                </c:pt>
                <c:pt idx="8">
                  <c:v>6494</c:v>
                </c:pt>
                <c:pt idx="11">
                  <c:v>6319</c:v>
                </c:pt>
                <c:pt idx="14">
                  <c:v>5802</c:v>
                </c:pt>
              </c:numCache>
            </c:numRef>
          </c:val>
          <c:extLst>
            <c:ext xmlns:c16="http://schemas.microsoft.com/office/drawing/2014/chart" uri="{C3380CC4-5D6E-409C-BE32-E72D297353CC}">
              <c16:uniqueId val="{00000002-DCA6-454A-953D-521265FA784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CA6-454A-953D-521265FA784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CA6-454A-953D-521265FA784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7</c:v>
                </c:pt>
                <c:pt idx="9">
                  <c:v>0</c:v>
                </c:pt>
                <c:pt idx="12">
                  <c:v>0</c:v>
                </c:pt>
              </c:numCache>
            </c:numRef>
          </c:val>
          <c:extLst>
            <c:ext xmlns:c16="http://schemas.microsoft.com/office/drawing/2014/chart" uri="{C3380CC4-5D6E-409C-BE32-E72D297353CC}">
              <c16:uniqueId val="{00000005-DCA6-454A-953D-521265FA784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3301</c:v>
                </c:pt>
                <c:pt idx="3">
                  <c:v>3172</c:v>
                </c:pt>
                <c:pt idx="6">
                  <c:v>3423</c:v>
                </c:pt>
                <c:pt idx="9">
                  <c:v>3372</c:v>
                </c:pt>
                <c:pt idx="12">
                  <c:v>2153</c:v>
                </c:pt>
              </c:numCache>
            </c:numRef>
          </c:val>
          <c:extLst>
            <c:ext xmlns:c16="http://schemas.microsoft.com/office/drawing/2014/chart" uri="{C3380CC4-5D6E-409C-BE32-E72D297353CC}">
              <c16:uniqueId val="{00000006-DCA6-454A-953D-521265FA784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83</c:v>
                </c:pt>
                <c:pt idx="3">
                  <c:v>42</c:v>
                </c:pt>
                <c:pt idx="6">
                  <c:v>7</c:v>
                </c:pt>
                <c:pt idx="9">
                  <c:v>0</c:v>
                </c:pt>
                <c:pt idx="12">
                  <c:v>0</c:v>
                </c:pt>
              </c:numCache>
            </c:numRef>
          </c:val>
          <c:extLst>
            <c:ext xmlns:c16="http://schemas.microsoft.com/office/drawing/2014/chart" uri="{C3380CC4-5D6E-409C-BE32-E72D297353CC}">
              <c16:uniqueId val="{00000007-DCA6-454A-953D-521265FA784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9721</c:v>
                </c:pt>
                <c:pt idx="3">
                  <c:v>9320</c:v>
                </c:pt>
                <c:pt idx="6">
                  <c:v>8777</c:v>
                </c:pt>
                <c:pt idx="9">
                  <c:v>8169</c:v>
                </c:pt>
                <c:pt idx="12">
                  <c:v>7536</c:v>
                </c:pt>
              </c:numCache>
            </c:numRef>
          </c:val>
          <c:extLst>
            <c:ext xmlns:c16="http://schemas.microsoft.com/office/drawing/2014/chart" uri="{C3380CC4-5D6E-409C-BE32-E72D297353CC}">
              <c16:uniqueId val="{00000008-DCA6-454A-953D-521265FA784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DCA6-454A-953D-521265FA784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20546</c:v>
                </c:pt>
                <c:pt idx="3">
                  <c:v>20412</c:v>
                </c:pt>
                <c:pt idx="6">
                  <c:v>19981</c:v>
                </c:pt>
                <c:pt idx="9">
                  <c:v>19470</c:v>
                </c:pt>
                <c:pt idx="12">
                  <c:v>19321</c:v>
                </c:pt>
              </c:numCache>
            </c:numRef>
          </c:val>
          <c:extLst>
            <c:ext xmlns:c16="http://schemas.microsoft.com/office/drawing/2014/chart" uri="{C3380CC4-5D6E-409C-BE32-E72D297353CC}">
              <c16:uniqueId val="{0000000A-DCA6-454A-953D-521265FA784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6310</c:v>
                </c:pt>
                <c:pt idx="2">
                  <c:v>#N/A</c:v>
                </c:pt>
                <c:pt idx="3">
                  <c:v>#N/A</c:v>
                </c:pt>
                <c:pt idx="4">
                  <c:v>5331</c:v>
                </c:pt>
                <c:pt idx="5">
                  <c:v>#N/A</c:v>
                </c:pt>
                <c:pt idx="6">
                  <c:v>#N/A</c:v>
                </c:pt>
                <c:pt idx="7">
                  <c:v>5113</c:v>
                </c:pt>
                <c:pt idx="8">
                  <c:v>#N/A</c:v>
                </c:pt>
                <c:pt idx="9">
                  <c:v>#N/A</c:v>
                </c:pt>
                <c:pt idx="10">
                  <c:v>5212</c:v>
                </c:pt>
                <c:pt idx="11">
                  <c:v>#N/A</c:v>
                </c:pt>
                <c:pt idx="12">
                  <c:v>#N/A</c:v>
                </c:pt>
                <c:pt idx="13">
                  <c:v>4283</c:v>
                </c:pt>
                <c:pt idx="14">
                  <c:v>#N/A</c:v>
                </c:pt>
              </c:numCache>
            </c:numRef>
          </c:val>
          <c:smooth val="0"/>
          <c:extLst>
            <c:ext xmlns:c16="http://schemas.microsoft.com/office/drawing/2014/chart" uri="{C3380CC4-5D6E-409C-BE32-E72D297353CC}">
              <c16:uniqueId val="{0000000B-DCA6-454A-953D-521265FA784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1827</c:v>
                </c:pt>
                <c:pt idx="1">
                  <c:v>1529</c:v>
                </c:pt>
                <c:pt idx="2">
                  <c:v>1232</c:v>
                </c:pt>
              </c:numCache>
            </c:numRef>
          </c:val>
          <c:extLst>
            <c:ext xmlns:c16="http://schemas.microsoft.com/office/drawing/2014/chart" uri="{C3380CC4-5D6E-409C-BE32-E72D297353CC}">
              <c16:uniqueId val="{00000000-4654-44E0-AB4E-9F014A560E8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2583</c:v>
                </c:pt>
                <c:pt idx="1">
                  <c:v>2586</c:v>
                </c:pt>
                <c:pt idx="2">
                  <c:v>2590</c:v>
                </c:pt>
              </c:numCache>
            </c:numRef>
          </c:val>
          <c:extLst>
            <c:ext xmlns:c16="http://schemas.microsoft.com/office/drawing/2014/chart" uri="{C3380CC4-5D6E-409C-BE32-E72D297353CC}">
              <c16:uniqueId val="{00000001-4654-44E0-AB4E-9F014A560E8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2564</c:v>
                </c:pt>
                <c:pt idx="1">
                  <c:v>2456</c:v>
                </c:pt>
                <c:pt idx="2">
                  <c:v>2063</c:v>
                </c:pt>
              </c:numCache>
            </c:numRef>
          </c:val>
          <c:extLst>
            <c:ext xmlns:c16="http://schemas.microsoft.com/office/drawing/2014/chart" uri="{C3380CC4-5D6E-409C-BE32-E72D297353CC}">
              <c16:uniqueId val="{00000002-4654-44E0-AB4E-9F014A560E8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{C44A769F-0010-41DD-A92B-A3E75AEE3D2C}</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B07E-4A5D-8E90-357D50F8385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{0CEADF03-5B4E-419A-9DF6-3B98456EA421}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07E-4A5D-8E90-357D50F8385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{0A8CD7C9-F09A-4DC4-B4E1-2E99A8BE86FB}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07E-4A5D-8E90-357D50F8385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{C9A11F15-8903-4177-B36E-1BC44878AC24}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07E-4A5D-8E90-357D50F8385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{269B1203-7B40-49EE-B72D-68435B59B8B0}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07E-4A5D-8E90-357D50F8385D}"/>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{75CE51BC-7B05-489E-881F-7DD06CF75DB8}</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B07E-4A5D-8E90-357D50F8385D}"/>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{F638BFC5-53F8-473A-914C-68A50B6333F7}</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B07E-4A5D-8E90-357D50F8385D}"/>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{0F2C70C2-CFE0-44ED-9CC9-99389F375762}</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B07E-4A5D-8E90-357D50F8385D}"/>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{9B418AEF-269E-4D28-98DE-F49764B6674A}</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B07E-4A5D-8E90-357D50F8385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53.8</c:v>
                </c:pt>
                <c:pt idx="8">
                  <c:v>56.9</c:v>
                </c:pt>
                <c:pt idx="16">
                  <c:v>60.4</c:v>
                </c:pt>
                <c:pt idx="24">
                  <c:v>61.1</c:v>
                </c:pt>
                <c:pt idx="32">
                  <c:v>60</c:v>
                </c:pt>
              </c:numCache>
            </c:numRef>
          </c:xVal>
          <c:yVal>
            <c:numRef>
              <c:f>公会計指標分析・財政指標組合せ分析表!$BP$51:$DC$51</c:f>
              <c:numCache>
                <c:formatCode>#,##0.0;"▲ "#,##0.0</c:formatCode>
                <c:ptCount val="40"/>
                <c:pt idx="0">
                  <c:v>68.2</c:v>
                </c:pt>
                <c:pt idx="8">
                  <c:v>58.4</c:v>
                </c:pt>
                <c:pt idx="16">
                  <c:v>55.9</c:v>
                </c:pt>
                <c:pt idx="24">
                  <c:v>57.7</c:v>
                </c:pt>
                <c:pt idx="32">
                  <c:v>45.6</c:v>
                </c:pt>
              </c:numCache>
            </c:numRef>
          </c:yVal>
          <c:smooth val="0"/>
          <c:extLst>
            <c:ext xmlns:c16="http://schemas.microsoft.com/office/drawing/2014/chart" uri="{C3380CC4-5D6E-409C-BE32-E72D297353CC}">
              <c16:uniqueId val="{00000009-B07E-4A5D-8E90-357D50F8385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{46E20211-8B27-41AA-9FBD-69281102D32A}</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B07E-4A5D-8E90-357D50F8385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{E493E113-DFE0-4A99-AD5F-031FBFD18812}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07E-4A5D-8E90-357D50F8385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{96ABED51-4BDD-4B05-9B17-9ABB2C82A225}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07E-4A5D-8E90-357D50F8385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{63CCBDB4-C9B2-468A-80BB-DA022DC6D686}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07E-4A5D-8E90-357D50F8385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{DD76FEB5-4321-4523-9511-AF9624D56088}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07E-4A5D-8E90-357D50F8385D}"/>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{EBC529AB-B520-4930-9A01-05C97B99BC2C}</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B07E-4A5D-8E90-357D50F8385D}"/>
                </c:ext>
              </c:extLst>
            </c:dLbl>
            <c:dLbl>
              <c:idx val="16"/>
              <c:layout>
                <c:manualLayout>
                  <c:x val="-2.5576095379908282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{C1C03CFE-E128-43EC-A696-53C3CA07386D}</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B07E-4A5D-8E90-357D50F8385D}"/>
                </c:ext>
              </c:extLst>
            </c:dLbl>
            <c:dLbl>
              <c:idx val="24"/>
              <c:layout>
                <c:manualLayout>
                  <c:x val="-3.8584855739898213E-2"/>
                  <c:y val="-6.473904210586517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{BC6F47BF-F811-489B-ADCA-95D6E86B235D}</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B07E-4A5D-8E90-357D50F8385D}"/>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{8DBECC35-9FA7-4C59-972E-CEAE38CC1B2D}</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B07E-4A5D-8E90-357D50F8385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58.3</c:v>
                </c:pt>
                <c:pt idx="8">
                  <c:v>59.6</c:v>
                </c:pt>
                <c:pt idx="16">
                  <c:v>60.8</c:v>
                </c:pt>
                <c:pt idx="24">
                  <c:v>61</c:v>
                </c:pt>
                <c:pt idx="32">
                  <c:v>63</c:v>
                </c:pt>
              </c:numCache>
            </c:numRef>
          </c:xVal>
          <c:yVal>
            <c:numRef>
              <c:f>公会計指標分析・財政指標組合せ分析表!$BP$55:$DC$55</c:f>
              <c:numCache>
                <c:formatCode>#,##0.0;"▲ "#,##0.0</c:formatCode>
                <c:ptCount val="40"/>
                <c:pt idx="0">
                  <c:v>54.6</c:v>
                </c:pt>
                <c:pt idx="8">
                  <c:v>53.2</c:v>
                </c:pt>
                <c:pt idx="16">
                  <c:v>47.9</c:v>
                </c:pt>
                <c:pt idx="24">
                  <c:v>49</c:v>
                </c:pt>
                <c:pt idx="32">
                  <c:v>41.3</c:v>
                </c:pt>
              </c:numCache>
            </c:numRef>
          </c:yVal>
          <c:smooth val="0"/>
          <c:extLst>
            <c:ext xmlns:c16="http://schemas.microsoft.com/office/drawing/2014/chart" uri="{C3380CC4-5D6E-409C-BE32-E72D297353CC}">
              <c16:uniqueId val="{00000013-B07E-4A5D-8E90-357D50F8385D}"/>
            </c:ext>
          </c:extLst>
        </c:ser>
        <c:dLbls>
          <c:showLegendKey val="0"/>
          <c:showVal val="1"/>
          <c:showCatName val="0"/>
          <c:showSerName val="0"/>
          <c:showPercent val="0"/>
          <c:showBubbleSize val="0"/>
        </c:dLbls>
        <c:axId val="46179840"/>
        <c:axId val="46181760"/>
      </c:scatterChart>
      <c:valAx>
        <c:axId val="46179840"/>
        <c:scaling>
          <c:orientation val="maxMin"/>
          <c:max val="64"/>
          <c:min val="52"/>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8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{F591079B-9811-4521-B9F6-53E71B286355}</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5A54-478E-AFA6-C3DDC14DFB6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{C5C63223-3CE3-4E62-8490-F8937C6B8266}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A54-478E-AFA6-C3DDC14DFB6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{B56C25EE-7841-4EE0-A5AC-AF95A5BB07FC}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A54-478E-AFA6-C3DDC14DFB6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{48412D79-AD6E-478B-A245-CE98BF59AD7C}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A54-478E-AFA6-C3DDC14DFB6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{A1E3D0D2-A979-46D3-8B81-5770AECD371A}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A54-478E-AFA6-C3DDC14DFB6B}"/>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{C45BB56F-DD35-4B9D-A6E3-6FF12F8518B2}</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5A54-478E-AFA6-C3DDC14DFB6B}"/>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{F54832AF-92F1-415C-852B-A94954BBE117}</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5A54-478E-AFA6-C3DDC14DFB6B}"/>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{80C50CBB-8AC8-4394-AC24-55F63C0EF205}</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5A54-478E-AFA6-C3DDC14DFB6B}"/>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{E7A898D1-9032-4473-9C6D-A8D0F0ED2693}</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5A54-478E-AFA6-C3DDC14DFB6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10.9</c:v>
                </c:pt>
                <c:pt idx="8">
                  <c:v>10.8</c:v>
                </c:pt>
                <c:pt idx="16">
                  <c:v>9.9</c:v>
                </c:pt>
                <c:pt idx="24">
                  <c:v>9.5</c:v>
                </c:pt>
                <c:pt idx="32">
                  <c:v>9.3000000000000007</c:v>
                </c:pt>
              </c:numCache>
            </c:numRef>
          </c:xVal>
          <c:yVal>
            <c:numRef>
              <c:f>公会計指標分析・財政指標組合せ分析表!$BP$73:$DC$73</c:f>
              <c:numCache>
                <c:formatCode>#,##0.0;"▲ "#,##0.0</c:formatCode>
                <c:ptCount val="40"/>
                <c:pt idx="0">
                  <c:v>68.2</c:v>
                </c:pt>
                <c:pt idx="8">
                  <c:v>58.4</c:v>
                </c:pt>
                <c:pt idx="16">
                  <c:v>55.9</c:v>
                </c:pt>
                <c:pt idx="24">
                  <c:v>57.7</c:v>
                </c:pt>
                <c:pt idx="32">
                  <c:v>45.6</c:v>
                </c:pt>
              </c:numCache>
            </c:numRef>
          </c:yVal>
          <c:smooth val="0"/>
          <c:extLst>
            <c:ext xmlns:c16="http://schemas.microsoft.com/office/drawing/2014/chart" uri="{C3380CC4-5D6E-409C-BE32-E72D297353CC}">
              <c16:uniqueId val="{00000009-5A54-478E-AFA6-C3DDC14DFB6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{E22F7A31-A883-4197-B78C-2A35D4DEF40D}</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5A54-478E-AFA6-C3DDC14DFB6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{062A644D-9039-4E8A-AA8D-C655D5CCC11D}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A54-478E-AFA6-C3DDC14DFB6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{756AC489-77B8-4B7C-AC16-5917D976BBFD}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A54-478E-AFA6-C3DDC14DFB6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{33B9F83D-9B83-4113-996C-CDC125F5C80D}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A54-478E-AFA6-C3DDC14DFB6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{7DFAA8C8-164E-448A-B0A4-470C222C0BBA}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A54-478E-AFA6-C3DDC14DFB6B}"/>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{023EBC84-81BE-4EA9-A984-0DAB4AF99C97}</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5A54-478E-AFA6-C3DDC14DFB6B}"/>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{C7F8964C-B3F6-4FB7-9B2D-0FA5FF1E65D8}</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5A54-478E-AFA6-C3DDC14DFB6B}"/>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{FC9CAA62-AA00-4011-B5A1-41B1E0E3214C}</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5A54-478E-AFA6-C3DDC14DFB6B}"/>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{28233475-0009-4F34-9D2F-04597046DB07}</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5A54-478E-AFA6-C3DDC14DFB6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c:v>
                </c:pt>
                <c:pt idx="8">
                  <c:v>9.8000000000000007</c:v>
                </c:pt>
                <c:pt idx="16">
                  <c:v>9.6</c:v>
                </c:pt>
                <c:pt idx="24">
                  <c:v>9.5</c:v>
                </c:pt>
                <c:pt idx="32">
                  <c:v>9.1999999999999993</c:v>
                </c:pt>
              </c:numCache>
            </c:numRef>
          </c:xVal>
          <c:yVal>
            <c:numRef>
              <c:f>公会計指標分析・財政指標組合せ分析表!$BP$77:$DC$77</c:f>
              <c:numCache>
                <c:formatCode>#,##0.0;"▲ "#,##0.0</c:formatCode>
                <c:ptCount val="40"/>
                <c:pt idx="0">
                  <c:v>54.6</c:v>
                </c:pt>
                <c:pt idx="8">
                  <c:v>53.2</c:v>
                </c:pt>
                <c:pt idx="16">
                  <c:v>47.9</c:v>
                </c:pt>
                <c:pt idx="24">
                  <c:v>49</c:v>
                </c:pt>
                <c:pt idx="32">
                  <c:v>41.3</c:v>
                </c:pt>
              </c:numCache>
            </c:numRef>
          </c:yVal>
          <c:smooth val="0"/>
          <c:extLst>
            <c:ext xmlns:c16="http://schemas.microsoft.com/office/drawing/2014/chart" uri="{C3380CC4-5D6E-409C-BE32-E72D297353CC}">
              <c16:uniqueId val="{00000013-5A54-478E-AFA6-C3DDC14DFB6B}"/>
            </c:ext>
          </c:extLst>
        </c:ser>
        <c:dLbls>
          <c:showLegendKey val="0"/>
          <c:showVal val="1"/>
          <c:showCatName val="0"/>
          <c:showSerName val="0"/>
          <c:showPercent val="0"/>
          <c:showBubbleSize val="0"/>
        </c:dLbls>
        <c:axId val="84219776"/>
        <c:axId val="84234240"/>
      </c:scatterChart>
      <c:valAx>
        <c:axId val="84219776"/>
        <c:scaling>
          <c:orientation val="maxMin"/>
          <c:max val="11"/>
          <c:min val="9"/>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8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茨城県かすみがうら市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50">
              <a:solidFill>
                <a:schemeClr val="dk1"/>
              </a:solidFill>
              <a:effectLst/>
              <a:latin typeface="+mn-lt"/>
              <a:ea typeface="+mn-ea"/>
              <a:cs typeface="+mn-cs"/>
            </a:rPr>
            <a:t>　元利償還金については、合併前の金利が高い臨時地方道整備事業等の償還が完了していく中で、合併特例債等の大型事業に伴う地方債の据置期間が終了し元金償還が開始され、また今後予定されている小学校統廃合等に伴う大型事業等があることから横ばいもしくは増加していく傾向にある。</a:t>
          </a:r>
          <a:endParaRPr lang="ja-JP" altLang="ja-JP" sz="1200">
            <a:effectLst/>
          </a:endParaRPr>
        </a:p>
        <a:p>
          <a:r>
            <a:rPr kumimoji="1" lang="ja-JP" altLang="ja-JP" sz="1050">
              <a:solidFill>
                <a:schemeClr val="dk1"/>
              </a:solidFill>
              <a:effectLst/>
              <a:latin typeface="+mn-lt"/>
              <a:ea typeface="+mn-ea"/>
              <a:cs typeface="+mn-cs"/>
            </a:rPr>
            <a:t>　算入公債費等についても、交付税措置が有利な起債である合併特例債等を優先的に借入したことでの元金償還が開始されたこと等により増加している。</a:t>
          </a:r>
          <a:endParaRPr lang="ja-JP" altLang="ja-JP" sz="1200">
            <a:effectLst/>
          </a:endParaRPr>
        </a:p>
        <a:p>
          <a:r>
            <a:rPr kumimoji="1" lang="ja-JP" altLang="ja-JP" sz="1050">
              <a:solidFill>
                <a:schemeClr val="dk1"/>
              </a:solidFill>
              <a:effectLst/>
              <a:latin typeface="+mn-lt"/>
              <a:ea typeface="+mn-ea"/>
              <a:cs typeface="+mn-cs"/>
            </a:rPr>
            <a:t>　今後大型事業等の実施により実質公債費比率は増加していく懸念があるため、長期財政見通しを精査し事業計画の見直しとあわせながら、緊急性や住民ニーズを的確に把握した事業の選択による起債の平準化により、実質公債費比率の急激な上昇を抑える。</a:t>
          </a:r>
          <a:endParaRPr lang="ja-JP" altLang="ja-JP" sz="12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本市については、</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年償還（２回借換）で、毎年度の積立額は発行額の</a:t>
          </a:r>
          <a:r>
            <a:rPr kumimoji="1" lang="en-US" altLang="ja-JP" sz="1100">
              <a:solidFill>
                <a:schemeClr val="dk1"/>
              </a:solidFill>
              <a:effectLst/>
              <a:latin typeface="+mn-lt"/>
              <a:ea typeface="+mn-ea"/>
              <a:cs typeface="+mn-cs"/>
            </a:rPr>
            <a:t>6.6%</a:t>
          </a:r>
          <a:r>
            <a:rPr kumimoji="1" lang="ja-JP" altLang="ja-JP" sz="1100">
              <a:solidFill>
                <a:schemeClr val="dk1"/>
              </a:solidFill>
              <a:effectLst/>
              <a:latin typeface="+mn-lt"/>
              <a:ea typeface="+mn-ea"/>
              <a:cs typeface="+mn-cs"/>
            </a:rPr>
            <a:t>と設定しているため、減債基金残高と減債基金積立相当額に乖離が生じている。</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茨城県かすみがうら市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将来負担比率の分子については、</a:t>
          </a:r>
          <a:r>
            <a:rPr kumimoji="1" lang="ja-JP" altLang="en-US" sz="1100">
              <a:solidFill>
                <a:schemeClr val="dk1"/>
              </a:solidFill>
              <a:effectLst/>
              <a:latin typeface="+mn-lt"/>
              <a:ea typeface="+mn-ea"/>
              <a:cs typeface="+mn-cs"/>
            </a:rPr>
            <a:t>令和元年度よりすべての項目で</a:t>
          </a:r>
          <a:r>
            <a:rPr kumimoji="1" lang="ja-JP" altLang="ja-JP" sz="1100">
              <a:solidFill>
                <a:schemeClr val="dk1"/>
              </a:solidFill>
              <a:effectLst/>
              <a:latin typeface="+mn-lt"/>
              <a:ea typeface="+mn-ea"/>
              <a:cs typeface="+mn-cs"/>
            </a:rPr>
            <a:t>減少</a:t>
          </a:r>
          <a:r>
            <a:rPr kumimoji="1" lang="ja-JP" altLang="en-US" sz="1100">
              <a:solidFill>
                <a:schemeClr val="dk1"/>
              </a:solidFill>
              <a:effectLst/>
              <a:latin typeface="+mn-lt"/>
              <a:ea typeface="+mn-ea"/>
              <a:cs typeface="+mn-cs"/>
            </a:rPr>
            <a:t>したことで、大幅に減少している。</a:t>
          </a:r>
          <a:r>
            <a:rPr kumimoji="1" lang="ja-JP" altLang="ja-JP" sz="1100">
              <a:solidFill>
                <a:schemeClr val="dk1"/>
              </a:solidFill>
              <a:effectLst/>
              <a:latin typeface="+mn-lt"/>
              <a:ea typeface="+mn-ea"/>
              <a:cs typeface="+mn-cs"/>
            </a:rPr>
            <a:t>　</a:t>
          </a:r>
          <a:endParaRPr lang="ja-JP" altLang="ja-JP" sz="1400">
            <a:effectLst/>
          </a:endParaRPr>
        </a:p>
        <a:p>
          <a:r>
            <a:rPr kumimoji="1" lang="ja-JP" altLang="ja-JP" sz="1100">
              <a:solidFill>
                <a:schemeClr val="dk1"/>
              </a:solidFill>
              <a:effectLst/>
              <a:latin typeface="+mn-lt"/>
              <a:ea typeface="+mn-ea"/>
              <a:cs typeface="+mn-cs"/>
            </a:rPr>
            <a:t>　一般会計等に係る地方債の現在高について、償還が進んでいく中で、新規発行の地方債については、普通交付税措置の高い有利な起債の活用により、基準財政需要額算入見込額と一部相殺される。併せて、充当可能基金額を毎年積立を行うことで、継続的に将来負担額に充当可能な財源を増額することで財政の健全化に効果が出てきたことが分かる。また、公営企業債等繰入見込額についても利率の高い地方債の償還が終わったことで減少の要因となっているが、各資産の老朽化等による施設整備について今後検討していかなければならない。</a:t>
          </a:r>
          <a:endParaRPr lang="ja-JP" altLang="ja-JP" sz="1400">
            <a:effectLst/>
          </a:endParaRPr>
        </a:p>
        <a:p>
          <a:r>
            <a:rPr kumimoji="1" lang="ja-JP" altLang="ja-JP" sz="1100">
              <a:solidFill>
                <a:schemeClr val="dk1"/>
              </a:solidFill>
              <a:effectLst/>
              <a:latin typeface="+mn-lt"/>
              <a:ea typeface="+mn-ea"/>
              <a:cs typeface="+mn-cs"/>
            </a:rPr>
            <a:t>　今後基金積立や地方債現在高を考慮しつつ、将来負担比率の減少を継続し、財政の健全化に努める。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茨城県かすみがうら市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財政調整基金を３億円取り崩したことなどで、全体で減となっている。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新型コロナウイルスの影響をはじめ、経済の先行きが不透明な状況のなか、基金活用事業を厳選し、事業見直しなどを行い、基金繰入の抑制に努め、不測の事態への備えをしていく</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地域づくり基金：地域づくりに資するために用いる</a:t>
          </a:r>
          <a:endParaRPr lang="ja-JP" altLang="ja-JP" sz="1400">
            <a:effectLst/>
          </a:endParaRPr>
        </a:p>
        <a:p>
          <a:r>
            <a:rPr kumimoji="1" lang="ja-JP" altLang="ja-JP" sz="1100">
              <a:solidFill>
                <a:schemeClr val="dk1"/>
              </a:solidFill>
              <a:effectLst/>
              <a:latin typeface="+mn-lt"/>
              <a:ea typeface="+mn-ea"/>
              <a:cs typeface="+mn-cs"/>
            </a:rPr>
            <a:t>地域振興基金：地域住民の連帯の強化又は旧町の区域における地域振興に資するために用いる</a:t>
          </a:r>
          <a:endParaRPr lang="ja-JP" altLang="ja-JP" sz="1400">
            <a:effectLst/>
          </a:endParaRPr>
        </a:p>
        <a:p>
          <a:r>
            <a:rPr kumimoji="1" lang="ja-JP" altLang="ja-JP" sz="1100">
              <a:solidFill>
                <a:schemeClr val="dk1"/>
              </a:solidFill>
              <a:effectLst/>
              <a:latin typeface="+mn-lt"/>
              <a:ea typeface="+mn-ea"/>
              <a:cs typeface="+mn-cs"/>
            </a:rPr>
            <a:t>公共施設等整備基金：公共施設等の整備及び保全に関する事業に要する経費に充てるために用いる</a:t>
          </a:r>
          <a:endParaRPr lang="ja-JP" altLang="ja-JP" sz="1400">
            <a:effectLst/>
          </a:endParaRPr>
        </a:p>
        <a:p>
          <a:r>
            <a:rPr kumimoji="1" lang="ja-JP" altLang="ja-JP" sz="1100">
              <a:solidFill>
                <a:schemeClr val="dk1"/>
              </a:solidFill>
              <a:effectLst/>
              <a:latin typeface="+mn-lt"/>
              <a:ea typeface="+mn-ea"/>
              <a:cs typeface="+mn-cs"/>
            </a:rPr>
            <a:t>地域福祉基金：地域における高齢者保健福祉の推進、民間福祉活動に対する助成及び保険給付による住民の健康向上等に資するために用いる</a:t>
          </a:r>
          <a:endParaRPr lang="ja-JP" altLang="ja-JP" sz="1400">
            <a:effectLst/>
          </a:endParaRPr>
        </a:p>
        <a:p>
          <a:r>
            <a:rPr kumimoji="1" lang="ja-JP" altLang="ja-JP" sz="1100">
              <a:solidFill>
                <a:schemeClr val="dk1"/>
              </a:solidFill>
              <a:effectLst/>
              <a:latin typeface="+mn-lt"/>
              <a:ea typeface="+mn-ea"/>
              <a:cs typeface="+mn-cs"/>
            </a:rPr>
            <a:t>霞ヶ浦水質浄化基金：霞ヶ浦の水質浄化の推進に資するために用いる</a:t>
          </a:r>
          <a:endParaRPr kumimoji="1" lang="en-US" altLang="ja-JP" sz="1100">
            <a:solidFill>
              <a:schemeClr val="dk1"/>
            </a:solidFill>
            <a:effectLst/>
            <a:latin typeface="+mn-lt"/>
            <a:ea typeface="+mn-ea"/>
            <a:cs typeface="+mn-cs"/>
          </a:endParaRPr>
        </a:p>
        <a:p>
          <a:r>
            <a:rPr lang="ja-JP" altLang="en-US" sz="1100">
              <a:effectLst/>
            </a:rPr>
            <a:t>森林環境譲与税基金：森林整備およびその促進に資するために用いる</a:t>
          </a:r>
          <a:endParaRPr lang="ja-JP" altLang="ja-JP" sz="11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年度と比較すると</a:t>
          </a:r>
          <a:r>
            <a:rPr kumimoji="1" lang="en-US" altLang="ja-JP" sz="1100">
              <a:solidFill>
                <a:schemeClr val="dk1"/>
              </a:solidFill>
              <a:effectLst/>
              <a:latin typeface="+mn-lt"/>
              <a:ea typeface="+mn-ea"/>
              <a:cs typeface="+mn-cs"/>
            </a:rPr>
            <a:t>393</a:t>
          </a:r>
          <a:r>
            <a:rPr kumimoji="1" lang="ja-JP" altLang="ja-JP" sz="1100">
              <a:solidFill>
                <a:schemeClr val="dk1"/>
              </a:solidFill>
              <a:effectLst/>
              <a:latin typeface="+mn-lt"/>
              <a:ea typeface="+mn-ea"/>
              <a:cs typeface="+mn-cs"/>
            </a:rPr>
            <a:t>百万円の減となっている。その要因としては、現在進めている企業立地案件が増えているため企業立地関事業係の財源として地域づくり基金から</a:t>
          </a:r>
          <a:r>
            <a:rPr kumimoji="1" lang="en-US" altLang="ja-JP" sz="1100">
              <a:solidFill>
                <a:schemeClr val="dk1"/>
              </a:solidFill>
              <a:effectLst/>
              <a:latin typeface="+mn-lt"/>
              <a:ea typeface="+mn-ea"/>
              <a:cs typeface="+mn-cs"/>
            </a:rPr>
            <a:t>190</a:t>
          </a:r>
          <a:r>
            <a:rPr kumimoji="1" lang="ja-JP" altLang="ja-JP" sz="1100">
              <a:solidFill>
                <a:schemeClr val="dk1"/>
              </a:solidFill>
              <a:effectLst/>
              <a:latin typeface="+mn-lt"/>
              <a:ea typeface="+mn-ea"/>
              <a:cs typeface="+mn-cs"/>
            </a:rPr>
            <a:t>百万円の取崩を実施したことによる。併せて、</a:t>
          </a:r>
          <a:r>
            <a:rPr kumimoji="1" lang="ja-JP" altLang="en-US" sz="1100">
              <a:solidFill>
                <a:schemeClr val="dk1"/>
              </a:solidFill>
              <a:effectLst/>
              <a:latin typeface="+mn-lt"/>
              <a:ea typeface="+mn-ea"/>
              <a:cs typeface="+mn-cs"/>
            </a:rPr>
            <a:t>小学校のスクールバス</a:t>
          </a:r>
          <a:r>
            <a:rPr kumimoji="1" lang="ja-JP" altLang="ja-JP" sz="1100">
              <a:solidFill>
                <a:schemeClr val="dk1"/>
              </a:solidFill>
              <a:effectLst/>
              <a:latin typeface="+mn-lt"/>
              <a:ea typeface="+mn-ea"/>
              <a:cs typeface="+mn-cs"/>
            </a:rPr>
            <a:t>に係る財源として</a:t>
          </a:r>
          <a:r>
            <a:rPr kumimoji="1" lang="ja-JP" altLang="en-US" sz="1100">
              <a:solidFill>
                <a:schemeClr val="dk1"/>
              </a:solidFill>
              <a:effectLst/>
              <a:latin typeface="+mn-lt"/>
              <a:ea typeface="+mn-ea"/>
              <a:cs typeface="+mn-cs"/>
            </a:rPr>
            <a:t>地域振興基金から</a:t>
          </a:r>
          <a:r>
            <a:rPr kumimoji="1" lang="en-US" altLang="ja-JP" sz="1100">
              <a:solidFill>
                <a:schemeClr val="dk1"/>
              </a:solidFill>
              <a:effectLst/>
              <a:latin typeface="+mn-lt"/>
              <a:ea typeface="+mn-ea"/>
              <a:cs typeface="+mn-cs"/>
            </a:rPr>
            <a:t>104</a:t>
          </a:r>
          <a:r>
            <a:rPr kumimoji="1" lang="ja-JP" altLang="en-US" sz="1100">
              <a:solidFill>
                <a:schemeClr val="dk1"/>
              </a:solidFill>
              <a:effectLst/>
              <a:latin typeface="+mn-lt"/>
              <a:ea typeface="+mn-ea"/>
              <a:cs typeface="+mn-cs"/>
            </a:rPr>
            <a:t>百万円</a:t>
          </a:r>
          <a:r>
            <a:rPr kumimoji="1" lang="ja-JP" altLang="ja-JP" sz="1100">
              <a:solidFill>
                <a:schemeClr val="dk1"/>
              </a:solidFill>
              <a:effectLst/>
              <a:latin typeface="+mn-lt"/>
              <a:ea typeface="+mn-ea"/>
              <a:cs typeface="+mn-cs"/>
            </a:rPr>
            <a:t>の取崩をしたことに</a:t>
          </a:r>
          <a:r>
            <a:rPr kumimoji="1" lang="ja-JP" altLang="en-US" sz="1100">
              <a:solidFill>
                <a:schemeClr val="dk1"/>
              </a:solidFill>
              <a:effectLst/>
              <a:latin typeface="+mn-lt"/>
              <a:ea typeface="+mn-ea"/>
              <a:cs typeface="+mn-cs"/>
            </a:rPr>
            <a:t>よる</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なお、各基金に積立も継続して行っている。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新型コロナウイルスの影響をはじめ、経済の先行きが不透明な状況のなか、基金活用事業を厳選し、事業見直しなどを行い、基金繰入の抑制に努め、不測の事態への備えをしていく。</a:t>
          </a:r>
          <a:endParaRPr lang="ja-JP" altLang="ja-JP">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３億円取り崩したことで減となっている。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財政調整基金の残高は、標準財政規模の</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％程度である。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今後の大型事業等の実施に伴い必要となる財源の年度間の調整を図るため、財政調整基金の残高は、標準財政規模の</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程度を目途に積立を実施する。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基金の利息の積立てによる増加</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地方債の償還計画では、償還額が</a:t>
          </a:r>
          <a:r>
            <a:rPr kumimoji="1" lang="en-US" altLang="ja-JP" sz="1100">
              <a:solidFill>
                <a:schemeClr val="dk1"/>
              </a:solidFill>
              <a:effectLst/>
              <a:latin typeface="+mn-lt"/>
              <a:ea typeface="+mn-ea"/>
              <a:cs typeface="+mn-cs"/>
            </a:rPr>
            <a:t>2,000</a:t>
          </a:r>
          <a:r>
            <a:rPr kumimoji="1" lang="ja-JP" altLang="ja-JP" sz="1100">
              <a:solidFill>
                <a:schemeClr val="dk1"/>
              </a:solidFill>
              <a:effectLst/>
              <a:latin typeface="+mn-lt"/>
              <a:ea typeface="+mn-ea"/>
              <a:cs typeface="+mn-cs"/>
            </a:rPr>
            <a:t>百万円前後で推移していくことが想定され、今後の償還に必要な財源を確保し、将来にわたる財政の健全な運営に資するため、減債基金の残高は、現状維持の</a:t>
          </a:r>
          <a:r>
            <a:rPr kumimoji="1" lang="en-US" altLang="ja-JP" sz="1100">
              <a:solidFill>
                <a:schemeClr val="dk1"/>
              </a:solidFill>
              <a:effectLst/>
              <a:latin typeface="+mn-lt"/>
              <a:ea typeface="+mn-ea"/>
              <a:cs typeface="+mn-cs"/>
            </a:rPr>
            <a:t>2,500</a:t>
          </a:r>
          <a:r>
            <a:rPr kumimoji="1" lang="ja-JP" altLang="ja-JP" sz="1100">
              <a:solidFill>
                <a:schemeClr val="dk1"/>
              </a:solidFill>
              <a:effectLst/>
              <a:latin typeface="+mn-lt"/>
              <a:ea typeface="+mn-ea"/>
              <a:cs typeface="+mn-cs"/>
            </a:rPr>
            <a:t>百万円を目途とする。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茨城県かすみがうら市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41,200
39,927
156.60
24,566,426
23,844,542
534,676
11,188,601
19,320,681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45.6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有形固定資産減価償却率については、施設の老朽化が進み、前年度と比較して</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して</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、類似団体と比較すると</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a:t>
          </a:r>
          <a:endParaRPr lang="ja-JP" altLang="ja-JP">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今後は、公共施設等マネジメント計画をもとに、施設の集約化や除却を行っていくため、有形固定資産減価償却率の低下が進むと考えられる。</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121031</xdr:rowOff>
    </xdr:from>
    <xdr:to>
      <xdr:col>23</xdr:col>
      <xdr:colOff>85090</xdr:colOff>
      <xdr:row>33</xdr:row>
      <xdr:rowOff>41402</xdr:rowOff>
    </xdr:to>
    <xdr:cxnSp macro="">
      <xdr:nvCxnSpPr>
        <xdr:cNvPr id="63" name="直線コネクタ 62"/>
        <xdr:cNvCxnSpPr/>
      </xdr:nvCxnSpPr>
      <xdr:spPr>
        <a:xfrm flipV="1">
          <a:off x="4760595" y="5350256"/>
          <a:ext cx="1270" cy="1120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45229</xdr:rowOff>
    </xdr:from>
    <xdr:ext cx="405111" cy="259045"/>
    <xdr:sp macro="" textlink="">
      <xdr:nvSpPr>
        <xdr:cNvPr id="64" name="有形固定資産減価償却率最小値テキスト"/>
        <xdr:cNvSpPr txBox="1"/>
      </xdr:nvSpPr>
      <xdr:spPr>
        <a:xfrm>
          <a:off x="4813300" y="6474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41402</xdr:rowOff>
    </xdr:from>
    <xdr:to>
      <xdr:col>23</xdr:col>
      <xdr:colOff>174625</xdr:colOff>
      <xdr:row>33</xdr:row>
      <xdr:rowOff>41402</xdr:rowOff>
    </xdr:to>
    <xdr:cxnSp macro="">
      <xdr:nvCxnSpPr>
        <xdr:cNvPr id="65" name="直線コネクタ 64"/>
        <xdr:cNvCxnSpPr/>
      </xdr:nvCxnSpPr>
      <xdr:spPr>
        <a:xfrm>
          <a:off x="4673600" y="6470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67708</xdr:rowOff>
    </xdr:from>
    <xdr:ext cx="405111" cy="259045"/>
    <xdr:sp macro="" textlink="">
      <xdr:nvSpPr>
        <xdr:cNvPr id="66" name="有形固定資産減価償却率最大値テキスト"/>
        <xdr:cNvSpPr txBox="1"/>
      </xdr:nvSpPr>
      <xdr:spPr>
        <a:xfrm>
          <a:off x="4813300" y="5125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121031</xdr:rowOff>
    </xdr:from>
    <xdr:to>
      <xdr:col>23</xdr:col>
      <xdr:colOff>174625</xdr:colOff>
      <xdr:row>26</xdr:row>
      <xdr:rowOff>121031</xdr:rowOff>
    </xdr:to>
    <xdr:cxnSp macro="">
      <xdr:nvCxnSpPr>
        <xdr:cNvPr id="67" name="直線コネクタ 66"/>
        <xdr:cNvCxnSpPr/>
      </xdr:nvCxnSpPr>
      <xdr:spPr>
        <a:xfrm>
          <a:off x="4673600" y="535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65422</xdr:rowOff>
    </xdr:from>
    <xdr:ext cx="405111" cy="259045"/>
    <xdr:sp macro="" textlink="">
      <xdr:nvSpPr>
        <xdr:cNvPr id="68" name="有形固定資産減価償却率平均値テキスト"/>
        <xdr:cNvSpPr txBox="1"/>
      </xdr:nvSpPr>
      <xdr:spPr>
        <a:xfrm>
          <a:off x="4813300" y="5808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69" name="フローチャート: 判断 68"/>
        <xdr:cNvSpPr/>
      </xdr:nvSpPr>
      <xdr:spPr>
        <a:xfrm>
          <a:off x="47117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43815</xdr:rowOff>
    </xdr:from>
    <xdr:to>
      <xdr:col>19</xdr:col>
      <xdr:colOff>187325</xdr:colOff>
      <xdr:row>29</xdr:row>
      <xdr:rowOff>145415</xdr:rowOff>
    </xdr:to>
    <xdr:sp macro="" textlink="">
      <xdr:nvSpPr>
        <xdr:cNvPr id="70" name="フローチャート: 判断 69"/>
        <xdr:cNvSpPr/>
      </xdr:nvSpPr>
      <xdr:spPr>
        <a:xfrm>
          <a:off x="40005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39497</xdr:rowOff>
    </xdr:from>
    <xdr:to>
      <xdr:col>15</xdr:col>
      <xdr:colOff>187325</xdr:colOff>
      <xdr:row>29</xdr:row>
      <xdr:rowOff>141097</xdr:rowOff>
    </xdr:to>
    <xdr:sp macro="" textlink="">
      <xdr:nvSpPr>
        <xdr:cNvPr id="71" name="フローチャート: 判断 70"/>
        <xdr:cNvSpPr/>
      </xdr:nvSpPr>
      <xdr:spPr>
        <a:xfrm>
          <a:off x="3238500" y="578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13589</xdr:rowOff>
    </xdr:from>
    <xdr:to>
      <xdr:col>11</xdr:col>
      <xdr:colOff>187325</xdr:colOff>
      <xdr:row>29</xdr:row>
      <xdr:rowOff>115189</xdr:rowOff>
    </xdr:to>
    <xdr:sp macro="" textlink="">
      <xdr:nvSpPr>
        <xdr:cNvPr id="72" name="フローチャート: 判断 71"/>
        <xdr:cNvSpPr/>
      </xdr:nvSpPr>
      <xdr:spPr>
        <a:xfrm>
          <a:off x="2476500" y="57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156972</xdr:rowOff>
    </xdr:from>
    <xdr:to>
      <xdr:col>7</xdr:col>
      <xdr:colOff>187325</xdr:colOff>
      <xdr:row>29</xdr:row>
      <xdr:rowOff>87122</xdr:rowOff>
    </xdr:to>
    <xdr:sp macro="" textlink="">
      <xdr:nvSpPr>
        <xdr:cNvPr id="73" name="フローチャート: 判断 72"/>
        <xdr:cNvSpPr/>
      </xdr:nvSpPr>
      <xdr:spPr>
        <a:xfrm>
          <a:off x="1714500" y="5729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22225</xdr:rowOff>
    </xdr:from>
    <xdr:to>
      <xdr:col>23</xdr:col>
      <xdr:colOff>136525</xdr:colOff>
      <xdr:row>29</xdr:row>
      <xdr:rowOff>123825</xdr:rowOff>
    </xdr:to>
    <xdr:sp macro="" textlink="">
      <xdr:nvSpPr>
        <xdr:cNvPr id="79" name="楕円 78"/>
        <xdr:cNvSpPr/>
      </xdr:nvSpPr>
      <xdr:spPr>
        <a:xfrm>
          <a:off x="4711700" y="57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45102</xdr:rowOff>
    </xdr:from>
    <xdr:ext cx="405111" cy="259045"/>
    <xdr:sp macro="" textlink="">
      <xdr:nvSpPr>
        <xdr:cNvPr id="80" name="有形固定資産減価償却率該当値テキスト"/>
        <xdr:cNvSpPr txBox="1"/>
      </xdr:nvSpPr>
      <xdr:spPr>
        <a:xfrm>
          <a:off x="4813300" y="5617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45974</xdr:rowOff>
    </xdr:from>
    <xdr:to>
      <xdr:col>19</xdr:col>
      <xdr:colOff>187325</xdr:colOff>
      <xdr:row>29</xdr:row>
      <xdr:rowOff>147574</xdr:rowOff>
    </xdr:to>
    <xdr:sp macro="" textlink="">
      <xdr:nvSpPr>
        <xdr:cNvPr id="81" name="楕円 80"/>
        <xdr:cNvSpPr/>
      </xdr:nvSpPr>
      <xdr:spPr>
        <a:xfrm>
          <a:off x="4000500" y="5789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73025</xdr:rowOff>
    </xdr:from>
    <xdr:to>
      <xdr:col>23</xdr:col>
      <xdr:colOff>85725</xdr:colOff>
      <xdr:row>29</xdr:row>
      <xdr:rowOff>96774</xdr:rowOff>
    </xdr:to>
    <xdr:cxnSp macro="">
      <xdr:nvCxnSpPr>
        <xdr:cNvPr id="82" name="直線コネクタ 81"/>
        <xdr:cNvCxnSpPr/>
      </xdr:nvCxnSpPr>
      <xdr:spPr>
        <a:xfrm flipV="1">
          <a:off x="4051300" y="5816600"/>
          <a:ext cx="711200" cy="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30861</xdr:rowOff>
    </xdr:from>
    <xdr:to>
      <xdr:col>15</xdr:col>
      <xdr:colOff>187325</xdr:colOff>
      <xdr:row>29</xdr:row>
      <xdr:rowOff>132461</xdr:rowOff>
    </xdr:to>
    <xdr:sp macro="" textlink="">
      <xdr:nvSpPr>
        <xdr:cNvPr id="83" name="楕円 82"/>
        <xdr:cNvSpPr/>
      </xdr:nvSpPr>
      <xdr:spPr>
        <a:xfrm>
          <a:off x="3238500" y="5774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81661</xdr:rowOff>
    </xdr:from>
    <xdr:to>
      <xdr:col>19</xdr:col>
      <xdr:colOff>136525</xdr:colOff>
      <xdr:row>29</xdr:row>
      <xdr:rowOff>96774</xdr:rowOff>
    </xdr:to>
    <xdr:cxnSp macro="">
      <xdr:nvCxnSpPr>
        <xdr:cNvPr id="84" name="直線コネクタ 83"/>
        <xdr:cNvCxnSpPr/>
      </xdr:nvCxnSpPr>
      <xdr:spPr>
        <a:xfrm>
          <a:off x="3289300" y="5825236"/>
          <a:ext cx="762000" cy="1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126746</xdr:rowOff>
    </xdr:from>
    <xdr:to>
      <xdr:col>11</xdr:col>
      <xdr:colOff>187325</xdr:colOff>
      <xdr:row>29</xdr:row>
      <xdr:rowOff>56896</xdr:rowOff>
    </xdr:to>
    <xdr:sp macro="" textlink="">
      <xdr:nvSpPr>
        <xdr:cNvPr id="85" name="楕円 84"/>
        <xdr:cNvSpPr/>
      </xdr:nvSpPr>
      <xdr:spPr>
        <a:xfrm>
          <a:off x="2476500" y="569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6096</xdr:rowOff>
    </xdr:from>
    <xdr:to>
      <xdr:col>15</xdr:col>
      <xdr:colOff>136525</xdr:colOff>
      <xdr:row>29</xdr:row>
      <xdr:rowOff>81661</xdr:rowOff>
    </xdr:to>
    <xdr:cxnSp macro="">
      <xdr:nvCxnSpPr>
        <xdr:cNvPr id="86" name="直線コネクタ 85"/>
        <xdr:cNvCxnSpPr/>
      </xdr:nvCxnSpPr>
      <xdr:spPr>
        <a:xfrm>
          <a:off x="2527300" y="5749671"/>
          <a:ext cx="762000" cy="75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59817</xdr:rowOff>
    </xdr:from>
    <xdr:to>
      <xdr:col>7</xdr:col>
      <xdr:colOff>187325</xdr:colOff>
      <xdr:row>28</xdr:row>
      <xdr:rowOff>161417</xdr:rowOff>
    </xdr:to>
    <xdr:sp macro="" textlink="">
      <xdr:nvSpPr>
        <xdr:cNvPr id="87" name="楕円 86"/>
        <xdr:cNvSpPr/>
      </xdr:nvSpPr>
      <xdr:spPr>
        <a:xfrm>
          <a:off x="1714500" y="5631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110617</xdr:rowOff>
    </xdr:from>
    <xdr:to>
      <xdr:col>11</xdr:col>
      <xdr:colOff>136525</xdr:colOff>
      <xdr:row>29</xdr:row>
      <xdr:rowOff>6096</xdr:rowOff>
    </xdr:to>
    <xdr:cxnSp macro="">
      <xdr:nvCxnSpPr>
        <xdr:cNvPr id="88" name="直線コネクタ 87"/>
        <xdr:cNvCxnSpPr/>
      </xdr:nvCxnSpPr>
      <xdr:spPr>
        <a:xfrm>
          <a:off x="1765300" y="5682742"/>
          <a:ext cx="762000" cy="66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161942</xdr:rowOff>
    </xdr:from>
    <xdr:ext cx="405111" cy="259045"/>
    <xdr:sp macro="" textlink="">
      <xdr:nvSpPr>
        <xdr:cNvPr id="89" name="n_1aveValue有形固定資産減価償却率"/>
        <xdr:cNvSpPr txBox="1"/>
      </xdr:nvSpPr>
      <xdr:spPr>
        <a:xfrm>
          <a:off x="3836044"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132224</xdr:rowOff>
    </xdr:from>
    <xdr:ext cx="405111" cy="259045"/>
    <xdr:sp macro="" textlink="">
      <xdr:nvSpPr>
        <xdr:cNvPr id="90" name="n_2aveValue有形固定資産減価償却率"/>
        <xdr:cNvSpPr txBox="1"/>
      </xdr:nvSpPr>
      <xdr:spPr>
        <a:xfrm>
          <a:off x="3086744" y="5875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106316</xdr:rowOff>
    </xdr:from>
    <xdr:ext cx="405111" cy="259045"/>
    <xdr:sp macro="" textlink="">
      <xdr:nvSpPr>
        <xdr:cNvPr id="91" name="n_3aveValue有形固定資産減価償却率"/>
        <xdr:cNvSpPr txBox="1"/>
      </xdr:nvSpPr>
      <xdr:spPr>
        <a:xfrm>
          <a:off x="2324744" y="5849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78249</xdr:rowOff>
    </xdr:from>
    <xdr:ext cx="405111" cy="259045"/>
    <xdr:sp macro="" textlink="">
      <xdr:nvSpPr>
        <xdr:cNvPr id="92" name="n_4aveValue有形固定資産減価償却率"/>
        <xdr:cNvSpPr txBox="1"/>
      </xdr:nvSpPr>
      <xdr:spPr>
        <a:xfrm>
          <a:off x="1562744" y="5821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138701</xdr:rowOff>
    </xdr:from>
    <xdr:ext cx="405111" cy="259045"/>
    <xdr:sp macro="" textlink="">
      <xdr:nvSpPr>
        <xdr:cNvPr id="93" name="n_1mainValue有形固定資産減価償却率"/>
        <xdr:cNvSpPr txBox="1"/>
      </xdr:nvSpPr>
      <xdr:spPr>
        <a:xfrm>
          <a:off x="3836044" y="5882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148988</xdr:rowOff>
    </xdr:from>
    <xdr:ext cx="405111" cy="259045"/>
    <xdr:sp macro="" textlink="">
      <xdr:nvSpPr>
        <xdr:cNvPr id="94" name="n_2mainValue有形固定資産減価償却率"/>
        <xdr:cNvSpPr txBox="1"/>
      </xdr:nvSpPr>
      <xdr:spPr>
        <a:xfrm>
          <a:off x="3086744" y="5549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73423</xdr:rowOff>
    </xdr:from>
    <xdr:ext cx="405111" cy="259045"/>
    <xdr:sp macro="" textlink="">
      <xdr:nvSpPr>
        <xdr:cNvPr id="95" name="n_3mainValue有形固定資産減価償却率"/>
        <xdr:cNvSpPr txBox="1"/>
      </xdr:nvSpPr>
      <xdr:spPr>
        <a:xfrm>
          <a:off x="2324744" y="5474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6494</xdr:rowOff>
    </xdr:from>
    <xdr:ext cx="405111" cy="259045"/>
    <xdr:sp macro="" textlink="">
      <xdr:nvSpPr>
        <xdr:cNvPr id="96" name="n_4mainValue有形固定資産減価償却率"/>
        <xdr:cNvSpPr txBox="1"/>
      </xdr:nvSpPr>
      <xdr:spPr>
        <a:xfrm>
          <a:off x="1562744" y="5407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[ 596.1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債務償還比率については、前年度と比較して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31.5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ポイント下がっているものの横ばいである。なお、類似団体と比較すると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71.3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老朽化していく施設の管理事業等により将来負担額はより増加していく懸念があるなかで、公共施設等マネジメント計画をもとに計画的な管理を進め、その財源等として基金を新設し、積立を実施している。今後も事務事業の見直し等により公共施設等の整備に必要な財源の積立を行うなど、債務償還比率が高くならないよう努めていく。</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6" name="テキスト ボックス 115"/>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60924</xdr:rowOff>
    </xdr:from>
    <xdr:to>
      <xdr:col>76</xdr:col>
      <xdr:colOff>21589</xdr:colOff>
      <xdr:row>34</xdr:row>
      <xdr:rowOff>106003</xdr:rowOff>
    </xdr:to>
    <xdr:cxnSp macro="">
      <xdr:nvCxnSpPr>
        <xdr:cNvPr id="127" name="直線コネクタ 126"/>
        <xdr:cNvCxnSpPr/>
      </xdr:nvCxnSpPr>
      <xdr:spPr>
        <a:xfrm flipV="1">
          <a:off x="14793595" y="5461599"/>
          <a:ext cx="1269" cy="1245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109830</xdr:rowOff>
    </xdr:from>
    <xdr:ext cx="560923" cy="259045"/>
    <xdr:sp macro="" textlink="">
      <xdr:nvSpPr>
        <xdr:cNvPr id="128" name="債務償還比率最小値テキスト"/>
        <xdr:cNvSpPr txBox="1"/>
      </xdr:nvSpPr>
      <xdr:spPr>
        <a:xfrm>
          <a:off x="14846300" y="671065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106003</xdr:rowOff>
    </xdr:from>
    <xdr:to>
      <xdr:col>76</xdr:col>
      <xdr:colOff>111125</xdr:colOff>
      <xdr:row>34</xdr:row>
      <xdr:rowOff>106003</xdr:rowOff>
    </xdr:to>
    <xdr:cxnSp macro="">
      <xdr:nvCxnSpPr>
        <xdr:cNvPr id="129" name="直線コネクタ 128"/>
        <xdr:cNvCxnSpPr/>
      </xdr:nvCxnSpPr>
      <xdr:spPr>
        <a:xfrm>
          <a:off x="14706600" y="6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7601</xdr:rowOff>
    </xdr:from>
    <xdr:ext cx="469744" cy="259045"/>
    <xdr:sp macro="" textlink="">
      <xdr:nvSpPr>
        <xdr:cNvPr id="130" name="債務償還比率最大値テキスト"/>
        <xdr:cNvSpPr txBox="1"/>
      </xdr:nvSpPr>
      <xdr:spPr>
        <a:xfrm>
          <a:off x="14846300" y="523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60924</xdr:rowOff>
    </xdr:from>
    <xdr:to>
      <xdr:col>76</xdr:col>
      <xdr:colOff>111125</xdr:colOff>
      <xdr:row>27</xdr:row>
      <xdr:rowOff>60924</xdr:rowOff>
    </xdr:to>
    <xdr:cxnSp macro="">
      <xdr:nvCxnSpPr>
        <xdr:cNvPr id="131" name="直線コネクタ 130"/>
        <xdr:cNvCxnSpPr/>
      </xdr:nvCxnSpPr>
      <xdr:spPr>
        <a:xfrm>
          <a:off x="14706600" y="546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131631</xdr:rowOff>
    </xdr:from>
    <xdr:ext cx="469744" cy="259045"/>
    <xdr:sp macro="" textlink="">
      <xdr:nvSpPr>
        <xdr:cNvPr id="132" name="債務償還比率平均値テキスト"/>
        <xdr:cNvSpPr txBox="1"/>
      </xdr:nvSpPr>
      <xdr:spPr>
        <a:xfrm>
          <a:off x="14846300" y="5875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153204</xdr:rowOff>
    </xdr:from>
    <xdr:to>
      <xdr:col>76</xdr:col>
      <xdr:colOff>73025</xdr:colOff>
      <xdr:row>30</xdr:row>
      <xdr:rowOff>83354</xdr:rowOff>
    </xdr:to>
    <xdr:sp macro="" textlink="">
      <xdr:nvSpPr>
        <xdr:cNvPr id="133" name="フローチャート: 判断 132"/>
        <xdr:cNvSpPr/>
      </xdr:nvSpPr>
      <xdr:spPr>
        <a:xfrm>
          <a:off x="14744700" y="589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31309</xdr:rowOff>
    </xdr:from>
    <xdr:to>
      <xdr:col>72</xdr:col>
      <xdr:colOff>123825</xdr:colOff>
      <xdr:row>30</xdr:row>
      <xdr:rowOff>132909</xdr:rowOff>
    </xdr:to>
    <xdr:sp macro="" textlink="">
      <xdr:nvSpPr>
        <xdr:cNvPr id="134" name="フローチャート: 判断 133"/>
        <xdr:cNvSpPr/>
      </xdr:nvSpPr>
      <xdr:spPr>
        <a:xfrm>
          <a:off x="14033500" y="59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8279</xdr:rowOff>
    </xdr:from>
    <xdr:to>
      <xdr:col>68</xdr:col>
      <xdr:colOff>123825</xdr:colOff>
      <xdr:row>30</xdr:row>
      <xdr:rowOff>109879</xdr:rowOff>
    </xdr:to>
    <xdr:sp macro="" textlink="">
      <xdr:nvSpPr>
        <xdr:cNvPr id="135" name="フローチャート: 判断 134"/>
        <xdr:cNvSpPr/>
      </xdr:nvSpPr>
      <xdr:spPr>
        <a:xfrm>
          <a:off x="13271500" y="592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168523</xdr:rowOff>
    </xdr:from>
    <xdr:to>
      <xdr:col>64</xdr:col>
      <xdr:colOff>123825</xdr:colOff>
      <xdr:row>30</xdr:row>
      <xdr:rowOff>98673</xdr:rowOff>
    </xdr:to>
    <xdr:sp macro="" textlink="">
      <xdr:nvSpPr>
        <xdr:cNvPr id="136" name="フローチャート: 判断 135"/>
        <xdr:cNvSpPr/>
      </xdr:nvSpPr>
      <xdr:spPr>
        <a:xfrm>
          <a:off x="12509500" y="591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147139</xdr:rowOff>
    </xdr:from>
    <xdr:to>
      <xdr:col>60</xdr:col>
      <xdr:colOff>123825</xdr:colOff>
      <xdr:row>30</xdr:row>
      <xdr:rowOff>77289</xdr:rowOff>
    </xdr:to>
    <xdr:sp macro="" textlink="">
      <xdr:nvSpPr>
        <xdr:cNvPr id="137" name="フローチャート: 判断 136"/>
        <xdr:cNvSpPr/>
      </xdr:nvSpPr>
      <xdr:spPr>
        <a:xfrm>
          <a:off x="11747500" y="589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79901</xdr:rowOff>
    </xdr:from>
    <xdr:to>
      <xdr:col>76</xdr:col>
      <xdr:colOff>73025</xdr:colOff>
      <xdr:row>30</xdr:row>
      <xdr:rowOff>10051</xdr:rowOff>
    </xdr:to>
    <xdr:sp macro="" textlink="">
      <xdr:nvSpPr>
        <xdr:cNvPr id="143" name="楕円 142"/>
        <xdr:cNvSpPr/>
      </xdr:nvSpPr>
      <xdr:spPr>
        <a:xfrm>
          <a:off x="14744700" y="5823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102778</xdr:rowOff>
    </xdr:from>
    <xdr:ext cx="469744" cy="259045"/>
    <xdr:sp macro="" textlink="">
      <xdr:nvSpPr>
        <xdr:cNvPr id="144" name="債務償還比率該当値テキスト"/>
        <xdr:cNvSpPr txBox="1"/>
      </xdr:nvSpPr>
      <xdr:spPr>
        <a:xfrm>
          <a:off x="14846300" y="5674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112286</xdr:rowOff>
    </xdr:from>
    <xdr:to>
      <xdr:col>72</xdr:col>
      <xdr:colOff>123825</xdr:colOff>
      <xdr:row>30</xdr:row>
      <xdr:rowOff>42436</xdr:rowOff>
    </xdr:to>
    <xdr:sp macro="" textlink="">
      <xdr:nvSpPr>
        <xdr:cNvPr id="145" name="楕円 144"/>
        <xdr:cNvSpPr/>
      </xdr:nvSpPr>
      <xdr:spPr>
        <a:xfrm>
          <a:off x="14033500" y="5855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130701</xdr:rowOff>
    </xdr:from>
    <xdr:to>
      <xdr:col>76</xdr:col>
      <xdr:colOff>22225</xdr:colOff>
      <xdr:row>29</xdr:row>
      <xdr:rowOff>163086</xdr:rowOff>
    </xdr:to>
    <xdr:cxnSp macro="">
      <xdr:nvCxnSpPr>
        <xdr:cNvPr id="146" name="直線コネクタ 145"/>
        <xdr:cNvCxnSpPr/>
      </xdr:nvCxnSpPr>
      <xdr:spPr>
        <a:xfrm flipV="1">
          <a:off x="14084300" y="5874276"/>
          <a:ext cx="711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152382</xdr:rowOff>
    </xdr:from>
    <xdr:to>
      <xdr:col>68</xdr:col>
      <xdr:colOff>123825</xdr:colOff>
      <xdr:row>30</xdr:row>
      <xdr:rowOff>82532</xdr:rowOff>
    </xdr:to>
    <xdr:sp macro="" textlink="">
      <xdr:nvSpPr>
        <xdr:cNvPr id="147" name="楕円 146"/>
        <xdr:cNvSpPr/>
      </xdr:nvSpPr>
      <xdr:spPr>
        <a:xfrm>
          <a:off x="13271500" y="589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163086</xdr:rowOff>
    </xdr:from>
    <xdr:to>
      <xdr:col>72</xdr:col>
      <xdr:colOff>73025</xdr:colOff>
      <xdr:row>30</xdr:row>
      <xdr:rowOff>31732</xdr:rowOff>
    </xdr:to>
    <xdr:cxnSp macro="">
      <xdr:nvCxnSpPr>
        <xdr:cNvPr id="148" name="直線コネクタ 147"/>
        <xdr:cNvCxnSpPr/>
      </xdr:nvCxnSpPr>
      <xdr:spPr>
        <a:xfrm flipV="1">
          <a:off x="13322300" y="5906661"/>
          <a:ext cx="7620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166981</xdr:rowOff>
    </xdr:from>
    <xdr:to>
      <xdr:col>64</xdr:col>
      <xdr:colOff>123825</xdr:colOff>
      <xdr:row>30</xdr:row>
      <xdr:rowOff>97131</xdr:rowOff>
    </xdr:to>
    <xdr:sp macro="" textlink="">
      <xdr:nvSpPr>
        <xdr:cNvPr id="149" name="楕円 148"/>
        <xdr:cNvSpPr/>
      </xdr:nvSpPr>
      <xdr:spPr>
        <a:xfrm>
          <a:off x="12509500" y="591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31732</xdr:rowOff>
    </xdr:from>
    <xdr:to>
      <xdr:col>68</xdr:col>
      <xdr:colOff>73025</xdr:colOff>
      <xdr:row>30</xdr:row>
      <xdr:rowOff>46331</xdr:rowOff>
    </xdr:to>
    <xdr:cxnSp macro="">
      <xdr:nvCxnSpPr>
        <xdr:cNvPr id="150" name="直線コネクタ 149"/>
        <xdr:cNvCxnSpPr/>
      </xdr:nvCxnSpPr>
      <xdr:spPr>
        <a:xfrm flipV="1">
          <a:off x="12560300" y="5946757"/>
          <a:ext cx="762000" cy="14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166672</xdr:rowOff>
    </xdr:from>
    <xdr:to>
      <xdr:col>60</xdr:col>
      <xdr:colOff>123825</xdr:colOff>
      <xdr:row>30</xdr:row>
      <xdr:rowOff>96822</xdr:rowOff>
    </xdr:to>
    <xdr:sp macro="" textlink="">
      <xdr:nvSpPr>
        <xdr:cNvPr id="151" name="楕円 150"/>
        <xdr:cNvSpPr/>
      </xdr:nvSpPr>
      <xdr:spPr>
        <a:xfrm>
          <a:off x="11747500" y="591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46022</xdr:rowOff>
    </xdr:from>
    <xdr:to>
      <xdr:col>64</xdr:col>
      <xdr:colOff>73025</xdr:colOff>
      <xdr:row>30</xdr:row>
      <xdr:rowOff>46331</xdr:rowOff>
    </xdr:to>
    <xdr:cxnSp macro="">
      <xdr:nvCxnSpPr>
        <xdr:cNvPr id="152" name="直線コネクタ 151"/>
        <xdr:cNvCxnSpPr/>
      </xdr:nvCxnSpPr>
      <xdr:spPr>
        <a:xfrm>
          <a:off x="11798300" y="5961047"/>
          <a:ext cx="762000" cy="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124036</xdr:rowOff>
    </xdr:from>
    <xdr:ext cx="469744" cy="259045"/>
    <xdr:sp macro="" textlink="">
      <xdr:nvSpPr>
        <xdr:cNvPr id="153" name="n_1aveValue債務償還比率"/>
        <xdr:cNvSpPr txBox="1"/>
      </xdr:nvSpPr>
      <xdr:spPr>
        <a:xfrm>
          <a:off x="13836727" y="6039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101006</xdr:rowOff>
    </xdr:from>
    <xdr:ext cx="469744" cy="259045"/>
    <xdr:sp macro="" textlink="">
      <xdr:nvSpPr>
        <xdr:cNvPr id="154" name="n_2aveValue債務償還比率"/>
        <xdr:cNvSpPr txBox="1"/>
      </xdr:nvSpPr>
      <xdr:spPr>
        <a:xfrm>
          <a:off x="13087427" y="6016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89800</xdr:rowOff>
    </xdr:from>
    <xdr:ext cx="469744" cy="259045"/>
    <xdr:sp macro="" textlink="">
      <xdr:nvSpPr>
        <xdr:cNvPr id="155" name="n_3aveValue債務償還比率"/>
        <xdr:cNvSpPr txBox="1"/>
      </xdr:nvSpPr>
      <xdr:spPr>
        <a:xfrm>
          <a:off x="12325427" y="6004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93816</xdr:rowOff>
    </xdr:from>
    <xdr:ext cx="469744" cy="259045"/>
    <xdr:sp macro="" textlink="">
      <xdr:nvSpPr>
        <xdr:cNvPr id="156" name="n_4aveValue債務償還比率"/>
        <xdr:cNvSpPr txBox="1"/>
      </xdr:nvSpPr>
      <xdr:spPr>
        <a:xfrm>
          <a:off x="11563427" y="5665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58963</xdr:rowOff>
    </xdr:from>
    <xdr:ext cx="469744" cy="259045"/>
    <xdr:sp macro="" textlink="">
      <xdr:nvSpPr>
        <xdr:cNvPr id="157" name="n_1mainValue債務償還比率"/>
        <xdr:cNvSpPr txBox="1"/>
      </xdr:nvSpPr>
      <xdr:spPr>
        <a:xfrm>
          <a:off x="13836727" y="5631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99059</xdr:rowOff>
    </xdr:from>
    <xdr:ext cx="469744" cy="259045"/>
    <xdr:sp macro="" textlink="">
      <xdr:nvSpPr>
        <xdr:cNvPr id="158" name="n_2mainValue債務償還比率"/>
        <xdr:cNvSpPr txBox="1"/>
      </xdr:nvSpPr>
      <xdr:spPr>
        <a:xfrm>
          <a:off x="13087427" y="567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113658</xdr:rowOff>
    </xdr:from>
    <xdr:ext cx="469744" cy="259045"/>
    <xdr:sp macro="" textlink="">
      <xdr:nvSpPr>
        <xdr:cNvPr id="159" name="n_3mainValue債務償還比率"/>
        <xdr:cNvSpPr txBox="1"/>
      </xdr:nvSpPr>
      <xdr:spPr>
        <a:xfrm>
          <a:off x="12325427" y="5685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87949</xdr:rowOff>
    </xdr:from>
    <xdr:ext cx="469744" cy="259045"/>
    <xdr:sp macro="" textlink="">
      <xdr:nvSpPr>
        <xdr:cNvPr id="160" name="n_4mainValue債務償還比率"/>
        <xdr:cNvSpPr txBox="1"/>
      </xdr:nvSpPr>
      <xdr:spPr>
        <a:xfrm>
          <a:off x="11563427" y="6002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茨城県かすみがうら市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41,200
39,927
156.60
24,566,426
23,844,542
534,676
11,188,601
19,320,681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45.6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20955</xdr:rowOff>
    </xdr:from>
    <xdr:to>
      <xdr:col>24</xdr:col>
      <xdr:colOff>62865</xdr:colOff>
      <xdr:row>42</xdr:row>
      <xdr:rowOff>32385</xdr:rowOff>
    </xdr:to>
    <xdr:cxnSp macro="">
      <xdr:nvCxnSpPr>
        <xdr:cNvPr id="57" name="直線コネクタ 56"/>
        <xdr:cNvCxnSpPr/>
      </xdr:nvCxnSpPr>
      <xdr:spPr>
        <a:xfrm flipV="1">
          <a:off x="4634865" y="5678805"/>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36212</xdr:rowOff>
    </xdr:from>
    <xdr:ext cx="405111" cy="259045"/>
    <xdr:sp macro="" textlink="">
      <xdr:nvSpPr>
        <xdr:cNvPr id="58" name="【道路】&#10;有形固定資産減価償却率最小値テキスト"/>
        <xdr:cNvSpPr txBox="1"/>
      </xdr:nvSpPr>
      <xdr:spPr>
        <a:xfrm>
          <a:off x="4673600" y="723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32385</xdr:rowOff>
    </xdr:from>
    <xdr:to>
      <xdr:col>24</xdr:col>
      <xdr:colOff>152400</xdr:colOff>
      <xdr:row>42</xdr:row>
      <xdr:rowOff>32385</xdr:rowOff>
    </xdr:to>
    <xdr:cxnSp macro="">
      <xdr:nvCxnSpPr>
        <xdr:cNvPr id="59" name="直線コネクタ 58"/>
        <xdr:cNvCxnSpPr/>
      </xdr:nvCxnSpPr>
      <xdr:spPr>
        <a:xfrm>
          <a:off x="4546600" y="723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139082</xdr:rowOff>
    </xdr:from>
    <xdr:ext cx="405111" cy="259045"/>
    <xdr:sp macro="" textlink="">
      <xdr:nvSpPr>
        <xdr:cNvPr id="60" name="【道路】&#10;有形固定資産減価償却率最大値テキスト"/>
        <xdr:cNvSpPr txBox="1"/>
      </xdr:nvSpPr>
      <xdr:spPr>
        <a:xfrm>
          <a:off x="4673600" y="5454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20955</xdr:rowOff>
    </xdr:from>
    <xdr:to>
      <xdr:col>24</xdr:col>
      <xdr:colOff>152400</xdr:colOff>
      <xdr:row>33</xdr:row>
      <xdr:rowOff>20955</xdr:rowOff>
    </xdr:to>
    <xdr:cxnSp macro="">
      <xdr:nvCxnSpPr>
        <xdr:cNvPr id="61" name="直線コネクタ 60"/>
        <xdr:cNvCxnSpPr/>
      </xdr:nvCxnSpPr>
      <xdr:spPr>
        <a:xfrm>
          <a:off x="4546600" y="567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33037</xdr:rowOff>
    </xdr:from>
    <xdr:ext cx="405111" cy="259045"/>
    <xdr:sp macro="" textlink="">
      <xdr:nvSpPr>
        <xdr:cNvPr id="62" name="【道路】&#10;有形固定資産減価償却率平均値テキスト"/>
        <xdr:cNvSpPr txBox="1"/>
      </xdr:nvSpPr>
      <xdr:spPr>
        <a:xfrm>
          <a:off x="4673600" y="6376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113030</xdr:rowOff>
    </xdr:from>
    <xdr:to>
      <xdr:col>20</xdr:col>
      <xdr:colOff>38100</xdr:colOff>
      <xdr:row>38</xdr:row>
      <xdr:rowOff>43180</xdr:rowOff>
    </xdr:to>
    <xdr:sp macro="" textlink="">
      <xdr:nvSpPr>
        <xdr:cNvPr id="64" name="フローチャート: 判断 63"/>
        <xdr:cNvSpPr/>
      </xdr:nvSpPr>
      <xdr:spPr>
        <a:xfrm>
          <a:off x="3746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105410</xdr:rowOff>
    </xdr:from>
    <xdr:to>
      <xdr:col>15</xdr:col>
      <xdr:colOff>101600</xdr:colOff>
      <xdr:row>38</xdr:row>
      <xdr:rowOff>35560</xdr:rowOff>
    </xdr:to>
    <xdr:sp macro="" textlink="">
      <xdr:nvSpPr>
        <xdr:cNvPr id="65" name="フローチャート: 判断 64"/>
        <xdr:cNvSpPr/>
      </xdr:nvSpPr>
      <xdr:spPr>
        <a:xfrm>
          <a:off x="2857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78740</xdr:rowOff>
    </xdr:from>
    <xdr:to>
      <xdr:col>10</xdr:col>
      <xdr:colOff>165100</xdr:colOff>
      <xdr:row>38</xdr:row>
      <xdr:rowOff>8890</xdr:rowOff>
    </xdr:to>
    <xdr:sp macro="" textlink="">
      <xdr:nvSpPr>
        <xdr:cNvPr id="66" name="フローチャート: 判断 65"/>
        <xdr:cNvSpPr/>
      </xdr:nvSpPr>
      <xdr:spPr>
        <a:xfrm>
          <a:off x="1968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65405</xdr:rowOff>
    </xdr:from>
    <xdr:to>
      <xdr:col>6</xdr:col>
      <xdr:colOff>38100</xdr:colOff>
      <xdr:row>37</xdr:row>
      <xdr:rowOff>167005</xdr:rowOff>
    </xdr:to>
    <xdr:sp macro="" textlink="">
      <xdr:nvSpPr>
        <xdr:cNvPr id="67" name="フローチャート: 判断 66"/>
        <xdr:cNvSpPr/>
      </xdr:nvSpPr>
      <xdr:spPr>
        <a:xfrm>
          <a:off x="1079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71120</xdr:rowOff>
    </xdr:from>
    <xdr:to>
      <xdr:col>24</xdr:col>
      <xdr:colOff>114300</xdr:colOff>
      <xdr:row>39</xdr:row>
      <xdr:rowOff>1270</xdr:rowOff>
    </xdr:to>
    <xdr:sp macro="" textlink="">
      <xdr:nvSpPr>
        <xdr:cNvPr id="73" name="楕円 72"/>
        <xdr:cNvSpPr/>
      </xdr:nvSpPr>
      <xdr:spPr>
        <a:xfrm>
          <a:off x="45847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49547</xdr:rowOff>
    </xdr:from>
    <xdr:ext cx="405111" cy="259045"/>
    <xdr:sp macro="" textlink="">
      <xdr:nvSpPr>
        <xdr:cNvPr id="74" name="【道路】&#10;有形固定資産減価償却率該当値テキスト"/>
        <xdr:cNvSpPr txBox="1"/>
      </xdr:nvSpPr>
      <xdr:spPr>
        <a:xfrm>
          <a:off x="4673600"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33020</xdr:rowOff>
    </xdr:from>
    <xdr:to>
      <xdr:col>20</xdr:col>
      <xdr:colOff>38100</xdr:colOff>
      <xdr:row>38</xdr:row>
      <xdr:rowOff>134620</xdr:rowOff>
    </xdr:to>
    <xdr:sp macro="" textlink="">
      <xdr:nvSpPr>
        <xdr:cNvPr id="75" name="楕円 74"/>
        <xdr:cNvSpPr/>
      </xdr:nvSpPr>
      <xdr:spPr>
        <a:xfrm>
          <a:off x="37465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83820</xdr:rowOff>
    </xdr:from>
    <xdr:to>
      <xdr:col>24</xdr:col>
      <xdr:colOff>63500</xdr:colOff>
      <xdr:row>38</xdr:row>
      <xdr:rowOff>121920</xdr:rowOff>
    </xdr:to>
    <xdr:cxnSp macro="">
      <xdr:nvCxnSpPr>
        <xdr:cNvPr id="76" name="直線コネクタ 75"/>
        <xdr:cNvCxnSpPr/>
      </xdr:nvCxnSpPr>
      <xdr:spPr>
        <a:xfrm>
          <a:off x="3797300" y="65989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166370</xdr:rowOff>
    </xdr:from>
    <xdr:to>
      <xdr:col>15</xdr:col>
      <xdr:colOff>101600</xdr:colOff>
      <xdr:row>38</xdr:row>
      <xdr:rowOff>96520</xdr:rowOff>
    </xdr:to>
    <xdr:sp macro="" textlink="">
      <xdr:nvSpPr>
        <xdr:cNvPr id="77" name="楕円 76"/>
        <xdr:cNvSpPr/>
      </xdr:nvSpPr>
      <xdr:spPr>
        <a:xfrm>
          <a:off x="2857500" y="651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45720</xdr:rowOff>
    </xdr:from>
    <xdr:to>
      <xdr:col>19</xdr:col>
      <xdr:colOff>177800</xdr:colOff>
      <xdr:row>38</xdr:row>
      <xdr:rowOff>83820</xdr:rowOff>
    </xdr:to>
    <xdr:cxnSp macro="">
      <xdr:nvCxnSpPr>
        <xdr:cNvPr id="78" name="直線コネクタ 77"/>
        <xdr:cNvCxnSpPr/>
      </xdr:nvCxnSpPr>
      <xdr:spPr>
        <a:xfrm>
          <a:off x="2908300" y="65608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128270</xdr:rowOff>
    </xdr:from>
    <xdr:to>
      <xdr:col>10</xdr:col>
      <xdr:colOff>165100</xdr:colOff>
      <xdr:row>38</xdr:row>
      <xdr:rowOff>58420</xdr:rowOff>
    </xdr:to>
    <xdr:sp macro="" textlink="">
      <xdr:nvSpPr>
        <xdr:cNvPr id="79" name="楕円 78"/>
        <xdr:cNvSpPr/>
      </xdr:nvSpPr>
      <xdr:spPr>
        <a:xfrm>
          <a:off x="1968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7620</xdr:rowOff>
    </xdr:from>
    <xdr:to>
      <xdr:col>15</xdr:col>
      <xdr:colOff>50800</xdr:colOff>
      <xdr:row>38</xdr:row>
      <xdr:rowOff>45720</xdr:rowOff>
    </xdr:to>
    <xdr:cxnSp macro="">
      <xdr:nvCxnSpPr>
        <xdr:cNvPr id="80" name="直線コネクタ 79"/>
        <xdr:cNvCxnSpPr/>
      </xdr:nvCxnSpPr>
      <xdr:spPr>
        <a:xfrm>
          <a:off x="2019300" y="65227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44450</xdr:rowOff>
    </xdr:from>
    <xdr:to>
      <xdr:col>6</xdr:col>
      <xdr:colOff>38100</xdr:colOff>
      <xdr:row>37</xdr:row>
      <xdr:rowOff>146050</xdr:rowOff>
    </xdr:to>
    <xdr:sp macro="" textlink="">
      <xdr:nvSpPr>
        <xdr:cNvPr id="81" name="楕円 80"/>
        <xdr:cNvSpPr/>
      </xdr:nvSpPr>
      <xdr:spPr>
        <a:xfrm>
          <a:off x="10795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95250</xdr:rowOff>
    </xdr:from>
    <xdr:to>
      <xdr:col>10</xdr:col>
      <xdr:colOff>114300</xdr:colOff>
      <xdr:row>38</xdr:row>
      <xdr:rowOff>7620</xdr:rowOff>
    </xdr:to>
    <xdr:cxnSp macro="">
      <xdr:nvCxnSpPr>
        <xdr:cNvPr id="82" name="直線コネクタ 81"/>
        <xdr:cNvCxnSpPr/>
      </xdr:nvCxnSpPr>
      <xdr:spPr>
        <a:xfrm>
          <a:off x="1130300" y="64389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59707</xdr:rowOff>
    </xdr:from>
    <xdr:ext cx="405111" cy="259045"/>
    <xdr:sp macro="" textlink="">
      <xdr:nvSpPr>
        <xdr:cNvPr id="83" name="n_1aveValue【道路】&#10;有形固定資産減価償却率"/>
        <xdr:cNvSpPr txBox="1"/>
      </xdr:nvSpPr>
      <xdr:spPr>
        <a:xfrm>
          <a:off x="3582044"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52087</xdr:rowOff>
    </xdr:from>
    <xdr:ext cx="405111" cy="259045"/>
    <xdr:sp macro="" textlink="">
      <xdr:nvSpPr>
        <xdr:cNvPr id="84" name="n_2aveValue【道路】&#10;有形固定資産減価償却率"/>
        <xdr:cNvSpPr txBox="1"/>
      </xdr:nvSpPr>
      <xdr:spPr>
        <a:xfrm>
          <a:off x="2705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25417</xdr:rowOff>
    </xdr:from>
    <xdr:ext cx="405111" cy="259045"/>
    <xdr:sp macro="" textlink="">
      <xdr:nvSpPr>
        <xdr:cNvPr id="85" name="n_3aveValue【道路】&#10;有形固定資産減価償却率"/>
        <xdr:cNvSpPr txBox="1"/>
      </xdr:nvSpPr>
      <xdr:spPr>
        <a:xfrm>
          <a:off x="1816744"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158132</xdr:rowOff>
    </xdr:from>
    <xdr:ext cx="405111" cy="259045"/>
    <xdr:sp macro="" textlink="">
      <xdr:nvSpPr>
        <xdr:cNvPr id="86" name="n_4aveValue【道路】&#10;有形固定資産減価償却率"/>
        <xdr:cNvSpPr txBox="1"/>
      </xdr:nvSpPr>
      <xdr:spPr>
        <a:xfrm>
          <a:off x="927744" y="650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125747</xdr:rowOff>
    </xdr:from>
    <xdr:ext cx="405111" cy="259045"/>
    <xdr:sp macro="" textlink="">
      <xdr:nvSpPr>
        <xdr:cNvPr id="87" name="n_1mainValue【道路】&#10;有形固定資産減価償却率"/>
        <xdr:cNvSpPr txBox="1"/>
      </xdr:nvSpPr>
      <xdr:spPr>
        <a:xfrm>
          <a:off x="3582044"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87647</xdr:rowOff>
    </xdr:from>
    <xdr:ext cx="405111" cy="259045"/>
    <xdr:sp macro="" textlink="">
      <xdr:nvSpPr>
        <xdr:cNvPr id="88" name="n_2mainValue【道路】&#10;有形固定資産減価償却率"/>
        <xdr:cNvSpPr txBox="1"/>
      </xdr:nvSpPr>
      <xdr:spPr>
        <a:xfrm>
          <a:off x="2705744" y="660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49547</xdr:rowOff>
    </xdr:from>
    <xdr:ext cx="405111" cy="259045"/>
    <xdr:sp macro="" textlink="">
      <xdr:nvSpPr>
        <xdr:cNvPr id="89" name="n_3mainValue【道路】&#10;有形固定資産減価償却率"/>
        <xdr:cNvSpPr txBox="1"/>
      </xdr:nvSpPr>
      <xdr:spPr>
        <a:xfrm>
          <a:off x="1816744"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162577</xdr:rowOff>
    </xdr:from>
    <xdr:ext cx="405111" cy="259045"/>
    <xdr:sp macro="" textlink="">
      <xdr:nvSpPr>
        <xdr:cNvPr id="90" name="n_4mainValue【道路】&#10;有形固定資産減価償却率"/>
        <xdr:cNvSpPr txBox="1"/>
      </xdr:nvSpPr>
      <xdr:spPr>
        <a:xfrm>
          <a:off x="927744" y="616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15620</xdr:rowOff>
    </xdr:from>
    <xdr:ext cx="595419" cy="259045"/>
    <xdr:sp macro="" textlink="">
      <xdr:nvSpPr>
        <xdr:cNvPr id="110" name="テキスト ボックス 109"/>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2" name="テキスト ボックス 111"/>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4" name="テキスト ボックス 11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118676</xdr:rowOff>
    </xdr:from>
    <xdr:to>
      <xdr:col>54</xdr:col>
      <xdr:colOff>189865</xdr:colOff>
      <xdr:row>42</xdr:row>
      <xdr:rowOff>13063</xdr:rowOff>
    </xdr:to>
    <xdr:cxnSp macro="">
      <xdr:nvCxnSpPr>
        <xdr:cNvPr id="116" name="直線コネクタ 115"/>
        <xdr:cNvCxnSpPr/>
      </xdr:nvCxnSpPr>
      <xdr:spPr>
        <a:xfrm flipV="1">
          <a:off x="10476865" y="5605076"/>
          <a:ext cx="0" cy="1608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16890</xdr:rowOff>
    </xdr:from>
    <xdr:ext cx="469744" cy="259045"/>
    <xdr:sp macro="" textlink="">
      <xdr:nvSpPr>
        <xdr:cNvPr id="117" name="【道路】&#10;一人当たり延長最小値テキスト"/>
        <xdr:cNvSpPr txBox="1"/>
      </xdr:nvSpPr>
      <xdr:spPr>
        <a:xfrm>
          <a:off x="10515600" y="721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13063</xdr:rowOff>
    </xdr:from>
    <xdr:to>
      <xdr:col>55</xdr:col>
      <xdr:colOff>88900</xdr:colOff>
      <xdr:row>42</xdr:row>
      <xdr:rowOff>13063</xdr:rowOff>
    </xdr:to>
    <xdr:cxnSp macro="">
      <xdr:nvCxnSpPr>
        <xdr:cNvPr id="118" name="直線コネクタ 117"/>
        <xdr:cNvCxnSpPr/>
      </xdr:nvCxnSpPr>
      <xdr:spPr>
        <a:xfrm>
          <a:off x="10388600" y="7213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65353</xdr:rowOff>
    </xdr:from>
    <xdr:ext cx="599010" cy="259045"/>
    <xdr:sp macro="" textlink="">
      <xdr:nvSpPr>
        <xdr:cNvPr id="119" name="【道路】&#10;一人当たり延長最大値テキスト"/>
        <xdr:cNvSpPr txBox="1"/>
      </xdr:nvSpPr>
      <xdr:spPr>
        <a:xfrm>
          <a:off x="10515600" y="538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118676</xdr:rowOff>
    </xdr:from>
    <xdr:to>
      <xdr:col>55</xdr:col>
      <xdr:colOff>88900</xdr:colOff>
      <xdr:row>32</xdr:row>
      <xdr:rowOff>118676</xdr:rowOff>
    </xdr:to>
    <xdr:cxnSp macro="">
      <xdr:nvCxnSpPr>
        <xdr:cNvPr id="120" name="直線コネクタ 119"/>
        <xdr:cNvCxnSpPr/>
      </xdr:nvCxnSpPr>
      <xdr:spPr>
        <a:xfrm>
          <a:off x="10388600" y="560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123879</xdr:rowOff>
    </xdr:from>
    <xdr:ext cx="534377" cy="259045"/>
    <xdr:sp macro="" textlink="">
      <xdr:nvSpPr>
        <xdr:cNvPr id="121" name="【道路】&#10;一人当たり延長平均値テキスト"/>
        <xdr:cNvSpPr txBox="1"/>
      </xdr:nvSpPr>
      <xdr:spPr>
        <a:xfrm>
          <a:off x="10515600" y="6810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101002</xdr:rowOff>
    </xdr:from>
    <xdr:to>
      <xdr:col>55</xdr:col>
      <xdr:colOff>50800</xdr:colOff>
      <xdr:row>41</xdr:row>
      <xdr:rowOff>31152</xdr:rowOff>
    </xdr:to>
    <xdr:sp macro="" textlink="">
      <xdr:nvSpPr>
        <xdr:cNvPr id="122" name="フローチャート: 判断 121"/>
        <xdr:cNvSpPr/>
      </xdr:nvSpPr>
      <xdr:spPr>
        <a:xfrm>
          <a:off x="10426700" y="6959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105280</xdr:rowOff>
    </xdr:from>
    <xdr:to>
      <xdr:col>50</xdr:col>
      <xdr:colOff>165100</xdr:colOff>
      <xdr:row>41</xdr:row>
      <xdr:rowOff>35430</xdr:rowOff>
    </xdr:to>
    <xdr:sp macro="" textlink="">
      <xdr:nvSpPr>
        <xdr:cNvPr id="123" name="フローチャート: 判断 122"/>
        <xdr:cNvSpPr/>
      </xdr:nvSpPr>
      <xdr:spPr>
        <a:xfrm>
          <a:off x="9588500" y="696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115686</xdr:rowOff>
    </xdr:from>
    <xdr:to>
      <xdr:col>46</xdr:col>
      <xdr:colOff>38100</xdr:colOff>
      <xdr:row>41</xdr:row>
      <xdr:rowOff>45836</xdr:rowOff>
    </xdr:to>
    <xdr:sp macro="" textlink="">
      <xdr:nvSpPr>
        <xdr:cNvPr id="124" name="フローチャート: 判断 123"/>
        <xdr:cNvSpPr/>
      </xdr:nvSpPr>
      <xdr:spPr>
        <a:xfrm>
          <a:off x="8699500" y="697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131045</xdr:rowOff>
    </xdr:from>
    <xdr:to>
      <xdr:col>41</xdr:col>
      <xdr:colOff>101600</xdr:colOff>
      <xdr:row>41</xdr:row>
      <xdr:rowOff>61195</xdr:rowOff>
    </xdr:to>
    <xdr:sp macro="" textlink="">
      <xdr:nvSpPr>
        <xdr:cNvPr id="125" name="フローチャート: 判断 124"/>
        <xdr:cNvSpPr/>
      </xdr:nvSpPr>
      <xdr:spPr>
        <a:xfrm>
          <a:off x="7810500" y="698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127780</xdr:rowOff>
    </xdr:from>
    <xdr:to>
      <xdr:col>36</xdr:col>
      <xdr:colOff>165100</xdr:colOff>
      <xdr:row>41</xdr:row>
      <xdr:rowOff>57930</xdr:rowOff>
    </xdr:to>
    <xdr:sp macro="" textlink="">
      <xdr:nvSpPr>
        <xdr:cNvPr id="126" name="フローチャート: 判断 125"/>
        <xdr:cNvSpPr/>
      </xdr:nvSpPr>
      <xdr:spPr>
        <a:xfrm>
          <a:off x="6921500" y="69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5131</xdr:rowOff>
    </xdr:from>
    <xdr:to>
      <xdr:col>55</xdr:col>
      <xdr:colOff>50800</xdr:colOff>
      <xdr:row>41</xdr:row>
      <xdr:rowOff>106731</xdr:rowOff>
    </xdr:to>
    <xdr:sp macro="" textlink="">
      <xdr:nvSpPr>
        <xdr:cNvPr id="132" name="楕円 131"/>
        <xdr:cNvSpPr/>
      </xdr:nvSpPr>
      <xdr:spPr>
        <a:xfrm>
          <a:off x="10426700" y="7034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155008</xdr:rowOff>
    </xdr:from>
    <xdr:ext cx="534377" cy="259045"/>
    <xdr:sp macro="" textlink="">
      <xdr:nvSpPr>
        <xdr:cNvPr id="133" name="【道路】&#10;一人当たり延長該当値テキスト"/>
        <xdr:cNvSpPr txBox="1"/>
      </xdr:nvSpPr>
      <xdr:spPr>
        <a:xfrm>
          <a:off x="10515600" y="7013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7710</xdr:rowOff>
    </xdr:from>
    <xdr:to>
      <xdr:col>50</xdr:col>
      <xdr:colOff>165100</xdr:colOff>
      <xdr:row>41</xdr:row>
      <xdr:rowOff>109310</xdr:rowOff>
    </xdr:to>
    <xdr:sp macro="" textlink="">
      <xdr:nvSpPr>
        <xdr:cNvPr id="134" name="楕円 133"/>
        <xdr:cNvSpPr/>
      </xdr:nvSpPr>
      <xdr:spPr>
        <a:xfrm>
          <a:off x="9588500" y="703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55931</xdr:rowOff>
    </xdr:from>
    <xdr:to>
      <xdr:col>55</xdr:col>
      <xdr:colOff>0</xdr:colOff>
      <xdr:row>41</xdr:row>
      <xdr:rowOff>58510</xdr:rowOff>
    </xdr:to>
    <xdr:cxnSp macro="">
      <xdr:nvCxnSpPr>
        <xdr:cNvPr id="135" name="直線コネクタ 134"/>
        <xdr:cNvCxnSpPr/>
      </xdr:nvCxnSpPr>
      <xdr:spPr>
        <a:xfrm flipV="1">
          <a:off x="9639300" y="7085381"/>
          <a:ext cx="838200" cy="2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10019</xdr:rowOff>
    </xdr:from>
    <xdr:to>
      <xdr:col>46</xdr:col>
      <xdr:colOff>38100</xdr:colOff>
      <xdr:row>41</xdr:row>
      <xdr:rowOff>111619</xdr:rowOff>
    </xdr:to>
    <xdr:sp macro="" textlink="">
      <xdr:nvSpPr>
        <xdr:cNvPr id="136" name="楕円 135"/>
        <xdr:cNvSpPr/>
      </xdr:nvSpPr>
      <xdr:spPr>
        <a:xfrm>
          <a:off x="8699500" y="7039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58510</xdr:rowOff>
    </xdr:from>
    <xdr:to>
      <xdr:col>50</xdr:col>
      <xdr:colOff>114300</xdr:colOff>
      <xdr:row>41</xdr:row>
      <xdr:rowOff>60819</xdr:rowOff>
    </xdr:to>
    <xdr:cxnSp macro="">
      <xdr:nvCxnSpPr>
        <xdr:cNvPr id="137" name="直線コネクタ 136"/>
        <xdr:cNvCxnSpPr/>
      </xdr:nvCxnSpPr>
      <xdr:spPr>
        <a:xfrm flipV="1">
          <a:off x="8750300" y="7087960"/>
          <a:ext cx="889000" cy="2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11075</xdr:rowOff>
    </xdr:from>
    <xdr:to>
      <xdr:col>41</xdr:col>
      <xdr:colOff>101600</xdr:colOff>
      <xdr:row>41</xdr:row>
      <xdr:rowOff>112675</xdr:rowOff>
    </xdr:to>
    <xdr:sp macro="" textlink="">
      <xdr:nvSpPr>
        <xdr:cNvPr id="138" name="楕円 137"/>
        <xdr:cNvSpPr/>
      </xdr:nvSpPr>
      <xdr:spPr>
        <a:xfrm>
          <a:off x="7810500" y="704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60819</xdr:rowOff>
    </xdr:from>
    <xdr:to>
      <xdr:col>45</xdr:col>
      <xdr:colOff>177800</xdr:colOff>
      <xdr:row>41</xdr:row>
      <xdr:rowOff>61875</xdr:rowOff>
    </xdr:to>
    <xdr:cxnSp macro="">
      <xdr:nvCxnSpPr>
        <xdr:cNvPr id="139" name="直線コネクタ 138"/>
        <xdr:cNvCxnSpPr/>
      </xdr:nvCxnSpPr>
      <xdr:spPr>
        <a:xfrm flipV="1">
          <a:off x="7861300" y="7090269"/>
          <a:ext cx="889000" cy="1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11390</xdr:rowOff>
    </xdr:from>
    <xdr:to>
      <xdr:col>36</xdr:col>
      <xdr:colOff>165100</xdr:colOff>
      <xdr:row>41</xdr:row>
      <xdr:rowOff>112990</xdr:rowOff>
    </xdr:to>
    <xdr:sp macro="" textlink="">
      <xdr:nvSpPr>
        <xdr:cNvPr id="140" name="楕円 139"/>
        <xdr:cNvSpPr/>
      </xdr:nvSpPr>
      <xdr:spPr>
        <a:xfrm>
          <a:off x="6921500" y="704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61875</xdr:rowOff>
    </xdr:from>
    <xdr:to>
      <xdr:col>41</xdr:col>
      <xdr:colOff>50800</xdr:colOff>
      <xdr:row>41</xdr:row>
      <xdr:rowOff>62190</xdr:rowOff>
    </xdr:to>
    <xdr:cxnSp macro="">
      <xdr:nvCxnSpPr>
        <xdr:cNvPr id="141" name="直線コネクタ 140"/>
        <xdr:cNvCxnSpPr/>
      </xdr:nvCxnSpPr>
      <xdr:spPr>
        <a:xfrm flipV="1">
          <a:off x="6972300" y="7091325"/>
          <a:ext cx="889000" cy="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51957</xdr:rowOff>
    </xdr:from>
    <xdr:ext cx="534377" cy="259045"/>
    <xdr:sp macro="" textlink="">
      <xdr:nvSpPr>
        <xdr:cNvPr id="142" name="n_1aveValue【道路】&#10;一人当たり延長"/>
        <xdr:cNvSpPr txBox="1"/>
      </xdr:nvSpPr>
      <xdr:spPr>
        <a:xfrm>
          <a:off x="9359411" y="673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62363</xdr:rowOff>
    </xdr:from>
    <xdr:ext cx="534377" cy="259045"/>
    <xdr:sp macro="" textlink="">
      <xdr:nvSpPr>
        <xdr:cNvPr id="143" name="n_2aveValue【道路】&#10;一人当たり延長"/>
        <xdr:cNvSpPr txBox="1"/>
      </xdr:nvSpPr>
      <xdr:spPr>
        <a:xfrm>
          <a:off x="8483111" y="674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77722</xdr:rowOff>
    </xdr:from>
    <xdr:ext cx="534377" cy="259045"/>
    <xdr:sp macro="" textlink="">
      <xdr:nvSpPr>
        <xdr:cNvPr id="144" name="n_3aveValue【道路】&#10;一人当たり延長"/>
        <xdr:cNvSpPr txBox="1"/>
      </xdr:nvSpPr>
      <xdr:spPr>
        <a:xfrm>
          <a:off x="7594111" y="6764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74457</xdr:rowOff>
    </xdr:from>
    <xdr:ext cx="534377" cy="259045"/>
    <xdr:sp macro="" textlink="">
      <xdr:nvSpPr>
        <xdr:cNvPr id="145" name="n_4aveValue【道路】&#10;一人当たり延長"/>
        <xdr:cNvSpPr txBox="1"/>
      </xdr:nvSpPr>
      <xdr:spPr>
        <a:xfrm>
          <a:off x="6705111" y="6761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100437</xdr:rowOff>
    </xdr:from>
    <xdr:ext cx="534377" cy="259045"/>
    <xdr:sp macro="" textlink="">
      <xdr:nvSpPr>
        <xdr:cNvPr id="146" name="n_1mainValue【道路】&#10;一人当たり延長"/>
        <xdr:cNvSpPr txBox="1"/>
      </xdr:nvSpPr>
      <xdr:spPr>
        <a:xfrm>
          <a:off x="9359411" y="712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102746</xdr:rowOff>
    </xdr:from>
    <xdr:ext cx="534377" cy="259045"/>
    <xdr:sp macro="" textlink="">
      <xdr:nvSpPr>
        <xdr:cNvPr id="147" name="n_2mainValue【道路】&#10;一人当たり延長"/>
        <xdr:cNvSpPr txBox="1"/>
      </xdr:nvSpPr>
      <xdr:spPr>
        <a:xfrm>
          <a:off x="8483111" y="7132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103802</xdr:rowOff>
    </xdr:from>
    <xdr:ext cx="534377" cy="259045"/>
    <xdr:sp macro="" textlink="">
      <xdr:nvSpPr>
        <xdr:cNvPr id="148" name="n_3mainValue【道路】&#10;一人当たり延長"/>
        <xdr:cNvSpPr txBox="1"/>
      </xdr:nvSpPr>
      <xdr:spPr>
        <a:xfrm>
          <a:off x="7594111" y="713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104117</xdr:rowOff>
    </xdr:from>
    <xdr:ext cx="534377" cy="259045"/>
    <xdr:sp macro="" textlink="">
      <xdr:nvSpPr>
        <xdr:cNvPr id="149" name="n_4mainValue【道路】&#10;一人当たり延長"/>
        <xdr:cNvSpPr txBox="1"/>
      </xdr:nvSpPr>
      <xdr:spPr>
        <a:xfrm>
          <a:off x="6705111" y="713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1" name="直線コネクタ 16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2" name="テキスト ボックス 16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3" name="直線コネクタ 16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4" name="テキスト ボックス 16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5" name="直線コネクタ 16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6" name="テキスト ボックス 16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7" name="直線コネクタ 16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8" name="テキスト ボックス 16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9" name="直線コネクタ 16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70" name="テキスト ボックス 169"/>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114300</xdr:rowOff>
    </xdr:from>
    <xdr:to>
      <xdr:col>24</xdr:col>
      <xdr:colOff>62865</xdr:colOff>
      <xdr:row>64</xdr:row>
      <xdr:rowOff>133350</xdr:rowOff>
    </xdr:to>
    <xdr:cxnSp macro="">
      <xdr:nvCxnSpPr>
        <xdr:cNvPr id="173" name="直線コネクタ 172"/>
        <xdr:cNvCxnSpPr/>
      </xdr:nvCxnSpPr>
      <xdr:spPr>
        <a:xfrm flipV="1">
          <a:off x="4634865" y="954405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137177</xdr:rowOff>
    </xdr:from>
    <xdr:ext cx="405111" cy="259045"/>
    <xdr:sp macro="" textlink="">
      <xdr:nvSpPr>
        <xdr:cNvPr id="174" name="【橋りょう・トンネル】&#10;有形固定資産減価償却率最小値テキスト"/>
        <xdr:cNvSpPr txBox="1"/>
      </xdr:nvSpPr>
      <xdr:spPr>
        <a:xfrm>
          <a:off x="4673600" y="1110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133350</xdr:rowOff>
    </xdr:from>
    <xdr:to>
      <xdr:col>24</xdr:col>
      <xdr:colOff>152400</xdr:colOff>
      <xdr:row>64</xdr:row>
      <xdr:rowOff>133350</xdr:rowOff>
    </xdr:to>
    <xdr:cxnSp macro="">
      <xdr:nvCxnSpPr>
        <xdr:cNvPr id="175" name="直線コネクタ 174"/>
        <xdr:cNvCxnSpPr/>
      </xdr:nvCxnSpPr>
      <xdr:spPr>
        <a:xfrm>
          <a:off x="4546600" y="1110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60977</xdr:rowOff>
    </xdr:from>
    <xdr:ext cx="340478" cy="259045"/>
    <xdr:sp macro="" textlink="">
      <xdr:nvSpPr>
        <xdr:cNvPr id="176" name="【橋りょう・トンネル】&#10;有形固定資産減価償却率最大値テキスト"/>
        <xdr:cNvSpPr txBox="1"/>
      </xdr:nvSpPr>
      <xdr:spPr>
        <a:xfrm>
          <a:off x="4673600" y="931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114300</xdr:rowOff>
    </xdr:from>
    <xdr:to>
      <xdr:col>24</xdr:col>
      <xdr:colOff>152400</xdr:colOff>
      <xdr:row>55</xdr:row>
      <xdr:rowOff>114300</xdr:rowOff>
    </xdr:to>
    <xdr:cxnSp macro="">
      <xdr:nvCxnSpPr>
        <xdr:cNvPr id="177" name="直線コネクタ 176"/>
        <xdr:cNvCxnSpPr/>
      </xdr:nvCxnSpPr>
      <xdr:spPr>
        <a:xfrm>
          <a:off x="4546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156227</xdr:rowOff>
    </xdr:from>
    <xdr:ext cx="405111" cy="259045"/>
    <xdr:sp macro="" textlink="">
      <xdr:nvSpPr>
        <xdr:cNvPr id="178" name="【橋りょう・トンネル】&#10;有形固定資産減価償却率平均値テキスト"/>
        <xdr:cNvSpPr txBox="1"/>
      </xdr:nvSpPr>
      <xdr:spPr>
        <a:xfrm>
          <a:off x="4673600" y="10614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6350</xdr:rowOff>
    </xdr:from>
    <xdr:to>
      <xdr:col>24</xdr:col>
      <xdr:colOff>114300</xdr:colOff>
      <xdr:row>62</xdr:row>
      <xdr:rowOff>107950</xdr:rowOff>
    </xdr:to>
    <xdr:sp macro="" textlink="">
      <xdr:nvSpPr>
        <xdr:cNvPr id="179" name="フローチャート: 判断 178"/>
        <xdr:cNvSpPr/>
      </xdr:nvSpPr>
      <xdr:spPr>
        <a:xfrm>
          <a:off x="4584700" y="1063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156845</xdr:rowOff>
    </xdr:from>
    <xdr:to>
      <xdr:col>20</xdr:col>
      <xdr:colOff>38100</xdr:colOff>
      <xdr:row>62</xdr:row>
      <xdr:rowOff>86995</xdr:rowOff>
    </xdr:to>
    <xdr:sp macro="" textlink="">
      <xdr:nvSpPr>
        <xdr:cNvPr id="180" name="フローチャート: 判断 179"/>
        <xdr:cNvSpPr/>
      </xdr:nvSpPr>
      <xdr:spPr>
        <a:xfrm>
          <a:off x="3746500" y="1061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141605</xdr:rowOff>
    </xdr:from>
    <xdr:to>
      <xdr:col>15</xdr:col>
      <xdr:colOff>101600</xdr:colOff>
      <xdr:row>62</xdr:row>
      <xdr:rowOff>71755</xdr:rowOff>
    </xdr:to>
    <xdr:sp macro="" textlink="">
      <xdr:nvSpPr>
        <xdr:cNvPr id="181" name="フローチャート: 判断 180"/>
        <xdr:cNvSpPr/>
      </xdr:nvSpPr>
      <xdr:spPr>
        <a:xfrm>
          <a:off x="2857500" y="1060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113030</xdr:rowOff>
    </xdr:from>
    <xdr:to>
      <xdr:col>10</xdr:col>
      <xdr:colOff>165100</xdr:colOff>
      <xdr:row>62</xdr:row>
      <xdr:rowOff>43180</xdr:rowOff>
    </xdr:to>
    <xdr:sp macro="" textlink="">
      <xdr:nvSpPr>
        <xdr:cNvPr id="182" name="フローチャート: 判断 181"/>
        <xdr:cNvSpPr/>
      </xdr:nvSpPr>
      <xdr:spPr>
        <a:xfrm>
          <a:off x="1968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84455</xdr:rowOff>
    </xdr:from>
    <xdr:to>
      <xdr:col>6</xdr:col>
      <xdr:colOff>38100</xdr:colOff>
      <xdr:row>62</xdr:row>
      <xdr:rowOff>14605</xdr:rowOff>
    </xdr:to>
    <xdr:sp macro="" textlink="">
      <xdr:nvSpPr>
        <xdr:cNvPr id="183" name="フローチャート: 判断 182"/>
        <xdr:cNvSpPr/>
      </xdr:nvSpPr>
      <xdr:spPr>
        <a:xfrm>
          <a:off x="10795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114935</xdr:rowOff>
    </xdr:from>
    <xdr:to>
      <xdr:col>24</xdr:col>
      <xdr:colOff>114300</xdr:colOff>
      <xdr:row>61</xdr:row>
      <xdr:rowOff>45085</xdr:rowOff>
    </xdr:to>
    <xdr:sp macro="" textlink="">
      <xdr:nvSpPr>
        <xdr:cNvPr id="189" name="楕円 188"/>
        <xdr:cNvSpPr/>
      </xdr:nvSpPr>
      <xdr:spPr>
        <a:xfrm>
          <a:off x="4584700" y="1040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137812</xdr:rowOff>
    </xdr:from>
    <xdr:ext cx="405111" cy="259045"/>
    <xdr:sp macro="" textlink="">
      <xdr:nvSpPr>
        <xdr:cNvPr id="190" name="【橋りょう・トンネル】&#10;有形固定資産減価償却率該当値テキスト"/>
        <xdr:cNvSpPr txBox="1"/>
      </xdr:nvSpPr>
      <xdr:spPr>
        <a:xfrm>
          <a:off x="4673600" y="10253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80645</xdr:rowOff>
    </xdr:from>
    <xdr:to>
      <xdr:col>20</xdr:col>
      <xdr:colOff>38100</xdr:colOff>
      <xdr:row>61</xdr:row>
      <xdr:rowOff>10795</xdr:rowOff>
    </xdr:to>
    <xdr:sp macro="" textlink="">
      <xdr:nvSpPr>
        <xdr:cNvPr id="191" name="楕円 190"/>
        <xdr:cNvSpPr/>
      </xdr:nvSpPr>
      <xdr:spPr>
        <a:xfrm>
          <a:off x="3746500" y="1036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131445</xdr:rowOff>
    </xdr:from>
    <xdr:to>
      <xdr:col>24</xdr:col>
      <xdr:colOff>63500</xdr:colOff>
      <xdr:row>60</xdr:row>
      <xdr:rowOff>165735</xdr:rowOff>
    </xdr:to>
    <xdr:cxnSp macro="">
      <xdr:nvCxnSpPr>
        <xdr:cNvPr id="192" name="直線コネクタ 191"/>
        <xdr:cNvCxnSpPr/>
      </xdr:nvCxnSpPr>
      <xdr:spPr>
        <a:xfrm>
          <a:off x="3797300" y="1041844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46355</xdr:rowOff>
    </xdr:from>
    <xdr:to>
      <xdr:col>15</xdr:col>
      <xdr:colOff>101600</xdr:colOff>
      <xdr:row>60</xdr:row>
      <xdr:rowOff>147955</xdr:rowOff>
    </xdr:to>
    <xdr:sp macro="" textlink="">
      <xdr:nvSpPr>
        <xdr:cNvPr id="193" name="楕円 192"/>
        <xdr:cNvSpPr/>
      </xdr:nvSpPr>
      <xdr:spPr>
        <a:xfrm>
          <a:off x="2857500" y="1033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97155</xdr:rowOff>
    </xdr:from>
    <xdr:to>
      <xdr:col>19</xdr:col>
      <xdr:colOff>177800</xdr:colOff>
      <xdr:row>60</xdr:row>
      <xdr:rowOff>131445</xdr:rowOff>
    </xdr:to>
    <xdr:cxnSp macro="">
      <xdr:nvCxnSpPr>
        <xdr:cNvPr id="194" name="直線コネクタ 193"/>
        <xdr:cNvCxnSpPr/>
      </xdr:nvCxnSpPr>
      <xdr:spPr>
        <a:xfrm>
          <a:off x="2908300" y="1038415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10160</xdr:rowOff>
    </xdr:from>
    <xdr:to>
      <xdr:col>10</xdr:col>
      <xdr:colOff>165100</xdr:colOff>
      <xdr:row>60</xdr:row>
      <xdr:rowOff>111760</xdr:rowOff>
    </xdr:to>
    <xdr:sp macro="" textlink="">
      <xdr:nvSpPr>
        <xdr:cNvPr id="195" name="楕円 194"/>
        <xdr:cNvSpPr/>
      </xdr:nvSpPr>
      <xdr:spPr>
        <a:xfrm>
          <a:off x="1968500" y="1029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60960</xdr:rowOff>
    </xdr:from>
    <xdr:to>
      <xdr:col>15</xdr:col>
      <xdr:colOff>50800</xdr:colOff>
      <xdr:row>60</xdr:row>
      <xdr:rowOff>97155</xdr:rowOff>
    </xdr:to>
    <xdr:cxnSp macro="">
      <xdr:nvCxnSpPr>
        <xdr:cNvPr id="196" name="直線コネクタ 195"/>
        <xdr:cNvCxnSpPr/>
      </xdr:nvCxnSpPr>
      <xdr:spPr>
        <a:xfrm>
          <a:off x="2019300" y="1034796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111125</xdr:rowOff>
    </xdr:from>
    <xdr:to>
      <xdr:col>6</xdr:col>
      <xdr:colOff>38100</xdr:colOff>
      <xdr:row>60</xdr:row>
      <xdr:rowOff>41275</xdr:rowOff>
    </xdr:to>
    <xdr:sp macro="" textlink="">
      <xdr:nvSpPr>
        <xdr:cNvPr id="197" name="楕円 196"/>
        <xdr:cNvSpPr/>
      </xdr:nvSpPr>
      <xdr:spPr>
        <a:xfrm>
          <a:off x="1079500" y="1022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161925</xdr:rowOff>
    </xdr:from>
    <xdr:to>
      <xdr:col>10</xdr:col>
      <xdr:colOff>114300</xdr:colOff>
      <xdr:row>60</xdr:row>
      <xdr:rowOff>60960</xdr:rowOff>
    </xdr:to>
    <xdr:cxnSp macro="">
      <xdr:nvCxnSpPr>
        <xdr:cNvPr id="198" name="直線コネクタ 197"/>
        <xdr:cNvCxnSpPr/>
      </xdr:nvCxnSpPr>
      <xdr:spPr>
        <a:xfrm>
          <a:off x="1130300" y="10277475"/>
          <a:ext cx="8890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78122</xdr:rowOff>
    </xdr:from>
    <xdr:ext cx="405111" cy="259045"/>
    <xdr:sp macro="" textlink="">
      <xdr:nvSpPr>
        <xdr:cNvPr id="199" name="n_1aveValue【橋りょう・トンネル】&#10;有形固定資産減価償却率"/>
        <xdr:cNvSpPr txBox="1"/>
      </xdr:nvSpPr>
      <xdr:spPr>
        <a:xfrm>
          <a:off x="3582044" y="1070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62882</xdr:rowOff>
    </xdr:from>
    <xdr:ext cx="405111" cy="259045"/>
    <xdr:sp macro="" textlink="">
      <xdr:nvSpPr>
        <xdr:cNvPr id="200" name="n_2aveValue【橋りょう・トンネル】&#10;有形固定資産減価償却率"/>
        <xdr:cNvSpPr txBox="1"/>
      </xdr:nvSpPr>
      <xdr:spPr>
        <a:xfrm>
          <a:off x="2705744" y="1069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34307</xdr:rowOff>
    </xdr:from>
    <xdr:ext cx="405111" cy="259045"/>
    <xdr:sp macro="" textlink="">
      <xdr:nvSpPr>
        <xdr:cNvPr id="201" name="n_3aveValue【橋りょう・トンネル】&#10;有形固定資産減価償却率"/>
        <xdr:cNvSpPr txBox="1"/>
      </xdr:nvSpPr>
      <xdr:spPr>
        <a:xfrm>
          <a:off x="1816744" y="1066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5732</xdr:rowOff>
    </xdr:from>
    <xdr:ext cx="405111" cy="259045"/>
    <xdr:sp macro="" textlink="">
      <xdr:nvSpPr>
        <xdr:cNvPr id="202" name="n_4aveValue【橋りょう・トンネル】&#10;有形固定資産減価償却率"/>
        <xdr:cNvSpPr txBox="1"/>
      </xdr:nvSpPr>
      <xdr:spPr>
        <a:xfrm>
          <a:off x="927744" y="1063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27322</xdr:rowOff>
    </xdr:from>
    <xdr:ext cx="405111" cy="259045"/>
    <xdr:sp macro="" textlink="">
      <xdr:nvSpPr>
        <xdr:cNvPr id="203" name="n_1mainValue【橋りょう・トンネル】&#10;有形固定資産減価償却率"/>
        <xdr:cNvSpPr txBox="1"/>
      </xdr:nvSpPr>
      <xdr:spPr>
        <a:xfrm>
          <a:off x="3582044" y="10142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164482</xdr:rowOff>
    </xdr:from>
    <xdr:ext cx="405111" cy="259045"/>
    <xdr:sp macro="" textlink="">
      <xdr:nvSpPr>
        <xdr:cNvPr id="204" name="n_2mainValue【橋りょう・トンネル】&#10;有形固定資産減価償却率"/>
        <xdr:cNvSpPr txBox="1"/>
      </xdr:nvSpPr>
      <xdr:spPr>
        <a:xfrm>
          <a:off x="2705744" y="1010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128287</xdr:rowOff>
    </xdr:from>
    <xdr:ext cx="405111" cy="259045"/>
    <xdr:sp macro="" textlink="">
      <xdr:nvSpPr>
        <xdr:cNvPr id="205" name="n_3mainValue【橋りょう・トンネル】&#10;有形固定資産減価償却率"/>
        <xdr:cNvSpPr txBox="1"/>
      </xdr:nvSpPr>
      <xdr:spPr>
        <a:xfrm>
          <a:off x="1816744" y="1007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57802</xdr:rowOff>
    </xdr:from>
    <xdr:ext cx="405111" cy="259045"/>
    <xdr:sp macro="" textlink="">
      <xdr:nvSpPr>
        <xdr:cNvPr id="206" name="n_4mainValue【橋りょう・トンネル】&#10;有形固定資産減価償却率"/>
        <xdr:cNvSpPr txBox="1"/>
      </xdr:nvSpPr>
      <xdr:spPr>
        <a:xfrm>
          <a:off x="927744" y="1000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2" name="テキスト ボックス 221"/>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4" name="テキスト ボックス 223"/>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13708</xdr:rowOff>
    </xdr:from>
    <xdr:to>
      <xdr:col>54</xdr:col>
      <xdr:colOff>189865</xdr:colOff>
      <xdr:row>64</xdr:row>
      <xdr:rowOff>71376</xdr:rowOff>
    </xdr:to>
    <xdr:cxnSp macro="">
      <xdr:nvCxnSpPr>
        <xdr:cNvPr id="230" name="直線コネクタ 229"/>
        <xdr:cNvCxnSpPr/>
      </xdr:nvCxnSpPr>
      <xdr:spPr>
        <a:xfrm flipV="1">
          <a:off x="10476865" y="9786358"/>
          <a:ext cx="0" cy="1257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75203</xdr:rowOff>
    </xdr:from>
    <xdr:ext cx="469744" cy="259045"/>
    <xdr:sp macro="" textlink="">
      <xdr:nvSpPr>
        <xdr:cNvPr id="231" name="【橋りょう・トンネル】&#10;一人当たり有形固定資産（償却資産）額最小値テキスト"/>
        <xdr:cNvSpPr txBox="1"/>
      </xdr:nvSpPr>
      <xdr:spPr>
        <a:xfrm>
          <a:off x="10515600" y="1104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71376</xdr:rowOff>
    </xdr:from>
    <xdr:to>
      <xdr:col>55</xdr:col>
      <xdr:colOff>88900</xdr:colOff>
      <xdr:row>64</xdr:row>
      <xdr:rowOff>71376</xdr:rowOff>
    </xdr:to>
    <xdr:cxnSp macro="">
      <xdr:nvCxnSpPr>
        <xdr:cNvPr id="232" name="直線コネクタ 231"/>
        <xdr:cNvCxnSpPr/>
      </xdr:nvCxnSpPr>
      <xdr:spPr>
        <a:xfrm>
          <a:off x="10388600" y="11044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131835</xdr:rowOff>
    </xdr:from>
    <xdr:ext cx="690189" cy="259045"/>
    <xdr:sp macro="" textlink="">
      <xdr:nvSpPr>
        <xdr:cNvPr id="233" name="【橋りょう・トンネル】&#10;一人当たり有形固定資産（償却資産）額最大値テキスト"/>
        <xdr:cNvSpPr txBox="1"/>
      </xdr:nvSpPr>
      <xdr:spPr>
        <a:xfrm>
          <a:off x="10515600" y="95615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1,657,010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13708</xdr:rowOff>
    </xdr:from>
    <xdr:to>
      <xdr:col>55</xdr:col>
      <xdr:colOff>88900</xdr:colOff>
      <xdr:row>57</xdr:row>
      <xdr:rowOff>13708</xdr:rowOff>
    </xdr:to>
    <xdr:cxnSp macro="">
      <xdr:nvCxnSpPr>
        <xdr:cNvPr id="234" name="直線コネクタ 233"/>
        <xdr:cNvCxnSpPr/>
      </xdr:nvCxnSpPr>
      <xdr:spPr>
        <a:xfrm>
          <a:off x="10388600" y="9786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113691</xdr:rowOff>
    </xdr:from>
    <xdr:ext cx="599010" cy="259045"/>
    <xdr:sp macro="" textlink="">
      <xdr:nvSpPr>
        <xdr:cNvPr id="235" name="【橋りょう・トンネル】&#10;一人当たり有形固定資産（償却資産）額平均値テキスト"/>
        <xdr:cNvSpPr txBox="1"/>
      </xdr:nvSpPr>
      <xdr:spPr>
        <a:xfrm>
          <a:off x="10515600" y="105721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90814</xdr:rowOff>
    </xdr:from>
    <xdr:to>
      <xdr:col>55</xdr:col>
      <xdr:colOff>50800</xdr:colOff>
      <xdr:row>63</xdr:row>
      <xdr:rowOff>20964</xdr:rowOff>
    </xdr:to>
    <xdr:sp macro="" textlink="">
      <xdr:nvSpPr>
        <xdr:cNvPr id="236" name="フローチャート: 判断 235"/>
        <xdr:cNvSpPr/>
      </xdr:nvSpPr>
      <xdr:spPr>
        <a:xfrm>
          <a:off x="10426700" y="1072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90906</xdr:rowOff>
    </xdr:from>
    <xdr:to>
      <xdr:col>50</xdr:col>
      <xdr:colOff>165100</xdr:colOff>
      <xdr:row>63</xdr:row>
      <xdr:rowOff>21056</xdr:rowOff>
    </xdr:to>
    <xdr:sp macro="" textlink="">
      <xdr:nvSpPr>
        <xdr:cNvPr id="237" name="フローチャート: 判断 236"/>
        <xdr:cNvSpPr/>
      </xdr:nvSpPr>
      <xdr:spPr>
        <a:xfrm>
          <a:off x="9588500" y="1072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93907</xdr:rowOff>
    </xdr:from>
    <xdr:to>
      <xdr:col>46</xdr:col>
      <xdr:colOff>38100</xdr:colOff>
      <xdr:row>63</xdr:row>
      <xdr:rowOff>24057</xdr:rowOff>
    </xdr:to>
    <xdr:sp macro="" textlink="">
      <xdr:nvSpPr>
        <xdr:cNvPr id="238" name="フローチャート: 判断 237"/>
        <xdr:cNvSpPr/>
      </xdr:nvSpPr>
      <xdr:spPr>
        <a:xfrm>
          <a:off x="8699500" y="10723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98289</xdr:rowOff>
    </xdr:from>
    <xdr:to>
      <xdr:col>41</xdr:col>
      <xdr:colOff>101600</xdr:colOff>
      <xdr:row>63</xdr:row>
      <xdr:rowOff>28439</xdr:rowOff>
    </xdr:to>
    <xdr:sp macro="" textlink="">
      <xdr:nvSpPr>
        <xdr:cNvPr id="239" name="フローチャート: 判断 238"/>
        <xdr:cNvSpPr/>
      </xdr:nvSpPr>
      <xdr:spPr>
        <a:xfrm>
          <a:off x="7810500" y="1072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104742</xdr:rowOff>
    </xdr:from>
    <xdr:to>
      <xdr:col>36</xdr:col>
      <xdr:colOff>165100</xdr:colOff>
      <xdr:row>63</xdr:row>
      <xdr:rowOff>34892</xdr:rowOff>
    </xdr:to>
    <xdr:sp macro="" textlink="">
      <xdr:nvSpPr>
        <xdr:cNvPr id="240" name="フローチャート: 判断 239"/>
        <xdr:cNvSpPr/>
      </xdr:nvSpPr>
      <xdr:spPr>
        <a:xfrm>
          <a:off x="6921500" y="10734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122285</xdr:rowOff>
    </xdr:from>
    <xdr:to>
      <xdr:col>55</xdr:col>
      <xdr:colOff>50800</xdr:colOff>
      <xdr:row>63</xdr:row>
      <xdr:rowOff>52435</xdr:rowOff>
    </xdr:to>
    <xdr:sp macro="" textlink="">
      <xdr:nvSpPr>
        <xdr:cNvPr id="246" name="楕円 245"/>
        <xdr:cNvSpPr/>
      </xdr:nvSpPr>
      <xdr:spPr>
        <a:xfrm>
          <a:off x="10426700" y="1075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100712</xdr:rowOff>
    </xdr:from>
    <xdr:ext cx="599010" cy="259045"/>
    <xdr:sp macro="" textlink="">
      <xdr:nvSpPr>
        <xdr:cNvPr id="247" name="【橋りょう・トンネル】&#10;一人当たり有形固定資産（償却資産）額該当値テキスト"/>
        <xdr:cNvSpPr txBox="1"/>
      </xdr:nvSpPr>
      <xdr:spPr>
        <a:xfrm>
          <a:off x="10515600" y="10730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125333</xdr:rowOff>
    </xdr:from>
    <xdr:to>
      <xdr:col>50</xdr:col>
      <xdr:colOff>165100</xdr:colOff>
      <xdr:row>63</xdr:row>
      <xdr:rowOff>55483</xdr:rowOff>
    </xdr:to>
    <xdr:sp macro="" textlink="">
      <xdr:nvSpPr>
        <xdr:cNvPr id="248" name="楕円 247"/>
        <xdr:cNvSpPr/>
      </xdr:nvSpPr>
      <xdr:spPr>
        <a:xfrm>
          <a:off x="9588500" y="10755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1635</xdr:rowOff>
    </xdr:from>
    <xdr:to>
      <xdr:col>55</xdr:col>
      <xdr:colOff>0</xdr:colOff>
      <xdr:row>63</xdr:row>
      <xdr:rowOff>4683</xdr:rowOff>
    </xdr:to>
    <xdr:cxnSp macro="">
      <xdr:nvCxnSpPr>
        <xdr:cNvPr id="249" name="直線コネクタ 248"/>
        <xdr:cNvCxnSpPr/>
      </xdr:nvCxnSpPr>
      <xdr:spPr>
        <a:xfrm flipV="1">
          <a:off x="9639300" y="10802985"/>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128074</xdr:rowOff>
    </xdr:from>
    <xdr:to>
      <xdr:col>46</xdr:col>
      <xdr:colOff>38100</xdr:colOff>
      <xdr:row>63</xdr:row>
      <xdr:rowOff>58224</xdr:rowOff>
    </xdr:to>
    <xdr:sp macro="" textlink="">
      <xdr:nvSpPr>
        <xdr:cNvPr id="250" name="楕円 249"/>
        <xdr:cNvSpPr/>
      </xdr:nvSpPr>
      <xdr:spPr>
        <a:xfrm>
          <a:off x="8699500" y="10757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4683</xdr:rowOff>
    </xdr:from>
    <xdr:to>
      <xdr:col>50</xdr:col>
      <xdr:colOff>114300</xdr:colOff>
      <xdr:row>63</xdr:row>
      <xdr:rowOff>7424</xdr:rowOff>
    </xdr:to>
    <xdr:cxnSp macro="">
      <xdr:nvCxnSpPr>
        <xdr:cNvPr id="251" name="直線コネクタ 250"/>
        <xdr:cNvCxnSpPr/>
      </xdr:nvCxnSpPr>
      <xdr:spPr>
        <a:xfrm flipV="1">
          <a:off x="8750300" y="10806033"/>
          <a:ext cx="889000" cy="2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129321</xdr:rowOff>
    </xdr:from>
    <xdr:to>
      <xdr:col>41</xdr:col>
      <xdr:colOff>101600</xdr:colOff>
      <xdr:row>63</xdr:row>
      <xdr:rowOff>59471</xdr:rowOff>
    </xdr:to>
    <xdr:sp macro="" textlink="">
      <xdr:nvSpPr>
        <xdr:cNvPr id="252" name="楕円 251"/>
        <xdr:cNvSpPr/>
      </xdr:nvSpPr>
      <xdr:spPr>
        <a:xfrm>
          <a:off x="7810500" y="10759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7424</xdr:rowOff>
    </xdr:from>
    <xdr:to>
      <xdr:col>45</xdr:col>
      <xdr:colOff>177800</xdr:colOff>
      <xdr:row>63</xdr:row>
      <xdr:rowOff>8671</xdr:rowOff>
    </xdr:to>
    <xdr:cxnSp macro="">
      <xdr:nvCxnSpPr>
        <xdr:cNvPr id="253" name="直線コネクタ 252"/>
        <xdr:cNvCxnSpPr/>
      </xdr:nvCxnSpPr>
      <xdr:spPr>
        <a:xfrm flipV="1">
          <a:off x="7861300" y="10808774"/>
          <a:ext cx="889000" cy="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130932</xdr:rowOff>
    </xdr:from>
    <xdr:to>
      <xdr:col>36</xdr:col>
      <xdr:colOff>165100</xdr:colOff>
      <xdr:row>63</xdr:row>
      <xdr:rowOff>61082</xdr:rowOff>
    </xdr:to>
    <xdr:sp macro="" textlink="">
      <xdr:nvSpPr>
        <xdr:cNvPr id="254" name="楕円 253"/>
        <xdr:cNvSpPr/>
      </xdr:nvSpPr>
      <xdr:spPr>
        <a:xfrm>
          <a:off x="6921500" y="1076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8671</xdr:rowOff>
    </xdr:from>
    <xdr:to>
      <xdr:col>41</xdr:col>
      <xdr:colOff>50800</xdr:colOff>
      <xdr:row>63</xdr:row>
      <xdr:rowOff>10282</xdr:rowOff>
    </xdr:to>
    <xdr:cxnSp macro="">
      <xdr:nvCxnSpPr>
        <xdr:cNvPr id="255" name="直線コネクタ 254"/>
        <xdr:cNvCxnSpPr/>
      </xdr:nvCxnSpPr>
      <xdr:spPr>
        <a:xfrm flipV="1">
          <a:off x="6972300" y="10810021"/>
          <a:ext cx="889000" cy="1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37583</xdr:rowOff>
    </xdr:from>
    <xdr:ext cx="599010" cy="259045"/>
    <xdr:sp macro="" textlink="">
      <xdr:nvSpPr>
        <xdr:cNvPr id="256" name="n_1aveValue【橋りょう・トンネル】&#10;一人当たり有形固定資産（償却資産）額"/>
        <xdr:cNvSpPr txBox="1"/>
      </xdr:nvSpPr>
      <xdr:spPr>
        <a:xfrm>
          <a:off x="9327095" y="10496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40584</xdr:rowOff>
    </xdr:from>
    <xdr:ext cx="599010" cy="259045"/>
    <xdr:sp macro="" textlink="">
      <xdr:nvSpPr>
        <xdr:cNvPr id="257" name="n_2aveValue【橋りょう・トンネル】&#10;一人当たり有形固定資産（償却資産）額"/>
        <xdr:cNvSpPr txBox="1"/>
      </xdr:nvSpPr>
      <xdr:spPr>
        <a:xfrm>
          <a:off x="8450795" y="10499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44966</xdr:rowOff>
    </xdr:from>
    <xdr:ext cx="599010" cy="259045"/>
    <xdr:sp macro="" textlink="">
      <xdr:nvSpPr>
        <xdr:cNvPr id="258" name="n_3aveValue【橋りょう・トンネル】&#10;一人当たり有形固定資産（償却資産）額"/>
        <xdr:cNvSpPr txBox="1"/>
      </xdr:nvSpPr>
      <xdr:spPr>
        <a:xfrm>
          <a:off x="7561795" y="10503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51419</xdr:rowOff>
    </xdr:from>
    <xdr:ext cx="599010" cy="259045"/>
    <xdr:sp macro="" textlink="">
      <xdr:nvSpPr>
        <xdr:cNvPr id="259" name="n_4aveValue【橋りょう・トンネル】&#10;一人当たり有形固定資産（償却資産）額"/>
        <xdr:cNvSpPr txBox="1"/>
      </xdr:nvSpPr>
      <xdr:spPr>
        <a:xfrm>
          <a:off x="6672795" y="10509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46610</xdr:rowOff>
    </xdr:from>
    <xdr:ext cx="599010" cy="259045"/>
    <xdr:sp macro="" textlink="">
      <xdr:nvSpPr>
        <xdr:cNvPr id="260" name="n_1mainValue【橋りょう・トンネル】&#10;一人当たり有形固定資産（償却資産）額"/>
        <xdr:cNvSpPr txBox="1"/>
      </xdr:nvSpPr>
      <xdr:spPr>
        <a:xfrm>
          <a:off x="9327095" y="10847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49351</xdr:rowOff>
    </xdr:from>
    <xdr:ext cx="599010" cy="259045"/>
    <xdr:sp macro="" textlink="">
      <xdr:nvSpPr>
        <xdr:cNvPr id="261" name="n_2mainValue【橋りょう・トンネル】&#10;一人当たり有形固定資産（償却資産）額"/>
        <xdr:cNvSpPr txBox="1"/>
      </xdr:nvSpPr>
      <xdr:spPr>
        <a:xfrm>
          <a:off x="8450795" y="10850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50598</xdr:rowOff>
    </xdr:from>
    <xdr:ext cx="599010" cy="259045"/>
    <xdr:sp macro="" textlink="">
      <xdr:nvSpPr>
        <xdr:cNvPr id="262" name="n_3mainValue【橋りょう・トンネル】&#10;一人当たり有形固定資産（償却資産）額"/>
        <xdr:cNvSpPr txBox="1"/>
      </xdr:nvSpPr>
      <xdr:spPr>
        <a:xfrm>
          <a:off x="7561795" y="10851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52209</xdr:rowOff>
    </xdr:from>
    <xdr:ext cx="599010" cy="259045"/>
    <xdr:sp macro="" textlink="">
      <xdr:nvSpPr>
        <xdr:cNvPr id="263" name="n_4mainValue【橋りょう・トンネル】&#10;一人当たり有形固定資産（償却資産）額"/>
        <xdr:cNvSpPr txBox="1"/>
      </xdr:nvSpPr>
      <xdr:spPr>
        <a:xfrm>
          <a:off x="6672795" y="10853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3" name="正方形/長方形 27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4" name="正方形/長方形 27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5" name="正方形/長方形 27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6" name="正方形/長方形 27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7" name="正方形/長方形 27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8" name="正方形/長方形 27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9" name="正方形/長方形 278"/>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0" name="正方形/長方形 2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1" name="正方形/長方形 2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2" name="正方形/長方形 2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3" name="正方形/長方形 2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4" name="正方形/長方形 2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5" name="正方形/長方形 2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6" name="正方形/長方形 2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正方形/長方形 28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8" name="テキスト ボックス 28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9" name="直線コネクタ 28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0" name="テキスト ボックス 289"/>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91" name="直線コネクタ 290"/>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92" name="テキスト ボックス 291"/>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3" name="直線コネクタ 292"/>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4" name="テキスト ボックス 293"/>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5" name="直線コネクタ 294"/>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6" name="テキスト ボックス 295"/>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7" name="直線コネクタ 296"/>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8" name="テキスト ボックス 297"/>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99" name="直線コネクタ 298"/>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00" name="テキスト ボックス 299"/>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01" name="直線コネクタ 300"/>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02" name="テキスト ボックス 301"/>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3" name="直線コネクタ 30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4"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20682</xdr:rowOff>
    </xdr:from>
    <xdr:to>
      <xdr:col>24</xdr:col>
      <xdr:colOff>62865</xdr:colOff>
      <xdr:row>109</xdr:row>
      <xdr:rowOff>35379</xdr:rowOff>
    </xdr:to>
    <xdr:cxnSp macro="">
      <xdr:nvCxnSpPr>
        <xdr:cNvPr id="305" name="直線コネクタ 304"/>
        <xdr:cNvCxnSpPr/>
      </xdr:nvCxnSpPr>
      <xdr:spPr>
        <a:xfrm flipV="1">
          <a:off x="4634865" y="17165682"/>
          <a:ext cx="0" cy="1557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06" name="【港湾・漁港】&#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07" name="直線コネクタ 306"/>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138809</xdr:rowOff>
    </xdr:from>
    <xdr:ext cx="340478" cy="259045"/>
    <xdr:sp macro="" textlink="">
      <xdr:nvSpPr>
        <xdr:cNvPr id="308" name="【港湾・漁港】&#10;有形固定資産減価償却率最大値テキスト"/>
        <xdr:cNvSpPr txBox="1"/>
      </xdr:nvSpPr>
      <xdr:spPr>
        <a:xfrm>
          <a:off x="4673600" y="169409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20682</xdr:rowOff>
    </xdr:from>
    <xdr:to>
      <xdr:col>24</xdr:col>
      <xdr:colOff>152400</xdr:colOff>
      <xdr:row>100</xdr:row>
      <xdr:rowOff>20682</xdr:rowOff>
    </xdr:to>
    <xdr:cxnSp macro="">
      <xdr:nvCxnSpPr>
        <xdr:cNvPr id="309" name="直線コネクタ 308"/>
        <xdr:cNvCxnSpPr/>
      </xdr:nvCxnSpPr>
      <xdr:spPr>
        <a:xfrm>
          <a:off x="4546600" y="17165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10721</xdr:rowOff>
    </xdr:from>
    <xdr:ext cx="405111" cy="259045"/>
    <xdr:sp macro="" textlink="">
      <xdr:nvSpPr>
        <xdr:cNvPr id="310" name="【港湾・漁港】&#10;有形固定資産減価償却率平均値テキスト"/>
        <xdr:cNvSpPr txBox="1"/>
      </xdr:nvSpPr>
      <xdr:spPr>
        <a:xfrm>
          <a:off x="4673600" y="17841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159294</xdr:rowOff>
    </xdr:from>
    <xdr:to>
      <xdr:col>24</xdr:col>
      <xdr:colOff>114300</xdr:colOff>
      <xdr:row>105</xdr:row>
      <xdr:rowOff>89444</xdr:rowOff>
    </xdr:to>
    <xdr:sp macro="" textlink="">
      <xdr:nvSpPr>
        <xdr:cNvPr id="311" name="フローチャート: 判断 310"/>
        <xdr:cNvSpPr/>
      </xdr:nvSpPr>
      <xdr:spPr>
        <a:xfrm>
          <a:off x="45847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121738</xdr:rowOff>
    </xdr:from>
    <xdr:to>
      <xdr:col>20</xdr:col>
      <xdr:colOff>38100</xdr:colOff>
      <xdr:row>105</xdr:row>
      <xdr:rowOff>51888</xdr:rowOff>
    </xdr:to>
    <xdr:sp macro="" textlink="">
      <xdr:nvSpPr>
        <xdr:cNvPr id="312" name="フローチャート: 判断 311"/>
        <xdr:cNvSpPr/>
      </xdr:nvSpPr>
      <xdr:spPr>
        <a:xfrm>
          <a:off x="3746500" y="1795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95613</xdr:rowOff>
    </xdr:from>
    <xdr:to>
      <xdr:col>15</xdr:col>
      <xdr:colOff>101600</xdr:colOff>
      <xdr:row>105</xdr:row>
      <xdr:rowOff>25763</xdr:rowOff>
    </xdr:to>
    <xdr:sp macro="" textlink="">
      <xdr:nvSpPr>
        <xdr:cNvPr id="313" name="フローチャート: 判断 312"/>
        <xdr:cNvSpPr/>
      </xdr:nvSpPr>
      <xdr:spPr>
        <a:xfrm>
          <a:off x="2857500" y="1792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98879</xdr:rowOff>
    </xdr:from>
    <xdr:to>
      <xdr:col>10</xdr:col>
      <xdr:colOff>165100</xdr:colOff>
      <xdr:row>105</xdr:row>
      <xdr:rowOff>29029</xdr:rowOff>
    </xdr:to>
    <xdr:sp macro="" textlink="">
      <xdr:nvSpPr>
        <xdr:cNvPr id="314" name="フローチャート: 判断 313"/>
        <xdr:cNvSpPr/>
      </xdr:nvSpPr>
      <xdr:spPr>
        <a:xfrm>
          <a:off x="19685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77651</xdr:rowOff>
    </xdr:from>
    <xdr:to>
      <xdr:col>6</xdr:col>
      <xdr:colOff>38100</xdr:colOff>
      <xdr:row>105</xdr:row>
      <xdr:rowOff>7801</xdr:rowOff>
    </xdr:to>
    <xdr:sp macro="" textlink="">
      <xdr:nvSpPr>
        <xdr:cNvPr id="315" name="フローチャート: 判断 314"/>
        <xdr:cNvSpPr/>
      </xdr:nvSpPr>
      <xdr:spPr>
        <a:xfrm>
          <a:off x="1079500" y="1790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6" name="テキスト ボックス 31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7" name="テキスト ボックス 31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8" name="テキスト ボックス 31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9" name="テキスト ボックス 31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0" name="テキスト ボックス 31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30299</xdr:rowOff>
    </xdr:from>
    <xdr:to>
      <xdr:col>24</xdr:col>
      <xdr:colOff>114300</xdr:colOff>
      <xdr:row>107</xdr:row>
      <xdr:rowOff>131899</xdr:rowOff>
    </xdr:to>
    <xdr:sp macro="" textlink="">
      <xdr:nvSpPr>
        <xdr:cNvPr id="321" name="楕円 320"/>
        <xdr:cNvSpPr/>
      </xdr:nvSpPr>
      <xdr:spPr>
        <a:xfrm>
          <a:off x="4584700" y="1837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8726</xdr:rowOff>
    </xdr:from>
    <xdr:ext cx="405111" cy="259045"/>
    <xdr:sp macro="" textlink="">
      <xdr:nvSpPr>
        <xdr:cNvPr id="322" name="【港湾・漁港】&#10;有形固定資産減価償却率該当値テキスト"/>
        <xdr:cNvSpPr txBox="1"/>
      </xdr:nvSpPr>
      <xdr:spPr>
        <a:xfrm>
          <a:off x="4673600" y="18353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907</xdr:rowOff>
    </xdr:from>
    <xdr:to>
      <xdr:col>20</xdr:col>
      <xdr:colOff>38100</xdr:colOff>
      <xdr:row>107</xdr:row>
      <xdr:rowOff>102507</xdr:rowOff>
    </xdr:to>
    <xdr:sp macro="" textlink="">
      <xdr:nvSpPr>
        <xdr:cNvPr id="323" name="楕円 322"/>
        <xdr:cNvSpPr/>
      </xdr:nvSpPr>
      <xdr:spPr>
        <a:xfrm>
          <a:off x="3746500" y="1834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51707</xdr:rowOff>
    </xdr:from>
    <xdr:to>
      <xdr:col>24</xdr:col>
      <xdr:colOff>63500</xdr:colOff>
      <xdr:row>107</xdr:row>
      <xdr:rowOff>81099</xdr:rowOff>
    </xdr:to>
    <xdr:cxnSp macro="">
      <xdr:nvCxnSpPr>
        <xdr:cNvPr id="324" name="直線コネクタ 323"/>
        <xdr:cNvCxnSpPr/>
      </xdr:nvCxnSpPr>
      <xdr:spPr>
        <a:xfrm>
          <a:off x="3797300" y="18396857"/>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141332</xdr:rowOff>
    </xdr:from>
    <xdr:to>
      <xdr:col>15</xdr:col>
      <xdr:colOff>101600</xdr:colOff>
      <xdr:row>107</xdr:row>
      <xdr:rowOff>71482</xdr:rowOff>
    </xdr:to>
    <xdr:sp macro="" textlink="">
      <xdr:nvSpPr>
        <xdr:cNvPr id="325" name="楕円 324"/>
        <xdr:cNvSpPr/>
      </xdr:nvSpPr>
      <xdr:spPr>
        <a:xfrm>
          <a:off x="2857500" y="1831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20682</xdr:rowOff>
    </xdr:from>
    <xdr:to>
      <xdr:col>19</xdr:col>
      <xdr:colOff>177800</xdr:colOff>
      <xdr:row>107</xdr:row>
      <xdr:rowOff>51707</xdr:rowOff>
    </xdr:to>
    <xdr:cxnSp macro="">
      <xdr:nvCxnSpPr>
        <xdr:cNvPr id="326" name="直線コネクタ 325"/>
        <xdr:cNvCxnSpPr/>
      </xdr:nvCxnSpPr>
      <xdr:spPr>
        <a:xfrm>
          <a:off x="2908300" y="18365832"/>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111942</xdr:rowOff>
    </xdr:from>
    <xdr:to>
      <xdr:col>10</xdr:col>
      <xdr:colOff>165100</xdr:colOff>
      <xdr:row>107</xdr:row>
      <xdr:rowOff>42092</xdr:rowOff>
    </xdr:to>
    <xdr:sp macro="" textlink="">
      <xdr:nvSpPr>
        <xdr:cNvPr id="327" name="楕円 326"/>
        <xdr:cNvSpPr/>
      </xdr:nvSpPr>
      <xdr:spPr>
        <a:xfrm>
          <a:off x="1968500" y="1828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162742</xdr:rowOff>
    </xdr:from>
    <xdr:to>
      <xdr:col>15</xdr:col>
      <xdr:colOff>50800</xdr:colOff>
      <xdr:row>107</xdr:row>
      <xdr:rowOff>20682</xdr:rowOff>
    </xdr:to>
    <xdr:cxnSp macro="">
      <xdr:nvCxnSpPr>
        <xdr:cNvPr id="328" name="直線コネクタ 327"/>
        <xdr:cNvCxnSpPr/>
      </xdr:nvCxnSpPr>
      <xdr:spPr>
        <a:xfrm>
          <a:off x="2019300" y="18336442"/>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51526</xdr:rowOff>
    </xdr:from>
    <xdr:to>
      <xdr:col>6</xdr:col>
      <xdr:colOff>38100</xdr:colOff>
      <xdr:row>106</xdr:row>
      <xdr:rowOff>153126</xdr:rowOff>
    </xdr:to>
    <xdr:sp macro="" textlink="">
      <xdr:nvSpPr>
        <xdr:cNvPr id="329" name="楕円 328"/>
        <xdr:cNvSpPr/>
      </xdr:nvSpPr>
      <xdr:spPr>
        <a:xfrm>
          <a:off x="1079500" y="1822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102326</xdr:rowOff>
    </xdr:from>
    <xdr:to>
      <xdr:col>10</xdr:col>
      <xdr:colOff>114300</xdr:colOff>
      <xdr:row>106</xdr:row>
      <xdr:rowOff>162742</xdr:rowOff>
    </xdr:to>
    <xdr:cxnSp macro="">
      <xdr:nvCxnSpPr>
        <xdr:cNvPr id="330" name="直線コネクタ 329"/>
        <xdr:cNvCxnSpPr/>
      </xdr:nvCxnSpPr>
      <xdr:spPr>
        <a:xfrm>
          <a:off x="1130300" y="18276026"/>
          <a:ext cx="8890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68415</xdr:rowOff>
    </xdr:from>
    <xdr:ext cx="405111" cy="259045"/>
    <xdr:sp macro="" textlink="">
      <xdr:nvSpPr>
        <xdr:cNvPr id="331" name="n_1aveValue【港湾・漁港】&#10;有形固定資産減価償却率"/>
        <xdr:cNvSpPr txBox="1"/>
      </xdr:nvSpPr>
      <xdr:spPr>
        <a:xfrm>
          <a:off x="3582044" y="17727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42290</xdr:rowOff>
    </xdr:from>
    <xdr:ext cx="405111" cy="259045"/>
    <xdr:sp macro="" textlink="">
      <xdr:nvSpPr>
        <xdr:cNvPr id="332" name="n_2aveValue【港湾・漁港】&#10;有形固定資産減価償却率"/>
        <xdr:cNvSpPr txBox="1"/>
      </xdr:nvSpPr>
      <xdr:spPr>
        <a:xfrm>
          <a:off x="2705744" y="1770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45556</xdr:rowOff>
    </xdr:from>
    <xdr:ext cx="405111" cy="259045"/>
    <xdr:sp macro="" textlink="">
      <xdr:nvSpPr>
        <xdr:cNvPr id="333" name="n_3aveValue【港湾・漁港】&#10;有形固定資産減価償却率"/>
        <xdr:cNvSpPr txBox="1"/>
      </xdr:nvSpPr>
      <xdr:spPr>
        <a:xfrm>
          <a:off x="1816744" y="1770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24328</xdr:rowOff>
    </xdr:from>
    <xdr:ext cx="405111" cy="259045"/>
    <xdr:sp macro="" textlink="">
      <xdr:nvSpPr>
        <xdr:cNvPr id="334" name="n_4aveValue【港湾・漁港】&#10;有形固定資産減価償却率"/>
        <xdr:cNvSpPr txBox="1"/>
      </xdr:nvSpPr>
      <xdr:spPr>
        <a:xfrm>
          <a:off x="927744" y="1768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93634</xdr:rowOff>
    </xdr:from>
    <xdr:ext cx="405111" cy="259045"/>
    <xdr:sp macro="" textlink="">
      <xdr:nvSpPr>
        <xdr:cNvPr id="335" name="n_1mainValue【港湾・漁港】&#10;有形固定資産減価償却率"/>
        <xdr:cNvSpPr txBox="1"/>
      </xdr:nvSpPr>
      <xdr:spPr>
        <a:xfrm>
          <a:off x="3582044" y="1843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62609</xdr:rowOff>
    </xdr:from>
    <xdr:ext cx="405111" cy="259045"/>
    <xdr:sp macro="" textlink="">
      <xdr:nvSpPr>
        <xdr:cNvPr id="336" name="n_2mainValue【港湾・漁港】&#10;有形固定資産減価償却率"/>
        <xdr:cNvSpPr txBox="1"/>
      </xdr:nvSpPr>
      <xdr:spPr>
        <a:xfrm>
          <a:off x="2705744" y="18407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33219</xdr:rowOff>
    </xdr:from>
    <xdr:ext cx="405111" cy="259045"/>
    <xdr:sp macro="" textlink="">
      <xdr:nvSpPr>
        <xdr:cNvPr id="337" name="n_3mainValue【港湾・漁港】&#10;有形固定資産減価償却率"/>
        <xdr:cNvSpPr txBox="1"/>
      </xdr:nvSpPr>
      <xdr:spPr>
        <a:xfrm>
          <a:off x="1816744" y="18378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144253</xdr:rowOff>
    </xdr:from>
    <xdr:ext cx="405111" cy="259045"/>
    <xdr:sp macro="" textlink="">
      <xdr:nvSpPr>
        <xdr:cNvPr id="338" name="n_4mainValue【港湾・漁港】&#10;有形固定資産減価償却率"/>
        <xdr:cNvSpPr txBox="1"/>
      </xdr:nvSpPr>
      <xdr:spPr>
        <a:xfrm>
          <a:off x="927744" y="1831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9" name="正方形/長方形 33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0" name="正方形/長方形 33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1" name="正方形/長方形 34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2" name="正方形/長方形 34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3" name="正方形/長方形 34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4" name="正方形/長方形 34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5" name="正方形/長方形 34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6" name="正方形/長方形 34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7" name="テキスト ボックス 34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8" name="直線コネクタ 34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49" name="直線コネクタ 348"/>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350" name="テキスト ボックス 349"/>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51" name="直線コネクタ 350"/>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352" name="テキスト ボックス 351"/>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53" name="直線コネクタ 352"/>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354" name="テキスト ボックス 353"/>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55" name="直線コネクタ 354"/>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356" name="テキスト ボックス 355"/>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7" name="直線コネクタ 35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58" name="テキスト ボックス 357"/>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9"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98749</xdr:rowOff>
    </xdr:from>
    <xdr:to>
      <xdr:col>54</xdr:col>
      <xdr:colOff>189865</xdr:colOff>
      <xdr:row>108</xdr:row>
      <xdr:rowOff>76166</xdr:rowOff>
    </xdr:to>
    <xdr:cxnSp macro="">
      <xdr:nvCxnSpPr>
        <xdr:cNvPr id="360" name="直線コネクタ 359"/>
        <xdr:cNvCxnSpPr/>
      </xdr:nvCxnSpPr>
      <xdr:spPr>
        <a:xfrm flipV="1">
          <a:off x="10476865" y="17243749"/>
          <a:ext cx="0" cy="1349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79993</xdr:rowOff>
    </xdr:from>
    <xdr:ext cx="313932" cy="259045"/>
    <xdr:sp macro="" textlink="">
      <xdr:nvSpPr>
        <xdr:cNvPr id="361" name="【港湾・漁港】&#10;一人当たり有形固定資産（償却資産）額最小値テキスト"/>
        <xdr:cNvSpPr txBox="1"/>
      </xdr:nvSpPr>
      <xdr:spPr>
        <a:xfrm>
          <a:off x="10515600" y="185965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76166</xdr:rowOff>
    </xdr:from>
    <xdr:to>
      <xdr:col>55</xdr:col>
      <xdr:colOff>88900</xdr:colOff>
      <xdr:row>108</xdr:row>
      <xdr:rowOff>76166</xdr:rowOff>
    </xdr:to>
    <xdr:cxnSp macro="">
      <xdr:nvCxnSpPr>
        <xdr:cNvPr id="362" name="直線コネクタ 361"/>
        <xdr:cNvCxnSpPr/>
      </xdr:nvCxnSpPr>
      <xdr:spPr>
        <a:xfrm>
          <a:off x="10388600" y="18592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45426</xdr:rowOff>
    </xdr:from>
    <xdr:ext cx="690189" cy="259045"/>
    <xdr:sp macro="" textlink="">
      <xdr:nvSpPr>
        <xdr:cNvPr id="363" name="【港湾・漁港】&#10;一人当たり有形固定資産（償却資産）額最大値テキスト"/>
        <xdr:cNvSpPr txBox="1"/>
      </xdr:nvSpPr>
      <xdr:spPr>
        <a:xfrm>
          <a:off x="10515600" y="170189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2,950,679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98749</xdr:rowOff>
    </xdr:from>
    <xdr:to>
      <xdr:col>55</xdr:col>
      <xdr:colOff>88900</xdr:colOff>
      <xdr:row>100</xdr:row>
      <xdr:rowOff>98749</xdr:rowOff>
    </xdr:to>
    <xdr:cxnSp macro="">
      <xdr:nvCxnSpPr>
        <xdr:cNvPr id="364" name="直線コネクタ 363"/>
        <xdr:cNvCxnSpPr/>
      </xdr:nvCxnSpPr>
      <xdr:spPr>
        <a:xfrm>
          <a:off x="10388600" y="17243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64589</xdr:rowOff>
    </xdr:from>
    <xdr:ext cx="599010" cy="259045"/>
    <xdr:sp macro="" textlink="">
      <xdr:nvSpPr>
        <xdr:cNvPr id="365" name="【港湾・漁港】&#10;一人当たり有形固定資産（償却資産）額平均値テキスト"/>
        <xdr:cNvSpPr txBox="1"/>
      </xdr:nvSpPr>
      <xdr:spPr>
        <a:xfrm>
          <a:off x="10515600" y="182382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41712</xdr:rowOff>
    </xdr:from>
    <xdr:to>
      <xdr:col>55</xdr:col>
      <xdr:colOff>50800</xdr:colOff>
      <xdr:row>107</xdr:row>
      <xdr:rowOff>143312</xdr:rowOff>
    </xdr:to>
    <xdr:sp macro="" textlink="">
      <xdr:nvSpPr>
        <xdr:cNvPr id="366" name="フローチャート: 判断 365"/>
        <xdr:cNvSpPr/>
      </xdr:nvSpPr>
      <xdr:spPr>
        <a:xfrm>
          <a:off x="10426700" y="18386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47782</xdr:rowOff>
    </xdr:from>
    <xdr:to>
      <xdr:col>50</xdr:col>
      <xdr:colOff>165100</xdr:colOff>
      <xdr:row>107</xdr:row>
      <xdr:rowOff>149382</xdr:rowOff>
    </xdr:to>
    <xdr:sp macro="" textlink="">
      <xdr:nvSpPr>
        <xdr:cNvPr id="367" name="フローチャート: 判断 366"/>
        <xdr:cNvSpPr/>
      </xdr:nvSpPr>
      <xdr:spPr>
        <a:xfrm>
          <a:off x="9588500" y="1839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33503</xdr:rowOff>
    </xdr:from>
    <xdr:to>
      <xdr:col>46</xdr:col>
      <xdr:colOff>38100</xdr:colOff>
      <xdr:row>107</xdr:row>
      <xdr:rowOff>135103</xdr:rowOff>
    </xdr:to>
    <xdr:sp macro="" textlink="">
      <xdr:nvSpPr>
        <xdr:cNvPr id="368" name="フローチャート: 判断 367"/>
        <xdr:cNvSpPr/>
      </xdr:nvSpPr>
      <xdr:spPr>
        <a:xfrm>
          <a:off x="8699500" y="18378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51223</xdr:rowOff>
    </xdr:from>
    <xdr:to>
      <xdr:col>41</xdr:col>
      <xdr:colOff>101600</xdr:colOff>
      <xdr:row>107</xdr:row>
      <xdr:rowOff>152823</xdr:rowOff>
    </xdr:to>
    <xdr:sp macro="" textlink="">
      <xdr:nvSpPr>
        <xdr:cNvPr id="369" name="フローチャート: 判断 368"/>
        <xdr:cNvSpPr/>
      </xdr:nvSpPr>
      <xdr:spPr>
        <a:xfrm>
          <a:off x="7810500" y="1839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51688</xdr:rowOff>
    </xdr:from>
    <xdr:to>
      <xdr:col>36</xdr:col>
      <xdr:colOff>165100</xdr:colOff>
      <xdr:row>107</xdr:row>
      <xdr:rowOff>153288</xdr:rowOff>
    </xdr:to>
    <xdr:sp macro="" textlink="">
      <xdr:nvSpPr>
        <xdr:cNvPr id="370" name="フローチャート: 判断 369"/>
        <xdr:cNvSpPr/>
      </xdr:nvSpPr>
      <xdr:spPr>
        <a:xfrm>
          <a:off x="6921500" y="1839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1" name="テキスト ボックス 37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2" name="テキスト ボックス 37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3" name="テキスト ボックス 37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4" name="テキスト ボックス 37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5" name="テキスト ボックス 37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22062</xdr:rowOff>
    </xdr:from>
    <xdr:to>
      <xdr:col>55</xdr:col>
      <xdr:colOff>50800</xdr:colOff>
      <xdr:row>108</xdr:row>
      <xdr:rowOff>123662</xdr:rowOff>
    </xdr:to>
    <xdr:sp macro="" textlink="">
      <xdr:nvSpPr>
        <xdr:cNvPr id="376" name="楕円 375"/>
        <xdr:cNvSpPr/>
      </xdr:nvSpPr>
      <xdr:spPr>
        <a:xfrm>
          <a:off x="10426700" y="1853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108439</xdr:rowOff>
    </xdr:from>
    <xdr:ext cx="469744" cy="259045"/>
    <xdr:sp macro="" textlink="">
      <xdr:nvSpPr>
        <xdr:cNvPr id="377" name="【港湾・漁港】&#10;一人当たり有形固定資産（償却資産）額該当値テキスト"/>
        <xdr:cNvSpPr txBox="1"/>
      </xdr:nvSpPr>
      <xdr:spPr>
        <a:xfrm>
          <a:off x="10515600" y="18453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22103</xdr:rowOff>
    </xdr:from>
    <xdr:to>
      <xdr:col>50</xdr:col>
      <xdr:colOff>165100</xdr:colOff>
      <xdr:row>108</xdr:row>
      <xdr:rowOff>123703</xdr:rowOff>
    </xdr:to>
    <xdr:sp macro="" textlink="">
      <xdr:nvSpPr>
        <xdr:cNvPr id="378" name="楕円 377"/>
        <xdr:cNvSpPr/>
      </xdr:nvSpPr>
      <xdr:spPr>
        <a:xfrm>
          <a:off x="9588500" y="1853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72862</xdr:rowOff>
    </xdr:from>
    <xdr:to>
      <xdr:col>55</xdr:col>
      <xdr:colOff>0</xdr:colOff>
      <xdr:row>108</xdr:row>
      <xdr:rowOff>72903</xdr:rowOff>
    </xdr:to>
    <xdr:cxnSp macro="">
      <xdr:nvCxnSpPr>
        <xdr:cNvPr id="379" name="直線コネクタ 378"/>
        <xdr:cNvCxnSpPr/>
      </xdr:nvCxnSpPr>
      <xdr:spPr>
        <a:xfrm flipV="1">
          <a:off x="9639300" y="18589462"/>
          <a:ext cx="838200" cy="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22140</xdr:rowOff>
    </xdr:from>
    <xdr:to>
      <xdr:col>46</xdr:col>
      <xdr:colOff>38100</xdr:colOff>
      <xdr:row>108</xdr:row>
      <xdr:rowOff>123740</xdr:rowOff>
    </xdr:to>
    <xdr:sp macro="" textlink="">
      <xdr:nvSpPr>
        <xdr:cNvPr id="380" name="楕円 379"/>
        <xdr:cNvSpPr/>
      </xdr:nvSpPr>
      <xdr:spPr>
        <a:xfrm>
          <a:off x="8699500" y="1853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72903</xdr:rowOff>
    </xdr:from>
    <xdr:to>
      <xdr:col>50</xdr:col>
      <xdr:colOff>114300</xdr:colOff>
      <xdr:row>108</xdr:row>
      <xdr:rowOff>72940</xdr:rowOff>
    </xdr:to>
    <xdr:cxnSp macro="">
      <xdr:nvCxnSpPr>
        <xdr:cNvPr id="381" name="直線コネクタ 380"/>
        <xdr:cNvCxnSpPr/>
      </xdr:nvCxnSpPr>
      <xdr:spPr>
        <a:xfrm flipV="1">
          <a:off x="8750300" y="18589503"/>
          <a:ext cx="889000" cy="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22157</xdr:rowOff>
    </xdr:from>
    <xdr:to>
      <xdr:col>41</xdr:col>
      <xdr:colOff>101600</xdr:colOff>
      <xdr:row>108</xdr:row>
      <xdr:rowOff>123757</xdr:rowOff>
    </xdr:to>
    <xdr:sp macro="" textlink="">
      <xdr:nvSpPr>
        <xdr:cNvPr id="382" name="楕円 381"/>
        <xdr:cNvSpPr/>
      </xdr:nvSpPr>
      <xdr:spPr>
        <a:xfrm>
          <a:off x="7810500" y="1853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72940</xdr:rowOff>
    </xdr:from>
    <xdr:to>
      <xdr:col>45</xdr:col>
      <xdr:colOff>177800</xdr:colOff>
      <xdr:row>108</xdr:row>
      <xdr:rowOff>72957</xdr:rowOff>
    </xdr:to>
    <xdr:cxnSp macro="">
      <xdr:nvCxnSpPr>
        <xdr:cNvPr id="383" name="直線コネクタ 382"/>
        <xdr:cNvCxnSpPr/>
      </xdr:nvCxnSpPr>
      <xdr:spPr>
        <a:xfrm flipV="1">
          <a:off x="7861300" y="18589540"/>
          <a:ext cx="889000" cy="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22178</xdr:rowOff>
    </xdr:from>
    <xdr:to>
      <xdr:col>36</xdr:col>
      <xdr:colOff>165100</xdr:colOff>
      <xdr:row>108</xdr:row>
      <xdr:rowOff>123778</xdr:rowOff>
    </xdr:to>
    <xdr:sp macro="" textlink="">
      <xdr:nvSpPr>
        <xdr:cNvPr id="384" name="楕円 383"/>
        <xdr:cNvSpPr/>
      </xdr:nvSpPr>
      <xdr:spPr>
        <a:xfrm>
          <a:off x="6921500" y="1853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72957</xdr:rowOff>
    </xdr:from>
    <xdr:to>
      <xdr:col>41</xdr:col>
      <xdr:colOff>50800</xdr:colOff>
      <xdr:row>108</xdr:row>
      <xdr:rowOff>72978</xdr:rowOff>
    </xdr:to>
    <xdr:cxnSp macro="">
      <xdr:nvCxnSpPr>
        <xdr:cNvPr id="385" name="直線コネクタ 384"/>
        <xdr:cNvCxnSpPr/>
      </xdr:nvCxnSpPr>
      <xdr:spPr>
        <a:xfrm flipV="1">
          <a:off x="6972300" y="18589557"/>
          <a:ext cx="889000" cy="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165909</xdr:rowOff>
    </xdr:from>
    <xdr:ext cx="599010" cy="259045"/>
    <xdr:sp macro="" textlink="">
      <xdr:nvSpPr>
        <xdr:cNvPr id="386" name="n_1aveValue【港湾・漁港】&#10;一人当たり有形固定資産（償却資産）額"/>
        <xdr:cNvSpPr txBox="1"/>
      </xdr:nvSpPr>
      <xdr:spPr>
        <a:xfrm>
          <a:off x="9327095" y="18168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151630</xdr:rowOff>
    </xdr:from>
    <xdr:ext cx="599010" cy="259045"/>
    <xdr:sp macro="" textlink="">
      <xdr:nvSpPr>
        <xdr:cNvPr id="387" name="n_2aveValue【港湾・漁港】&#10;一人当たり有形固定資産（償却資産）額"/>
        <xdr:cNvSpPr txBox="1"/>
      </xdr:nvSpPr>
      <xdr:spPr>
        <a:xfrm>
          <a:off x="8450795" y="18153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169350</xdr:rowOff>
    </xdr:from>
    <xdr:ext cx="599010" cy="259045"/>
    <xdr:sp macro="" textlink="">
      <xdr:nvSpPr>
        <xdr:cNvPr id="388" name="n_3aveValue【港湾・漁港】&#10;一人当たり有形固定資産（償却資産）額"/>
        <xdr:cNvSpPr txBox="1"/>
      </xdr:nvSpPr>
      <xdr:spPr>
        <a:xfrm>
          <a:off x="7561795" y="1817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169815</xdr:rowOff>
    </xdr:from>
    <xdr:ext cx="599010" cy="259045"/>
    <xdr:sp macro="" textlink="">
      <xdr:nvSpPr>
        <xdr:cNvPr id="389" name="n_4aveValue【港湾・漁港】&#10;一人当たり有形固定資産（償却資産）額"/>
        <xdr:cNvSpPr txBox="1"/>
      </xdr:nvSpPr>
      <xdr:spPr>
        <a:xfrm>
          <a:off x="6672795" y="18172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108</xdr:row>
      <xdr:rowOff>114830</xdr:rowOff>
    </xdr:from>
    <xdr:ext cx="469744" cy="259045"/>
    <xdr:sp macro="" textlink="">
      <xdr:nvSpPr>
        <xdr:cNvPr id="390" name="n_1mainValue【港湾・漁港】&#10;一人当たり有形固定資産（償却資産）額"/>
        <xdr:cNvSpPr txBox="1"/>
      </xdr:nvSpPr>
      <xdr:spPr>
        <a:xfrm>
          <a:off x="9391728" y="18631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108</xdr:row>
      <xdr:rowOff>114867</xdr:rowOff>
    </xdr:from>
    <xdr:ext cx="469744" cy="259045"/>
    <xdr:sp macro="" textlink="">
      <xdr:nvSpPr>
        <xdr:cNvPr id="391" name="n_2mainValue【港湾・漁港】&#10;一人当たり有形固定資産（償却資産）額"/>
        <xdr:cNvSpPr txBox="1"/>
      </xdr:nvSpPr>
      <xdr:spPr>
        <a:xfrm>
          <a:off x="8515428" y="186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108</xdr:row>
      <xdr:rowOff>114884</xdr:rowOff>
    </xdr:from>
    <xdr:ext cx="469744" cy="259045"/>
    <xdr:sp macro="" textlink="">
      <xdr:nvSpPr>
        <xdr:cNvPr id="392" name="n_3mainValue【港湾・漁港】&#10;一人当たり有形固定資産（償却資産）額"/>
        <xdr:cNvSpPr txBox="1"/>
      </xdr:nvSpPr>
      <xdr:spPr>
        <a:xfrm>
          <a:off x="7626428" y="18631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69928</xdr:colOff>
      <xdr:row>108</xdr:row>
      <xdr:rowOff>114905</xdr:rowOff>
    </xdr:from>
    <xdr:ext cx="469744" cy="259045"/>
    <xdr:sp macro="" textlink="">
      <xdr:nvSpPr>
        <xdr:cNvPr id="393" name="n_4mainValue【港湾・漁港】&#10;一人当たり有形固定資産（償却資産）額"/>
        <xdr:cNvSpPr txBox="1"/>
      </xdr:nvSpPr>
      <xdr:spPr>
        <a:xfrm>
          <a:off x="6737428" y="18631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5" name="直線コネクタ 40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6" name="テキスト ボックス 405"/>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7" name="直線コネクタ 40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8" name="テキスト ボックス 40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9" name="直線コネクタ 40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0" name="テキスト ボックス 40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1" name="直線コネクタ 41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2" name="テキスト ボックス 41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3" name="直線コネクタ 41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4" name="テキスト ボックス 41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5" name="直線コネクタ 41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6" name="テキスト ボックス 415"/>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7" name="直線コネクタ 41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115389</xdr:rowOff>
    </xdr:from>
    <xdr:to>
      <xdr:col>85</xdr:col>
      <xdr:colOff>126364</xdr:colOff>
      <xdr:row>42</xdr:row>
      <xdr:rowOff>92528</xdr:rowOff>
    </xdr:to>
    <xdr:cxnSp macro="">
      <xdr:nvCxnSpPr>
        <xdr:cNvPr id="419" name="直線コネクタ 418"/>
        <xdr:cNvCxnSpPr/>
      </xdr:nvCxnSpPr>
      <xdr:spPr>
        <a:xfrm flipV="1">
          <a:off x="16318864" y="5773239"/>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0"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1" name="直線コネクタ 420"/>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62066</xdr:rowOff>
    </xdr:from>
    <xdr:ext cx="340478" cy="259045"/>
    <xdr:sp macro="" textlink="">
      <xdr:nvSpPr>
        <xdr:cNvPr id="422" name="【認定こども園・幼稚園・保育所】&#10;有形固定資産減価償却率最大値テキスト"/>
        <xdr:cNvSpPr txBox="1"/>
      </xdr:nvSpPr>
      <xdr:spPr>
        <a:xfrm>
          <a:off x="16357600" y="55484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115389</xdr:rowOff>
    </xdr:from>
    <xdr:to>
      <xdr:col>86</xdr:col>
      <xdr:colOff>25400</xdr:colOff>
      <xdr:row>33</xdr:row>
      <xdr:rowOff>115389</xdr:rowOff>
    </xdr:to>
    <xdr:cxnSp macro="">
      <xdr:nvCxnSpPr>
        <xdr:cNvPr id="423" name="直線コネクタ 422"/>
        <xdr:cNvCxnSpPr/>
      </xdr:nvCxnSpPr>
      <xdr:spPr>
        <a:xfrm>
          <a:off x="16230600" y="5773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72770</xdr:rowOff>
    </xdr:from>
    <xdr:ext cx="405111" cy="259045"/>
    <xdr:sp macro="" textlink="">
      <xdr:nvSpPr>
        <xdr:cNvPr id="424" name="【認定こども園・幼稚園・保育所】&#10;有形固定資産減価償却率平均値テキスト"/>
        <xdr:cNvSpPr txBox="1"/>
      </xdr:nvSpPr>
      <xdr:spPr>
        <a:xfrm>
          <a:off x="16357600" y="6416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49893</xdr:rowOff>
    </xdr:from>
    <xdr:to>
      <xdr:col>85</xdr:col>
      <xdr:colOff>177800</xdr:colOff>
      <xdr:row>38</xdr:row>
      <xdr:rowOff>151493</xdr:rowOff>
    </xdr:to>
    <xdr:sp macro="" textlink="">
      <xdr:nvSpPr>
        <xdr:cNvPr id="425" name="フローチャート: 判断 424"/>
        <xdr:cNvSpPr/>
      </xdr:nvSpPr>
      <xdr:spPr>
        <a:xfrm>
          <a:off x="162687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46627</xdr:rowOff>
    </xdr:from>
    <xdr:to>
      <xdr:col>81</xdr:col>
      <xdr:colOff>101600</xdr:colOff>
      <xdr:row>38</xdr:row>
      <xdr:rowOff>148227</xdr:rowOff>
    </xdr:to>
    <xdr:sp macro="" textlink="">
      <xdr:nvSpPr>
        <xdr:cNvPr id="426" name="フローチャート: 判断 425"/>
        <xdr:cNvSpPr/>
      </xdr:nvSpPr>
      <xdr:spPr>
        <a:xfrm>
          <a:off x="15430500" y="656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17235</xdr:rowOff>
    </xdr:from>
    <xdr:to>
      <xdr:col>76</xdr:col>
      <xdr:colOff>165100</xdr:colOff>
      <xdr:row>38</xdr:row>
      <xdr:rowOff>118835</xdr:rowOff>
    </xdr:to>
    <xdr:sp macro="" textlink="">
      <xdr:nvSpPr>
        <xdr:cNvPr id="427" name="フローチャート: 判断 426"/>
        <xdr:cNvSpPr/>
      </xdr:nvSpPr>
      <xdr:spPr>
        <a:xfrm>
          <a:off x="145415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38463</xdr:rowOff>
    </xdr:from>
    <xdr:to>
      <xdr:col>72</xdr:col>
      <xdr:colOff>38100</xdr:colOff>
      <xdr:row>38</xdr:row>
      <xdr:rowOff>140063</xdr:rowOff>
    </xdr:to>
    <xdr:sp macro="" textlink="">
      <xdr:nvSpPr>
        <xdr:cNvPr id="428" name="フローチャート: 判断 427"/>
        <xdr:cNvSpPr/>
      </xdr:nvSpPr>
      <xdr:spPr>
        <a:xfrm>
          <a:off x="136525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67854</xdr:rowOff>
    </xdr:from>
    <xdr:to>
      <xdr:col>67</xdr:col>
      <xdr:colOff>101600</xdr:colOff>
      <xdr:row>38</xdr:row>
      <xdr:rowOff>169454</xdr:rowOff>
    </xdr:to>
    <xdr:sp macro="" textlink="">
      <xdr:nvSpPr>
        <xdr:cNvPr id="429" name="フローチャート: 判断 428"/>
        <xdr:cNvSpPr/>
      </xdr:nvSpPr>
      <xdr:spPr>
        <a:xfrm>
          <a:off x="12763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100512</xdr:rowOff>
    </xdr:from>
    <xdr:to>
      <xdr:col>85</xdr:col>
      <xdr:colOff>177800</xdr:colOff>
      <xdr:row>39</xdr:row>
      <xdr:rowOff>30662</xdr:rowOff>
    </xdr:to>
    <xdr:sp macro="" textlink="">
      <xdr:nvSpPr>
        <xdr:cNvPr id="435" name="楕円 434"/>
        <xdr:cNvSpPr/>
      </xdr:nvSpPr>
      <xdr:spPr>
        <a:xfrm>
          <a:off x="16268700" y="661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78939</xdr:rowOff>
    </xdr:from>
    <xdr:ext cx="405111" cy="259045"/>
    <xdr:sp macro="" textlink="">
      <xdr:nvSpPr>
        <xdr:cNvPr id="436" name="【認定こども園・幼稚園・保育所】&#10;有形固定資産減価償却率該当値テキスト"/>
        <xdr:cNvSpPr txBox="1"/>
      </xdr:nvSpPr>
      <xdr:spPr>
        <a:xfrm>
          <a:off x="16357600" y="659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62956</xdr:rowOff>
    </xdr:from>
    <xdr:to>
      <xdr:col>81</xdr:col>
      <xdr:colOff>101600</xdr:colOff>
      <xdr:row>38</xdr:row>
      <xdr:rowOff>164556</xdr:rowOff>
    </xdr:to>
    <xdr:sp macro="" textlink="">
      <xdr:nvSpPr>
        <xdr:cNvPr id="437" name="楕円 436"/>
        <xdr:cNvSpPr/>
      </xdr:nvSpPr>
      <xdr:spPr>
        <a:xfrm>
          <a:off x="15430500" y="657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113756</xdr:rowOff>
    </xdr:from>
    <xdr:to>
      <xdr:col>85</xdr:col>
      <xdr:colOff>127000</xdr:colOff>
      <xdr:row>38</xdr:row>
      <xdr:rowOff>151312</xdr:rowOff>
    </xdr:to>
    <xdr:cxnSp macro="">
      <xdr:nvCxnSpPr>
        <xdr:cNvPr id="438" name="直線コネクタ 437"/>
        <xdr:cNvCxnSpPr/>
      </xdr:nvCxnSpPr>
      <xdr:spPr>
        <a:xfrm>
          <a:off x="15481300" y="6628856"/>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25400</xdr:rowOff>
    </xdr:from>
    <xdr:to>
      <xdr:col>76</xdr:col>
      <xdr:colOff>165100</xdr:colOff>
      <xdr:row>38</xdr:row>
      <xdr:rowOff>127000</xdr:rowOff>
    </xdr:to>
    <xdr:sp macro="" textlink="">
      <xdr:nvSpPr>
        <xdr:cNvPr id="439" name="楕円 438"/>
        <xdr:cNvSpPr/>
      </xdr:nvSpPr>
      <xdr:spPr>
        <a:xfrm>
          <a:off x="14541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76200</xdr:rowOff>
    </xdr:from>
    <xdr:to>
      <xdr:col>81</xdr:col>
      <xdr:colOff>50800</xdr:colOff>
      <xdr:row>38</xdr:row>
      <xdr:rowOff>113756</xdr:rowOff>
    </xdr:to>
    <xdr:cxnSp macro="">
      <xdr:nvCxnSpPr>
        <xdr:cNvPr id="440" name="直線コネクタ 439"/>
        <xdr:cNvCxnSpPr/>
      </xdr:nvCxnSpPr>
      <xdr:spPr>
        <a:xfrm>
          <a:off x="14592300" y="659130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25400</xdr:rowOff>
    </xdr:from>
    <xdr:to>
      <xdr:col>72</xdr:col>
      <xdr:colOff>38100</xdr:colOff>
      <xdr:row>38</xdr:row>
      <xdr:rowOff>127000</xdr:rowOff>
    </xdr:to>
    <xdr:sp macro="" textlink="">
      <xdr:nvSpPr>
        <xdr:cNvPr id="441" name="楕円 440"/>
        <xdr:cNvSpPr/>
      </xdr:nvSpPr>
      <xdr:spPr>
        <a:xfrm>
          <a:off x="13652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76200</xdr:rowOff>
    </xdr:from>
    <xdr:to>
      <xdr:col>76</xdr:col>
      <xdr:colOff>114300</xdr:colOff>
      <xdr:row>38</xdr:row>
      <xdr:rowOff>76200</xdr:rowOff>
    </xdr:to>
    <xdr:cxnSp macro="">
      <xdr:nvCxnSpPr>
        <xdr:cNvPr id="442" name="直線コネクタ 441"/>
        <xdr:cNvCxnSpPr/>
      </xdr:nvCxnSpPr>
      <xdr:spPr>
        <a:xfrm>
          <a:off x="13703300" y="6591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66222</xdr:rowOff>
    </xdr:from>
    <xdr:to>
      <xdr:col>67</xdr:col>
      <xdr:colOff>101600</xdr:colOff>
      <xdr:row>37</xdr:row>
      <xdr:rowOff>167822</xdr:rowOff>
    </xdr:to>
    <xdr:sp macro="" textlink="">
      <xdr:nvSpPr>
        <xdr:cNvPr id="443" name="楕円 442"/>
        <xdr:cNvSpPr/>
      </xdr:nvSpPr>
      <xdr:spPr>
        <a:xfrm>
          <a:off x="12763500" y="640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117022</xdr:rowOff>
    </xdr:from>
    <xdr:to>
      <xdr:col>71</xdr:col>
      <xdr:colOff>177800</xdr:colOff>
      <xdr:row>38</xdr:row>
      <xdr:rowOff>76200</xdr:rowOff>
    </xdr:to>
    <xdr:cxnSp macro="">
      <xdr:nvCxnSpPr>
        <xdr:cNvPr id="444" name="直線コネクタ 443"/>
        <xdr:cNvCxnSpPr/>
      </xdr:nvCxnSpPr>
      <xdr:spPr>
        <a:xfrm>
          <a:off x="12814300" y="6460672"/>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164754</xdr:rowOff>
    </xdr:from>
    <xdr:ext cx="405111" cy="259045"/>
    <xdr:sp macro="" textlink="">
      <xdr:nvSpPr>
        <xdr:cNvPr id="445" name="n_1aveValue【認定こども園・幼稚園・保育所】&#10;有形固定資産減価償却率"/>
        <xdr:cNvSpPr txBox="1"/>
      </xdr:nvSpPr>
      <xdr:spPr>
        <a:xfrm>
          <a:off x="15266044" y="633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135363</xdr:rowOff>
    </xdr:from>
    <xdr:ext cx="405111" cy="259045"/>
    <xdr:sp macro="" textlink="">
      <xdr:nvSpPr>
        <xdr:cNvPr id="446" name="n_2aveValue【認定こども園・幼稚園・保育所】&#10;有形固定資産減価償却率"/>
        <xdr:cNvSpPr txBox="1"/>
      </xdr:nvSpPr>
      <xdr:spPr>
        <a:xfrm>
          <a:off x="14389744" y="630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131190</xdr:rowOff>
    </xdr:from>
    <xdr:ext cx="405111" cy="259045"/>
    <xdr:sp macro="" textlink="">
      <xdr:nvSpPr>
        <xdr:cNvPr id="447" name="n_3aveValue【認定こども園・幼稚園・保育所】&#10;有形固定資産減価償却率"/>
        <xdr:cNvSpPr txBox="1"/>
      </xdr:nvSpPr>
      <xdr:spPr>
        <a:xfrm>
          <a:off x="13500744" y="664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160581</xdr:rowOff>
    </xdr:from>
    <xdr:ext cx="405111" cy="259045"/>
    <xdr:sp macro="" textlink="">
      <xdr:nvSpPr>
        <xdr:cNvPr id="448" name="n_4aveValue【認定こども園・幼稚園・保育所】&#10;有形固定資産減価償却率"/>
        <xdr:cNvSpPr txBox="1"/>
      </xdr:nvSpPr>
      <xdr:spPr>
        <a:xfrm>
          <a:off x="12611744" y="667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155683</xdr:rowOff>
    </xdr:from>
    <xdr:ext cx="405111" cy="259045"/>
    <xdr:sp macro="" textlink="">
      <xdr:nvSpPr>
        <xdr:cNvPr id="449" name="n_1mainValue【認定こども園・幼稚園・保育所】&#10;有形固定資産減価償却率"/>
        <xdr:cNvSpPr txBox="1"/>
      </xdr:nvSpPr>
      <xdr:spPr>
        <a:xfrm>
          <a:off x="15266044" y="667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118127</xdr:rowOff>
    </xdr:from>
    <xdr:ext cx="405111" cy="259045"/>
    <xdr:sp macro="" textlink="">
      <xdr:nvSpPr>
        <xdr:cNvPr id="450" name="n_2mainValue【認定こども園・幼稚園・保育所】&#10;有形固定資産減価償却率"/>
        <xdr:cNvSpPr txBox="1"/>
      </xdr:nvSpPr>
      <xdr:spPr>
        <a:xfrm>
          <a:off x="143897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143527</xdr:rowOff>
    </xdr:from>
    <xdr:ext cx="405111" cy="259045"/>
    <xdr:sp macro="" textlink="">
      <xdr:nvSpPr>
        <xdr:cNvPr id="451" name="n_3mainValue【認定こども園・幼稚園・保育所】&#10;有形固定資産減価償却率"/>
        <xdr:cNvSpPr txBox="1"/>
      </xdr:nvSpPr>
      <xdr:spPr>
        <a:xfrm>
          <a:off x="135007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12899</xdr:rowOff>
    </xdr:from>
    <xdr:ext cx="405111" cy="259045"/>
    <xdr:sp macro="" textlink="">
      <xdr:nvSpPr>
        <xdr:cNvPr id="452" name="n_4mainValue【認定こども園・幼稚園・保育所】&#10;有形固定資産減価償却率"/>
        <xdr:cNvSpPr txBox="1"/>
      </xdr:nvSpPr>
      <xdr:spPr>
        <a:xfrm>
          <a:off x="12611744" y="618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3" name="直線コネクタ 462"/>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4" name="テキスト ボックス 463"/>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5" name="直線コネクタ 464"/>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6" name="テキスト ボックス 465"/>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7" name="直線コネクタ 466"/>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8" name="テキスト ボックス 467"/>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9" name="直線コネクタ 468"/>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70" name="テキスト ボックス 469"/>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1" name="直線コネクタ 470"/>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2" name="テキスト ボックス 471"/>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3" name="直線コネクタ 472"/>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4" name="テキスト ボックス 473"/>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6" name="テキスト ボックス 47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167640</xdr:rowOff>
    </xdr:from>
    <xdr:to>
      <xdr:col>116</xdr:col>
      <xdr:colOff>62864</xdr:colOff>
      <xdr:row>42</xdr:row>
      <xdr:rowOff>81099</xdr:rowOff>
    </xdr:to>
    <xdr:cxnSp macro="">
      <xdr:nvCxnSpPr>
        <xdr:cNvPr id="478" name="直線コネクタ 477"/>
        <xdr:cNvCxnSpPr/>
      </xdr:nvCxnSpPr>
      <xdr:spPr>
        <a:xfrm flipV="1">
          <a:off x="22160864" y="5654040"/>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84926</xdr:rowOff>
    </xdr:from>
    <xdr:ext cx="469744" cy="259045"/>
    <xdr:sp macro="" textlink="">
      <xdr:nvSpPr>
        <xdr:cNvPr id="479" name="【認定こども園・幼稚園・保育所】&#10;一人当たり面積最小値テキスト"/>
        <xdr:cNvSpPr txBox="1"/>
      </xdr:nvSpPr>
      <xdr:spPr>
        <a:xfrm>
          <a:off x="22199600" y="7285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81099</xdr:rowOff>
    </xdr:from>
    <xdr:to>
      <xdr:col>116</xdr:col>
      <xdr:colOff>152400</xdr:colOff>
      <xdr:row>42</xdr:row>
      <xdr:rowOff>81099</xdr:rowOff>
    </xdr:to>
    <xdr:cxnSp macro="">
      <xdr:nvCxnSpPr>
        <xdr:cNvPr id="480" name="直線コネクタ 479"/>
        <xdr:cNvCxnSpPr/>
      </xdr:nvCxnSpPr>
      <xdr:spPr>
        <a:xfrm>
          <a:off x="22072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114317</xdr:rowOff>
    </xdr:from>
    <xdr:ext cx="469744" cy="259045"/>
    <xdr:sp macro="" textlink="">
      <xdr:nvSpPr>
        <xdr:cNvPr id="481" name="【認定こども園・幼稚園・保育所】&#10;一人当たり面積最大値テキスト"/>
        <xdr:cNvSpPr txBox="1"/>
      </xdr:nvSpPr>
      <xdr:spPr>
        <a:xfrm>
          <a:off x="22199600" y="542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167640</xdr:rowOff>
    </xdr:from>
    <xdr:to>
      <xdr:col>116</xdr:col>
      <xdr:colOff>152400</xdr:colOff>
      <xdr:row>32</xdr:row>
      <xdr:rowOff>167640</xdr:rowOff>
    </xdr:to>
    <xdr:cxnSp macro="">
      <xdr:nvCxnSpPr>
        <xdr:cNvPr id="482" name="直線コネクタ 481"/>
        <xdr:cNvCxnSpPr/>
      </xdr:nvCxnSpPr>
      <xdr:spPr>
        <a:xfrm>
          <a:off x="22072600" y="565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98896</xdr:rowOff>
    </xdr:from>
    <xdr:ext cx="469744" cy="259045"/>
    <xdr:sp macro="" textlink="">
      <xdr:nvSpPr>
        <xdr:cNvPr id="483" name="【認定こども園・幼稚園・保育所】&#10;一人当たり面積平均値テキスト"/>
        <xdr:cNvSpPr txBox="1"/>
      </xdr:nvSpPr>
      <xdr:spPr>
        <a:xfrm>
          <a:off x="22199600" y="67854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76019</xdr:rowOff>
    </xdr:from>
    <xdr:to>
      <xdr:col>116</xdr:col>
      <xdr:colOff>114300</xdr:colOff>
      <xdr:row>41</xdr:row>
      <xdr:rowOff>6169</xdr:rowOff>
    </xdr:to>
    <xdr:sp macro="" textlink="">
      <xdr:nvSpPr>
        <xdr:cNvPr id="484" name="フローチャート: 判断 483"/>
        <xdr:cNvSpPr/>
      </xdr:nvSpPr>
      <xdr:spPr>
        <a:xfrm>
          <a:off x="22110700" y="693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89081</xdr:rowOff>
    </xdr:from>
    <xdr:to>
      <xdr:col>112</xdr:col>
      <xdr:colOff>38100</xdr:colOff>
      <xdr:row>41</xdr:row>
      <xdr:rowOff>19231</xdr:rowOff>
    </xdr:to>
    <xdr:sp macro="" textlink="">
      <xdr:nvSpPr>
        <xdr:cNvPr id="485" name="フローチャート: 判断 484"/>
        <xdr:cNvSpPr/>
      </xdr:nvSpPr>
      <xdr:spPr>
        <a:xfrm>
          <a:off x="21272500" y="694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84183</xdr:rowOff>
    </xdr:from>
    <xdr:to>
      <xdr:col>107</xdr:col>
      <xdr:colOff>101600</xdr:colOff>
      <xdr:row>41</xdr:row>
      <xdr:rowOff>14333</xdr:rowOff>
    </xdr:to>
    <xdr:sp macro="" textlink="">
      <xdr:nvSpPr>
        <xdr:cNvPr id="486" name="フローチャート: 判断 485"/>
        <xdr:cNvSpPr/>
      </xdr:nvSpPr>
      <xdr:spPr>
        <a:xfrm>
          <a:off x="20383500" y="694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82550</xdr:rowOff>
    </xdr:from>
    <xdr:to>
      <xdr:col>102</xdr:col>
      <xdr:colOff>165100</xdr:colOff>
      <xdr:row>41</xdr:row>
      <xdr:rowOff>12700</xdr:rowOff>
    </xdr:to>
    <xdr:sp macro="" textlink="">
      <xdr:nvSpPr>
        <xdr:cNvPr id="487" name="フローチャート: 判断 486"/>
        <xdr:cNvSpPr/>
      </xdr:nvSpPr>
      <xdr:spPr>
        <a:xfrm>
          <a:off x="19494500" y="694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97246</xdr:rowOff>
    </xdr:from>
    <xdr:to>
      <xdr:col>98</xdr:col>
      <xdr:colOff>38100</xdr:colOff>
      <xdr:row>41</xdr:row>
      <xdr:rowOff>27396</xdr:rowOff>
    </xdr:to>
    <xdr:sp macro="" textlink="">
      <xdr:nvSpPr>
        <xdr:cNvPr id="488" name="フローチャート: 判断 487"/>
        <xdr:cNvSpPr/>
      </xdr:nvSpPr>
      <xdr:spPr>
        <a:xfrm>
          <a:off x="18605500" y="69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9" name="テキスト ボックス 48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0" name="テキスト ボックス 48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1" name="テキスト ボックス 49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2" name="テキスト ボックス 49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3" name="テキスト ボックス 49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51526</xdr:rowOff>
    </xdr:from>
    <xdr:to>
      <xdr:col>116</xdr:col>
      <xdr:colOff>114300</xdr:colOff>
      <xdr:row>41</xdr:row>
      <xdr:rowOff>153126</xdr:rowOff>
    </xdr:to>
    <xdr:sp macro="" textlink="">
      <xdr:nvSpPr>
        <xdr:cNvPr id="494" name="楕円 493"/>
        <xdr:cNvSpPr/>
      </xdr:nvSpPr>
      <xdr:spPr>
        <a:xfrm>
          <a:off x="22110700" y="708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29953</xdr:rowOff>
    </xdr:from>
    <xdr:ext cx="469744" cy="259045"/>
    <xdr:sp macro="" textlink="">
      <xdr:nvSpPr>
        <xdr:cNvPr id="495" name="【認定こども園・幼稚園・保育所】&#10;一人当たり面積該当値テキスト"/>
        <xdr:cNvSpPr txBox="1"/>
      </xdr:nvSpPr>
      <xdr:spPr>
        <a:xfrm>
          <a:off x="22199600" y="7059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53159</xdr:rowOff>
    </xdr:from>
    <xdr:to>
      <xdr:col>112</xdr:col>
      <xdr:colOff>38100</xdr:colOff>
      <xdr:row>41</xdr:row>
      <xdr:rowOff>154759</xdr:rowOff>
    </xdr:to>
    <xdr:sp macro="" textlink="">
      <xdr:nvSpPr>
        <xdr:cNvPr id="496" name="楕円 495"/>
        <xdr:cNvSpPr/>
      </xdr:nvSpPr>
      <xdr:spPr>
        <a:xfrm>
          <a:off x="21272500" y="708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102326</xdr:rowOff>
    </xdr:from>
    <xdr:to>
      <xdr:col>116</xdr:col>
      <xdr:colOff>63500</xdr:colOff>
      <xdr:row>41</xdr:row>
      <xdr:rowOff>103959</xdr:rowOff>
    </xdr:to>
    <xdr:cxnSp macro="">
      <xdr:nvCxnSpPr>
        <xdr:cNvPr id="497" name="直線コネクタ 496"/>
        <xdr:cNvCxnSpPr/>
      </xdr:nvCxnSpPr>
      <xdr:spPr>
        <a:xfrm flipV="1">
          <a:off x="21323300" y="7131776"/>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54791</xdr:rowOff>
    </xdr:from>
    <xdr:to>
      <xdr:col>107</xdr:col>
      <xdr:colOff>101600</xdr:colOff>
      <xdr:row>41</xdr:row>
      <xdr:rowOff>156391</xdr:rowOff>
    </xdr:to>
    <xdr:sp macro="" textlink="">
      <xdr:nvSpPr>
        <xdr:cNvPr id="498" name="楕円 497"/>
        <xdr:cNvSpPr/>
      </xdr:nvSpPr>
      <xdr:spPr>
        <a:xfrm>
          <a:off x="20383500" y="708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103959</xdr:rowOff>
    </xdr:from>
    <xdr:to>
      <xdr:col>111</xdr:col>
      <xdr:colOff>177800</xdr:colOff>
      <xdr:row>41</xdr:row>
      <xdr:rowOff>105591</xdr:rowOff>
    </xdr:to>
    <xdr:cxnSp macro="">
      <xdr:nvCxnSpPr>
        <xdr:cNvPr id="499" name="直線コネクタ 498"/>
        <xdr:cNvCxnSpPr/>
      </xdr:nvCxnSpPr>
      <xdr:spPr>
        <a:xfrm flipV="1">
          <a:off x="20434300" y="7133409"/>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2540</xdr:rowOff>
    </xdr:from>
    <xdr:to>
      <xdr:col>102</xdr:col>
      <xdr:colOff>165100</xdr:colOff>
      <xdr:row>41</xdr:row>
      <xdr:rowOff>104140</xdr:rowOff>
    </xdr:to>
    <xdr:sp macro="" textlink="">
      <xdr:nvSpPr>
        <xdr:cNvPr id="500" name="楕円 499"/>
        <xdr:cNvSpPr/>
      </xdr:nvSpPr>
      <xdr:spPr>
        <a:xfrm>
          <a:off x="19494500" y="703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53340</xdr:rowOff>
    </xdr:from>
    <xdr:to>
      <xdr:col>107</xdr:col>
      <xdr:colOff>50800</xdr:colOff>
      <xdr:row>41</xdr:row>
      <xdr:rowOff>105591</xdr:rowOff>
    </xdr:to>
    <xdr:cxnSp macro="">
      <xdr:nvCxnSpPr>
        <xdr:cNvPr id="501" name="直線コネクタ 500"/>
        <xdr:cNvCxnSpPr/>
      </xdr:nvCxnSpPr>
      <xdr:spPr>
        <a:xfrm>
          <a:off x="19545300" y="7082790"/>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4173</xdr:rowOff>
    </xdr:from>
    <xdr:to>
      <xdr:col>98</xdr:col>
      <xdr:colOff>38100</xdr:colOff>
      <xdr:row>41</xdr:row>
      <xdr:rowOff>105773</xdr:rowOff>
    </xdr:to>
    <xdr:sp macro="" textlink="">
      <xdr:nvSpPr>
        <xdr:cNvPr id="502" name="楕円 501"/>
        <xdr:cNvSpPr/>
      </xdr:nvSpPr>
      <xdr:spPr>
        <a:xfrm>
          <a:off x="18605500" y="703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53340</xdr:rowOff>
    </xdr:from>
    <xdr:to>
      <xdr:col>102</xdr:col>
      <xdr:colOff>114300</xdr:colOff>
      <xdr:row>41</xdr:row>
      <xdr:rowOff>54973</xdr:rowOff>
    </xdr:to>
    <xdr:cxnSp macro="">
      <xdr:nvCxnSpPr>
        <xdr:cNvPr id="503" name="直線コネクタ 502"/>
        <xdr:cNvCxnSpPr/>
      </xdr:nvCxnSpPr>
      <xdr:spPr>
        <a:xfrm flipV="1">
          <a:off x="18656300" y="7082790"/>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35758</xdr:rowOff>
    </xdr:from>
    <xdr:ext cx="469744" cy="259045"/>
    <xdr:sp macro="" textlink="">
      <xdr:nvSpPr>
        <xdr:cNvPr id="504" name="n_1aveValue【認定こども園・幼稚園・保育所】&#10;一人当たり面積"/>
        <xdr:cNvSpPr txBox="1"/>
      </xdr:nvSpPr>
      <xdr:spPr>
        <a:xfrm>
          <a:off x="21075727" y="6722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30860</xdr:rowOff>
    </xdr:from>
    <xdr:ext cx="469744" cy="259045"/>
    <xdr:sp macro="" textlink="">
      <xdr:nvSpPr>
        <xdr:cNvPr id="505" name="n_2aveValue【認定こども園・幼稚園・保育所】&#10;一人当たり面積"/>
        <xdr:cNvSpPr txBox="1"/>
      </xdr:nvSpPr>
      <xdr:spPr>
        <a:xfrm>
          <a:off x="20199427" y="6717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29227</xdr:rowOff>
    </xdr:from>
    <xdr:ext cx="469744" cy="259045"/>
    <xdr:sp macro="" textlink="">
      <xdr:nvSpPr>
        <xdr:cNvPr id="506" name="n_3aveValue【認定こども園・幼稚園・保育所】&#10;一人当たり面積"/>
        <xdr:cNvSpPr txBox="1"/>
      </xdr:nvSpPr>
      <xdr:spPr>
        <a:xfrm>
          <a:off x="19310427" y="671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43923</xdr:rowOff>
    </xdr:from>
    <xdr:ext cx="469744" cy="259045"/>
    <xdr:sp macro="" textlink="">
      <xdr:nvSpPr>
        <xdr:cNvPr id="507" name="n_4aveValue【認定こども園・幼稚園・保育所】&#10;一人当たり面積"/>
        <xdr:cNvSpPr txBox="1"/>
      </xdr:nvSpPr>
      <xdr:spPr>
        <a:xfrm>
          <a:off x="18421427" y="6730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145886</xdr:rowOff>
    </xdr:from>
    <xdr:ext cx="469744" cy="259045"/>
    <xdr:sp macro="" textlink="">
      <xdr:nvSpPr>
        <xdr:cNvPr id="508" name="n_1mainValue【認定こども園・幼稚園・保育所】&#10;一人当たり面積"/>
        <xdr:cNvSpPr txBox="1"/>
      </xdr:nvSpPr>
      <xdr:spPr>
        <a:xfrm>
          <a:off x="21075727" y="7175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147518</xdr:rowOff>
    </xdr:from>
    <xdr:ext cx="469744" cy="259045"/>
    <xdr:sp macro="" textlink="">
      <xdr:nvSpPr>
        <xdr:cNvPr id="509" name="n_2mainValue【認定こども園・幼稚園・保育所】&#10;一人当たり面積"/>
        <xdr:cNvSpPr txBox="1"/>
      </xdr:nvSpPr>
      <xdr:spPr>
        <a:xfrm>
          <a:off x="20199427" y="7176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95267</xdr:rowOff>
    </xdr:from>
    <xdr:ext cx="469744" cy="259045"/>
    <xdr:sp macro="" textlink="">
      <xdr:nvSpPr>
        <xdr:cNvPr id="510" name="n_3mainValue【認定こども園・幼稚園・保育所】&#10;一人当たり面積"/>
        <xdr:cNvSpPr txBox="1"/>
      </xdr:nvSpPr>
      <xdr:spPr>
        <a:xfrm>
          <a:off x="19310427" y="712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96900</xdr:rowOff>
    </xdr:from>
    <xdr:ext cx="469744" cy="259045"/>
    <xdr:sp macro="" textlink="">
      <xdr:nvSpPr>
        <xdr:cNvPr id="511" name="n_4mainValue【認定こども園・幼稚園・保育所】&#10;一人当たり面積"/>
        <xdr:cNvSpPr txBox="1"/>
      </xdr:nvSpPr>
      <xdr:spPr>
        <a:xfrm>
          <a:off x="18421427" y="712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2" name="正方形/長方形 5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3" name="正方形/長方形 51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4" name="正方形/長方形 51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5" name="正方形/長方形 51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6" name="正方形/長方形 51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7" name="正方形/長方形 51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8" name="正方形/長方形 51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9" name="正方形/長方形 51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0" name="テキスト ボックス 51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1" name="直線コネクタ 52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2" name="テキスト ボックス 52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3" name="直線コネクタ 52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4" name="テキスト ボックス 523"/>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5" name="直線コネクタ 52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6" name="テキスト ボックス 52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7" name="直線コネクタ 52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8" name="テキスト ボックス 52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9" name="直線コネクタ 52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0" name="テキスト ボックス 52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1" name="直線コネクタ 53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2" name="テキスト ボックス 53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4" name="テキスト ボックス 533"/>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137160</xdr:rowOff>
    </xdr:from>
    <xdr:to>
      <xdr:col>85</xdr:col>
      <xdr:colOff>126364</xdr:colOff>
      <xdr:row>63</xdr:row>
      <xdr:rowOff>5715</xdr:rowOff>
    </xdr:to>
    <xdr:cxnSp macro="">
      <xdr:nvCxnSpPr>
        <xdr:cNvPr id="536" name="直線コネクタ 535"/>
        <xdr:cNvCxnSpPr/>
      </xdr:nvCxnSpPr>
      <xdr:spPr>
        <a:xfrm flipV="1">
          <a:off x="16318864" y="9738360"/>
          <a:ext cx="0" cy="1068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9542</xdr:rowOff>
    </xdr:from>
    <xdr:ext cx="405111" cy="259045"/>
    <xdr:sp macro="" textlink="">
      <xdr:nvSpPr>
        <xdr:cNvPr id="537" name="【学校施設】&#10;有形固定資産減価償却率最小値テキスト"/>
        <xdr:cNvSpPr txBox="1"/>
      </xdr:nvSpPr>
      <xdr:spPr>
        <a:xfrm>
          <a:off x="16357600" y="1081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5715</xdr:rowOff>
    </xdr:from>
    <xdr:to>
      <xdr:col>86</xdr:col>
      <xdr:colOff>25400</xdr:colOff>
      <xdr:row>63</xdr:row>
      <xdr:rowOff>5715</xdr:rowOff>
    </xdr:to>
    <xdr:cxnSp macro="">
      <xdr:nvCxnSpPr>
        <xdr:cNvPr id="538" name="直線コネクタ 537"/>
        <xdr:cNvCxnSpPr/>
      </xdr:nvCxnSpPr>
      <xdr:spPr>
        <a:xfrm>
          <a:off x="16230600" y="10807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83837</xdr:rowOff>
    </xdr:from>
    <xdr:ext cx="405111" cy="259045"/>
    <xdr:sp macro="" textlink="">
      <xdr:nvSpPr>
        <xdr:cNvPr id="539" name="【学校施設】&#10;有形固定資産減価償却率最大値テキスト"/>
        <xdr:cNvSpPr txBox="1"/>
      </xdr:nvSpPr>
      <xdr:spPr>
        <a:xfrm>
          <a:off x="16357600" y="9513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137160</xdr:rowOff>
    </xdr:from>
    <xdr:to>
      <xdr:col>86</xdr:col>
      <xdr:colOff>25400</xdr:colOff>
      <xdr:row>56</xdr:row>
      <xdr:rowOff>137160</xdr:rowOff>
    </xdr:to>
    <xdr:cxnSp macro="">
      <xdr:nvCxnSpPr>
        <xdr:cNvPr id="540" name="直線コネクタ 539"/>
        <xdr:cNvCxnSpPr/>
      </xdr:nvCxnSpPr>
      <xdr:spPr>
        <a:xfrm>
          <a:off x="16230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133367</xdr:rowOff>
    </xdr:from>
    <xdr:ext cx="405111" cy="259045"/>
    <xdr:sp macro="" textlink="">
      <xdr:nvSpPr>
        <xdr:cNvPr id="541" name="【学校施設】&#10;有形固定資産減価償却率平均値テキスト"/>
        <xdr:cNvSpPr txBox="1"/>
      </xdr:nvSpPr>
      <xdr:spPr>
        <a:xfrm>
          <a:off x="16357600" y="10248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542" name="フローチャート: 判断 541"/>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141605</xdr:rowOff>
    </xdr:from>
    <xdr:to>
      <xdr:col>81</xdr:col>
      <xdr:colOff>101600</xdr:colOff>
      <xdr:row>60</xdr:row>
      <xdr:rowOff>71755</xdr:rowOff>
    </xdr:to>
    <xdr:sp macro="" textlink="">
      <xdr:nvSpPr>
        <xdr:cNvPr id="543" name="フローチャート: 判断 542"/>
        <xdr:cNvSpPr/>
      </xdr:nvSpPr>
      <xdr:spPr>
        <a:xfrm>
          <a:off x="15430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130175</xdr:rowOff>
    </xdr:from>
    <xdr:to>
      <xdr:col>76</xdr:col>
      <xdr:colOff>165100</xdr:colOff>
      <xdr:row>60</xdr:row>
      <xdr:rowOff>60325</xdr:rowOff>
    </xdr:to>
    <xdr:sp macro="" textlink="">
      <xdr:nvSpPr>
        <xdr:cNvPr id="544" name="フローチャート: 判断 543"/>
        <xdr:cNvSpPr/>
      </xdr:nvSpPr>
      <xdr:spPr>
        <a:xfrm>
          <a:off x="14541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124460</xdr:rowOff>
    </xdr:from>
    <xdr:to>
      <xdr:col>72</xdr:col>
      <xdr:colOff>38100</xdr:colOff>
      <xdr:row>60</xdr:row>
      <xdr:rowOff>54610</xdr:rowOff>
    </xdr:to>
    <xdr:sp macro="" textlink="">
      <xdr:nvSpPr>
        <xdr:cNvPr id="545" name="フローチャート: 判断 544"/>
        <xdr:cNvSpPr/>
      </xdr:nvSpPr>
      <xdr:spPr>
        <a:xfrm>
          <a:off x="13652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113030</xdr:rowOff>
    </xdr:from>
    <xdr:to>
      <xdr:col>67</xdr:col>
      <xdr:colOff>101600</xdr:colOff>
      <xdr:row>60</xdr:row>
      <xdr:rowOff>43180</xdr:rowOff>
    </xdr:to>
    <xdr:sp macro="" textlink="">
      <xdr:nvSpPr>
        <xdr:cNvPr id="546" name="フローチャート: 判断 545"/>
        <xdr:cNvSpPr/>
      </xdr:nvSpPr>
      <xdr:spPr>
        <a:xfrm>
          <a:off x="12763500" y="1022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7" name="テキスト ボックス 54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8" name="テキスト ボックス 54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9" name="テキスト ボックス 54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0" name="テキスト ボックス 54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1" name="テキスト ボックス 55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36830</xdr:rowOff>
    </xdr:from>
    <xdr:to>
      <xdr:col>85</xdr:col>
      <xdr:colOff>177800</xdr:colOff>
      <xdr:row>59</xdr:row>
      <xdr:rowOff>138430</xdr:rowOff>
    </xdr:to>
    <xdr:sp macro="" textlink="">
      <xdr:nvSpPr>
        <xdr:cNvPr id="552" name="楕円 551"/>
        <xdr:cNvSpPr/>
      </xdr:nvSpPr>
      <xdr:spPr>
        <a:xfrm>
          <a:off x="16268700" y="1015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59707</xdr:rowOff>
    </xdr:from>
    <xdr:ext cx="405111" cy="259045"/>
    <xdr:sp macro="" textlink="">
      <xdr:nvSpPr>
        <xdr:cNvPr id="553" name="【学校施設】&#10;有形固定資産減価償却率該当値テキスト"/>
        <xdr:cNvSpPr txBox="1"/>
      </xdr:nvSpPr>
      <xdr:spPr>
        <a:xfrm>
          <a:off x="16357600" y="1000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61595</xdr:rowOff>
    </xdr:from>
    <xdr:to>
      <xdr:col>81</xdr:col>
      <xdr:colOff>101600</xdr:colOff>
      <xdr:row>59</xdr:row>
      <xdr:rowOff>163195</xdr:rowOff>
    </xdr:to>
    <xdr:sp macro="" textlink="">
      <xdr:nvSpPr>
        <xdr:cNvPr id="554" name="楕円 553"/>
        <xdr:cNvSpPr/>
      </xdr:nvSpPr>
      <xdr:spPr>
        <a:xfrm>
          <a:off x="15430500" y="1017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87630</xdr:rowOff>
    </xdr:from>
    <xdr:to>
      <xdr:col>85</xdr:col>
      <xdr:colOff>127000</xdr:colOff>
      <xdr:row>59</xdr:row>
      <xdr:rowOff>112395</xdr:rowOff>
    </xdr:to>
    <xdr:cxnSp macro="">
      <xdr:nvCxnSpPr>
        <xdr:cNvPr id="555" name="直線コネクタ 554"/>
        <xdr:cNvCxnSpPr/>
      </xdr:nvCxnSpPr>
      <xdr:spPr>
        <a:xfrm flipV="1">
          <a:off x="15481300" y="1020318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33020</xdr:rowOff>
    </xdr:from>
    <xdr:to>
      <xdr:col>76</xdr:col>
      <xdr:colOff>165100</xdr:colOff>
      <xdr:row>59</xdr:row>
      <xdr:rowOff>134620</xdr:rowOff>
    </xdr:to>
    <xdr:sp macro="" textlink="">
      <xdr:nvSpPr>
        <xdr:cNvPr id="556" name="楕円 555"/>
        <xdr:cNvSpPr/>
      </xdr:nvSpPr>
      <xdr:spPr>
        <a:xfrm>
          <a:off x="14541500" y="1014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83820</xdr:rowOff>
    </xdr:from>
    <xdr:to>
      <xdr:col>81</xdr:col>
      <xdr:colOff>50800</xdr:colOff>
      <xdr:row>59</xdr:row>
      <xdr:rowOff>112395</xdr:rowOff>
    </xdr:to>
    <xdr:cxnSp macro="">
      <xdr:nvCxnSpPr>
        <xdr:cNvPr id="557" name="直線コネクタ 556"/>
        <xdr:cNvCxnSpPr/>
      </xdr:nvCxnSpPr>
      <xdr:spPr>
        <a:xfrm>
          <a:off x="14592300" y="1019937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38735</xdr:rowOff>
    </xdr:from>
    <xdr:to>
      <xdr:col>72</xdr:col>
      <xdr:colOff>38100</xdr:colOff>
      <xdr:row>59</xdr:row>
      <xdr:rowOff>140335</xdr:rowOff>
    </xdr:to>
    <xdr:sp macro="" textlink="">
      <xdr:nvSpPr>
        <xdr:cNvPr id="558" name="楕円 557"/>
        <xdr:cNvSpPr/>
      </xdr:nvSpPr>
      <xdr:spPr>
        <a:xfrm>
          <a:off x="13652500" y="1015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83820</xdr:rowOff>
    </xdr:from>
    <xdr:to>
      <xdr:col>76</xdr:col>
      <xdr:colOff>114300</xdr:colOff>
      <xdr:row>59</xdr:row>
      <xdr:rowOff>89535</xdr:rowOff>
    </xdr:to>
    <xdr:cxnSp macro="">
      <xdr:nvCxnSpPr>
        <xdr:cNvPr id="559" name="直線コネクタ 558"/>
        <xdr:cNvCxnSpPr/>
      </xdr:nvCxnSpPr>
      <xdr:spPr>
        <a:xfrm flipV="1">
          <a:off x="13703300" y="1019937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90170</xdr:rowOff>
    </xdr:from>
    <xdr:to>
      <xdr:col>67</xdr:col>
      <xdr:colOff>101600</xdr:colOff>
      <xdr:row>59</xdr:row>
      <xdr:rowOff>20320</xdr:rowOff>
    </xdr:to>
    <xdr:sp macro="" textlink="">
      <xdr:nvSpPr>
        <xdr:cNvPr id="560" name="楕円 559"/>
        <xdr:cNvSpPr/>
      </xdr:nvSpPr>
      <xdr:spPr>
        <a:xfrm>
          <a:off x="12763500" y="1003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140970</xdr:rowOff>
    </xdr:from>
    <xdr:to>
      <xdr:col>71</xdr:col>
      <xdr:colOff>177800</xdr:colOff>
      <xdr:row>59</xdr:row>
      <xdr:rowOff>89535</xdr:rowOff>
    </xdr:to>
    <xdr:cxnSp macro="">
      <xdr:nvCxnSpPr>
        <xdr:cNvPr id="561" name="直線コネクタ 560"/>
        <xdr:cNvCxnSpPr/>
      </xdr:nvCxnSpPr>
      <xdr:spPr>
        <a:xfrm>
          <a:off x="12814300" y="10085070"/>
          <a:ext cx="8890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62882</xdr:rowOff>
    </xdr:from>
    <xdr:ext cx="405111" cy="259045"/>
    <xdr:sp macro="" textlink="">
      <xdr:nvSpPr>
        <xdr:cNvPr id="562" name="n_1aveValue【学校施設】&#10;有形固定資産減価償却率"/>
        <xdr:cNvSpPr txBox="1"/>
      </xdr:nvSpPr>
      <xdr:spPr>
        <a:xfrm>
          <a:off x="15266044" y="1034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51452</xdr:rowOff>
    </xdr:from>
    <xdr:ext cx="405111" cy="259045"/>
    <xdr:sp macro="" textlink="">
      <xdr:nvSpPr>
        <xdr:cNvPr id="563" name="n_2aveValue【学校施設】&#10;有形固定資産減価償却率"/>
        <xdr:cNvSpPr txBox="1"/>
      </xdr:nvSpPr>
      <xdr:spPr>
        <a:xfrm>
          <a:off x="143897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45737</xdr:rowOff>
    </xdr:from>
    <xdr:ext cx="405111" cy="259045"/>
    <xdr:sp macro="" textlink="">
      <xdr:nvSpPr>
        <xdr:cNvPr id="564" name="n_3aveValue【学校施設】&#10;有形固定資産減価償却率"/>
        <xdr:cNvSpPr txBox="1"/>
      </xdr:nvSpPr>
      <xdr:spPr>
        <a:xfrm>
          <a:off x="13500744" y="1033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34307</xdr:rowOff>
    </xdr:from>
    <xdr:ext cx="405111" cy="259045"/>
    <xdr:sp macro="" textlink="">
      <xdr:nvSpPr>
        <xdr:cNvPr id="565" name="n_4aveValue【学校施設】&#10;有形固定資産減価償却率"/>
        <xdr:cNvSpPr txBox="1"/>
      </xdr:nvSpPr>
      <xdr:spPr>
        <a:xfrm>
          <a:off x="12611744" y="1032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8272</xdr:rowOff>
    </xdr:from>
    <xdr:ext cx="405111" cy="259045"/>
    <xdr:sp macro="" textlink="">
      <xdr:nvSpPr>
        <xdr:cNvPr id="566" name="n_1mainValue【学校施設】&#10;有形固定資産減価償却率"/>
        <xdr:cNvSpPr txBox="1"/>
      </xdr:nvSpPr>
      <xdr:spPr>
        <a:xfrm>
          <a:off x="15266044" y="995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151147</xdr:rowOff>
    </xdr:from>
    <xdr:ext cx="405111" cy="259045"/>
    <xdr:sp macro="" textlink="">
      <xdr:nvSpPr>
        <xdr:cNvPr id="567" name="n_2mainValue【学校施設】&#10;有形固定資産減価償却率"/>
        <xdr:cNvSpPr txBox="1"/>
      </xdr:nvSpPr>
      <xdr:spPr>
        <a:xfrm>
          <a:off x="14389744" y="992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156862</xdr:rowOff>
    </xdr:from>
    <xdr:ext cx="405111" cy="259045"/>
    <xdr:sp macro="" textlink="">
      <xdr:nvSpPr>
        <xdr:cNvPr id="568" name="n_3mainValue【学校施設】&#10;有形固定資産減価償却率"/>
        <xdr:cNvSpPr txBox="1"/>
      </xdr:nvSpPr>
      <xdr:spPr>
        <a:xfrm>
          <a:off x="13500744" y="992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36847</xdr:rowOff>
    </xdr:from>
    <xdr:ext cx="405111" cy="259045"/>
    <xdr:sp macro="" textlink="">
      <xdr:nvSpPr>
        <xdr:cNvPr id="569" name="n_4mainValue【学校施設】&#10;有形固定資産減価償却率"/>
        <xdr:cNvSpPr txBox="1"/>
      </xdr:nvSpPr>
      <xdr:spPr>
        <a:xfrm>
          <a:off x="12611744" y="980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0" name="正方形/長方形 56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1" name="正方形/長方形 57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2" name="正方形/長方形 57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3" name="正方形/長方形 57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4" name="正方形/長方形 57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5" name="正方形/長方形 57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6" name="正方形/長方形 57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7" name="正方形/長方形 57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8" name="テキスト ボックス 57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9" name="直線コネクタ 57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0" name="直線コネクタ 57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1" name="テキスト ボックス 58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2" name="直線コネクタ 58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3" name="テキスト ボックス 58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4" name="直線コネクタ 58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5" name="テキスト ボックス 58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6" name="直線コネクタ 58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7" name="テキスト ボックス 58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8" name="直線コネクタ 58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9" name="テキスト ボックス 58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0" name="直線コネクタ 58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1" name="テキスト ボックス 590"/>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66294</xdr:rowOff>
    </xdr:from>
    <xdr:to>
      <xdr:col>116</xdr:col>
      <xdr:colOff>62864</xdr:colOff>
      <xdr:row>62</xdr:row>
      <xdr:rowOff>169164</xdr:rowOff>
    </xdr:to>
    <xdr:cxnSp macro="">
      <xdr:nvCxnSpPr>
        <xdr:cNvPr id="593" name="直線コネクタ 592"/>
        <xdr:cNvCxnSpPr/>
      </xdr:nvCxnSpPr>
      <xdr:spPr>
        <a:xfrm flipV="1">
          <a:off x="22160864" y="9496044"/>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1541</xdr:rowOff>
    </xdr:from>
    <xdr:ext cx="469744" cy="259045"/>
    <xdr:sp macro="" textlink="">
      <xdr:nvSpPr>
        <xdr:cNvPr id="594" name="【学校施設】&#10;一人当たり面積最小値テキスト"/>
        <xdr:cNvSpPr txBox="1"/>
      </xdr:nvSpPr>
      <xdr:spPr>
        <a:xfrm>
          <a:off x="22199600" y="10802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169164</xdr:rowOff>
    </xdr:from>
    <xdr:to>
      <xdr:col>116</xdr:col>
      <xdr:colOff>152400</xdr:colOff>
      <xdr:row>62</xdr:row>
      <xdr:rowOff>169164</xdr:rowOff>
    </xdr:to>
    <xdr:cxnSp macro="">
      <xdr:nvCxnSpPr>
        <xdr:cNvPr id="595" name="直線コネクタ 594"/>
        <xdr:cNvCxnSpPr/>
      </xdr:nvCxnSpPr>
      <xdr:spPr>
        <a:xfrm>
          <a:off x="22072600" y="10799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12971</xdr:rowOff>
    </xdr:from>
    <xdr:ext cx="469744" cy="259045"/>
    <xdr:sp macro="" textlink="">
      <xdr:nvSpPr>
        <xdr:cNvPr id="596" name="【学校施設】&#10;一人当たり面積最大値テキスト"/>
        <xdr:cNvSpPr txBox="1"/>
      </xdr:nvSpPr>
      <xdr:spPr>
        <a:xfrm>
          <a:off x="22199600" y="927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66294</xdr:rowOff>
    </xdr:from>
    <xdr:to>
      <xdr:col>116</xdr:col>
      <xdr:colOff>152400</xdr:colOff>
      <xdr:row>55</xdr:row>
      <xdr:rowOff>66294</xdr:rowOff>
    </xdr:to>
    <xdr:cxnSp macro="">
      <xdr:nvCxnSpPr>
        <xdr:cNvPr id="597" name="直線コネクタ 596"/>
        <xdr:cNvCxnSpPr/>
      </xdr:nvCxnSpPr>
      <xdr:spPr>
        <a:xfrm>
          <a:off x="22072600" y="949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116095</xdr:rowOff>
    </xdr:from>
    <xdr:ext cx="469744" cy="259045"/>
    <xdr:sp macro="" textlink="">
      <xdr:nvSpPr>
        <xdr:cNvPr id="598" name="【学校施設】&#10;一人当たり面積平均値テキスト"/>
        <xdr:cNvSpPr txBox="1"/>
      </xdr:nvSpPr>
      <xdr:spPr>
        <a:xfrm>
          <a:off x="22199600" y="10403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93218</xdr:rowOff>
    </xdr:from>
    <xdr:to>
      <xdr:col>116</xdr:col>
      <xdr:colOff>114300</xdr:colOff>
      <xdr:row>62</xdr:row>
      <xdr:rowOff>23368</xdr:rowOff>
    </xdr:to>
    <xdr:sp macro="" textlink="">
      <xdr:nvSpPr>
        <xdr:cNvPr id="599" name="フローチャート: 判断 598"/>
        <xdr:cNvSpPr/>
      </xdr:nvSpPr>
      <xdr:spPr>
        <a:xfrm>
          <a:off x="221107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105981</xdr:rowOff>
    </xdr:from>
    <xdr:to>
      <xdr:col>112</xdr:col>
      <xdr:colOff>38100</xdr:colOff>
      <xdr:row>62</xdr:row>
      <xdr:rowOff>36131</xdr:rowOff>
    </xdr:to>
    <xdr:sp macro="" textlink="">
      <xdr:nvSpPr>
        <xdr:cNvPr id="600" name="フローチャート: 判断 599"/>
        <xdr:cNvSpPr/>
      </xdr:nvSpPr>
      <xdr:spPr>
        <a:xfrm>
          <a:off x="21272500" y="1056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109030</xdr:rowOff>
    </xdr:from>
    <xdr:to>
      <xdr:col>107</xdr:col>
      <xdr:colOff>101600</xdr:colOff>
      <xdr:row>62</xdr:row>
      <xdr:rowOff>39180</xdr:rowOff>
    </xdr:to>
    <xdr:sp macro="" textlink="">
      <xdr:nvSpPr>
        <xdr:cNvPr id="601" name="フローチャート: 判断 600"/>
        <xdr:cNvSpPr/>
      </xdr:nvSpPr>
      <xdr:spPr>
        <a:xfrm>
          <a:off x="20383500" y="1056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86741</xdr:rowOff>
    </xdr:from>
    <xdr:to>
      <xdr:col>102</xdr:col>
      <xdr:colOff>165100</xdr:colOff>
      <xdr:row>62</xdr:row>
      <xdr:rowOff>16891</xdr:rowOff>
    </xdr:to>
    <xdr:sp macro="" textlink="">
      <xdr:nvSpPr>
        <xdr:cNvPr id="602" name="フローチャート: 判断 601"/>
        <xdr:cNvSpPr/>
      </xdr:nvSpPr>
      <xdr:spPr>
        <a:xfrm>
          <a:off x="19494500" y="1054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107124</xdr:rowOff>
    </xdr:from>
    <xdr:to>
      <xdr:col>98</xdr:col>
      <xdr:colOff>38100</xdr:colOff>
      <xdr:row>62</xdr:row>
      <xdr:rowOff>37274</xdr:rowOff>
    </xdr:to>
    <xdr:sp macro="" textlink="">
      <xdr:nvSpPr>
        <xdr:cNvPr id="603" name="フローチャート: 判断 602"/>
        <xdr:cNvSpPr/>
      </xdr:nvSpPr>
      <xdr:spPr>
        <a:xfrm>
          <a:off x="18605500" y="1056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4" name="テキスト ボックス 60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5" name="テキスト ボックス 60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6" name="テキスト ボックス 60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7" name="テキスト ボックス 60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8" name="テキスト ボックス 60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128842</xdr:rowOff>
    </xdr:from>
    <xdr:to>
      <xdr:col>116</xdr:col>
      <xdr:colOff>114300</xdr:colOff>
      <xdr:row>62</xdr:row>
      <xdr:rowOff>58992</xdr:rowOff>
    </xdr:to>
    <xdr:sp macro="" textlink="">
      <xdr:nvSpPr>
        <xdr:cNvPr id="609" name="楕円 608"/>
        <xdr:cNvSpPr/>
      </xdr:nvSpPr>
      <xdr:spPr>
        <a:xfrm>
          <a:off x="22110700" y="1058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107269</xdr:rowOff>
    </xdr:from>
    <xdr:ext cx="469744" cy="259045"/>
    <xdr:sp macro="" textlink="">
      <xdr:nvSpPr>
        <xdr:cNvPr id="610" name="【学校施設】&#10;一人当たり面積該当値テキスト"/>
        <xdr:cNvSpPr txBox="1"/>
      </xdr:nvSpPr>
      <xdr:spPr>
        <a:xfrm>
          <a:off x="22199600" y="10565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132842</xdr:rowOff>
    </xdr:from>
    <xdr:to>
      <xdr:col>112</xdr:col>
      <xdr:colOff>38100</xdr:colOff>
      <xdr:row>62</xdr:row>
      <xdr:rowOff>62992</xdr:rowOff>
    </xdr:to>
    <xdr:sp macro="" textlink="">
      <xdr:nvSpPr>
        <xdr:cNvPr id="611" name="楕円 610"/>
        <xdr:cNvSpPr/>
      </xdr:nvSpPr>
      <xdr:spPr>
        <a:xfrm>
          <a:off x="21272500" y="1059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8192</xdr:rowOff>
    </xdr:from>
    <xdr:to>
      <xdr:col>116</xdr:col>
      <xdr:colOff>63500</xdr:colOff>
      <xdr:row>62</xdr:row>
      <xdr:rowOff>12192</xdr:rowOff>
    </xdr:to>
    <xdr:cxnSp macro="">
      <xdr:nvCxnSpPr>
        <xdr:cNvPr id="612" name="直線コネクタ 611"/>
        <xdr:cNvCxnSpPr/>
      </xdr:nvCxnSpPr>
      <xdr:spPr>
        <a:xfrm flipV="1">
          <a:off x="21323300" y="10638092"/>
          <a:ext cx="838200" cy="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137414</xdr:rowOff>
    </xdr:from>
    <xdr:to>
      <xdr:col>107</xdr:col>
      <xdr:colOff>101600</xdr:colOff>
      <xdr:row>62</xdr:row>
      <xdr:rowOff>67564</xdr:rowOff>
    </xdr:to>
    <xdr:sp macro="" textlink="">
      <xdr:nvSpPr>
        <xdr:cNvPr id="613" name="楕円 612"/>
        <xdr:cNvSpPr/>
      </xdr:nvSpPr>
      <xdr:spPr>
        <a:xfrm>
          <a:off x="20383500" y="1059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12192</xdr:rowOff>
    </xdr:from>
    <xdr:to>
      <xdr:col>111</xdr:col>
      <xdr:colOff>177800</xdr:colOff>
      <xdr:row>62</xdr:row>
      <xdr:rowOff>16764</xdr:rowOff>
    </xdr:to>
    <xdr:cxnSp macro="">
      <xdr:nvCxnSpPr>
        <xdr:cNvPr id="614" name="直線コネクタ 613"/>
        <xdr:cNvCxnSpPr/>
      </xdr:nvCxnSpPr>
      <xdr:spPr>
        <a:xfrm flipV="1">
          <a:off x="20434300" y="106420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109030</xdr:rowOff>
    </xdr:from>
    <xdr:to>
      <xdr:col>102</xdr:col>
      <xdr:colOff>165100</xdr:colOff>
      <xdr:row>62</xdr:row>
      <xdr:rowOff>39180</xdr:rowOff>
    </xdr:to>
    <xdr:sp macro="" textlink="">
      <xdr:nvSpPr>
        <xdr:cNvPr id="615" name="楕円 614"/>
        <xdr:cNvSpPr/>
      </xdr:nvSpPr>
      <xdr:spPr>
        <a:xfrm>
          <a:off x="19494500" y="1056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159830</xdr:rowOff>
    </xdr:from>
    <xdr:to>
      <xdr:col>107</xdr:col>
      <xdr:colOff>50800</xdr:colOff>
      <xdr:row>62</xdr:row>
      <xdr:rowOff>16764</xdr:rowOff>
    </xdr:to>
    <xdr:cxnSp macro="">
      <xdr:nvCxnSpPr>
        <xdr:cNvPr id="616" name="直線コネクタ 615"/>
        <xdr:cNvCxnSpPr/>
      </xdr:nvCxnSpPr>
      <xdr:spPr>
        <a:xfrm>
          <a:off x="19545300" y="10618280"/>
          <a:ext cx="889000" cy="28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163894</xdr:rowOff>
    </xdr:from>
    <xdr:to>
      <xdr:col>98</xdr:col>
      <xdr:colOff>38100</xdr:colOff>
      <xdr:row>62</xdr:row>
      <xdr:rowOff>94044</xdr:rowOff>
    </xdr:to>
    <xdr:sp macro="" textlink="">
      <xdr:nvSpPr>
        <xdr:cNvPr id="617" name="楕円 616"/>
        <xdr:cNvSpPr/>
      </xdr:nvSpPr>
      <xdr:spPr>
        <a:xfrm>
          <a:off x="18605500" y="10622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159830</xdr:rowOff>
    </xdr:from>
    <xdr:to>
      <xdr:col>102</xdr:col>
      <xdr:colOff>114300</xdr:colOff>
      <xdr:row>62</xdr:row>
      <xdr:rowOff>43244</xdr:rowOff>
    </xdr:to>
    <xdr:cxnSp macro="">
      <xdr:nvCxnSpPr>
        <xdr:cNvPr id="618" name="直線コネクタ 617"/>
        <xdr:cNvCxnSpPr/>
      </xdr:nvCxnSpPr>
      <xdr:spPr>
        <a:xfrm flipV="1">
          <a:off x="18656300" y="1061828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52658</xdr:rowOff>
    </xdr:from>
    <xdr:ext cx="469744" cy="259045"/>
    <xdr:sp macro="" textlink="">
      <xdr:nvSpPr>
        <xdr:cNvPr id="619" name="n_1aveValue【学校施設】&#10;一人当たり面積"/>
        <xdr:cNvSpPr txBox="1"/>
      </xdr:nvSpPr>
      <xdr:spPr>
        <a:xfrm>
          <a:off x="21075727" y="1033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55707</xdr:rowOff>
    </xdr:from>
    <xdr:ext cx="469744" cy="259045"/>
    <xdr:sp macro="" textlink="">
      <xdr:nvSpPr>
        <xdr:cNvPr id="620" name="n_2aveValue【学校施設】&#10;一人当たり面積"/>
        <xdr:cNvSpPr txBox="1"/>
      </xdr:nvSpPr>
      <xdr:spPr>
        <a:xfrm>
          <a:off x="20199427" y="10342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33418</xdr:rowOff>
    </xdr:from>
    <xdr:ext cx="469744" cy="259045"/>
    <xdr:sp macro="" textlink="">
      <xdr:nvSpPr>
        <xdr:cNvPr id="621" name="n_3aveValue【学校施設】&#10;一人当たり面積"/>
        <xdr:cNvSpPr txBox="1"/>
      </xdr:nvSpPr>
      <xdr:spPr>
        <a:xfrm>
          <a:off x="19310427" y="1032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53801</xdr:rowOff>
    </xdr:from>
    <xdr:ext cx="469744" cy="259045"/>
    <xdr:sp macro="" textlink="">
      <xdr:nvSpPr>
        <xdr:cNvPr id="622" name="n_4aveValue【学校施設】&#10;一人当たり面積"/>
        <xdr:cNvSpPr txBox="1"/>
      </xdr:nvSpPr>
      <xdr:spPr>
        <a:xfrm>
          <a:off x="18421427" y="1034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54119</xdr:rowOff>
    </xdr:from>
    <xdr:ext cx="469744" cy="259045"/>
    <xdr:sp macro="" textlink="">
      <xdr:nvSpPr>
        <xdr:cNvPr id="623" name="n_1mainValue【学校施設】&#10;一人当たり面積"/>
        <xdr:cNvSpPr txBox="1"/>
      </xdr:nvSpPr>
      <xdr:spPr>
        <a:xfrm>
          <a:off x="21075727" y="1068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58691</xdr:rowOff>
    </xdr:from>
    <xdr:ext cx="469744" cy="259045"/>
    <xdr:sp macro="" textlink="">
      <xdr:nvSpPr>
        <xdr:cNvPr id="624" name="n_2mainValue【学校施設】&#10;一人当たり面積"/>
        <xdr:cNvSpPr txBox="1"/>
      </xdr:nvSpPr>
      <xdr:spPr>
        <a:xfrm>
          <a:off x="20199427" y="10688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30307</xdr:rowOff>
    </xdr:from>
    <xdr:ext cx="469744" cy="259045"/>
    <xdr:sp macro="" textlink="">
      <xdr:nvSpPr>
        <xdr:cNvPr id="625" name="n_3mainValue【学校施設】&#10;一人当たり面積"/>
        <xdr:cNvSpPr txBox="1"/>
      </xdr:nvSpPr>
      <xdr:spPr>
        <a:xfrm>
          <a:off x="19310427" y="10660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85171</xdr:rowOff>
    </xdr:from>
    <xdr:ext cx="469744" cy="259045"/>
    <xdr:sp macro="" textlink="">
      <xdr:nvSpPr>
        <xdr:cNvPr id="626" name="n_4mainValue【学校施設】&#10;一人当たり面積"/>
        <xdr:cNvSpPr txBox="1"/>
      </xdr:nvSpPr>
      <xdr:spPr>
        <a:xfrm>
          <a:off x="18421427" y="10715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7" name="正方形/長方形 62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8" name="正方形/長方形 62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9" name="正方形/長方形 62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0" name="正方形/長方形 62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1" name="正方形/長方形 63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2" name="正方形/長方形 63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3" name="正方形/長方形 63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4" name="正方形/長方形 63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5" name="テキスト ボックス 63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6" name="直線コネクタ 63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7" name="テキスト ボックス 636"/>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8" name="直線コネクタ 63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9" name="テキスト ボックス 638"/>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40" name="直線コネクタ 63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1" name="テキスト ボックス 64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2" name="直線コネクタ 64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3" name="テキスト ボックス 64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4" name="直線コネクタ 64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5" name="テキスト ボックス 64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6" name="直線コネクタ 64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7" name="テキスト ボックス 64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8" name="直線コネクタ 64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9" name="テキスト ボックス 648"/>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0" name="直線コネクタ 64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136071</xdr:rowOff>
    </xdr:from>
    <xdr:to>
      <xdr:col>85</xdr:col>
      <xdr:colOff>126364</xdr:colOff>
      <xdr:row>86</xdr:row>
      <xdr:rowOff>168729</xdr:rowOff>
    </xdr:to>
    <xdr:cxnSp macro="">
      <xdr:nvCxnSpPr>
        <xdr:cNvPr id="652" name="直線コネクタ 651"/>
        <xdr:cNvCxnSpPr/>
      </xdr:nvCxnSpPr>
      <xdr:spPr>
        <a:xfrm flipV="1">
          <a:off x="16318864" y="13337721"/>
          <a:ext cx="0" cy="1575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3"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4" name="直線コネクタ 653"/>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82748</xdr:rowOff>
    </xdr:from>
    <xdr:ext cx="340478" cy="259045"/>
    <xdr:sp macro="" textlink="">
      <xdr:nvSpPr>
        <xdr:cNvPr id="655" name="【児童館】&#10;有形固定資産減価償却率最大値テキスト"/>
        <xdr:cNvSpPr txBox="1"/>
      </xdr:nvSpPr>
      <xdr:spPr>
        <a:xfrm>
          <a:off x="16357600" y="131129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136071</xdr:rowOff>
    </xdr:from>
    <xdr:to>
      <xdr:col>86</xdr:col>
      <xdr:colOff>25400</xdr:colOff>
      <xdr:row>77</xdr:row>
      <xdr:rowOff>136071</xdr:rowOff>
    </xdr:to>
    <xdr:cxnSp macro="">
      <xdr:nvCxnSpPr>
        <xdr:cNvPr id="656" name="直線コネクタ 655"/>
        <xdr:cNvCxnSpPr/>
      </xdr:nvCxnSpPr>
      <xdr:spPr>
        <a:xfrm>
          <a:off x="16230600" y="1333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83656</xdr:rowOff>
    </xdr:from>
    <xdr:ext cx="405111" cy="259045"/>
    <xdr:sp macro="" textlink="">
      <xdr:nvSpPr>
        <xdr:cNvPr id="657" name="【児童館】&#10;有形固定資産減価償却率平均値テキスト"/>
        <xdr:cNvSpPr txBox="1"/>
      </xdr:nvSpPr>
      <xdr:spPr>
        <a:xfrm>
          <a:off x="16357600" y="13971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60779</xdr:rowOff>
    </xdr:from>
    <xdr:to>
      <xdr:col>85</xdr:col>
      <xdr:colOff>177800</xdr:colOff>
      <xdr:row>82</xdr:row>
      <xdr:rowOff>162379</xdr:rowOff>
    </xdr:to>
    <xdr:sp macro="" textlink="">
      <xdr:nvSpPr>
        <xdr:cNvPr id="658" name="フローチャート: 判断 657"/>
        <xdr:cNvSpPr/>
      </xdr:nvSpPr>
      <xdr:spPr>
        <a:xfrm>
          <a:off x="162687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37919</xdr:rowOff>
    </xdr:from>
    <xdr:to>
      <xdr:col>81</xdr:col>
      <xdr:colOff>101600</xdr:colOff>
      <xdr:row>82</xdr:row>
      <xdr:rowOff>139519</xdr:rowOff>
    </xdr:to>
    <xdr:sp macro="" textlink="">
      <xdr:nvSpPr>
        <xdr:cNvPr id="659" name="フローチャート: 判断 658"/>
        <xdr:cNvSpPr/>
      </xdr:nvSpPr>
      <xdr:spPr>
        <a:xfrm>
          <a:off x="15430500" y="1409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93436</xdr:rowOff>
    </xdr:from>
    <xdr:to>
      <xdr:col>76</xdr:col>
      <xdr:colOff>165100</xdr:colOff>
      <xdr:row>83</xdr:row>
      <xdr:rowOff>23586</xdr:rowOff>
    </xdr:to>
    <xdr:sp macro="" textlink="">
      <xdr:nvSpPr>
        <xdr:cNvPr id="660" name="フローチャート: 判断 659"/>
        <xdr:cNvSpPr/>
      </xdr:nvSpPr>
      <xdr:spPr>
        <a:xfrm>
          <a:off x="14541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103232</xdr:rowOff>
    </xdr:from>
    <xdr:to>
      <xdr:col>72</xdr:col>
      <xdr:colOff>38100</xdr:colOff>
      <xdr:row>83</xdr:row>
      <xdr:rowOff>33382</xdr:rowOff>
    </xdr:to>
    <xdr:sp macro="" textlink="">
      <xdr:nvSpPr>
        <xdr:cNvPr id="661" name="フローチャート: 判断 660"/>
        <xdr:cNvSpPr/>
      </xdr:nvSpPr>
      <xdr:spPr>
        <a:xfrm>
          <a:off x="13652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62412</xdr:rowOff>
    </xdr:from>
    <xdr:to>
      <xdr:col>67</xdr:col>
      <xdr:colOff>101600</xdr:colOff>
      <xdr:row>82</xdr:row>
      <xdr:rowOff>164012</xdr:rowOff>
    </xdr:to>
    <xdr:sp macro="" textlink="">
      <xdr:nvSpPr>
        <xdr:cNvPr id="662" name="フローチャート: 判断 661"/>
        <xdr:cNvSpPr/>
      </xdr:nvSpPr>
      <xdr:spPr>
        <a:xfrm>
          <a:off x="12763500" y="1412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3" name="テキスト ボックス 66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4" name="テキスト ボックス 66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5" name="テキスト ボックス 66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6" name="テキスト ボックス 66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7" name="テキスト ボックス 66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119562</xdr:rowOff>
    </xdr:from>
    <xdr:to>
      <xdr:col>85</xdr:col>
      <xdr:colOff>177800</xdr:colOff>
      <xdr:row>83</xdr:row>
      <xdr:rowOff>49712</xdr:rowOff>
    </xdr:to>
    <xdr:sp macro="" textlink="">
      <xdr:nvSpPr>
        <xdr:cNvPr id="668" name="楕円 667"/>
        <xdr:cNvSpPr/>
      </xdr:nvSpPr>
      <xdr:spPr>
        <a:xfrm>
          <a:off x="16268700" y="1417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97989</xdr:rowOff>
    </xdr:from>
    <xdr:ext cx="405111" cy="259045"/>
    <xdr:sp macro="" textlink="">
      <xdr:nvSpPr>
        <xdr:cNvPr id="669" name="【児童館】&#10;有形固定資産減価償却率該当値テキスト"/>
        <xdr:cNvSpPr txBox="1"/>
      </xdr:nvSpPr>
      <xdr:spPr>
        <a:xfrm>
          <a:off x="16357600" y="14156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21589</xdr:rowOff>
    </xdr:from>
    <xdr:to>
      <xdr:col>81</xdr:col>
      <xdr:colOff>101600</xdr:colOff>
      <xdr:row>82</xdr:row>
      <xdr:rowOff>123189</xdr:rowOff>
    </xdr:to>
    <xdr:sp macro="" textlink="">
      <xdr:nvSpPr>
        <xdr:cNvPr id="670" name="楕円 669"/>
        <xdr:cNvSpPr/>
      </xdr:nvSpPr>
      <xdr:spPr>
        <a:xfrm>
          <a:off x="15430500" y="1408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72389</xdr:rowOff>
    </xdr:from>
    <xdr:to>
      <xdr:col>85</xdr:col>
      <xdr:colOff>127000</xdr:colOff>
      <xdr:row>82</xdr:row>
      <xdr:rowOff>170362</xdr:rowOff>
    </xdr:to>
    <xdr:cxnSp macro="">
      <xdr:nvCxnSpPr>
        <xdr:cNvPr id="671" name="直線コネクタ 670"/>
        <xdr:cNvCxnSpPr/>
      </xdr:nvCxnSpPr>
      <xdr:spPr>
        <a:xfrm>
          <a:off x="15481300" y="14131289"/>
          <a:ext cx="838200" cy="97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155484</xdr:rowOff>
    </xdr:from>
    <xdr:to>
      <xdr:col>76</xdr:col>
      <xdr:colOff>165100</xdr:colOff>
      <xdr:row>82</xdr:row>
      <xdr:rowOff>85634</xdr:rowOff>
    </xdr:to>
    <xdr:sp macro="" textlink="">
      <xdr:nvSpPr>
        <xdr:cNvPr id="672" name="楕円 671"/>
        <xdr:cNvSpPr/>
      </xdr:nvSpPr>
      <xdr:spPr>
        <a:xfrm>
          <a:off x="14541500" y="1404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34834</xdr:rowOff>
    </xdr:from>
    <xdr:to>
      <xdr:col>81</xdr:col>
      <xdr:colOff>50800</xdr:colOff>
      <xdr:row>82</xdr:row>
      <xdr:rowOff>72389</xdr:rowOff>
    </xdr:to>
    <xdr:cxnSp macro="">
      <xdr:nvCxnSpPr>
        <xdr:cNvPr id="673" name="直線コネクタ 672"/>
        <xdr:cNvCxnSpPr/>
      </xdr:nvCxnSpPr>
      <xdr:spPr>
        <a:xfrm>
          <a:off x="14592300" y="14093734"/>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117929</xdr:rowOff>
    </xdr:from>
    <xdr:to>
      <xdr:col>72</xdr:col>
      <xdr:colOff>38100</xdr:colOff>
      <xdr:row>82</xdr:row>
      <xdr:rowOff>48079</xdr:rowOff>
    </xdr:to>
    <xdr:sp macro="" textlink="">
      <xdr:nvSpPr>
        <xdr:cNvPr id="674" name="楕円 673"/>
        <xdr:cNvSpPr/>
      </xdr:nvSpPr>
      <xdr:spPr>
        <a:xfrm>
          <a:off x="13652500" y="1400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168729</xdr:rowOff>
    </xdr:from>
    <xdr:to>
      <xdr:col>76</xdr:col>
      <xdr:colOff>114300</xdr:colOff>
      <xdr:row>82</xdr:row>
      <xdr:rowOff>34834</xdr:rowOff>
    </xdr:to>
    <xdr:cxnSp macro="">
      <xdr:nvCxnSpPr>
        <xdr:cNvPr id="675" name="直線コネクタ 674"/>
        <xdr:cNvCxnSpPr/>
      </xdr:nvCxnSpPr>
      <xdr:spPr>
        <a:xfrm>
          <a:off x="13703300" y="14056179"/>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158750</xdr:rowOff>
    </xdr:from>
    <xdr:to>
      <xdr:col>67</xdr:col>
      <xdr:colOff>101600</xdr:colOff>
      <xdr:row>81</xdr:row>
      <xdr:rowOff>88900</xdr:rowOff>
    </xdr:to>
    <xdr:sp macro="" textlink="">
      <xdr:nvSpPr>
        <xdr:cNvPr id="676" name="楕円 675"/>
        <xdr:cNvSpPr/>
      </xdr:nvSpPr>
      <xdr:spPr>
        <a:xfrm>
          <a:off x="12763500" y="1387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38100</xdr:rowOff>
    </xdr:from>
    <xdr:to>
      <xdr:col>71</xdr:col>
      <xdr:colOff>177800</xdr:colOff>
      <xdr:row>81</xdr:row>
      <xdr:rowOff>168729</xdr:rowOff>
    </xdr:to>
    <xdr:cxnSp macro="">
      <xdr:nvCxnSpPr>
        <xdr:cNvPr id="677" name="直線コネクタ 676"/>
        <xdr:cNvCxnSpPr/>
      </xdr:nvCxnSpPr>
      <xdr:spPr>
        <a:xfrm>
          <a:off x="12814300" y="13925550"/>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130646</xdr:rowOff>
    </xdr:from>
    <xdr:ext cx="405111" cy="259045"/>
    <xdr:sp macro="" textlink="">
      <xdr:nvSpPr>
        <xdr:cNvPr id="678" name="n_1aveValue【児童館】&#10;有形固定資産減価償却率"/>
        <xdr:cNvSpPr txBox="1"/>
      </xdr:nvSpPr>
      <xdr:spPr>
        <a:xfrm>
          <a:off x="15266044" y="1418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14713</xdr:rowOff>
    </xdr:from>
    <xdr:ext cx="405111" cy="259045"/>
    <xdr:sp macro="" textlink="">
      <xdr:nvSpPr>
        <xdr:cNvPr id="679" name="n_2aveValue【児童館】&#10;有形固定資産減価償却率"/>
        <xdr:cNvSpPr txBox="1"/>
      </xdr:nvSpPr>
      <xdr:spPr>
        <a:xfrm>
          <a:off x="14389744" y="1424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24509</xdr:rowOff>
    </xdr:from>
    <xdr:ext cx="405111" cy="259045"/>
    <xdr:sp macro="" textlink="">
      <xdr:nvSpPr>
        <xdr:cNvPr id="680" name="n_3aveValue【児童館】&#10;有形固定資産減価償却率"/>
        <xdr:cNvSpPr txBox="1"/>
      </xdr:nvSpPr>
      <xdr:spPr>
        <a:xfrm>
          <a:off x="13500744" y="1425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155139</xdr:rowOff>
    </xdr:from>
    <xdr:ext cx="405111" cy="259045"/>
    <xdr:sp macro="" textlink="">
      <xdr:nvSpPr>
        <xdr:cNvPr id="681" name="n_4aveValue【児童館】&#10;有形固定資産減価償却率"/>
        <xdr:cNvSpPr txBox="1"/>
      </xdr:nvSpPr>
      <xdr:spPr>
        <a:xfrm>
          <a:off x="12611744" y="1421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139716</xdr:rowOff>
    </xdr:from>
    <xdr:ext cx="405111" cy="259045"/>
    <xdr:sp macro="" textlink="">
      <xdr:nvSpPr>
        <xdr:cNvPr id="682" name="n_1mainValue【児童館】&#10;有形固定資産減価償却率"/>
        <xdr:cNvSpPr txBox="1"/>
      </xdr:nvSpPr>
      <xdr:spPr>
        <a:xfrm>
          <a:off x="152660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102161</xdr:rowOff>
    </xdr:from>
    <xdr:ext cx="405111" cy="259045"/>
    <xdr:sp macro="" textlink="">
      <xdr:nvSpPr>
        <xdr:cNvPr id="683" name="n_2mainValue【児童館】&#10;有形固定資産減価償却率"/>
        <xdr:cNvSpPr txBox="1"/>
      </xdr:nvSpPr>
      <xdr:spPr>
        <a:xfrm>
          <a:off x="14389744" y="1381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64606</xdr:rowOff>
    </xdr:from>
    <xdr:ext cx="405111" cy="259045"/>
    <xdr:sp macro="" textlink="">
      <xdr:nvSpPr>
        <xdr:cNvPr id="684" name="n_3mainValue【児童館】&#10;有形固定資産減価償却率"/>
        <xdr:cNvSpPr txBox="1"/>
      </xdr:nvSpPr>
      <xdr:spPr>
        <a:xfrm>
          <a:off x="13500744" y="13780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105427</xdr:rowOff>
    </xdr:from>
    <xdr:ext cx="405111" cy="259045"/>
    <xdr:sp macro="" textlink="">
      <xdr:nvSpPr>
        <xdr:cNvPr id="685" name="n_4mainValue【児童館】&#10;有形固定資産減価償却率"/>
        <xdr:cNvSpPr txBox="1"/>
      </xdr:nvSpPr>
      <xdr:spPr>
        <a:xfrm>
          <a:off x="12611744" y="1364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6" name="正方形/長方形 68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7" name="正方形/長方形 68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8" name="正方形/長方形 68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9" name="正方形/長方形 68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0" name="正方形/長方形 68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1" name="正方形/長方形 69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2" name="正方形/長方形 69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3" name="正方形/長方形 69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4" name="テキスト ボックス 69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5" name="直線コネクタ 69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6" name="直線コネクタ 69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7" name="テキスト ボックス 69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8" name="直線コネクタ 69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9" name="テキスト ボックス 69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00" name="直線コネクタ 69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01" name="テキスト ボックス 70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2" name="直線コネクタ 70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3" name="テキスト ボックス 70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4" name="直線コネクタ 70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5" name="テキスト ボックス 70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6" name="直線コネクタ 70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7" name="テキスト ボックス 70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8"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152400</xdr:rowOff>
    </xdr:from>
    <xdr:to>
      <xdr:col>116</xdr:col>
      <xdr:colOff>62864</xdr:colOff>
      <xdr:row>86</xdr:row>
      <xdr:rowOff>63500</xdr:rowOff>
    </xdr:to>
    <xdr:cxnSp macro="">
      <xdr:nvCxnSpPr>
        <xdr:cNvPr id="709" name="直線コネクタ 708"/>
        <xdr:cNvCxnSpPr/>
      </xdr:nvCxnSpPr>
      <xdr:spPr>
        <a:xfrm flipV="1">
          <a:off x="22160864" y="135255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67327</xdr:rowOff>
    </xdr:from>
    <xdr:ext cx="469744" cy="259045"/>
    <xdr:sp macro="" textlink="">
      <xdr:nvSpPr>
        <xdr:cNvPr id="710" name="【児童館】&#10;一人当たり面積最小値テキスト"/>
        <xdr:cNvSpPr txBox="1"/>
      </xdr:nvSpPr>
      <xdr:spPr>
        <a:xfrm>
          <a:off x="22199600"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63500</xdr:rowOff>
    </xdr:from>
    <xdr:to>
      <xdr:col>116</xdr:col>
      <xdr:colOff>152400</xdr:colOff>
      <xdr:row>86</xdr:row>
      <xdr:rowOff>63500</xdr:rowOff>
    </xdr:to>
    <xdr:cxnSp macro="">
      <xdr:nvCxnSpPr>
        <xdr:cNvPr id="711" name="直線コネクタ 710"/>
        <xdr:cNvCxnSpPr/>
      </xdr:nvCxnSpPr>
      <xdr:spPr>
        <a:xfrm>
          <a:off x="22072600" y="148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99077</xdr:rowOff>
    </xdr:from>
    <xdr:ext cx="469744" cy="259045"/>
    <xdr:sp macro="" textlink="">
      <xdr:nvSpPr>
        <xdr:cNvPr id="712" name="【児童館】&#10;一人当たり面積最大値テキスト"/>
        <xdr:cNvSpPr txBox="1"/>
      </xdr:nvSpPr>
      <xdr:spPr>
        <a:xfrm>
          <a:off x="22199600" y="1330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152400</xdr:rowOff>
    </xdr:from>
    <xdr:to>
      <xdr:col>116</xdr:col>
      <xdr:colOff>152400</xdr:colOff>
      <xdr:row>78</xdr:row>
      <xdr:rowOff>152400</xdr:rowOff>
    </xdr:to>
    <xdr:cxnSp macro="">
      <xdr:nvCxnSpPr>
        <xdr:cNvPr id="713" name="直線コネクタ 712"/>
        <xdr:cNvCxnSpPr/>
      </xdr:nvCxnSpPr>
      <xdr:spPr>
        <a:xfrm>
          <a:off x="22072600" y="1352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3827</xdr:rowOff>
    </xdr:from>
    <xdr:ext cx="469744" cy="259045"/>
    <xdr:sp macro="" textlink="">
      <xdr:nvSpPr>
        <xdr:cNvPr id="714" name="【児童館】&#10;一人当たり面積平均値テキスト"/>
        <xdr:cNvSpPr txBox="1"/>
      </xdr:nvSpPr>
      <xdr:spPr>
        <a:xfrm>
          <a:off x="22199600" y="14405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25400</xdr:rowOff>
    </xdr:from>
    <xdr:to>
      <xdr:col>116</xdr:col>
      <xdr:colOff>114300</xdr:colOff>
      <xdr:row>84</xdr:row>
      <xdr:rowOff>127000</xdr:rowOff>
    </xdr:to>
    <xdr:sp macro="" textlink="">
      <xdr:nvSpPr>
        <xdr:cNvPr id="715" name="フローチャート: 判断 714"/>
        <xdr:cNvSpPr/>
      </xdr:nvSpPr>
      <xdr:spPr>
        <a:xfrm>
          <a:off x="221107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12700</xdr:rowOff>
    </xdr:from>
    <xdr:to>
      <xdr:col>112</xdr:col>
      <xdr:colOff>38100</xdr:colOff>
      <xdr:row>84</xdr:row>
      <xdr:rowOff>114300</xdr:rowOff>
    </xdr:to>
    <xdr:sp macro="" textlink="">
      <xdr:nvSpPr>
        <xdr:cNvPr id="716" name="フローチャート: 判断 715"/>
        <xdr:cNvSpPr/>
      </xdr:nvSpPr>
      <xdr:spPr>
        <a:xfrm>
          <a:off x="21272500" y="1441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25400</xdr:rowOff>
    </xdr:from>
    <xdr:to>
      <xdr:col>107</xdr:col>
      <xdr:colOff>101600</xdr:colOff>
      <xdr:row>84</xdr:row>
      <xdr:rowOff>127000</xdr:rowOff>
    </xdr:to>
    <xdr:sp macro="" textlink="">
      <xdr:nvSpPr>
        <xdr:cNvPr id="717" name="フローチャート: 判断 716"/>
        <xdr:cNvSpPr/>
      </xdr:nvSpPr>
      <xdr:spPr>
        <a:xfrm>
          <a:off x="20383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25400</xdr:rowOff>
    </xdr:from>
    <xdr:to>
      <xdr:col>102</xdr:col>
      <xdr:colOff>165100</xdr:colOff>
      <xdr:row>84</xdr:row>
      <xdr:rowOff>127000</xdr:rowOff>
    </xdr:to>
    <xdr:sp macro="" textlink="">
      <xdr:nvSpPr>
        <xdr:cNvPr id="718" name="フローチャート: 判断 717"/>
        <xdr:cNvSpPr/>
      </xdr:nvSpPr>
      <xdr:spPr>
        <a:xfrm>
          <a:off x="19494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50800</xdr:rowOff>
    </xdr:from>
    <xdr:to>
      <xdr:col>98</xdr:col>
      <xdr:colOff>38100</xdr:colOff>
      <xdr:row>84</xdr:row>
      <xdr:rowOff>152400</xdr:rowOff>
    </xdr:to>
    <xdr:sp macro="" textlink="">
      <xdr:nvSpPr>
        <xdr:cNvPr id="719" name="フローチャート: 判断 718"/>
        <xdr:cNvSpPr/>
      </xdr:nvSpPr>
      <xdr:spPr>
        <a:xfrm>
          <a:off x="18605500" y="1445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0" name="テキスト ボックス 71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1" name="テキスト ボックス 72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2" name="テキスト ボックス 72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3" name="テキスト ボックス 72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4" name="テキスト ボックス 72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107950</xdr:rowOff>
    </xdr:from>
    <xdr:to>
      <xdr:col>116</xdr:col>
      <xdr:colOff>114300</xdr:colOff>
      <xdr:row>84</xdr:row>
      <xdr:rowOff>38100</xdr:rowOff>
    </xdr:to>
    <xdr:sp macro="" textlink="">
      <xdr:nvSpPr>
        <xdr:cNvPr id="725" name="楕円 724"/>
        <xdr:cNvSpPr/>
      </xdr:nvSpPr>
      <xdr:spPr>
        <a:xfrm>
          <a:off x="22110700" y="1433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130827</xdr:rowOff>
    </xdr:from>
    <xdr:ext cx="469744" cy="259045"/>
    <xdr:sp macro="" textlink="">
      <xdr:nvSpPr>
        <xdr:cNvPr id="726" name="【児童館】&#10;一人当たり面積該当値テキスト"/>
        <xdr:cNvSpPr txBox="1"/>
      </xdr:nvSpPr>
      <xdr:spPr>
        <a:xfrm>
          <a:off x="22199600" y="1418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63500</xdr:rowOff>
    </xdr:from>
    <xdr:to>
      <xdr:col>112</xdr:col>
      <xdr:colOff>38100</xdr:colOff>
      <xdr:row>84</xdr:row>
      <xdr:rowOff>165100</xdr:rowOff>
    </xdr:to>
    <xdr:sp macro="" textlink="">
      <xdr:nvSpPr>
        <xdr:cNvPr id="727" name="楕円 726"/>
        <xdr:cNvSpPr/>
      </xdr:nvSpPr>
      <xdr:spPr>
        <a:xfrm>
          <a:off x="21272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158750</xdr:rowOff>
    </xdr:from>
    <xdr:to>
      <xdr:col>116</xdr:col>
      <xdr:colOff>63500</xdr:colOff>
      <xdr:row>84</xdr:row>
      <xdr:rowOff>114300</xdr:rowOff>
    </xdr:to>
    <xdr:cxnSp macro="">
      <xdr:nvCxnSpPr>
        <xdr:cNvPr id="728" name="直線コネクタ 727"/>
        <xdr:cNvCxnSpPr/>
      </xdr:nvCxnSpPr>
      <xdr:spPr>
        <a:xfrm flipV="1">
          <a:off x="21323300" y="143891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63500</xdr:rowOff>
    </xdr:from>
    <xdr:to>
      <xdr:col>107</xdr:col>
      <xdr:colOff>101600</xdr:colOff>
      <xdr:row>84</xdr:row>
      <xdr:rowOff>165100</xdr:rowOff>
    </xdr:to>
    <xdr:sp macro="" textlink="">
      <xdr:nvSpPr>
        <xdr:cNvPr id="729" name="楕円 728"/>
        <xdr:cNvSpPr/>
      </xdr:nvSpPr>
      <xdr:spPr>
        <a:xfrm>
          <a:off x="20383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114300</xdr:rowOff>
    </xdr:from>
    <xdr:to>
      <xdr:col>111</xdr:col>
      <xdr:colOff>177800</xdr:colOff>
      <xdr:row>84</xdr:row>
      <xdr:rowOff>114300</xdr:rowOff>
    </xdr:to>
    <xdr:cxnSp macro="">
      <xdr:nvCxnSpPr>
        <xdr:cNvPr id="730" name="直線コネクタ 729"/>
        <xdr:cNvCxnSpPr/>
      </xdr:nvCxnSpPr>
      <xdr:spPr>
        <a:xfrm>
          <a:off x="20434300" y="14516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63500</xdr:rowOff>
    </xdr:from>
    <xdr:to>
      <xdr:col>102</xdr:col>
      <xdr:colOff>165100</xdr:colOff>
      <xdr:row>84</xdr:row>
      <xdr:rowOff>165100</xdr:rowOff>
    </xdr:to>
    <xdr:sp macro="" textlink="">
      <xdr:nvSpPr>
        <xdr:cNvPr id="731" name="楕円 730"/>
        <xdr:cNvSpPr/>
      </xdr:nvSpPr>
      <xdr:spPr>
        <a:xfrm>
          <a:off x="19494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114300</xdr:rowOff>
    </xdr:from>
    <xdr:to>
      <xdr:col>107</xdr:col>
      <xdr:colOff>50800</xdr:colOff>
      <xdr:row>84</xdr:row>
      <xdr:rowOff>114300</xdr:rowOff>
    </xdr:to>
    <xdr:cxnSp macro="">
      <xdr:nvCxnSpPr>
        <xdr:cNvPr id="732" name="直線コネクタ 731"/>
        <xdr:cNvCxnSpPr/>
      </xdr:nvCxnSpPr>
      <xdr:spPr>
        <a:xfrm>
          <a:off x="19545300" y="14516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76200</xdr:rowOff>
    </xdr:from>
    <xdr:to>
      <xdr:col>98</xdr:col>
      <xdr:colOff>38100</xdr:colOff>
      <xdr:row>85</xdr:row>
      <xdr:rowOff>6350</xdr:rowOff>
    </xdr:to>
    <xdr:sp macro="" textlink="">
      <xdr:nvSpPr>
        <xdr:cNvPr id="733" name="楕円 732"/>
        <xdr:cNvSpPr/>
      </xdr:nvSpPr>
      <xdr:spPr>
        <a:xfrm>
          <a:off x="18605500" y="1447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114300</xdr:rowOff>
    </xdr:from>
    <xdr:to>
      <xdr:col>102</xdr:col>
      <xdr:colOff>114300</xdr:colOff>
      <xdr:row>84</xdr:row>
      <xdr:rowOff>127000</xdr:rowOff>
    </xdr:to>
    <xdr:cxnSp macro="">
      <xdr:nvCxnSpPr>
        <xdr:cNvPr id="734" name="直線コネクタ 733"/>
        <xdr:cNvCxnSpPr/>
      </xdr:nvCxnSpPr>
      <xdr:spPr>
        <a:xfrm flipV="1">
          <a:off x="18656300" y="14516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130827</xdr:rowOff>
    </xdr:from>
    <xdr:ext cx="469744" cy="259045"/>
    <xdr:sp macro="" textlink="">
      <xdr:nvSpPr>
        <xdr:cNvPr id="735" name="n_1aveValue【児童館】&#10;一人当たり面積"/>
        <xdr:cNvSpPr txBox="1"/>
      </xdr:nvSpPr>
      <xdr:spPr>
        <a:xfrm>
          <a:off x="21075727" y="1418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143527</xdr:rowOff>
    </xdr:from>
    <xdr:ext cx="469744" cy="259045"/>
    <xdr:sp macro="" textlink="">
      <xdr:nvSpPr>
        <xdr:cNvPr id="736" name="n_2aveValue【児童館】&#10;一人当たり面積"/>
        <xdr:cNvSpPr txBox="1"/>
      </xdr:nvSpPr>
      <xdr:spPr>
        <a:xfrm>
          <a:off x="20199427"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143527</xdr:rowOff>
    </xdr:from>
    <xdr:ext cx="469744" cy="259045"/>
    <xdr:sp macro="" textlink="">
      <xdr:nvSpPr>
        <xdr:cNvPr id="737" name="n_3aveValue【児童館】&#10;一人当たり面積"/>
        <xdr:cNvSpPr txBox="1"/>
      </xdr:nvSpPr>
      <xdr:spPr>
        <a:xfrm>
          <a:off x="19310427"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168927</xdr:rowOff>
    </xdr:from>
    <xdr:ext cx="469744" cy="259045"/>
    <xdr:sp macro="" textlink="">
      <xdr:nvSpPr>
        <xdr:cNvPr id="738" name="n_4aveValue【児童館】&#10;一人当たり面積"/>
        <xdr:cNvSpPr txBox="1"/>
      </xdr:nvSpPr>
      <xdr:spPr>
        <a:xfrm>
          <a:off x="18421427" y="1422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156227</xdr:rowOff>
    </xdr:from>
    <xdr:ext cx="469744" cy="259045"/>
    <xdr:sp macro="" textlink="">
      <xdr:nvSpPr>
        <xdr:cNvPr id="739" name="n_1mainValue【児童館】&#10;一人当たり面積"/>
        <xdr:cNvSpPr txBox="1"/>
      </xdr:nvSpPr>
      <xdr:spPr>
        <a:xfrm>
          <a:off x="21075727"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156227</xdr:rowOff>
    </xdr:from>
    <xdr:ext cx="469744" cy="259045"/>
    <xdr:sp macro="" textlink="">
      <xdr:nvSpPr>
        <xdr:cNvPr id="740" name="n_2mainValue【児童館】&#10;一人当たり面積"/>
        <xdr:cNvSpPr txBox="1"/>
      </xdr:nvSpPr>
      <xdr:spPr>
        <a:xfrm>
          <a:off x="20199427"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156227</xdr:rowOff>
    </xdr:from>
    <xdr:ext cx="469744" cy="259045"/>
    <xdr:sp macro="" textlink="">
      <xdr:nvSpPr>
        <xdr:cNvPr id="741" name="n_3mainValue【児童館】&#10;一人当たり面積"/>
        <xdr:cNvSpPr txBox="1"/>
      </xdr:nvSpPr>
      <xdr:spPr>
        <a:xfrm>
          <a:off x="19310427"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168927</xdr:rowOff>
    </xdr:from>
    <xdr:ext cx="469744" cy="259045"/>
    <xdr:sp macro="" textlink="">
      <xdr:nvSpPr>
        <xdr:cNvPr id="742" name="n_4mainValue【児童館】&#10;一人当たり面積"/>
        <xdr:cNvSpPr txBox="1"/>
      </xdr:nvSpPr>
      <xdr:spPr>
        <a:xfrm>
          <a:off x="18421427" y="1457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3" name="正方形/長方形 74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4" name="正方形/長方形 74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5" name="正方形/長方形 74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6" name="正方形/長方形 74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7" name="正方形/長方形 74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8" name="正方形/長方形 74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9" name="正方形/長方形 74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0" name="正方形/長方形 74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1" name="テキスト ボックス 75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2" name="直線コネクタ 75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3" name="テキスト ボックス 75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4" name="直線コネクタ 75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5" name="テキスト ボックス 754"/>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6" name="直線コネクタ 75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7" name="テキスト ボックス 75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8" name="直線コネクタ 75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9" name="テキスト ボックス 75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60" name="直線コネクタ 75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61" name="テキスト ボックス 76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2" name="直線コネクタ 76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3" name="テキスト ボックス 762"/>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4" name="直線コネクタ 76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5" name="テキスト ボックス 764"/>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95250</xdr:rowOff>
    </xdr:from>
    <xdr:to>
      <xdr:col>85</xdr:col>
      <xdr:colOff>126364</xdr:colOff>
      <xdr:row>108</xdr:row>
      <xdr:rowOff>152400</xdr:rowOff>
    </xdr:to>
    <xdr:cxnSp macro="">
      <xdr:nvCxnSpPr>
        <xdr:cNvPr id="767" name="直線コネクタ 766"/>
        <xdr:cNvCxnSpPr/>
      </xdr:nvCxnSpPr>
      <xdr:spPr>
        <a:xfrm flipV="1">
          <a:off x="16318864" y="170688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8"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9" name="直線コネクタ 768"/>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41927</xdr:rowOff>
    </xdr:from>
    <xdr:ext cx="405111" cy="259045"/>
    <xdr:sp macro="" textlink="">
      <xdr:nvSpPr>
        <xdr:cNvPr id="770" name="【公民館】&#10;有形固定資産減価償却率最大値テキスト"/>
        <xdr:cNvSpPr txBox="1"/>
      </xdr:nvSpPr>
      <xdr:spPr>
        <a:xfrm>
          <a:off x="16357600" y="1684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95250</xdr:rowOff>
    </xdr:from>
    <xdr:to>
      <xdr:col>86</xdr:col>
      <xdr:colOff>25400</xdr:colOff>
      <xdr:row>99</xdr:row>
      <xdr:rowOff>95250</xdr:rowOff>
    </xdr:to>
    <xdr:cxnSp macro="">
      <xdr:nvCxnSpPr>
        <xdr:cNvPr id="771" name="直線コネクタ 770"/>
        <xdr:cNvCxnSpPr/>
      </xdr:nvCxnSpPr>
      <xdr:spPr>
        <a:xfrm>
          <a:off x="16230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137813</xdr:rowOff>
    </xdr:from>
    <xdr:ext cx="405111" cy="259045"/>
    <xdr:sp macro="" textlink="">
      <xdr:nvSpPr>
        <xdr:cNvPr id="772" name="【公民館】&#10;有形固定資産減価償却率平均値テキスト"/>
        <xdr:cNvSpPr txBox="1"/>
      </xdr:nvSpPr>
      <xdr:spPr>
        <a:xfrm>
          <a:off x="16357600" y="177971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114936</xdr:rowOff>
    </xdr:from>
    <xdr:to>
      <xdr:col>85</xdr:col>
      <xdr:colOff>177800</xdr:colOff>
      <xdr:row>105</xdr:row>
      <xdr:rowOff>45086</xdr:rowOff>
    </xdr:to>
    <xdr:sp macro="" textlink="">
      <xdr:nvSpPr>
        <xdr:cNvPr id="773" name="フローチャート: 判断 772"/>
        <xdr:cNvSpPr/>
      </xdr:nvSpPr>
      <xdr:spPr>
        <a:xfrm>
          <a:off x="16268700" y="1794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122555</xdr:rowOff>
    </xdr:from>
    <xdr:to>
      <xdr:col>81</xdr:col>
      <xdr:colOff>101600</xdr:colOff>
      <xdr:row>105</xdr:row>
      <xdr:rowOff>52705</xdr:rowOff>
    </xdr:to>
    <xdr:sp macro="" textlink="">
      <xdr:nvSpPr>
        <xdr:cNvPr id="774" name="フローチャート: 判断 773"/>
        <xdr:cNvSpPr/>
      </xdr:nvSpPr>
      <xdr:spPr>
        <a:xfrm>
          <a:off x="15430500" y="1795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107314</xdr:rowOff>
    </xdr:from>
    <xdr:to>
      <xdr:col>76</xdr:col>
      <xdr:colOff>165100</xdr:colOff>
      <xdr:row>105</xdr:row>
      <xdr:rowOff>37464</xdr:rowOff>
    </xdr:to>
    <xdr:sp macro="" textlink="">
      <xdr:nvSpPr>
        <xdr:cNvPr id="775" name="フローチャート: 判断 774"/>
        <xdr:cNvSpPr/>
      </xdr:nvSpPr>
      <xdr:spPr>
        <a:xfrm>
          <a:off x="14541500" y="1793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116839</xdr:rowOff>
    </xdr:from>
    <xdr:to>
      <xdr:col>72</xdr:col>
      <xdr:colOff>38100</xdr:colOff>
      <xdr:row>105</xdr:row>
      <xdr:rowOff>46989</xdr:rowOff>
    </xdr:to>
    <xdr:sp macro="" textlink="">
      <xdr:nvSpPr>
        <xdr:cNvPr id="776" name="フローチャート: 判断 775"/>
        <xdr:cNvSpPr/>
      </xdr:nvSpPr>
      <xdr:spPr>
        <a:xfrm>
          <a:off x="13652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90170</xdr:rowOff>
    </xdr:from>
    <xdr:to>
      <xdr:col>67</xdr:col>
      <xdr:colOff>101600</xdr:colOff>
      <xdr:row>105</xdr:row>
      <xdr:rowOff>20320</xdr:rowOff>
    </xdr:to>
    <xdr:sp macro="" textlink="">
      <xdr:nvSpPr>
        <xdr:cNvPr id="777" name="フローチャート: 判断 776"/>
        <xdr:cNvSpPr/>
      </xdr:nvSpPr>
      <xdr:spPr>
        <a:xfrm>
          <a:off x="127635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8" name="テキスト ボックス 77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9" name="テキスト ボックス 77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0" name="テキスト ボックス 77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1" name="テキスト ボックス 78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2" name="テキスト ボックス 78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92075</xdr:rowOff>
    </xdr:from>
    <xdr:to>
      <xdr:col>85</xdr:col>
      <xdr:colOff>177800</xdr:colOff>
      <xdr:row>106</xdr:row>
      <xdr:rowOff>22225</xdr:rowOff>
    </xdr:to>
    <xdr:sp macro="" textlink="">
      <xdr:nvSpPr>
        <xdr:cNvPr id="783" name="楕円 782"/>
        <xdr:cNvSpPr/>
      </xdr:nvSpPr>
      <xdr:spPr>
        <a:xfrm>
          <a:off x="16268700" y="1809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70502</xdr:rowOff>
    </xdr:from>
    <xdr:ext cx="405111" cy="259045"/>
    <xdr:sp macro="" textlink="">
      <xdr:nvSpPr>
        <xdr:cNvPr id="784" name="【公民館】&#10;有形固定資産減価償却率該当値テキスト"/>
        <xdr:cNvSpPr txBox="1"/>
      </xdr:nvSpPr>
      <xdr:spPr>
        <a:xfrm>
          <a:off x="16357600" y="1807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82550</xdr:rowOff>
    </xdr:from>
    <xdr:to>
      <xdr:col>81</xdr:col>
      <xdr:colOff>101600</xdr:colOff>
      <xdr:row>106</xdr:row>
      <xdr:rowOff>12700</xdr:rowOff>
    </xdr:to>
    <xdr:sp macro="" textlink="">
      <xdr:nvSpPr>
        <xdr:cNvPr id="785" name="楕円 784"/>
        <xdr:cNvSpPr/>
      </xdr:nvSpPr>
      <xdr:spPr>
        <a:xfrm>
          <a:off x="15430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133350</xdr:rowOff>
    </xdr:from>
    <xdr:to>
      <xdr:col>85</xdr:col>
      <xdr:colOff>127000</xdr:colOff>
      <xdr:row>105</xdr:row>
      <xdr:rowOff>142875</xdr:rowOff>
    </xdr:to>
    <xdr:cxnSp macro="">
      <xdr:nvCxnSpPr>
        <xdr:cNvPr id="786" name="直線コネクタ 785"/>
        <xdr:cNvCxnSpPr/>
      </xdr:nvCxnSpPr>
      <xdr:spPr>
        <a:xfrm>
          <a:off x="15481300" y="1813560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52070</xdr:rowOff>
    </xdr:from>
    <xdr:to>
      <xdr:col>76</xdr:col>
      <xdr:colOff>165100</xdr:colOff>
      <xdr:row>105</xdr:row>
      <xdr:rowOff>153670</xdr:rowOff>
    </xdr:to>
    <xdr:sp macro="" textlink="">
      <xdr:nvSpPr>
        <xdr:cNvPr id="787" name="楕円 786"/>
        <xdr:cNvSpPr/>
      </xdr:nvSpPr>
      <xdr:spPr>
        <a:xfrm>
          <a:off x="14541500" y="1805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102870</xdr:rowOff>
    </xdr:from>
    <xdr:to>
      <xdr:col>81</xdr:col>
      <xdr:colOff>50800</xdr:colOff>
      <xdr:row>105</xdr:row>
      <xdr:rowOff>133350</xdr:rowOff>
    </xdr:to>
    <xdr:cxnSp macro="">
      <xdr:nvCxnSpPr>
        <xdr:cNvPr id="788" name="直線コネクタ 787"/>
        <xdr:cNvCxnSpPr/>
      </xdr:nvCxnSpPr>
      <xdr:spPr>
        <a:xfrm>
          <a:off x="14592300" y="181051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21589</xdr:rowOff>
    </xdr:from>
    <xdr:to>
      <xdr:col>72</xdr:col>
      <xdr:colOff>38100</xdr:colOff>
      <xdr:row>105</xdr:row>
      <xdr:rowOff>123189</xdr:rowOff>
    </xdr:to>
    <xdr:sp macro="" textlink="">
      <xdr:nvSpPr>
        <xdr:cNvPr id="789" name="楕円 788"/>
        <xdr:cNvSpPr/>
      </xdr:nvSpPr>
      <xdr:spPr>
        <a:xfrm>
          <a:off x="13652500" y="1802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72389</xdr:rowOff>
    </xdr:from>
    <xdr:to>
      <xdr:col>76</xdr:col>
      <xdr:colOff>114300</xdr:colOff>
      <xdr:row>105</xdr:row>
      <xdr:rowOff>102870</xdr:rowOff>
    </xdr:to>
    <xdr:cxnSp macro="">
      <xdr:nvCxnSpPr>
        <xdr:cNvPr id="790" name="直線コネクタ 789"/>
        <xdr:cNvCxnSpPr/>
      </xdr:nvCxnSpPr>
      <xdr:spPr>
        <a:xfrm>
          <a:off x="13703300" y="180746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84455</xdr:rowOff>
    </xdr:from>
    <xdr:to>
      <xdr:col>67</xdr:col>
      <xdr:colOff>101600</xdr:colOff>
      <xdr:row>104</xdr:row>
      <xdr:rowOff>14605</xdr:rowOff>
    </xdr:to>
    <xdr:sp macro="" textlink="">
      <xdr:nvSpPr>
        <xdr:cNvPr id="791" name="楕円 790"/>
        <xdr:cNvSpPr/>
      </xdr:nvSpPr>
      <xdr:spPr>
        <a:xfrm>
          <a:off x="12763500" y="1774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135255</xdr:rowOff>
    </xdr:from>
    <xdr:to>
      <xdr:col>71</xdr:col>
      <xdr:colOff>177800</xdr:colOff>
      <xdr:row>105</xdr:row>
      <xdr:rowOff>72389</xdr:rowOff>
    </xdr:to>
    <xdr:cxnSp macro="">
      <xdr:nvCxnSpPr>
        <xdr:cNvPr id="792" name="直線コネクタ 791"/>
        <xdr:cNvCxnSpPr/>
      </xdr:nvCxnSpPr>
      <xdr:spPr>
        <a:xfrm>
          <a:off x="12814300" y="17794605"/>
          <a:ext cx="889000" cy="280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69232</xdr:rowOff>
    </xdr:from>
    <xdr:ext cx="405111" cy="259045"/>
    <xdr:sp macro="" textlink="">
      <xdr:nvSpPr>
        <xdr:cNvPr id="793" name="n_1aveValue【公民館】&#10;有形固定資産減価償却率"/>
        <xdr:cNvSpPr txBox="1"/>
      </xdr:nvSpPr>
      <xdr:spPr>
        <a:xfrm>
          <a:off x="15266044" y="1772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53991</xdr:rowOff>
    </xdr:from>
    <xdr:ext cx="405111" cy="259045"/>
    <xdr:sp macro="" textlink="">
      <xdr:nvSpPr>
        <xdr:cNvPr id="794" name="n_2aveValue【公民館】&#10;有形固定資産減価償却率"/>
        <xdr:cNvSpPr txBox="1"/>
      </xdr:nvSpPr>
      <xdr:spPr>
        <a:xfrm>
          <a:off x="14389744" y="1771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63516</xdr:rowOff>
    </xdr:from>
    <xdr:ext cx="405111" cy="259045"/>
    <xdr:sp macro="" textlink="">
      <xdr:nvSpPr>
        <xdr:cNvPr id="795" name="n_3aveValue【公民館】&#10;有形固定資産減価償却率"/>
        <xdr:cNvSpPr txBox="1"/>
      </xdr:nvSpPr>
      <xdr:spPr>
        <a:xfrm>
          <a:off x="13500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11447</xdr:rowOff>
    </xdr:from>
    <xdr:ext cx="405111" cy="259045"/>
    <xdr:sp macro="" textlink="">
      <xdr:nvSpPr>
        <xdr:cNvPr id="796" name="n_4aveValue【公民館】&#10;有形固定資産減価償却率"/>
        <xdr:cNvSpPr txBox="1"/>
      </xdr:nvSpPr>
      <xdr:spPr>
        <a:xfrm>
          <a:off x="12611744" y="1801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3827</xdr:rowOff>
    </xdr:from>
    <xdr:ext cx="405111" cy="259045"/>
    <xdr:sp macro="" textlink="">
      <xdr:nvSpPr>
        <xdr:cNvPr id="797" name="n_1mainValue【公民館】&#10;有形固定資産減価償却率"/>
        <xdr:cNvSpPr txBox="1"/>
      </xdr:nvSpPr>
      <xdr:spPr>
        <a:xfrm>
          <a:off x="152660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144797</xdr:rowOff>
    </xdr:from>
    <xdr:ext cx="405111" cy="259045"/>
    <xdr:sp macro="" textlink="">
      <xdr:nvSpPr>
        <xdr:cNvPr id="798" name="n_2mainValue【公民館】&#10;有形固定資産減価償却率"/>
        <xdr:cNvSpPr txBox="1"/>
      </xdr:nvSpPr>
      <xdr:spPr>
        <a:xfrm>
          <a:off x="14389744" y="1814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114316</xdr:rowOff>
    </xdr:from>
    <xdr:ext cx="405111" cy="259045"/>
    <xdr:sp macro="" textlink="">
      <xdr:nvSpPr>
        <xdr:cNvPr id="799" name="n_3mainValue【公民館】&#10;有形固定資産減価償却率"/>
        <xdr:cNvSpPr txBox="1"/>
      </xdr:nvSpPr>
      <xdr:spPr>
        <a:xfrm>
          <a:off x="13500744" y="1811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31132</xdr:rowOff>
    </xdr:from>
    <xdr:ext cx="405111" cy="259045"/>
    <xdr:sp macro="" textlink="">
      <xdr:nvSpPr>
        <xdr:cNvPr id="800" name="n_4mainValue【公民館】&#10;有形固定資産減価償却率"/>
        <xdr:cNvSpPr txBox="1"/>
      </xdr:nvSpPr>
      <xdr:spPr>
        <a:xfrm>
          <a:off x="12611744" y="1751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1" name="正方形/長方形 80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2" name="正方形/長方形 80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3" name="正方形/長方形 80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4" name="正方形/長方形 80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5" name="正方形/長方形 80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6" name="正方形/長方形 80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7" name="正方形/長方形 80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8" name="正方形/長方形 80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9" name="テキスト ボックス 80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0" name="直線コネクタ 80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11" name="直線コネクタ 81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12" name="テキスト ボックス 81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3" name="直線コネクタ 81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4" name="テキスト ボックス 81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5" name="直線コネクタ 81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6" name="テキスト ボックス 81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7" name="直線コネクタ 81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8" name="テキスト ボックス 81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9" name="直線コネクタ 81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20" name="テキスト ボックス 81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1" name="直線コネクタ 82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2" name="テキスト ボックス 82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95250</xdr:rowOff>
    </xdr:from>
    <xdr:to>
      <xdr:col>116</xdr:col>
      <xdr:colOff>62864</xdr:colOff>
      <xdr:row>108</xdr:row>
      <xdr:rowOff>135255</xdr:rowOff>
    </xdr:to>
    <xdr:cxnSp macro="">
      <xdr:nvCxnSpPr>
        <xdr:cNvPr id="824" name="直線コネクタ 823"/>
        <xdr:cNvCxnSpPr/>
      </xdr:nvCxnSpPr>
      <xdr:spPr>
        <a:xfrm flipV="1">
          <a:off x="22160864" y="17068800"/>
          <a:ext cx="0" cy="1583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139082</xdr:rowOff>
    </xdr:from>
    <xdr:ext cx="469744" cy="259045"/>
    <xdr:sp macro="" textlink="">
      <xdr:nvSpPr>
        <xdr:cNvPr id="825" name="【公民館】&#10;一人当たり面積最小値テキスト"/>
        <xdr:cNvSpPr txBox="1"/>
      </xdr:nvSpPr>
      <xdr:spPr>
        <a:xfrm>
          <a:off x="22199600" y="1865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135255</xdr:rowOff>
    </xdr:from>
    <xdr:to>
      <xdr:col>116</xdr:col>
      <xdr:colOff>152400</xdr:colOff>
      <xdr:row>108</xdr:row>
      <xdr:rowOff>135255</xdr:rowOff>
    </xdr:to>
    <xdr:cxnSp macro="">
      <xdr:nvCxnSpPr>
        <xdr:cNvPr id="826" name="直線コネクタ 825"/>
        <xdr:cNvCxnSpPr/>
      </xdr:nvCxnSpPr>
      <xdr:spPr>
        <a:xfrm>
          <a:off x="22072600" y="1865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41927</xdr:rowOff>
    </xdr:from>
    <xdr:ext cx="469744" cy="259045"/>
    <xdr:sp macro="" textlink="">
      <xdr:nvSpPr>
        <xdr:cNvPr id="827" name="【公民館】&#10;一人当たり面積最大値テキスト"/>
        <xdr:cNvSpPr txBox="1"/>
      </xdr:nvSpPr>
      <xdr:spPr>
        <a:xfrm>
          <a:off x="22199600" y="1684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95250</xdr:rowOff>
    </xdr:from>
    <xdr:to>
      <xdr:col>116</xdr:col>
      <xdr:colOff>152400</xdr:colOff>
      <xdr:row>99</xdr:row>
      <xdr:rowOff>95250</xdr:rowOff>
    </xdr:to>
    <xdr:cxnSp macro="">
      <xdr:nvCxnSpPr>
        <xdr:cNvPr id="828" name="直線コネクタ 827"/>
        <xdr:cNvCxnSpPr/>
      </xdr:nvCxnSpPr>
      <xdr:spPr>
        <a:xfrm>
          <a:off x="22072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59707</xdr:rowOff>
    </xdr:from>
    <xdr:ext cx="469744" cy="259045"/>
    <xdr:sp macro="" textlink="">
      <xdr:nvSpPr>
        <xdr:cNvPr id="829" name="【公民館】&#10;一人当たり面積平均値テキスト"/>
        <xdr:cNvSpPr txBox="1"/>
      </xdr:nvSpPr>
      <xdr:spPr>
        <a:xfrm>
          <a:off x="22199600" y="18061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36830</xdr:rowOff>
    </xdr:from>
    <xdr:to>
      <xdr:col>116</xdr:col>
      <xdr:colOff>114300</xdr:colOff>
      <xdr:row>106</xdr:row>
      <xdr:rowOff>138430</xdr:rowOff>
    </xdr:to>
    <xdr:sp macro="" textlink="">
      <xdr:nvSpPr>
        <xdr:cNvPr id="830" name="フローチャート: 判断 829"/>
        <xdr:cNvSpPr/>
      </xdr:nvSpPr>
      <xdr:spPr>
        <a:xfrm>
          <a:off x="221107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31114</xdr:rowOff>
    </xdr:from>
    <xdr:to>
      <xdr:col>112</xdr:col>
      <xdr:colOff>38100</xdr:colOff>
      <xdr:row>106</xdr:row>
      <xdr:rowOff>132714</xdr:rowOff>
    </xdr:to>
    <xdr:sp macro="" textlink="">
      <xdr:nvSpPr>
        <xdr:cNvPr id="831" name="フローチャート: 判断 830"/>
        <xdr:cNvSpPr/>
      </xdr:nvSpPr>
      <xdr:spPr>
        <a:xfrm>
          <a:off x="21272500" y="18204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40639</xdr:rowOff>
    </xdr:from>
    <xdr:to>
      <xdr:col>107</xdr:col>
      <xdr:colOff>101600</xdr:colOff>
      <xdr:row>106</xdr:row>
      <xdr:rowOff>142239</xdr:rowOff>
    </xdr:to>
    <xdr:sp macro="" textlink="">
      <xdr:nvSpPr>
        <xdr:cNvPr id="832" name="フローチャート: 判断 831"/>
        <xdr:cNvSpPr/>
      </xdr:nvSpPr>
      <xdr:spPr>
        <a:xfrm>
          <a:off x="20383500" y="1821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42545</xdr:rowOff>
    </xdr:from>
    <xdr:to>
      <xdr:col>102</xdr:col>
      <xdr:colOff>165100</xdr:colOff>
      <xdr:row>106</xdr:row>
      <xdr:rowOff>144145</xdr:rowOff>
    </xdr:to>
    <xdr:sp macro="" textlink="">
      <xdr:nvSpPr>
        <xdr:cNvPr id="833" name="フローチャート: 判断 832"/>
        <xdr:cNvSpPr/>
      </xdr:nvSpPr>
      <xdr:spPr>
        <a:xfrm>
          <a:off x="19494500" y="1821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52070</xdr:rowOff>
    </xdr:from>
    <xdr:to>
      <xdr:col>98</xdr:col>
      <xdr:colOff>38100</xdr:colOff>
      <xdr:row>106</xdr:row>
      <xdr:rowOff>153670</xdr:rowOff>
    </xdr:to>
    <xdr:sp macro="" textlink="">
      <xdr:nvSpPr>
        <xdr:cNvPr id="834" name="フローチャート: 判断 833"/>
        <xdr:cNvSpPr/>
      </xdr:nvSpPr>
      <xdr:spPr>
        <a:xfrm>
          <a:off x="18605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5" name="テキスト ボックス 83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6" name="テキスト ボックス 83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7" name="テキスト ボックス 83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8" name="テキスト ボックス 83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9" name="テキスト ボックス 83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57786</xdr:rowOff>
    </xdr:from>
    <xdr:to>
      <xdr:col>116</xdr:col>
      <xdr:colOff>114300</xdr:colOff>
      <xdr:row>107</xdr:row>
      <xdr:rowOff>159386</xdr:rowOff>
    </xdr:to>
    <xdr:sp macro="" textlink="">
      <xdr:nvSpPr>
        <xdr:cNvPr id="840" name="楕円 839"/>
        <xdr:cNvSpPr/>
      </xdr:nvSpPr>
      <xdr:spPr>
        <a:xfrm>
          <a:off x="22110700" y="1840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36213</xdr:rowOff>
    </xdr:from>
    <xdr:ext cx="469744" cy="259045"/>
    <xdr:sp macro="" textlink="">
      <xdr:nvSpPr>
        <xdr:cNvPr id="841" name="【公民館】&#10;一人当たり面積該当値テキスト"/>
        <xdr:cNvSpPr txBox="1"/>
      </xdr:nvSpPr>
      <xdr:spPr>
        <a:xfrm>
          <a:off x="22199600" y="18381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46355</xdr:rowOff>
    </xdr:from>
    <xdr:to>
      <xdr:col>112</xdr:col>
      <xdr:colOff>38100</xdr:colOff>
      <xdr:row>107</xdr:row>
      <xdr:rowOff>147955</xdr:rowOff>
    </xdr:to>
    <xdr:sp macro="" textlink="">
      <xdr:nvSpPr>
        <xdr:cNvPr id="842" name="楕円 841"/>
        <xdr:cNvSpPr/>
      </xdr:nvSpPr>
      <xdr:spPr>
        <a:xfrm>
          <a:off x="21272500" y="1839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97155</xdr:rowOff>
    </xdr:from>
    <xdr:to>
      <xdr:col>116</xdr:col>
      <xdr:colOff>63500</xdr:colOff>
      <xdr:row>107</xdr:row>
      <xdr:rowOff>108586</xdr:rowOff>
    </xdr:to>
    <xdr:cxnSp macro="">
      <xdr:nvCxnSpPr>
        <xdr:cNvPr id="843" name="直線コネクタ 842"/>
        <xdr:cNvCxnSpPr/>
      </xdr:nvCxnSpPr>
      <xdr:spPr>
        <a:xfrm>
          <a:off x="21323300" y="18442305"/>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48261</xdr:rowOff>
    </xdr:from>
    <xdr:to>
      <xdr:col>107</xdr:col>
      <xdr:colOff>101600</xdr:colOff>
      <xdr:row>107</xdr:row>
      <xdr:rowOff>149861</xdr:rowOff>
    </xdr:to>
    <xdr:sp macro="" textlink="">
      <xdr:nvSpPr>
        <xdr:cNvPr id="844" name="楕円 843"/>
        <xdr:cNvSpPr/>
      </xdr:nvSpPr>
      <xdr:spPr>
        <a:xfrm>
          <a:off x="20383500" y="1839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97155</xdr:rowOff>
    </xdr:from>
    <xdr:to>
      <xdr:col>111</xdr:col>
      <xdr:colOff>177800</xdr:colOff>
      <xdr:row>107</xdr:row>
      <xdr:rowOff>99061</xdr:rowOff>
    </xdr:to>
    <xdr:cxnSp macro="">
      <xdr:nvCxnSpPr>
        <xdr:cNvPr id="845" name="直線コネクタ 844"/>
        <xdr:cNvCxnSpPr/>
      </xdr:nvCxnSpPr>
      <xdr:spPr>
        <a:xfrm flipV="1">
          <a:off x="20434300" y="18442305"/>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50164</xdr:rowOff>
    </xdr:from>
    <xdr:to>
      <xdr:col>102</xdr:col>
      <xdr:colOff>165100</xdr:colOff>
      <xdr:row>107</xdr:row>
      <xdr:rowOff>151764</xdr:rowOff>
    </xdr:to>
    <xdr:sp macro="" textlink="">
      <xdr:nvSpPr>
        <xdr:cNvPr id="846" name="楕円 845"/>
        <xdr:cNvSpPr/>
      </xdr:nvSpPr>
      <xdr:spPr>
        <a:xfrm>
          <a:off x="19494500" y="1839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99061</xdr:rowOff>
    </xdr:from>
    <xdr:to>
      <xdr:col>107</xdr:col>
      <xdr:colOff>50800</xdr:colOff>
      <xdr:row>107</xdr:row>
      <xdr:rowOff>100964</xdr:rowOff>
    </xdr:to>
    <xdr:cxnSp macro="">
      <xdr:nvCxnSpPr>
        <xdr:cNvPr id="847" name="直線コネクタ 846"/>
        <xdr:cNvCxnSpPr/>
      </xdr:nvCxnSpPr>
      <xdr:spPr>
        <a:xfrm flipV="1">
          <a:off x="19545300" y="18444211"/>
          <a:ext cx="8890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141605</xdr:rowOff>
    </xdr:from>
    <xdr:to>
      <xdr:col>98</xdr:col>
      <xdr:colOff>38100</xdr:colOff>
      <xdr:row>107</xdr:row>
      <xdr:rowOff>71755</xdr:rowOff>
    </xdr:to>
    <xdr:sp macro="" textlink="">
      <xdr:nvSpPr>
        <xdr:cNvPr id="848" name="楕円 847"/>
        <xdr:cNvSpPr/>
      </xdr:nvSpPr>
      <xdr:spPr>
        <a:xfrm>
          <a:off x="18605500" y="1831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20955</xdr:rowOff>
    </xdr:from>
    <xdr:to>
      <xdr:col>102</xdr:col>
      <xdr:colOff>114300</xdr:colOff>
      <xdr:row>107</xdr:row>
      <xdr:rowOff>100964</xdr:rowOff>
    </xdr:to>
    <xdr:cxnSp macro="">
      <xdr:nvCxnSpPr>
        <xdr:cNvPr id="849" name="直線コネクタ 848"/>
        <xdr:cNvCxnSpPr/>
      </xdr:nvCxnSpPr>
      <xdr:spPr>
        <a:xfrm>
          <a:off x="18656300" y="18366105"/>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149241</xdr:rowOff>
    </xdr:from>
    <xdr:ext cx="469744" cy="259045"/>
    <xdr:sp macro="" textlink="">
      <xdr:nvSpPr>
        <xdr:cNvPr id="850" name="n_1aveValue【公民館】&#10;一人当たり面積"/>
        <xdr:cNvSpPr txBox="1"/>
      </xdr:nvSpPr>
      <xdr:spPr>
        <a:xfrm>
          <a:off x="21075727" y="1798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158766</xdr:rowOff>
    </xdr:from>
    <xdr:ext cx="469744" cy="259045"/>
    <xdr:sp macro="" textlink="">
      <xdr:nvSpPr>
        <xdr:cNvPr id="851" name="n_2aveValue【公民館】&#10;一人当たり面積"/>
        <xdr:cNvSpPr txBox="1"/>
      </xdr:nvSpPr>
      <xdr:spPr>
        <a:xfrm>
          <a:off x="20199427" y="17989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160672</xdr:rowOff>
    </xdr:from>
    <xdr:ext cx="469744" cy="259045"/>
    <xdr:sp macro="" textlink="">
      <xdr:nvSpPr>
        <xdr:cNvPr id="852" name="n_3aveValue【公民館】&#10;一人当たり面積"/>
        <xdr:cNvSpPr txBox="1"/>
      </xdr:nvSpPr>
      <xdr:spPr>
        <a:xfrm>
          <a:off x="19310427" y="1799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170197</xdr:rowOff>
    </xdr:from>
    <xdr:ext cx="469744" cy="259045"/>
    <xdr:sp macro="" textlink="">
      <xdr:nvSpPr>
        <xdr:cNvPr id="853" name="n_4aveValue【公民館】&#10;一人当たり面積"/>
        <xdr:cNvSpPr txBox="1"/>
      </xdr:nvSpPr>
      <xdr:spPr>
        <a:xfrm>
          <a:off x="18421427" y="1800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139082</xdr:rowOff>
    </xdr:from>
    <xdr:ext cx="469744" cy="259045"/>
    <xdr:sp macro="" textlink="">
      <xdr:nvSpPr>
        <xdr:cNvPr id="854" name="n_1mainValue【公民館】&#10;一人当たり面積"/>
        <xdr:cNvSpPr txBox="1"/>
      </xdr:nvSpPr>
      <xdr:spPr>
        <a:xfrm>
          <a:off x="21075727" y="1848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140988</xdr:rowOff>
    </xdr:from>
    <xdr:ext cx="469744" cy="259045"/>
    <xdr:sp macro="" textlink="">
      <xdr:nvSpPr>
        <xdr:cNvPr id="855" name="n_2mainValue【公民館】&#10;一人当たり面積"/>
        <xdr:cNvSpPr txBox="1"/>
      </xdr:nvSpPr>
      <xdr:spPr>
        <a:xfrm>
          <a:off x="20199427" y="1848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142891</xdr:rowOff>
    </xdr:from>
    <xdr:ext cx="469744" cy="259045"/>
    <xdr:sp macro="" textlink="">
      <xdr:nvSpPr>
        <xdr:cNvPr id="856" name="n_3mainValue【公民館】&#10;一人当たり面積"/>
        <xdr:cNvSpPr txBox="1"/>
      </xdr:nvSpPr>
      <xdr:spPr>
        <a:xfrm>
          <a:off x="19310427" y="18488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62882</xdr:rowOff>
    </xdr:from>
    <xdr:ext cx="469744" cy="259045"/>
    <xdr:sp macro="" textlink="">
      <xdr:nvSpPr>
        <xdr:cNvPr id="857" name="n_4mainValue【公民館】&#10;一人当たり面積"/>
        <xdr:cNvSpPr txBox="1"/>
      </xdr:nvSpPr>
      <xdr:spPr>
        <a:xfrm>
          <a:off x="18421427" y="18408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8" name="正方形/長方形 85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9" name="正方形/長方形 85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0" name="テキスト ボックス 85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有形固定資産減価償却率は、類似団体平均を大きく上回るのは、港湾・漁港である。これは、昭和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年代に取得し、約</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年経過し、大規模修繕等も実施していないことにより減価償却が進んでいるためである。その他の施設では概ね類似団体平均と同水準もしくは下回っているものの、年々老朽化は進んでいる。令和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既存の施設の集約化にかかる事業等を進めており、旧小学校を活用した公共施設の運用開始、旧千代田地区小学校の統廃合による新規学校施設の建設にも着手している。今後、廃校の活用や除却、既存施設の長寿命化により、学校施設の有形固定資産減価償却率の減少を見込んでいる。また、公民館においても、旧小学校の活用や老朽化した施設の除却により、維持管理に係る経費の減少を進めていく。</a:t>
          </a:r>
        </a:p>
        <a:p>
          <a:r>
            <a:rPr kumimoji="1" lang="ja-JP" altLang="en-US" sz="1300">
              <a:latin typeface="ＭＳ Ｐゴシック" panose="020B0600070205080204" pitchFamily="50" charset="-128"/>
              <a:ea typeface="ＭＳ Ｐゴシック" panose="020B0600070205080204" pitchFamily="50" charset="-128"/>
            </a:rPr>
            <a:t>　一人当たりの面積は、大半の施設で類似団体平均を下回っている。旧小学校の活用も含め検討していく必要がある。</a:t>
          </a:r>
        </a:p>
        <a:p>
          <a:r>
            <a:rPr kumimoji="1" lang="ja-JP" altLang="en-US" sz="1300">
              <a:latin typeface="ＭＳ Ｐゴシック" panose="020B0600070205080204" pitchFamily="50" charset="-128"/>
              <a:ea typeface="ＭＳ Ｐゴシック" panose="020B0600070205080204" pitchFamily="50" charset="-128"/>
            </a:rPr>
            <a:t>　今後、さらに公共施設等マネジメント計画をもとに老朽化した施設の長寿命化及び除却等を積極的に取り組んでいく。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茨城県かすみがうら市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41,200
39,927
156.60
24,566,426
23,844,542
534,676
11,188,601
19,320,681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45.6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92528</xdr:rowOff>
    </xdr:to>
    <xdr:cxnSp macro="">
      <xdr:nvCxnSpPr>
        <xdr:cNvPr id="58" name="直線コネクタ 57"/>
        <xdr:cNvCxnSpPr/>
      </xdr:nvCxnSpPr>
      <xdr:spPr>
        <a:xfrm flipV="1">
          <a:off x="4634865" y="5693228"/>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図書館】&#10;有形固定資産減価償却率最大値テキスト"/>
        <xdr:cNvSpPr txBox="1"/>
      </xdr:nvSpPr>
      <xdr:spPr>
        <a:xfrm>
          <a:off x="467360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xdr:cNvCxnSpPr/>
      </xdr:nvCxnSpPr>
      <xdr:spPr>
        <a:xfrm>
          <a:off x="4546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141350</xdr:rowOff>
    </xdr:from>
    <xdr:ext cx="405111" cy="259045"/>
    <xdr:sp macro="" textlink="">
      <xdr:nvSpPr>
        <xdr:cNvPr id="63" name="【図書館】&#10;有形固定資産減価償却率平均値テキスト"/>
        <xdr:cNvSpPr txBox="1"/>
      </xdr:nvSpPr>
      <xdr:spPr>
        <a:xfrm>
          <a:off x="4673600" y="6142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118473</xdr:rowOff>
    </xdr:from>
    <xdr:to>
      <xdr:col>24</xdr:col>
      <xdr:colOff>114300</xdr:colOff>
      <xdr:row>37</xdr:row>
      <xdr:rowOff>48623</xdr:rowOff>
    </xdr:to>
    <xdr:sp macro="" textlink="">
      <xdr:nvSpPr>
        <xdr:cNvPr id="64" name="フローチャート: 判断 63"/>
        <xdr:cNvSpPr/>
      </xdr:nvSpPr>
      <xdr:spPr>
        <a:xfrm>
          <a:off x="4584700" y="629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123372</xdr:rowOff>
    </xdr:from>
    <xdr:to>
      <xdr:col>20</xdr:col>
      <xdr:colOff>38100</xdr:colOff>
      <xdr:row>37</xdr:row>
      <xdr:rowOff>53522</xdr:rowOff>
    </xdr:to>
    <xdr:sp macro="" textlink="">
      <xdr:nvSpPr>
        <xdr:cNvPr id="65" name="フローチャート: 判断 64"/>
        <xdr:cNvSpPr/>
      </xdr:nvSpPr>
      <xdr:spPr>
        <a:xfrm>
          <a:off x="37465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115207</xdr:rowOff>
    </xdr:from>
    <xdr:to>
      <xdr:col>15</xdr:col>
      <xdr:colOff>101600</xdr:colOff>
      <xdr:row>37</xdr:row>
      <xdr:rowOff>45357</xdr:rowOff>
    </xdr:to>
    <xdr:sp macro="" textlink="">
      <xdr:nvSpPr>
        <xdr:cNvPr id="66" name="フローチャート: 判断 65"/>
        <xdr:cNvSpPr/>
      </xdr:nvSpPr>
      <xdr:spPr>
        <a:xfrm>
          <a:off x="2857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115207</xdr:rowOff>
    </xdr:from>
    <xdr:to>
      <xdr:col>10</xdr:col>
      <xdr:colOff>165100</xdr:colOff>
      <xdr:row>37</xdr:row>
      <xdr:rowOff>45357</xdr:rowOff>
    </xdr:to>
    <xdr:sp macro="" textlink="">
      <xdr:nvSpPr>
        <xdr:cNvPr id="67" name="フローチャート: 判断 66"/>
        <xdr:cNvSpPr/>
      </xdr:nvSpPr>
      <xdr:spPr>
        <a:xfrm>
          <a:off x="1968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105410</xdr:rowOff>
    </xdr:from>
    <xdr:to>
      <xdr:col>6</xdr:col>
      <xdr:colOff>38100</xdr:colOff>
      <xdr:row>37</xdr:row>
      <xdr:rowOff>35560</xdr:rowOff>
    </xdr:to>
    <xdr:sp macro="" textlink="">
      <xdr:nvSpPr>
        <xdr:cNvPr id="68" name="フローチャート: 判断 67"/>
        <xdr:cNvSpPr/>
      </xdr:nvSpPr>
      <xdr:spPr>
        <a:xfrm>
          <a:off x="1079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5806</xdr:rowOff>
    </xdr:from>
    <xdr:to>
      <xdr:col>24</xdr:col>
      <xdr:colOff>114300</xdr:colOff>
      <xdr:row>37</xdr:row>
      <xdr:rowOff>107406</xdr:rowOff>
    </xdr:to>
    <xdr:sp macro="" textlink="">
      <xdr:nvSpPr>
        <xdr:cNvPr id="74" name="楕円 73"/>
        <xdr:cNvSpPr/>
      </xdr:nvSpPr>
      <xdr:spPr>
        <a:xfrm>
          <a:off x="4584700" y="634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155683</xdr:rowOff>
    </xdr:from>
    <xdr:ext cx="405111" cy="259045"/>
    <xdr:sp macro="" textlink="">
      <xdr:nvSpPr>
        <xdr:cNvPr id="75" name="【図書館】&#10;有形固定資産減価償却率該当値テキスト"/>
        <xdr:cNvSpPr txBox="1"/>
      </xdr:nvSpPr>
      <xdr:spPr>
        <a:xfrm>
          <a:off x="4673600" y="6327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17236</xdr:rowOff>
    </xdr:from>
    <xdr:to>
      <xdr:col>20</xdr:col>
      <xdr:colOff>38100</xdr:colOff>
      <xdr:row>37</xdr:row>
      <xdr:rowOff>118836</xdr:rowOff>
    </xdr:to>
    <xdr:sp macro="" textlink="">
      <xdr:nvSpPr>
        <xdr:cNvPr id="76" name="楕円 75"/>
        <xdr:cNvSpPr/>
      </xdr:nvSpPr>
      <xdr:spPr>
        <a:xfrm>
          <a:off x="3746500" y="636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56606</xdr:rowOff>
    </xdr:from>
    <xdr:to>
      <xdr:col>24</xdr:col>
      <xdr:colOff>63500</xdr:colOff>
      <xdr:row>37</xdr:row>
      <xdr:rowOff>68036</xdr:rowOff>
    </xdr:to>
    <xdr:cxnSp macro="">
      <xdr:nvCxnSpPr>
        <xdr:cNvPr id="77" name="直線コネクタ 76"/>
        <xdr:cNvCxnSpPr/>
      </xdr:nvCxnSpPr>
      <xdr:spPr>
        <a:xfrm flipV="1">
          <a:off x="3797300" y="6400256"/>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156028</xdr:rowOff>
    </xdr:from>
    <xdr:to>
      <xdr:col>15</xdr:col>
      <xdr:colOff>101600</xdr:colOff>
      <xdr:row>37</xdr:row>
      <xdr:rowOff>86178</xdr:rowOff>
    </xdr:to>
    <xdr:sp macro="" textlink="">
      <xdr:nvSpPr>
        <xdr:cNvPr id="78" name="楕円 77"/>
        <xdr:cNvSpPr/>
      </xdr:nvSpPr>
      <xdr:spPr>
        <a:xfrm>
          <a:off x="2857500" y="632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35378</xdr:rowOff>
    </xdr:from>
    <xdr:to>
      <xdr:col>19</xdr:col>
      <xdr:colOff>177800</xdr:colOff>
      <xdr:row>37</xdr:row>
      <xdr:rowOff>68036</xdr:rowOff>
    </xdr:to>
    <xdr:cxnSp macro="">
      <xdr:nvCxnSpPr>
        <xdr:cNvPr id="79" name="直線コネクタ 78"/>
        <xdr:cNvCxnSpPr/>
      </xdr:nvCxnSpPr>
      <xdr:spPr>
        <a:xfrm>
          <a:off x="2908300" y="637902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123372</xdr:rowOff>
    </xdr:from>
    <xdr:to>
      <xdr:col>10</xdr:col>
      <xdr:colOff>165100</xdr:colOff>
      <xdr:row>37</xdr:row>
      <xdr:rowOff>53522</xdr:rowOff>
    </xdr:to>
    <xdr:sp macro="" textlink="">
      <xdr:nvSpPr>
        <xdr:cNvPr id="80" name="楕円 79"/>
        <xdr:cNvSpPr/>
      </xdr:nvSpPr>
      <xdr:spPr>
        <a:xfrm>
          <a:off x="1968500" y="629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2722</xdr:rowOff>
    </xdr:from>
    <xdr:to>
      <xdr:col>15</xdr:col>
      <xdr:colOff>50800</xdr:colOff>
      <xdr:row>37</xdr:row>
      <xdr:rowOff>35378</xdr:rowOff>
    </xdr:to>
    <xdr:cxnSp macro="">
      <xdr:nvCxnSpPr>
        <xdr:cNvPr id="81" name="直線コネクタ 80"/>
        <xdr:cNvCxnSpPr/>
      </xdr:nvCxnSpPr>
      <xdr:spPr>
        <a:xfrm>
          <a:off x="2019300" y="63463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89081</xdr:rowOff>
    </xdr:from>
    <xdr:to>
      <xdr:col>6</xdr:col>
      <xdr:colOff>38100</xdr:colOff>
      <xdr:row>37</xdr:row>
      <xdr:rowOff>19231</xdr:rowOff>
    </xdr:to>
    <xdr:sp macro="" textlink="">
      <xdr:nvSpPr>
        <xdr:cNvPr id="82" name="楕円 81"/>
        <xdr:cNvSpPr/>
      </xdr:nvSpPr>
      <xdr:spPr>
        <a:xfrm>
          <a:off x="1079500" y="626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139881</xdr:rowOff>
    </xdr:from>
    <xdr:to>
      <xdr:col>10</xdr:col>
      <xdr:colOff>114300</xdr:colOff>
      <xdr:row>37</xdr:row>
      <xdr:rowOff>2722</xdr:rowOff>
    </xdr:to>
    <xdr:cxnSp macro="">
      <xdr:nvCxnSpPr>
        <xdr:cNvPr id="83" name="直線コネクタ 82"/>
        <xdr:cNvCxnSpPr/>
      </xdr:nvCxnSpPr>
      <xdr:spPr>
        <a:xfrm>
          <a:off x="1130300" y="6312081"/>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70049</xdr:rowOff>
    </xdr:from>
    <xdr:ext cx="405111" cy="259045"/>
    <xdr:sp macro="" textlink="">
      <xdr:nvSpPr>
        <xdr:cNvPr id="84" name="n_1aveValue【図書館】&#10;有形固定資産減価償却率"/>
        <xdr:cNvSpPr txBox="1"/>
      </xdr:nvSpPr>
      <xdr:spPr>
        <a:xfrm>
          <a:off x="3582044" y="607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61884</xdr:rowOff>
    </xdr:from>
    <xdr:ext cx="405111" cy="259045"/>
    <xdr:sp macro="" textlink="">
      <xdr:nvSpPr>
        <xdr:cNvPr id="85" name="n_2aveValue【図書館】&#10;有形固定資産減価償却率"/>
        <xdr:cNvSpPr txBox="1"/>
      </xdr:nvSpPr>
      <xdr:spPr>
        <a:xfrm>
          <a:off x="2705744" y="606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61884</xdr:rowOff>
    </xdr:from>
    <xdr:ext cx="405111" cy="259045"/>
    <xdr:sp macro="" textlink="">
      <xdr:nvSpPr>
        <xdr:cNvPr id="86" name="n_3aveValue【図書館】&#10;有形固定資産減価償却率"/>
        <xdr:cNvSpPr txBox="1"/>
      </xdr:nvSpPr>
      <xdr:spPr>
        <a:xfrm>
          <a:off x="1816744" y="606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26687</xdr:rowOff>
    </xdr:from>
    <xdr:ext cx="405111" cy="259045"/>
    <xdr:sp macro="" textlink="">
      <xdr:nvSpPr>
        <xdr:cNvPr id="87" name="n_4aveValue【図書館】&#10;有形固定資産減価償却率"/>
        <xdr:cNvSpPr txBox="1"/>
      </xdr:nvSpPr>
      <xdr:spPr>
        <a:xfrm>
          <a:off x="927744" y="637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109963</xdr:rowOff>
    </xdr:from>
    <xdr:ext cx="405111" cy="259045"/>
    <xdr:sp macro="" textlink="">
      <xdr:nvSpPr>
        <xdr:cNvPr id="88" name="n_1mainValue【図書館】&#10;有形固定資産減価償却率"/>
        <xdr:cNvSpPr txBox="1"/>
      </xdr:nvSpPr>
      <xdr:spPr>
        <a:xfrm>
          <a:off x="3582044" y="645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77305</xdr:rowOff>
    </xdr:from>
    <xdr:ext cx="405111" cy="259045"/>
    <xdr:sp macro="" textlink="">
      <xdr:nvSpPr>
        <xdr:cNvPr id="89" name="n_2mainValue【図書館】&#10;有形固定資産減価償却率"/>
        <xdr:cNvSpPr txBox="1"/>
      </xdr:nvSpPr>
      <xdr:spPr>
        <a:xfrm>
          <a:off x="2705744" y="6420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44649</xdr:rowOff>
    </xdr:from>
    <xdr:ext cx="405111" cy="259045"/>
    <xdr:sp macro="" textlink="">
      <xdr:nvSpPr>
        <xdr:cNvPr id="90" name="n_3mainValue【図書館】&#10;有形固定資産減価償却率"/>
        <xdr:cNvSpPr txBox="1"/>
      </xdr:nvSpPr>
      <xdr:spPr>
        <a:xfrm>
          <a:off x="1816744" y="638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35758</xdr:rowOff>
    </xdr:from>
    <xdr:ext cx="405111" cy="259045"/>
    <xdr:sp macro="" textlink="">
      <xdr:nvSpPr>
        <xdr:cNvPr id="91" name="n_4mainValue【図書館】&#10;有形固定資産減価償却率"/>
        <xdr:cNvSpPr txBox="1"/>
      </xdr:nvSpPr>
      <xdr:spPr>
        <a:xfrm>
          <a:off x="927744" y="603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64770</xdr:rowOff>
    </xdr:from>
    <xdr:to>
      <xdr:col>54</xdr:col>
      <xdr:colOff>189865</xdr:colOff>
      <xdr:row>42</xdr:row>
      <xdr:rowOff>3810</xdr:rowOff>
    </xdr:to>
    <xdr:cxnSp macro="">
      <xdr:nvCxnSpPr>
        <xdr:cNvPr id="115" name="直線コネクタ 114"/>
        <xdr:cNvCxnSpPr/>
      </xdr:nvCxnSpPr>
      <xdr:spPr>
        <a:xfrm flipV="1">
          <a:off x="10476865" y="589407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7637</xdr:rowOff>
    </xdr:from>
    <xdr:ext cx="469744" cy="259045"/>
    <xdr:sp macro="" textlink="">
      <xdr:nvSpPr>
        <xdr:cNvPr id="116" name="【図書館】&#10;一人当たり面積最小値テキスト"/>
        <xdr:cNvSpPr txBox="1"/>
      </xdr:nvSpPr>
      <xdr:spPr>
        <a:xfrm>
          <a:off x="10515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3810</xdr:rowOff>
    </xdr:from>
    <xdr:to>
      <xdr:col>55</xdr:col>
      <xdr:colOff>88900</xdr:colOff>
      <xdr:row>42</xdr:row>
      <xdr:rowOff>3810</xdr:rowOff>
    </xdr:to>
    <xdr:cxnSp macro="">
      <xdr:nvCxnSpPr>
        <xdr:cNvPr id="117" name="直線コネクタ 116"/>
        <xdr:cNvCxnSpPr/>
      </xdr:nvCxnSpPr>
      <xdr:spPr>
        <a:xfrm>
          <a:off x="10388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11447</xdr:rowOff>
    </xdr:from>
    <xdr:ext cx="469744" cy="259045"/>
    <xdr:sp macro="" textlink="">
      <xdr:nvSpPr>
        <xdr:cNvPr id="118" name="【図書館】&#10;一人当たり面積最大値テキスト"/>
        <xdr:cNvSpPr txBox="1"/>
      </xdr:nvSpPr>
      <xdr:spPr>
        <a:xfrm>
          <a:off x="10515600" y="566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64770</xdr:rowOff>
    </xdr:from>
    <xdr:to>
      <xdr:col>55</xdr:col>
      <xdr:colOff>88900</xdr:colOff>
      <xdr:row>34</xdr:row>
      <xdr:rowOff>64770</xdr:rowOff>
    </xdr:to>
    <xdr:cxnSp macro="">
      <xdr:nvCxnSpPr>
        <xdr:cNvPr id="119" name="直線コネクタ 118"/>
        <xdr:cNvCxnSpPr/>
      </xdr:nvCxnSpPr>
      <xdr:spPr>
        <a:xfrm>
          <a:off x="10388600" y="589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93997</xdr:rowOff>
    </xdr:from>
    <xdr:ext cx="469744" cy="259045"/>
    <xdr:sp macro="" textlink="">
      <xdr:nvSpPr>
        <xdr:cNvPr id="120" name="【図書館】&#10;一人当たり面積平均値テキスト"/>
        <xdr:cNvSpPr txBox="1"/>
      </xdr:nvSpPr>
      <xdr:spPr>
        <a:xfrm>
          <a:off x="10515600" y="6780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71120</xdr:rowOff>
    </xdr:from>
    <xdr:to>
      <xdr:col>55</xdr:col>
      <xdr:colOff>50800</xdr:colOff>
      <xdr:row>41</xdr:row>
      <xdr:rowOff>1270</xdr:rowOff>
    </xdr:to>
    <xdr:sp macro="" textlink="">
      <xdr:nvSpPr>
        <xdr:cNvPr id="121" name="フローチャート: 判断 120"/>
        <xdr:cNvSpPr/>
      </xdr:nvSpPr>
      <xdr:spPr>
        <a:xfrm>
          <a:off x="10426700" y="69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78740</xdr:rowOff>
    </xdr:from>
    <xdr:to>
      <xdr:col>50</xdr:col>
      <xdr:colOff>165100</xdr:colOff>
      <xdr:row>41</xdr:row>
      <xdr:rowOff>8890</xdr:rowOff>
    </xdr:to>
    <xdr:sp macro="" textlink="">
      <xdr:nvSpPr>
        <xdr:cNvPr id="122" name="フローチャート: 判断 121"/>
        <xdr:cNvSpPr/>
      </xdr:nvSpPr>
      <xdr:spPr>
        <a:xfrm>
          <a:off x="95885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86360</xdr:rowOff>
    </xdr:from>
    <xdr:to>
      <xdr:col>46</xdr:col>
      <xdr:colOff>38100</xdr:colOff>
      <xdr:row>41</xdr:row>
      <xdr:rowOff>16510</xdr:rowOff>
    </xdr:to>
    <xdr:sp macro="" textlink="">
      <xdr:nvSpPr>
        <xdr:cNvPr id="123" name="フローチャート: 判断 122"/>
        <xdr:cNvSpPr/>
      </xdr:nvSpPr>
      <xdr:spPr>
        <a:xfrm>
          <a:off x="8699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101600</xdr:rowOff>
    </xdr:from>
    <xdr:to>
      <xdr:col>41</xdr:col>
      <xdr:colOff>101600</xdr:colOff>
      <xdr:row>41</xdr:row>
      <xdr:rowOff>31750</xdr:rowOff>
    </xdr:to>
    <xdr:sp macro="" textlink="">
      <xdr:nvSpPr>
        <xdr:cNvPr id="124" name="フローチャート: 判断 123"/>
        <xdr:cNvSpPr/>
      </xdr:nvSpPr>
      <xdr:spPr>
        <a:xfrm>
          <a:off x="7810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105410</xdr:rowOff>
    </xdr:from>
    <xdr:to>
      <xdr:col>36</xdr:col>
      <xdr:colOff>165100</xdr:colOff>
      <xdr:row>41</xdr:row>
      <xdr:rowOff>35560</xdr:rowOff>
    </xdr:to>
    <xdr:sp macro="" textlink="">
      <xdr:nvSpPr>
        <xdr:cNvPr id="125" name="フローチャート: 判断 124"/>
        <xdr:cNvSpPr/>
      </xdr:nvSpPr>
      <xdr:spPr>
        <a:xfrm>
          <a:off x="6921500" y="69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55880</xdr:rowOff>
    </xdr:from>
    <xdr:to>
      <xdr:col>55</xdr:col>
      <xdr:colOff>50800</xdr:colOff>
      <xdr:row>41</xdr:row>
      <xdr:rowOff>157480</xdr:rowOff>
    </xdr:to>
    <xdr:sp macro="" textlink="">
      <xdr:nvSpPr>
        <xdr:cNvPr id="131" name="楕円 130"/>
        <xdr:cNvSpPr/>
      </xdr:nvSpPr>
      <xdr:spPr>
        <a:xfrm>
          <a:off x="10426700" y="708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142257</xdr:rowOff>
    </xdr:from>
    <xdr:ext cx="469744" cy="259045"/>
    <xdr:sp macro="" textlink="">
      <xdr:nvSpPr>
        <xdr:cNvPr id="132" name="【図書館】&#10;一人当たり面積該当値テキスト"/>
        <xdr:cNvSpPr txBox="1"/>
      </xdr:nvSpPr>
      <xdr:spPr>
        <a:xfrm>
          <a:off x="10515600" y="700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55880</xdr:rowOff>
    </xdr:from>
    <xdr:to>
      <xdr:col>50</xdr:col>
      <xdr:colOff>165100</xdr:colOff>
      <xdr:row>41</xdr:row>
      <xdr:rowOff>157480</xdr:rowOff>
    </xdr:to>
    <xdr:sp macro="" textlink="">
      <xdr:nvSpPr>
        <xdr:cNvPr id="133" name="楕円 132"/>
        <xdr:cNvSpPr/>
      </xdr:nvSpPr>
      <xdr:spPr>
        <a:xfrm>
          <a:off x="9588500" y="708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106680</xdr:rowOff>
    </xdr:from>
    <xdr:to>
      <xdr:col>55</xdr:col>
      <xdr:colOff>0</xdr:colOff>
      <xdr:row>41</xdr:row>
      <xdr:rowOff>106680</xdr:rowOff>
    </xdr:to>
    <xdr:cxnSp macro="">
      <xdr:nvCxnSpPr>
        <xdr:cNvPr id="134" name="直線コネクタ 133"/>
        <xdr:cNvCxnSpPr/>
      </xdr:nvCxnSpPr>
      <xdr:spPr>
        <a:xfrm>
          <a:off x="9639300" y="71361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59690</xdr:rowOff>
    </xdr:from>
    <xdr:to>
      <xdr:col>46</xdr:col>
      <xdr:colOff>38100</xdr:colOff>
      <xdr:row>41</xdr:row>
      <xdr:rowOff>161290</xdr:rowOff>
    </xdr:to>
    <xdr:sp macro="" textlink="">
      <xdr:nvSpPr>
        <xdr:cNvPr id="135" name="楕円 134"/>
        <xdr:cNvSpPr/>
      </xdr:nvSpPr>
      <xdr:spPr>
        <a:xfrm>
          <a:off x="8699500" y="708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106680</xdr:rowOff>
    </xdr:from>
    <xdr:to>
      <xdr:col>50</xdr:col>
      <xdr:colOff>114300</xdr:colOff>
      <xdr:row>41</xdr:row>
      <xdr:rowOff>110490</xdr:rowOff>
    </xdr:to>
    <xdr:cxnSp macro="">
      <xdr:nvCxnSpPr>
        <xdr:cNvPr id="136" name="直線コネクタ 135"/>
        <xdr:cNvCxnSpPr/>
      </xdr:nvCxnSpPr>
      <xdr:spPr>
        <a:xfrm flipV="1">
          <a:off x="8750300" y="71361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59690</xdr:rowOff>
    </xdr:from>
    <xdr:to>
      <xdr:col>41</xdr:col>
      <xdr:colOff>101600</xdr:colOff>
      <xdr:row>41</xdr:row>
      <xdr:rowOff>161290</xdr:rowOff>
    </xdr:to>
    <xdr:sp macro="" textlink="">
      <xdr:nvSpPr>
        <xdr:cNvPr id="137" name="楕円 136"/>
        <xdr:cNvSpPr/>
      </xdr:nvSpPr>
      <xdr:spPr>
        <a:xfrm>
          <a:off x="7810500" y="708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110490</xdr:rowOff>
    </xdr:from>
    <xdr:to>
      <xdr:col>45</xdr:col>
      <xdr:colOff>177800</xdr:colOff>
      <xdr:row>41</xdr:row>
      <xdr:rowOff>110490</xdr:rowOff>
    </xdr:to>
    <xdr:cxnSp macro="">
      <xdr:nvCxnSpPr>
        <xdr:cNvPr id="138" name="直線コネクタ 137"/>
        <xdr:cNvCxnSpPr/>
      </xdr:nvCxnSpPr>
      <xdr:spPr>
        <a:xfrm>
          <a:off x="7861300" y="71399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59690</xdr:rowOff>
    </xdr:from>
    <xdr:to>
      <xdr:col>36</xdr:col>
      <xdr:colOff>165100</xdr:colOff>
      <xdr:row>41</xdr:row>
      <xdr:rowOff>161290</xdr:rowOff>
    </xdr:to>
    <xdr:sp macro="" textlink="">
      <xdr:nvSpPr>
        <xdr:cNvPr id="139" name="楕円 138"/>
        <xdr:cNvSpPr/>
      </xdr:nvSpPr>
      <xdr:spPr>
        <a:xfrm>
          <a:off x="6921500" y="708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110490</xdr:rowOff>
    </xdr:from>
    <xdr:to>
      <xdr:col>41</xdr:col>
      <xdr:colOff>50800</xdr:colOff>
      <xdr:row>41</xdr:row>
      <xdr:rowOff>110490</xdr:rowOff>
    </xdr:to>
    <xdr:cxnSp macro="">
      <xdr:nvCxnSpPr>
        <xdr:cNvPr id="140" name="直線コネクタ 139"/>
        <xdr:cNvCxnSpPr/>
      </xdr:nvCxnSpPr>
      <xdr:spPr>
        <a:xfrm>
          <a:off x="6972300" y="71399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25417</xdr:rowOff>
    </xdr:from>
    <xdr:ext cx="469744" cy="259045"/>
    <xdr:sp macro="" textlink="">
      <xdr:nvSpPr>
        <xdr:cNvPr id="141" name="n_1aveValue【図書館】&#10;一人当たり面積"/>
        <xdr:cNvSpPr txBox="1"/>
      </xdr:nvSpPr>
      <xdr:spPr>
        <a:xfrm>
          <a:off x="9391727" y="671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33037</xdr:rowOff>
    </xdr:from>
    <xdr:ext cx="469744" cy="259045"/>
    <xdr:sp macro="" textlink="">
      <xdr:nvSpPr>
        <xdr:cNvPr id="142" name="n_2aveValue【図書館】&#10;一人当たり面積"/>
        <xdr:cNvSpPr txBox="1"/>
      </xdr:nvSpPr>
      <xdr:spPr>
        <a:xfrm>
          <a:off x="8515427" y="671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48277</xdr:rowOff>
    </xdr:from>
    <xdr:ext cx="469744" cy="259045"/>
    <xdr:sp macro="" textlink="">
      <xdr:nvSpPr>
        <xdr:cNvPr id="143" name="n_3aveValue【図書館】&#10;一人当たり面積"/>
        <xdr:cNvSpPr txBox="1"/>
      </xdr:nvSpPr>
      <xdr:spPr>
        <a:xfrm>
          <a:off x="76264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52087</xdr:rowOff>
    </xdr:from>
    <xdr:ext cx="469744" cy="259045"/>
    <xdr:sp macro="" textlink="">
      <xdr:nvSpPr>
        <xdr:cNvPr id="144" name="n_4aveValue【図書館】&#10;一人当たり面積"/>
        <xdr:cNvSpPr txBox="1"/>
      </xdr:nvSpPr>
      <xdr:spPr>
        <a:xfrm>
          <a:off x="6737427" y="673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148607</xdr:rowOff>
    </xdr:from>
    <xdr:ext cx="469744" cy="259045"/>
    <xdr:sp macro="" textlink="">
      <xdr:nvSpPr>
        <xdr:cNvPr id="145" name="n_1mainValue【図書館】&#10;一人当たり面積"/>
        <xdr:cNvSpPr txBox="1"/>
      </xdr:nvSpPr>
      <xdr:spPr>
        <a:xfrm>
          <a:off x="9391727" y="717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152417</xdr:rowOff>
    </xdr:from>
    <xdr:ext cx="469744" cy="259045"/>
    <xdr:sp macro="" textlink="">
      <xdr:nvSpPr>
        <xdr:cNvPr id="146" name="n_2mainValue【図書館】&#10;一人当たり面積"/>
        <xdr:cNvSpPr txBox="1"/>
      </xdr:nvSpPr>
      <xdr:spPr>
        <a:xfrm>
          <a:off x="8515427" y="718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152417</xdr:rowOff>
    </xdr:from>
    <xdr:ext cx="469744" cy="259045"/>
    <xdr:sp macro="" textlink="">
      <xdr:nvSpPr>
        <xdr:cNvPr id="147" name="n_3mainValue【図書館】&#10;一人当たり面積"/>
        <xdr:cNvSpPr txBox="1"/>
      </xdr:nvSpPr>
      <xdr:spPr>
        <a:xfrm>
          <a:off x="7626427" y="718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152417</xdr:rowOff>
    </xdr:from>
    <xdr:ext cx="469744" cy="259045"/>
    <xdr:sp macro="" textlink="">
      <xdr:nvSpPr>
        <xdr:cNvPr id="148" name="n_4mainValue【図書館】&#10;一人当たり面積"/>
        <xdr:cNvSpPr txBox="1"/>
      </xdr:nvSpPr>
      <xdr:spPr>
        <a:xfrm>
          <a:off x="6737427" y="718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54</xdr:row>
      <xdr:rowOff>160020</xdr:rowOff>
    </xdr:from>
    <xdr:to>
      <xdr:col>24</xdr:col>
      <xdr:colOff>62865</xdr:colOff>
      <xdr:row>64</xdr:row>
      <xdr:rowOff>76200</xdr:rowOff>
    </xdr:to>
    <xdr:cxnSp macro="">
      <xdr:nvCxnSpPr>
        <xdr:cNvPr id="173" name="直線コネクタ 172"/>
        <xdr:cNvCxnSpPr/>
      </xdr:nvCxnSpPr>
      <xdr:spPr>
        <a:xfrm flipV="1">
          <a:off x="4634865" y="9418320"/>
          <a:ext cx="0"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4"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5" name="直線コネクタ 174"/>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106697</xdr:rowOff>
    </xdr:from>
    <xdr:ext cx="405111" cy="259045"/>
    <xdr:sp macro="" textlink="">
      <xdr:nvSpPr>
        <xdr:cNvPr id="176" name="【体育館・プール】&#10;有形固定資産減価償却率最大値テキスト"/>
        <xdr:cNvSpPr txBox="1"/>
      </xdr:nvSpPr>
      <xdr:spPr>
        <a:xfrm>
          <a:off x="4673600" y="919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160020</xdr:rowOff>
    </xdr:from>
    <xdr:to>
      <xdr:col>24</xdr:col>
      <xdr:colOff>152400</xdr:colOff>
      <xdr:row>54</xdr:row>
      <xdr:rowOff>160020</xdr:rowOff>
    </xdr:to>
    <xdr:cxnSp macro="">
      <xdr:nvCxnSpPr>
        <xdr:cNvPr id="177" name="直線コネクタ 176"/>
        <xdr:cNvCxnSpPr/>
      </xdr:nvCxnSpPr>
      <xdr:spPr>
        <a:xfrm>
          <a:off x="4546600" y="94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34942</xdr:rowOff>
    </xdr:from>
    <xdr:ext cx="405111" cy="259045"/>
    <xdr:sp macro="" textlink="">
      <xdr:nvSpPr>
        <xdr:cNvPr id="178" name="【体育館・プール】&#10;有形固定資産減価償却率平均値テキスト"/>
        <xdr:cNvSpPr txBox="1"/>
      </xdr:nvSpPr>
      <xdr:spPr>
        <a:xfrm>
          <a:off x="4673600" y="101504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12065</xdr:rowOff>
    </xdr:from>
    <xdr:to>
      <xdr:col>24</xdr:col>
      <xdr:colOff>114300</xdr:colOff>
      <xdr:row>60</xdr:row>
      <xdr:rowOff>113665</xdr:rowOff>
    </xdr:to>
    <xdr:sp macro="" textlink="">
      <xdr:nvSpPr>
        <xdr:cNvPr id="179" name="フローチャート: 判断 178"/>
        <xdr:cNvSpPr/>
      </xdr:nvSpPr>
      <xdr:spPr>
        <a:xfrm>
          <a:off x="45847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80" name="フローチャート: 判断 179"/>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151130</xdr:rowOff>
    </xdr:from>
    <xdr:to>
      <xdr:col>15</xdr:col>
      <xdr:colOff>101600</xdr:colOff>
      <xdr:row>60</xdr:row>
      <xdr:rowOff>81280</xdr:rowOff>
    </xdr:to>
    <xdr:sp macro="" textlink="">
      <xdr:nvSpPr>
        <xdr:cNvPr id="181" name="フローチャート: 判断 180"/>
        <xdr:cNvSpPr/>
      </xdr:nvSpPr>
      <xdr:spPr>
        <a:xfrm>
          <a:off x="2857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137795</xdr:rowOff>
    </xdr:from>
    <xdr:to>
      <xdr:col>10</xdr:col>
      <xdr:colOff>165100</xdr:colOff>
      <xdr:row>60</xdr:row>
      <xdr:rowOff>67945</xdr:rowOff>
    </xdr:to>
    <xdr:sp macro="" textlink="">
      <xdr:nvSpPr>
        <xdr:cNvPr id="182" name="フローチャート: 判断 181"/>
        <xdr:cNvSpPr/>
      </xdr:nvSpPr>
      <xdr:spPr>
        <a:xfrm>
          <a:off x="19685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122555</xdr:rowOff>
    </xdr:from>
    <xdr:to>
      <xdr:col>6</xdr:col>
      <xdr:colOff>38100</xdr:colOff>
      <xdr:row>60</xdr:row>
      <xdr:rowOff>52705</xdr:rowOff>
    </xdr:to>
    <xdr:sp macro="" textlink="">
      <xdr:nvSpPr>
        <xdr:cNvPr id="183" name="フローチャート: 判断 182"/>
        <xdr:cNvSpPr/>
      </xdr:nvSpPr>
      <xdr:spPr>
        <a:xfrm>
          <a:off x="1079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25400</xdr:rowOff>
    </xdr:from>
    <xdr:to>
      <xdr:col>24</xdr:col>
      <xdr:colOff>114300</xdr:colOff>
      <xdr:row>64</xdr:row>
      <xdr:rowOff>127000</xdr:rowOff>
    </xdr:to>
    <xdr:sp macro="" textlink="">
      <xdr:nvSpPr>
        <xdr:cNvPr id="189" name="楕円 188"/>
        <xdr:cNvSpPr/>
      </xdr:nvSpPr>
      <xdr:spPr>
        <a:xfrm>
          <a:off x="4584700" y="1099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111777</xdr:rowOff>
    </xdr:from>
    <xdr:ext cx="469744" cy="259045"/>
    <xdr:sp macro="" textlink="">
      <xdr:nvSpPr>
        <xdr:cNvPr id="190" name="【体育館・プール】&#10;有形固定資産減価償却率該当値テキスト"/>
        <xdr:cNvSpPr txBox="1"/>
      </xdr:nvSpPr>
      <xdr:spPr>
        <a:xfrm>
          <a:off x="4673600" y="1091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17780</xdr:rowOff>
    </xdr:from>
    <xdr:to>
      <xdr:col>20</xdr:col>
      <xdr:colOff>38100</xdr:colOff>
      <xdr:row>64</xdr:row>
      <xdr:rowOff>119380</xdr:rowOff>
    </xdr:to>
    <xdr:sp macro="" textlink="">
      <xdr:nvSpPr>
        <xdr:cNvPr id="191" name="楕円 190"/>
        <xdr:cNvSpPr/>
      </xdr:nvSpPr>
      <xdr:spPr>
        <a:xfrm>
          <a:off x="3746500" y="1099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68580</xdr:rowOff>
    </xdr:from>
    <xdr:to>
      <xdr:col>24</xdr:col>
      <xdr:colOff>63500</xdr:colOff>
      <xdr:row>64</xdr:row>
      <xdr:rowOff>76200</xdr:rowOff>
    </xdr:to>
    <xdr:cxnSp macro="">
      <xdr:nvCxnSpPr>
        <xdr:cNvPr id="192" name="直線コネクタ 191"/>
        <xdr:cNvCxnSpPr/>
      </xdr:nvCxnSpPr>
      <xdr:spPr>
        <a:xfrm>
          <a:off x="3797300" y="110413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168275</xdr:rowOff>
    </xdr:from>
    <xdr:to>
      <xdr:col>15</xdr:col>
      <xdr:colOff>101600</xdr:colOff>
      <xdr:row>64</xdr:row>
      <xdr:rowOff>98425</xdr:rowOff>
    </xdr:to>
    <xdr:sp macro="" textlink="">
      <xdr:nvSpPr>
        <xdr:cNvPr id="193" name="楕円 192"/>
        <xdr:cNvSpPr/>
      </xdr:nvSpPr>
      <xdr:spPr>
        <a:xfrm>
          <a:off x="2857500" y="1096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47625</xdr:rowOff>
    </xdr:from>
    <xdr:to>
      <xdr:col>19</xdr:col>
      <xdr:colOff>177800</xdr:colOff>
      <xdr:row>64</xdr:row>
      <xdr:rowOff>68580</xdr:rowOff>
    </xdr:to>
    <xdr:cxnSp macro="">
      <xdr:nvCxnSpPr>
        <xdr:cNvPr id="194" name="直線コネクタ 193"/>
        <xdr:cNvCxnSpPr/>
      </xdr:nvCxnSpPr>
      <xdr:spPr>
        <a:xfrm>
          <a:off x="2908300" y="1102042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139700</xdr:rowOff>
    </xdr:from>
    <xdr:to>
      <xdr:col>10</xdr:col>
      <xdr:colOff>165100</xdr:colOff>
      <xdr:row>64</xdr:row>
      <xdr:rowOff>69850</xdr:rowOff>
    </xdr:to>
    <xdr:sp macro="" textlink="">
      <xdr:nvSpPr>
        <xdr:cNvPr id="195" name="楕円 194"/>
        <xdr:cNvSpPr/>
      </xdr:nvSpPr>
      <xdr:spPr>
        <a:xfrm>
          <a:off x="1968500" y="1094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19050</xdr:rowOff>
    </xdr:from>
    <xdr:to>
      <xdr:col>15</xdr:col>
      <xdr:colOff>50800</xdr:colOff>
      <xdr:row>64</xdr:row>
      <xdr:rowOff>47625</xdr:rowOff>
    </xdr:to>
    <xdr:cxnSp macro="">
      <xdr:nvCxnSpPr>
        <xdr:cNvPr id="196" name="直線コネクタ 195"/>
        <xdr:cNvCxnSpPr/>
      </xdr:nvCxnSpPr>
      <xdr:spPr>
        <a:xfrm>
          <a:off x="2019300" y="109918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82550</xdr:rowOff>
    </xdr:from>
    <xdr:to>
      <xdr:col>6</xdr:col>
      <xdr:colOff>38100</xdr:colOff>
      <xdr:row>64</xdr:row>
      <xdr:rowOff>12700</xdr:rowOff>
    </xdr:to>
    <xdr:sp macro="" textlink="">
      <xdr:nvSpPr>
        <xdr:cNvPr id="197" name="楕円 196"/>
        <xdr:cNvSpPr/>
      </xdr:nvSpPr>
      <xdr:spPr>
        <a:xfrm>
          <a:off x="1079500" y="1088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133350</xdr:rowOff>
    </xdr:from>
    <xdr:to>
      <xdr:col>10</xdr:col>
      <xdr:colOff>114300</xdr:colOff>
      <xdr:row>64</xdr:row>
      <xdr:rowOff>19050</xdr:rowOff>
    </xdr:to>
    <xdr:cxnSp macro="">
      <xdr:nvCxnSpPr>
        <xdr:cNvPr id="198" name="直線コネクタ 197"/>
        <xdr:cNvCxnSpPr/>
      </xdr:nvCxnSpPr>
      <xdr:spPr>
        <a:xfrm>
          <a:off x="1130300" y="109347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105427</xdr:rowOff>
    </xdr:from>
    <xdr:ext cx="405111" cy="259045"/>
    <xdr:sp macro="" textlink="">
      <xdr:nvSpPr>
        <xdr:cNvPr id="199" name="n_1aveValue【体育館・プール】&#10;有形固定資産減価償却率"/>
        <xdr:cNvSpPr txBox="1"/>
      </xdr:nvSpPr>
      <xdr:spPr>
        <a:xfrm>
          <a:off x="35820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97807</xdr:rowOff>
    </xdr:from>
    <xdr:ext cx="405111" cy="259045"/>
    <xdr:sp macro="" textlink="">
      <xdr:nvSpPr>
        <xdr:cNvPr id="200" name="n_2aveValue【体育館・プール】&#10;有形固定資産減価償却率"/>
        <xdr:cNvSpPr txBox="1"/>
      </xdr:nvSpPr>
      <xdr:spPr>
        <a:xfrm>
          <a:off x="2705744"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84472</xdr:rowOff>
    </xdr:from>
    <xdr:ext cx="405111" cy="259045"/>
    <xdr:sp macro="" textlink="">
      <xdr:nvSpPr>
        <xdr:cNvPr id="201" name="n_3aveValue【体育館・プール】&#10;有形固定資産減価償却率"/>
        <xdr:cNvSpPr txBox="1"/>
      </xdr:nvSpPr>
      <xdr:spPr>
        <a:xfrm>
          <a:off x="1816744" y="1002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69232</xdr:rowOff>
    </xdr:from>
    <xdr:ext cx="405111" cy="259045"/>
    <xdr:sp macro="" textlink="">
      <xdr:nvSpPr>
        <xdr:cNvPr id="202" name="n_4aveValue【体育館・プール】&#10;有形固定資産減価償却率"/>
        <xdr:cNvSpPr txBox="1"/>
      </xdr:nvSpPr>
      <xdr:spPr>
        <a:xfrm>
          <a:off x="927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110507</xdr:rowOff>
    </xdr:from>
    <xdr:ext cx="405111" cy="259045"/>
    <xdr:sp macro="" textlink="">
      <xdr:nvSpPr>
        <xdr:cNvPr id="203" name="n_1mainValue【体育館・プール】&#10;有形固定資産減価償却率"/>
        <xdr:cNvSpPr txBox="1"/>
      </xdr:nvSpPr>
      <xdr:spPr>
        <a:xfrm>
          <a:off x="3582044" y="1108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89552</xdr:rowOff>
    </xdr:from>
    <xdr:ext cx="405111" cy="259045"/>
    <xdr:sp macro="" textlink="">
      <xdr:nvSpPr>
        <xdr:cNvPr id="204" name="n_2mainValue【体育館・プール】&#10;有形固定資産減価償却率"/>
        <xdr:cNvSpPr txBox="1"/>
      </xdr:nvSpPr>
      <xdr:spPr>
        <a:xfrm>
          <a:off x="2705744" y="1106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60977</xdr:rowOff>
    </xdr:from>
    <xdr:ext cx="405111" cy="259045"/>
    <xdr:sp macro="" textlink="">
      <xdr:nvSpPr>
        <xdr:cNvPr id="205" name="n_3mainValue【体育館・プール】&#10;有形固定資産減価償却率"/>
        <xdr:cNvSpPr txBox="1"/>
      </xdr:nvSpPr>
      <xdr:spPr>
        <a:xfrm>
          <a:off x="1816744" y="1103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64</xdr:row>
      <xdr:rowOff>3827</xdr:rowOff>
    </xdr:from>
    <xdr:ext cx="405111" cy="259045"/>
    <xdr:sp macro="" textlink="">
      <xdr:nvSpPr>
        <xdr:cNvPr id="206" name="n_4mainValue【体育館・プール】&#10;有形固定資産減価償却率"/>
        <xdr:cNvSpPr txBox="1"/>
      </xdr:nvSpPr>
      <xdr:spPr>
        <a:xfrm>
          <a:off x="927744"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128397</xdr:rowOff>
    </xdr:from>
    <xdr:to>
      <xdr:col>54</xdr:col>
      <xdr:colOff>189865</xdr:colOff>
      <xdr:row>64</xdr:row>
      <xdr:rowOff>75819</xdr:rowOff>
    </xdr:to>
    <xdr:cxnSp macro="">
      <xdr:nvCxnSpPr>
        <xdr:cNvPr id="230" name="直線コネクタ 229"/>
        <xdr:cNvCxnSpPr/>
      </xdr:nvCxnSpPr>
      <xdr:spPr>
        <a:xfrm flipV="1">
          <a:off x="10476865" y="9729597"/>
          <a:ext cx="0" cy="1319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79646</xdr:rowOff>
    </xdr:from>
    <xdr:ext cx="469744" cy="259045"/>
    <xdr:sp macro="" textlink="">
      <xdr:nvSpPr>
        <xdr:cNvPr id="231" name="【体育館・プール】&#10;一人当たり面積最小値テキスト"/>
        <xdr:cNvSpPr txBox="1"/>
      </xdr:nvSpPr>
      <xdr:spPr>
        <a:xfrm>
          <a:off x="10515600" y="1105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75819</xdr:rowOff>
    </xdr:from>
    <xdr:to>
      <xdr:col>55</xdr:col>
      <xdr:colOff>88900</xdr:colOff>
      <xdr:row>64</xdr:row>
      <xdr:rowOff>75819</xdr:rowOff>
    </xdr:to>
    <xdr:cxnSp macro="">
      <xdr:nvCxnSpPr>
        <xdr:cNvPr id="232" name="直線コネクタ 231"/>
        <xdr:cNvCxnSpPr/>
      </xdr:nvCxnSpPr>
      <xdr:spPr>
        <a:xfrm>
          <a:off x="10388600" y="1104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75074</xdr:rowOff>
    </xdr:from>
    <xdr:ext cx="469744" cy="259045"/>
    <xdr:sp macro="" textlink="">
      <xdr:nvSpPr>
        <xdr:cNvPr id="233" name="【体育館・プール】&#10;一人当たり面積最大値テキスト"/>
        <xdr:cNvSpPr txBox="1"/>
      </xdr:nvSpPr>
      <xdr:spPr>
        <a:xfrm>
          <a:off x="10515600" y="9504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128397</xdr:rowOff>
    </xdr:from>
    <xdr:to>
      <xdr:col>55</xdr:col>
      <xdr:colOff>88900</xdr:colOff>
      <xdr:row>56</xdr:row>
      <xdr:rowOff>128397</xdr:rowOff>
    </xdr:to>
    <xdr:cxnSp macro="">
      <xdr:nvCxnSpPr>
        <xdr:cNvPr id="234" name="直線コネクタ 233"/>
        <xdr:cNvCxnSpPr/>
      </xdr:nvCxnSpPr>
      <xdr:spPr>
        <a:xfrm>
          <a:off x="10388600" y="9729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72661</xdr:rowOff>
    </xdr:from>
    <xdr:ext cx="469744" cy="259045"/>
    <xdr:sp macro="" textlink="">
      <xdr:nvSpPr>
        <xdr:cNvPr id="235" name="【体育館・プール】&#10;一人当たり面積平均値テキスト"/>
        <xdr:cNvSpPr txBox="1"/>
      </xdr:nvSpPr>
      <xdr:spPr>
        <a:xfrm>
          <a:off x="10515600" y="10702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49784</xdr:rowOff>
    </xdr:from>
    <xdr:to>
      <xdr:col>55</xdr:col>
      <xdr:colOff>50800</xdr:colOff>
      <xdr:row>63</xdr:row>
      <xdr:rowOff>151384</xdr:rowOff>
    </xdr:to>
    <xdr:sp macro="" textlink="">
      <xdr:nvSpPr>
        <xdr:cNvPr id="236" name="フローチャート: 判断 235"/>
        <xdr:cNvSpPr/>
      </xdr:nvSpPr>
      <xdr:spPr>
        <a:xfrm>
          <a:off x="10426700" y="10851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65024</xdr:rowOff>
    </xdr:from>
    <xdr:to>
      <xdr:col>50</xdr:col>
      <xdr:colOff>165100</xdr:colOff>
      <xdr:row>63</xdr:row>
      <xdr:rowOff>166624</xdr:rowOff>
    </xdr:to>
    <xdr:sp macro="" textlink="">
      <xdr:nvSpPr>
        <xdr:cNvPr id="237" name="フローチャート: 判断 236"/>
        <xdr:cNvSpPr/>
      </xdr:nvSpPr>
      <xdr:spPr>
        <a:xfrm>
          <a:off x="9588500" y="1086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68834</xdr:rowOff>
    </xdr:from>
    <xdr:to>
      <xdr:col>46</xdr:col>
      <xdr:colOff>38100</xdr:colOff>
      <xdr:row>63</xdr:row>
      <xdr:rowOff>170434</xdr:rowOff>
    </xdr:to>
    <xdr:sp macro="" textlink="">
      <xdr:nvSpPr>
        <xdr:cNvPr id="238" name="フローチャート: 判断 237"/>
        <xdr:cNvSpPr/>
      </xdr:nvSpPr>
      <xdr:spPr>
        <a:xfrm>
          <a:off x="8699500" y="1087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73025</xdr:rowOff>
    </xdr:from>
    <xdr:to>
      <xdr:col>41</xdr:col>
      <xdr:colOff>101600</xdr:colOff>
      <xdr:row>64</xdr:row>
      <xdr:rowOff>3175</xdr:rowOff>
    </xdr:to>
    <xdr:sp macro="" textlink="">
      <xdr:nvSpPr>
        <xdr:cNvPr id="239" name="フローチャート: 判断 238"/>
        <xdr:cNvSpPr/>
      </xdr:nvSpPr>
      <xdr:spPr>
        <a:xfrm>
          <a:off x="7810500" y="1087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72644</xdr:rowOff>
    </xdr:from>
    <xdr:to>
      <xdr:col>36</xdr:col>
      <xdr:colOff>165100</xdr:colOff>
      <xdr:row>64</xdr:row>
      <xdr:rowOff>2794</xdr:rowOff>
    </xdr:to>
    <xdr:sp macro="" textlink="">
      <xdr:nvSpPr>
        <xdr:cNvPr id="240" name="フローチャート: 判断 239"/>
        <xdr:cNvSpPr/>
      </xdr:nvSpPr>
      <xdr:spPr>
        <a:xfrm>
          <a:off x="6921500" y="1087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151511</xdr:rowOff>
    </xdr:from>
    <xdr:to>
      <xdr:col>55</xdr:col>
      <xdr:colOff>50800</xdr:colOff>
      <xdr:row>64</xdr:row>
      <xdr:rowOff>81661</xdr:rowOff>
    </xdr:to>
    <xdr:sp macro="" textlink="">
      <xdr:nvSpPr>
        <xdr:cNvPr id="246" name="楕円 245"/>
        <xdr:cNvSpPr/>
      </xdr:nvSpPr>
      <xdr:spPr>
        <a:xfrm>
          <a:off x="10426700" y="1095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66438</xdr:rowOff>
    </xdr:from>
    <xdr:ext cx="469744" cy="259045"/>
    <xdr:sp macro="" textlink="">
      <xdr:nvSpPr>
        <xdr:cNvPr id="247" name="【体育館・プール】&#10;一人当たり面積該当値テキスト"/>
        <xdr:cNvSpPr txBox="1"/>
      </xdr:nvSpPr>
      <xdr:spPr>
        <a:xfrm>
          <a:off x="10515600" y="10867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151892</xdr:rowOff>
    </xdr:from>
    <xdr:to>
      <xdr:col>50</xdr:col>
      <xdr:colOff>165100</xdr:colOff>
      <xdr:row>64</xdr:row>
      <xdr:rowOff>82042</xdr:rowOff>
    </xdr:to>
    <xdr:sp macro="" textlink="">
      <xdr:nvSpPr>
        <xdr:cNvPr id="248" name="楕円 247"/>
        <xdr:cNvSpPr/>
      </xdr:nvSpPr>
      <xdr:spPr>
        <a:xfrm>
          <a:off x="9588500" y="1095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30861</xdr:rowOff>
    </xdr:from>
    <xdr:to>
      <xdr:col>55</xdr:col>
      <xdr:colOff>0</xdr:colOff>
      <xdr:row>64</xdr:row>
      <xdr:rowOff>31242</xdr:rowOff>
    </xdr:to>
    <xdr:cxnSp macro="">
      <xdr:nvCxnSpPr>
        <xdr:cNvPr id="249" name="直線コネクタ 248"/>
        <xdr:cNvCxnSpPr/>
      </xdr:nvCxnSpPr>
      <xdr:spPr>
        <a:xfrm flipV="1">
          <a:off x="9639300" y="11003661"/>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152654</xdr:rowOff>
    </xdr:from>
    <xdr:to>
      <xdr:col>46</xdr:col>
      <xdr:colOff>38100</xdr:colOff>
      <xdr:row>64</xdr:row>
      <xdr:rowOff>82804</xdr:rowOff>
    </xdr:to>
    <xdr:sp macro="" textlink="">
      <xdr:nvSpPr>
        <xdr:cNvPr id="250" name="楕円 249"/>
        <xdr:cNvSpPr/>
      </xdr:nvSpPr>
      <xdr:spPr>
        <a:xfrm>
          <a:off x="8699500" y="1095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31242</xdr:rowOff>
    </xdr:from>
    <xdr:to>
      <xdr:col>50</xdr:col>
      <xdr:colOff>114300</xdr:colOff>
      <xdr:row>64</xdr:row>
      <xdr:rowOff>32004</xdr:rowOff>
    </xdr:to>
    <xdr:cxnSp macro="">
      <xdr:nvCxnSpPr>
        <xdr:cNvPr id="251" name="直線コネクタ 250"/>
        <xdr:cNvCxnSpPr/>
      </xdr:nvCxnSpPr>
      <xdr:spPr>
        <a:xfrm flipV="1">
          <a:off x="8750300" y="11004042"/>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152654</xdr:rowOff>
    </xdr:from>
    <xdr:to>
      <xdr:col>41</xdr:col>
      <xdr:colOff>101600</xdr:colOff>
      <xdr:row>64</xdr:row>
      <xdr:rowOff>82804</xdr:rowOff>
    </xdr:to>
    <xdr:sp macro="" textlink="">
      <xdr:nvSpPr>
        <xdr:cNvPr id="252" name="楕円 251"/>
        <xdr:cNvSpPr/>
      </xdr:nvSpPr>
      <xdr:spPr>
        <a:xfrm>
          <a:off x="7810500" y="1095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32004</xdr:rowOff>
    </xdr:from>
    <xdr:to>
      <xdr:col>45</xdr:col>
      <xdr:colOff>177800</xdr:colOff>
      <xdr:row>64</xdr:row>
      <xdr:rowOff>32004</xdr:rowOff>
    </xdr:to>
    <xdr:cxnSp macro="">
      <xdr:nvCxnSpPr>
        <xdr:cNvPr id="253" name="直線コネクタ 252"/>
        <xdr:cNvCxnSpPr/>
      </xdr:nvCxnSpPr>
      <xdr:spPr>
        <a:xfrm>
          <a:off x="7861300" y="110048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153797</xdr:rowOff>
    </xdr:from>
    <xdr:to>
      <xdr:col>36</xdr:col>
      <xdr:colOff>165100</xdr:colOff>
      <xdr:row>64</xdr:row>
      <xdr:rowOff>83947</xdr:rowOff>
    </xdr:to>
    <xdr:sp macro="" textlink="">
      <xdr:nvSpPr>
        <xdr:cNvPr id="254" name="楕円 253"/>
        <xdr:cNvSpPr/>
      </xdr:nvSpPr>
      <xdr:spPr>
        <a:xfrm>
          <a:off x="6921500" y="10955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32004</xdr:rowOff>
    </xdr:from>
    <xdr:to>
      <xdr:col>41</xdr:col>
      <xdr:colOff>50800</xdr:colOff>
      <xdr:row>64</xdr:row>
      <xdr:rowOff>33147</xdr:rowOff>
    </xdr:to>
    <xdr:cxnSp macro="">
      <xdr:nvCxnSpPr>
        <xdr:cNvPr id="255" name="直線コネクタ 254"/>
        <xdr:cNvCxnSpPr/>
      </xdr:nvCxnSpPr>
      <xdr:spPr>
        <a:xfrm flipV="1">
          <a:off x="6972300" y="11004804"/>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11701</xdr:rowOff>
    </xdr:from>
    <xdr:ext cx="469744" cy="259045"/>
    <xdr:sp macro="" textlink="">
      <xdr:nvSpPr>
        <xdr:cNvPr id="256" name="n_1aveValue【体育館・プール】&#10;一人当たり面積"/>
        <xdr:cNvSpPr txBox="1"/>
      </xdr:nvSpPr>
      <xdr:spPr>
        <a:xfrm>
          <a:off x="9391727" y="1064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15511</xdr:rowOff>
    </xdr:from>
    <xdr:ext cx="469744" cy="259045"/>
    <xdr:sp macro="" textlink="">
      <xdr:nvSpPr>
        <xdr:cNvPr id="257" name="n_2aveValue【体育館・プール】&#10;一人当たり面積"/>
        <xdr:cNvSpPr txBox="1"/>
      </xdr:nvSpPr>
      <xdr:spPr>
        <a:xfrm>
          <a:off x="8515427" y="10645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19702</xdr:rowOff>
    </xdr:from>
    <xdr:ext cx="469744" cy="259045"/>
    <xdr:sp macro="" textlink="">
      <xdr:nvSpPr>
        <xdr:cNvPr id="258" name="n_3aveValue【体育館・プール】&#10;一人当たり面積"/>
        <xdr:cNvSpPr txBox="1"/>
      </xdr:nvSpPr>
      <xdr:spPr>
        <a:xfrm>
          <a:off x="7626427" y="10649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19321</xdr:rowOff>
    </xdr:from>
    <xdr:ext cx="469744" cy="259045"/>
    <xdr:sp macro="" textlink="">
      <xdr:nvSpPr>
        <xdr:cNvPr id="259" name="n_4aveValue【体育館・プール】&#10;一人当たり面積"/>
        <xdr:cNvSpPr txBox="1"/>
      </xdr:nvSpPr>
      <xdr:spPr>
        <a:xfrm>
          <a:off x="6737427" y="10649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73169</xdr:rowOff>
    </xdr:from>
    <xdr:ext cx="469744" cy="259045"/>
    <xdr:sp macro="" textlink="">
      <xdr:nvSpPr>
        <xdr:cNvPr id="260" name="n_1mainValue【体育館・プール】&#10;一人当たり面積"/>
        <xdr:cNvSpPr txBox="1"/>
      </xdr:nvSpPr>
      <xdr:spPr>
        <a:xfrm>
          <a:off x="9391727" y="11045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73931</xdr:rowOff>
    </xdr:from>
    <xdr:ext cx="469744" cy="259045"/>
    <xdr:sp macro="" textlink="">
      <xdr:nvSpPr>
        <xdr:cNvPr id="261" name="n_2mainValue【体育館・プール】&#10;一人当たり面積"/>
        <xdr:cNvSpPr txBox="1"/>
      </xdr:nvSpPr>
      <xdr:spPr>
        <a:xfrm>
          <a:off x="8515427" y="11046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73931</xdr:rowOff>
    </xdr:from>
    <xdr:ext cx="469744" cy="259045"/>
    <xdr:sp macro="" textlink="">
      <xdr:nvSpPr>
        <xdr:cNvPr id="262" name="n_3mainValue【体育館・プール】&#10;一人当たり面積"/>
        <xdr:cNvSpPr txBox="1"/>
      </xdr:nvSpPr>
      <xdr:spPr>
        <a:xfrm>
          <a:off x="7626427" y="11046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75074</xdr:rowOff>
    </xdr:from>
    <xdr:ext cx="469744" cy="259045"/>
    <xdr:sp macro="" textlink="">
      <xdr:nvSpPr>
        <xdr:cNvPr id="263" name="n_4mainValue【体育館・プール】&#10;一人当たり面積"/>
        <xdr:cNvSpPr txBox="1"/>
      </xdr:nvSpPr>
      <xdr:spPr>
        <a:xfrm>
          <a:off x="6737427" y="11047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13607</xdr:rowOff>
    </xdr:from>
    <xdr:to>
      <xdr:col>24</xdr:col>
      <xdr:colOff>62865</xdr:colOff>
      <xdr:row>86</xdr:row>
      <xdr:rowOff>168729</xdr:rowOff>
    </xdr:to>
    <xdr:cxnSp macro="">
      <xdr:nvCxnSpPr>
        <xdr:cNvPr id="289" name="直線コネクタ 288"/>
        <xdr:cNvCxnSpPr/>
      </xdr:nvCxnSpPr>
      <xdr:spPr>
        <a:xfrm flipV="1">
          <a:off x="4634865" y="13386707"/>
          <a:ext cx="0" cy="1526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0"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1" name="直線コネクタ 290"/>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131734</xdr:rowOff>
    </xdr:from>
    <xdr:ext cx="340478" cy="259045"/>
    <xdr:sp macro="" textlink="">
      <xdr:nvSpPr>
        <xdr:cNvPr id="292" name="【福祉施設】&#10;有形固定資産減価償却率最大値テキスト"/>
        <xdr:cNvSpPr txBox="1"/>
      </xdr:nvSpPr>
      <xdr:spPr>
        <a:xfrm>
          <a:off x="4673600" y="131619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13607</xdr:rowOff>
    </xdr:from>
    <xdr:to>
      <xdr:col>24</xdr:col>
      <xdr:colOff>152400</xdr:colOff>
      <xdr:row>78</xdr:row>
      <xdr:rowOff>13607</xdr:rowOff>
    </xdr:to>
    <xdr:cxnSp macro="">
      <xdr:nvCxnSpPr>
        <xdr:cNvPr id="293" name="直線コネクタ 292"/>
        <xdr:cNvCxnSpPr/>
      </xdr:nvCxnSpPr>
      <xdr:spPr>
        <a:xfrm>
          <a:off x="4546600" y="1338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39206</xdr:rowOff>
    </xdr:from>
    <xdr:ext cx="405111" cy="259045"/>
    <xdr:sp macro="" textlink="">
      <xdr:nvSpPr>
        <xdr:cNvPr id="294" name="【福祉施設】&#10;有形固定資産減価償却率平均値テキスト"/>
        <xdr:cNvSpPr txBox="1"/>
      </xdr:nvSpPr>
      <xdr:spPr>
        <a:xfrm>
          <a:off x="4673600" y="14098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60779</xdr:rowOff>
    </xdr:from>
    <xdr:to>
      <xdr:col>24</xdr:col>
      <xdr:colOff>114300</xdr:colOff>
      <xdr:row>82</xdr:row>
      <xdr:rowOff>162379</xdr:rowOff>
    </xdr:to>
    <xdr:sp macro="" textlink="">
      <xdr:nvSpPr>
        <xdr:cNvPr id="295" name="フローチャート: 判断 294"/>
        <xdr:cNvSpPr/>
      </xdr:nvSpPr>
      <xdr:spPr>
        <a:xfrm>
          <a:off x="45847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108131</xdr:rowOff>
    </xdr:from>
    <xdr:to>
      <xdr:col>20</xdr:col>
      <xdr:colOff>38100</xdr:colOff>
      <xdr:row>83</xdr:row>
      <xdr:rowOff>38281</xdr:rowOff>
    </xdr:to>
    <xdr:sp macro="" textlink="">
      <xdr:nvSpPr>
        <xdr:cNvPr id="296" name="フローチャート: 判断 295"/>
        <xdr:cNvSpPr/>
      </xdr:nvSpPr>
      <xdr:spPr>
        <a:xfrm>
          <a:off x="3746500" y="1416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82006</xdr:rowOff>
    </xdr:from>
    <xdr:to>
      <xdr:col>15</xdr:col>
      <xdr:colOff>101600</xdr:colOff>
      <xdr:row>83</xdr:row>
      <xdr:rowOff>12156</xdr:rowOff>
    </xdr:to>
    <xdr:sp macro="" textlink="">
      <xdr:nvSpPr>
        <xdr:cNvPr id="297" name="フローチャート: 判断 296"/>
        <xdr:cNvSpPr/>
      </xdr:nvSpPr>
      <xdr:spPr>
        <a:xfrm>
          <a:off x="2857500" y="141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60779</xdr:rowOff>
    </xdr:from>
    <xdr:to>
      <xdr:col>10</xdr:col>
      <xdr:colOff>165100</xdr:colOff>
      <xdr:row>82</xdr:row>
      <xdr:rowOff>162379</xdr:rowOff>
    </xdr:to>
    <xdr:sp macro="" textlink="">
      <xdr:nvSpPr>
        <xdr:cNvPr id="298" name="フローチャート: 判断 297"/>
        <xdr:cNvSpPr/>
      </xdr:nvSpPr>
      <xdr:spPr>
        <a:xfrm>
          <a:off x="19685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57513</xdr:rowOff>
    </xdr:from>
    <xdr:to>
      <xdr:col>6</xdr:col>
      <xdr:colOff>38100</xdr:colOff>
      <xdr:row>82</xdr:row>
      <xdr:rowOff>159113</xdr:rowOff>
    </xdr:to>
    <xdr:sp macro="" textlink="">
      <xdr:nvSpPr>
        <xdr:cNvPr id="299" name="フローチャート: 判断 298"/>
        <xdr:cNvSpPr/>
      </xdr:nvSpPr>
      <xdr:spPr>
        <a:xfrm>
          <a:off x="1079500" y="141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34652</xdr:rowOff>
    </xdr:from>
    <xdr:to>
      <xdr:col>24</xdr:col>
      <xdr:colOff>114300</xdr:colOff>
      <xdr:row>81</xdr:row>
      <xdr:rowOff>136252</xdr:rowOff>
    </xdr:to>
    <xdr:sp macro="" textlink="">
      <xdr:nvSpPr>
        <xdr:cNvPr id="305" name="楕円 304"/>
        <xdr:cNvSpPr/>
      </xdr:nvSpPr>
      <xdr:spPr>
        <a:xfrm>
          <a:off x="4584700" y="1392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57529</xdr:rowOff>
    </xdr:from>
    <xdr:ext cx="405111" cy="259045"/>
    <xdr:sp macro="" textlink="">
      <xdr:nvSpPr>
        <xdr:cNvPr id="306" name="【福祉施設】&#10;有形固定資産減価償却率該当値テキスト"/>
        <xdr:cNvSpPr txBox="1"/>
      </xdr:nvSpPr>
      <xdr:spPr>
        <a:xfrm>
          <a:off x="4673600" y="13773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36286</xdr:rowOff>
    </xdr:from>
    <xdr:to>
      <xdr:col>20</xdr:col>
      <xdr:colOff>38100</xdr:colOff>
      <xdr:row>81</xdr:row>
      <xdr:rowOff>137886</xdr:rowOff>
    </xdr:to>
    <xdr:sp macro="" textlink="">
      <xdr:nvSpPr>
        <xdr:cNvPr id="307" name="楕円 306"/>
        <xdr:cNvSpPr/>
      </xdr:nvSpPr>
      <xdr:spPr>
        <a:xfrm>
          <a:off x="3746500" y="1392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85452</xdr:rowOff>
    </xdr:from>
    <xdr:to>
      <xdr:col>24</xdr:col>
      <xdr:colOff>63500</xdr:colOff>
      <xdr:row>81</xdr:row>
      <xdr:rowOff>87086</xdr:rowOff>
    </xdr:to>
    <xdr:cxnSp macro="">
      <xdr:nvCxnSpPr>
        <xdr:cNvPr id="308" name="直線コネクタ 307"/>
        <xdr:cNvCxnSpPr/>
      </xdr:nvCxnSpPr>
      <xdr:spPr>
        <a:xfrm flipV="1">
          <a:off x="3797300" y="13972902"/>
          <a:ext cx="8382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3629</xdr:rowOff>
    </xdr:from>
    <xdr:to>
      <xdr:col>15</xdr:col>
      <xdr:colOff>101600</xdr:colOff>
      <xdr:row>81</xdr:row>
      <xdr:rowOff>105229</xdr:rowOff>
    </xdr:to>
    <xdr:sp macro="" textlink="">
      <xdr:nvSpPr>
        <xdr:cNvPr id="309" name="楕円 308"/>
        <xdr:cNvSpPr/>
      </xdr:nvSpPr>
      <xdr:spPr>
        <a:xfrm>
          <a:off x="2857500" y="1389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54429</xdr:rowOff>
    </xdr:from>
    <xdr:to>
      <xdr:col>19</xdr:col>
      <xdr:colOff>177800</xdr:colOff>
      <xdr:row>81</xdr:row>
      <xdr:rowOff>87086</xdr:rowOff>
    </xdr:to>
    <xdr:cxnSp macro="">
      <xdr:nvCxnSpPr>
        <xdr:cNvPr id="310" name="直線コネクタ 309"/>
        <xdr:cNvCxnSpPr/>
      </xdr:nvCxnSpPr>
      <xdr:spPr>
        <a:xfrm>
          <a:off x="2908300" y="1394187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140788</xdr:rowOff>
    </xdr:from>
    <xdr:to>
      <xdr:col>10</xdr:col>
      <xdr:colOff>165100</xdr:colOff>
      <xdr:row>81</xdr:row>
      <xdr:rowOff>70938</xdr:rowOff>
    </xdr:to>
    <xdr:sp macro="" textlink="">
      <xdr:nvSpPr>
        <xdr:cNvPr id="311" name="楕円 310"/>
        <xdr:cNvSpPr/>
      </xdr:nvSpPr>
      <xdr:spPr>
        <a:xfrm>
          <a:off x="1968500" y="1385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20138</xdr:rowOff>
    </xdr:from>
    <xdr:to>
      <xdr:col>15</xdr:col>
      <xdr:colOff>50800</xdr:colOff>
      <xdr:row>81</xdr:row>
      <xdr:rowOff>54429</xdr:rowOff>
    </xdr:to>
    <xdr:cxnSp macro="">
      <xdr:nvCxnSpPr>
        <xdr:cNvPr id="312" name="直線コネクタ 311"/>
        <xdr:cNvCxnSpPr/>
      </xdr:nvCxnSpPr>
      <xdr:spPr>
        <a:xfrm>
          <a:off x="2019300" y="13907588"/>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60779</xdr:rowOff>
    </xdr:from>
    <xdr:to>
      <xdr:col>6</xdr:col>
      <xdr:colOff>38100</xdr:colOff>
      <xdr:row>80</xdr:row>
      <xdr:rowOff>162379</xdr:rowOff>
    </xdr:to>
    <xdr:sp macro="" textlink="">
      <xdr:nvSpPr>
        <xdr:cNvPr id="313" name="楕円 312"/>
        <xdr:cNvSpPr/>
      </xdr:nvSpPr>
      <xdr:spPr>
        <a:xfrm>
          <a:off x="1079500" y="1377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111579</xdr:rowOff>
    </xdr:from>
    <xdr:to>
      <xdr:col>10</xdr:col>
      <xdr:colOff>114300</xdr:colOff>
      <xdr:row>81</xdr:row>
      <xdr:rowOff>20138</xdr:rowOff>
    </xdr:to>
    <xdr:cxnSp macro="">
      <xdr:nvCxnSpPr>
        <xdr:cNvPr id="314" name="直線コネクタ 313"/>
        <xdr:cNvCxnSpPr/>
      </xdr:nvCxnSpPr>
      <xdr:spPr>
        <a:xfrm>
          <a:off x="1130300" y="13827579"/>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29408</xdr:rowOff>
    </xdr:from>
    <xdr:ext cx="405111" cy="259045"/>
    <xdr:sp macro="" textlink="">
      <xdr:nvSpPr>
        <xdr:cNvPr id="315" name="n_1aveValue【福祉施設】&#10;有形固定資産減価償却率"/>
        <xdr:cNvSpPr txBox="1"/>
      </xdr:nvSpPr>
      <xdr:spPr>
        <a:xfrm>
          <a:off x="3582044" y="1425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3283</xdr:rowOff>
    </xdr:from>
    <xdr:ext cx="405111" cy="259045"/>
    <xdr:sp macro="" textlink="">
      <xdr:nvSpPr>
        <xdr:cNvPr id="316" name="n_2aveValue【福祉施設】&#10;有形固定資産減価償却率"/>
        <xdr:cNvSpPr txBox="1"/>
      </xdr:nvSpPr>
      <xdr:spPr>
        <a:xfrm>
          <a:off x="2705744" y="1423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153506</xdr:rowOff>
    </xdr:from>
    <xdr:ext cx="405111" cy="259045"/>
    <xdr:sp macro="" textlink="">
      <xdr:nvSpPr>
        <xdr:cNvPr id="317" name="n_3aveValue【福祉施設】&#10;有形固定資産減価償却率"/>
        <xdr:cNvSpPr txBox="1"/>
      </xdr:nvSpPr>
      <xdr:spPr>
        <a:xfrm>
          <a:off x="1816744" y="14212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150240</xdr:rowOff>
    </xdr:from>
    <xdr:ext cx="405111" cy="259045"/>
    <xdr:sp macro="" textlink="">
      <xdr:nvSpPr>
        <xdr:cNvPr id="318" name="n_4aveValue【福祉施設】&#10;有形固定資産減価償却率"/>
        <xdr:cNvSpPr txBox="1"/>
      </xdr:nvSpPr>
      <xdr:spPr>
        <a:xfrm>
          <a:off x="927744" y="1420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154413</xdr:rowOff>
    </xdr:from>
    <xdr:ext cx="405111" cy="259045"/>
    <xdr:sp macro="" textlink="">
      <xdr:nvSpPr>
        <xdr:cNvPr id="319" name="n_1mainValue【福祉施設】&#10;有形固定資産減価償却率"/>
        <xdr:cNvSpPr txBox="1"/>
      </xdr:nvSpPr>
      <xdr:spPr>
        <a:xfrm>
          <a:off x="3582044" y="1369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121756</xdr:rowOff>
    </xdr:from>
    <xdr:ext cx="405111" cy="259045"/>
    <xdr:sp macro="" textlink="">
      <xdr:nvSpPr>
        <xdr:cNvPr id="320" name="n_2mainValue【福祉施設】&#10;有形固定資産減価償却率"/>
        <xdr:cNvSpPr txBox="1"/>
      </xdr:nvSpPr>
      <xdr:spPr>
        <a:xfrm>
          <a:off x="2705744" y="13666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87465</xdr:rowOff>
    </xdr:from>
    <xdr:ext cx="405111" cy="259045"/>
    <xdr:sp macro="" textlink="">
      <xdr:nvSpPr>
        <xdr:cNvPr id="321" name="n_3mainValue【福祉施設】&#10;有形固定資産減価償却率"/>
        <xdr:cNvSpPr txBox="1"/>
      </xdr:nvSpPr>
      <xdr:spPr>
        <a:xfrm>
          <a:off x="1816744" y="13632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7456</xdr:rowOff>
    </xdr:from>
    <xdr:ext cx="405111" cy="259045"/>
    <xdr:sp macro="" textlink="">
      <xdr:nvSpPr>
        <xdr:cNvPr id="322" name="n_4mainValue【福祉施設】&#10;有形固定資産減価償却率"/>
        <xdr:cNvSpPr txBox="1"/>
      </xdr:nvSpPr>
      <xdr:spPr>
        <a:xfrm>
          <a:off x="927744" y="13552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138430</xdr:rowOff>
    </xdr:from>
    <xdr:to>
      <xdr:col>54</xdr:col>
      <xdr:colOff>189865</xdr:colOff>
      <xdr:row>86</xdr:row>
      <xdr:rowOff>107950</xdr:rowOff>
    </xdr:to>
    <xdr:cxnSp macro="">
      <xdr:nvCxnSpPr>
        <xdr:cNvPr id="346" name="直線コネクタ 345"/>
        <xdr:cNvCxnSpPr/>
      </xdr:nvCxnSpPr>
      <xdr:spPr>
        <a:xfrm flipV="1">
          <a:off x="10476865" y="1351153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347" name="【福祉施設】&#10;一人当たり面積最小値テキスト"/>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348" name="直線コネクタ 347"/>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85107</xdr:rowOff>
    </xdr:from>
    <xdr:ext cx="469744" cy="259045"/>
    <xdr:sp macro="" textlink="">
      <xdr:nvSpPr>
        <xdr:cNvPr id="349" name="【福祉施設】&#10;一人当たり面積最大値テキスト"/>
        <xdr:cNvSpPr txBox="1"/>
      </xdr:nvSpPr>
      <xdr:spPr>
        <a:xfrm>
          <a:off x="10515600" y="13286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138430</xdr:rowOff>
    </xdr:from>
    <xdr:to>
      <xdr:col>55</xdr:col>
      <xdr:colOff>88900</xdr:colOff>
      <xdr:row>78</xdr:row>
      <xdr:rowOff>138430</xdr:rowOff>
    </xdr:to>
    <xdr:cxnSp macro="">
      <xdr:nvCxnSpPr>
        <xdr:cNvPr id="350" name="直線コネクタ 349"/>
        <xdr:cNvCxnSpPr/>
      </xdr:nvCxnSpPr>
      <xdr:spPr>
        <a:xfrm>
          <a:off x="10388600" y="13511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60977</xdr:rowOff>
    </xdr:from>
    <xdr:ext cx="469744" cy="259045"/>
    <xdr:sp macro="" textlink="">
      <xdr:nvSpPr>
        <xdr:cNvPr id="351" name="【福祉施設】&#10;一人当たり面積平均値テキスト"/>
        <xdr:cNvSpPr txBox="1"/>
      </xdr:nvSpPr>
      <xdr:spPr>
        <a:xfrm>
          <a:off x="10515600" y="14462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38100</xdr:rowOff>
    </xdr:from>
    <xdr:to>
      <xdr:col>55</xdr:col>
      <xdr:colOff>50800</xdr:colOff>
      <xdr:row>85</xdr:row>
      <xdr:rowOff>139700</xdr:rowOff>
    </xdr:to>
    <xdr:sp macro="" textlink="">
      <xdr:nvSpPr>
        <xdr:cNvPr id="352" name="フローチャート: 判断 351"/>
        <xdr:cNvSpPr/>
      </xdr:nvSpPr>
      <xdr:spPr>
        <a:xfrm>
          <a:off x="10426700" y="1461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48261</xdr:rowOff>
    </xdr:from>
    <xdr:to>
      <xdr:col>50</xdr:col>
      <xdr:colOff>165100</xdr:colOff>
      <xdr:row>85</xdr:row>
      <xdr:rowOff>149861</xdr:rowOff>
    </xdr:to>
    <xdr:sp macro="" textlink="">
      <xdr:nvSpPr>
        <xdr:cNvPr id="353" name="フローチャート: 判断 352"/>
        <xdr:cNvSpPr/>
      </xdr:nvSpPr>
      <xdr:spPr>
        <a:xfrm>
          <a:off x="9588500" y="1462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46989</xdr:rowOff>
    </xdr:from>
    <xdr:to>
      <xdr:col>46</xdr:col>
      <xdr:colOff>38100</xdr:colOff>
      <xdr:row>85</xdr:row>
      <xdr:rowOff>148589</xdr:rowOff>
    </xdr:to>
    <xdr:sp macro="" textlink="">
      <xdr:nvSpPr>
        <xdr:cNvPr id="354" name="フローチャート: 判断 353"/>
        <xdr:cNvSpPr/>
      </xdr:nvSpPr>
      <xdr:spPr>
        <a:xfrm>
          <a:off x="86995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50800</xdr:rowOff>
    </xdr:from>
    <xdr:to>
      <xdr:col>41</xdr:col>
      <xdr:colOff>101600</xdr:colOff>
      <xdr:row>85</xdr:row>
      <xdr:rowOff>152400</xdr:rowOff>
    </xdr:to>
    <xdr:sp macro="" textlink="">
      <xdr:nvSpPr>
        <xdr:cNvPr id="355" name="フローチャート: 判断 354"/>
        <xdr:cNvSpPr/>
      </xdr:nvSpPr>
      <xdr:spPr>
        <a:xfrm>
          <a:off x="7810500" y="1462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40639</xdr:rowOff>
    </xdr:from>
    <xdr:to>
      <xdr:col>36</xdr:col>
      <xdr:colOff>165100</xdr:colOff>
      <xdr:row>85</xdr:row>
      <xdr:rowOff>142239</xdr:rowOff>
    </xdr:to>
    <xdr:sp macro="" textlink="">
      <xdr:nvSpPr>
        <xdr:cNvPr id="356" name="フローチャート: 判断 355"/>
        <xdr:cNvSpPr/>
      </xdr:nvSpPr>
      <xdr:spPr>
        <a:xfrm>
          <a:off x="6921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154939</xdr:rowOff>
    </xdr:from>
    <xdr:to>
      <xdr:col>55</xdr:col>
      <xdr:colOff>50800</xdr:colOff>
      <xdr:row>86</xdr:row>
      <xdr:rowOff>85089</xdr:rowOff>
    </xdr:to>
    <xdr:sp macro="" textlink="">
      <xdr:nvSpPr>
        <xdr:cNvPr id="362" name="楕円 361"/>
        <xdr:cNvSpPr/>
      </xdr:nvSpPr>
      <xdr:spPr>
        <a:xfrm>
          <a:off x="10426700" y="1472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69866</xdr:rowOff>
    </xdr:from>
    <xdr:ext cx="469744" cy="259045"/>
    <xdr:sp macro="" textlink="">
      <xdr:nvSpPr>
        <xdr:cNvPr id="363" name="【福祉施設】&#10;一人当たり面積該当値テキスト"/>
        <xdr:cNvSpPr txBox="1"/>
      </xdr:nvSpPr>
      <xdr:spPr>
        <a:xfrm>
          <a:off x="10515600" y="14643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146050</xdr:rowOff>
    </xdr:from>
    <xdr:to>
      <xdr:col>50</xdr:col>
      <xdr:colOff>165100</xdr:colOff>
      <xdr:row>86</xdr:row>
      <xdr:rowOff>76200</xdr:rowOff>
    </xdr:to>
    <xdr:sp macro="" textlink="">
      <xdr:nvSpPr>
        <xdr:cNvPr id="364" name="楕円 363"/>
        <xdr:cNvSpPr/>
      </xdr:nvSpPr>
      <xdr:spPr>
        <a:xfrm>
          <a:off x="9588500" y="1471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25400</xdr:rowOff>
    </xdr:from>
    <xdr:to>
      <xdr:col>55</xdr:col>
      <xdr:colOff>0</xdr:colOff>
      <xdr:row>86</xdr:row>
      <xdr:rowOff>34289</xdr:rowOff>
    </xdr:to>
    <xdr:cxnSp macro="">
      <xdr:nvCxnSpPr>
        <xdr:cNvPr id="365" name="直線コネクタ 364"/>
        <xdr:cNvCxnSpPr/>
      </xdr:nvCxnSpPr>
      <xdr:spPr>
        <a:xfrm>
          <a:off x="9639300" y="14770100"/>
          <a:ext cx="838200" cy="8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146050</xdr:rowOff>
    </xdr:from>
    <xdr:to>
      <xdr:col>46</xdr:col>
      <xdr:colOff>38100</xdr:colOff>
      <xdr:row>86</xdr:row>
      <xdr:rowOff>76200</xdr:rowOff>
    </xdr:to>
    <xdr:sp macro="" textlink="">
      <xdr:nvSpPr>
        <xdr:cNvPr id="366" name="楕円 365"/>
        <xdr:cNvSpPr/>
      </xdr:nvSpPr>
      <xdr:spPr>
        <a:xfrm>
          <a:off x="8699500" y="1471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25400</xdr:rowOff>
    </xdr:from>
    <xdr:to>
      <xdr:col>50</xdr:col>
      <xdr:colOff>114300</xdr:colOff>
      <xdr:row>86</xdr:row>
      <xdr:rowOff>25400</xdr:rowOff>
    </xdr:to>
    <xdr:cxnSp macro="">
      <xdr:nvCxnSpPr>
        <xdr:cNvPr id="367" name="直線コネクタ 366"/>
        <xdr:cNvCxnSpPr/>
      </xdr:nvCxnSpPr>
      <xdr:spPr>
        <a:xfrm>
          <a:off x="8750300" y="14770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147320</xdr:rowOff>
    </xdr:from>
    <xdr:to>
      <xdr:col>41</xdr:col>
      <xdr:colOff>101600</xdr:colOff>
      <xdr:row>86</xdr:row>
      <xdr:rowOff>77470</xdr:rowOff>
    </xdr:to>
    <xdr:sp macro="" textlink="">
      <xdr:nvSpPr>
        <xdr:cNvPr id="368" name="楕円 367"/>
        <xdr:cNvSpPr/>
      </xdr:nvSpPr>
      <xdr:spPr>
        <a:xfrm>
          <a:off x="7810500" y="1472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25400</xdr:rowOff>
    </xdr:from>
    <xdr:to>
      <xdr:col>45</xdr:col>
      <xdr:colOff>177800</xdr:colOff>
      <xdr:row>86</xdr:row>
      <xdr:rowOff>26670</xdr:rowOff>
    </xdr:to>
    <xdr:cxnSp macro="">
      <xdr:nvCxnSpPr>
        <xdr:cNvPr id="369" name="直線コネクタ 368"/>
        <xdr:cNvCxnSpPr/>
      </xdr:nvCxnSpPr>
      <xdr:spPr>
        <a:xfrm flipV="1">
          <a:off x="7861300" y="1477010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147320</xdr:rowOff>
    </xdr:from>
    <xdr:to>
      <xdr:col>36</xdr:col>
      <xdr:colOff>165100</xdr:colOff>
      <xdr:row>86</xdr:row>
      <xdr:rowOff>77470</xdr:rowOff>
    </xdr:to>
    <xdr:sp macro="" textlink="">
      <xdr:nvSpPr>
        <xdr:cNvPr id="370" name="楕円 369"/>
        <xdr:cNvSpPr/>
      </xdr:nvSpPr>
      <xdr:spPr>
        <a:xfrm>
          <a:off x="6921500" y="1472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26670</xdr:rowOff>
    </xdr:from>
    <xdr:to>
      <xdr:col>41</xdr:col>
      <xdr:colOff>50800</xdr:colOff>
      <xdr:row>86</xdr:row>
      <xdr:rowOff>26670</xdr:rowOff>
    </xdr:to>
    <xdr:cxnSp macro="">
      <xdr:nvCxnSpPr>
        <xdr:cNvPr id="371" name="直線コネクタ 370"/>
        <xdr:cNvCxnSpPr/>
      </xdr:nvCxnSpPr>
      <xdr:spPr>
        <a:xfrm>
          <a:off x="6972300" y="147713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166388</xdr:rowOff>
    </xdr:from>
    <xdr:ext cx="469744" cy="259045"/>
    <xdr:sp macro="" textlink="">
      <xdr:nvSpPr>
        <xdr:cNvPr id="372" name="n_1aveValue【福祉施設】&#10;一人当たり面積"/>
        <xdr:cNvSpPr txBox="1"/>
      </xdr:nvSpPr>
      <xdr:spPr>
        <a:xfrm>
          <a:off x="9391727" y="14396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165116</xdr:rowOff>
    </xdr:from>
    <xdr:ext cx="469744" cy="259045"/>
    <xdr:sp macro="" textlink="">
      <xdr:nvSpPr>
        <xdr:cNvPr id="373" name="n_2aveValue【福祉施設】&#10;一人当たり面積"/>
        <xdr:cNvSpPr txBox="1"/>
      </xdr:nvSpPr>
      <xdr:spPr>
        <a:xfrm>
          <a:off x="8515427" y="1439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168927</xdr:rowOff>
    </xdr:from>
    <xdr:ext cx="469744" cy="259045"/>
    <xdr:sp macro="" textlink="">
      <xdr:nvSpPr>
        <xdr:cNvPr id="374" name="n_3aveValue【福祉施設】&#10;一人当たり面積"/>
        <xdr:cNvSpPr txBox="1"/>
      </xdr:nvSpPr>
      <xdr:spPr>
        <a:xfrm>
          <a:off x="7626427" y="1439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158766</xdr:rowOff>
    </xdr:from>
    <xdr:ext cx="469744" cy="259045"/>
    <xdr:sp macro="" textlink="">
      <xdr:nvSpPr>
        <xdr:cNvPr id="375" name="n_4aveValue【福祉施設】&#10;一人当たり面積"/>
        <xdr:cNvSpPr txBox="1"/>
      </xdr:nvSpPr>
      <xdr:spPr>
        <a:xfrm>
          <a:off x="6737427" y="1438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67327</xdr:rowOff>
    </xdr:from>
    <xdr:ext cx="469744" cy="259045"/>
    <xdr:sp macro="" textlink="">
      <xdr:nvSpPr>
        <xdr:cNvPr id="376" name="n_1mainValue【福祉施設】&#10;一人当たり面積"/>
        <xdr:cNvSpPr txBox="1"/>
      </xdr:nvSpPr>
      <xdr:spPr>
        <a:xfrm>
          <a:off x="9391727"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67327</xdr:rowOff>
    </xdr:from>
    <xdr:ext cx="469744" cy="259045"/>
    <xdr:sp macro="" textlink="">
      <xdr:nvSpPr>
        <xdr:cNvPr id="377" name="n_2mainValue【福祉施設】&#10;一人当たり面積"/>
        <xdr:cNvSpPr txBox="1"/>
      </xdr:nvSpPr>
      <xdr:spPr>
        <a:xfrm>
          <a:off x="8515427"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68597</xdr:rowOff>
    </xdr:from>
    <xdr:ext cx="469744" cy="259045"/>
    <xdr:sp macro="" textlink="">
      <xdr:nvSpPr>
        <xdr:cNvPr id="378" name="n_3mainValue【福祉施設】&#10;一人当たり面積"/>
        <xdr:cNvSpPr txBox="1"/>
      </xdr:nvSpPr>
      <xdr:spPr>
        <a:xfrm>
          <a:off x="7626427" y="1481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68597</xdr:rowOff>
    </xdr:from>
    <xdr:ext cx="469744" cy="259045"/>
    <xdr:sp macro="" textlink="">
      <xdr:nvSpPr>
        <xdr:cNvPr id="379" name="n_4mainValue【福祉施設】&#10;一人当たり面積"/>
        <xdr:cNvSpPr txBox="1"/>
      </xdr:nvSpPr>
      <xdr:spPr>
        <a:xfrm>
          <a:off x="6737427" y="1481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8" name="テキスト ボックス 38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9" name="直線コネクタ 38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0" name="テキスト ボックス 389"/>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1" name="直線コネクタ 390"/>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2" name="テキスト ボックス 391"/>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3" name="直線コネクタ 392"/>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4" name="テキスト ボックス 393"/>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5" name="直線コネクタ 394"/>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6" name="テキスト ボックス 395"/>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7" name="直線コネクタ 396"/>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8" name="テキスト ボックス 397"/>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9" name="直線コネクタ 398"/>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0" name="テキスト ボックス 399"/>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1" name="直線コネクタ 400"/>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2" name="テキスト ボックス 401"/>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149679</xdr:rowOff>
    </xdr:from>
    <xdr:to>
      <xdr:col>24</xdr:col>
      <xdr:colOff>62865</xdr:colOff>
      <xdr:row>109</xdr:row>
      <xdr:rowOff>35379</xdr:rowOff>
    </xdr:to>
    <xdr:cxnSp macro="">
      <xdr:nvCxnSpPr>
        <xdr:cNvPr id="405" name="直線コネクタ 404"/>
        <xdr:cNvCxnSpPr/>
      </xdr:nvCxnSpPr>
      <xdr:spPr>
        <a:xfrm flipV="1">
          <a:off x="4634865"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6"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7" name="直線コネクタ 406"/>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96356</xdr:rowOff>
    </xdr:from>
    <xdr:ext cx="340478" cy="259045"/>
    <xdr:sp macro="" textlink="">
      <xdr:nvSpPr>
        <xdr:cNvPr id="408" name="【市民会館】&#10;有形固定資産減価償却率最大値テキスト"/>
        <xdr:cNvSpPr txBox="1"/>
      </xdr:nvSpPr>
      <xdr:spPr>
        <a:xfrm>
          <a:off x="4673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149679</xdr:rowOff>
    </xdr:from>
    <xdr:to>
      <xdr:col>24</xdr:col>
      <xdr:colOff>152400</xdr:colOff>
      <xdr:row>99</xdr:row>
      <xdr:rowOff>149679</xdr:rowOff>
    </xdr:to>
    <xdr:cxnSp macro="">
      <xdr:nvCxnSpPr>
        <xdr:cNvPr id="409" name="直線コネクタ 408"/>
        <xdr:cNvCxnSpPr/>
      </xdr:nvCxnSpPr>
      <xdr:spPr>
        <a:xfrm>
          <a:off x="4546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69504</xdr:rowOff>
    </xdr:from>
    <xdr:ext cx="405111" cy="259045"/>
    <xdr:sp macro="" textlink="">
      <xdr:nvSpPr>
        <xdr:cNvPr id="410" name="【市民会館】&#10;有形固定資産減価償却率平均値テキスト"/>
        <xdr:cNvSpPr txBox="1"/>
      </xdr:nvSpPr>
      <xdr:spPr>
        <a:xfrm>
          <a:off x="4673600" y="17728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46627</xdr:rowOff>
    </xdr:from>
    <xdr:to>
      <xdr:col>24</xdr:col>
      <xdr:colOff>114300</xdr:colOff>
      <xdr:row>104</xdr:row>
      <xdr:rowOff>148227</xdr:rowOff>
    </xdr:to>
    <xdr:sp macro="" textlink="">
      <xdr:nvSpPr>
        <xdr:cNvPr id="411" name="フローチャート: 判断 410"/>
        <xdr:cNvSpPr/>
      </xdr:nvSpPr>
      <xdr:spPr>
        <a:xfrm>
          <a:off x="45847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36830</xdr:rowOff>
    </xdr:from>
    <xdr:to>
      <xdr:col>20</xdr:col>
      <xdr:colOff>38100</xdr:colOff>
      <xdr:row>104</xdr:row>
      <xdr:rowOff>138430</xdr:rowOff>
    </xdr:to>
    <xdr:sp macro="" textlink="">
      <xdr:nvSpPr>
        <xdr:cNvPr id="412" name="フローチャート: 判断 411"/>
        <xdr:cNvSpPr/>
      </xdr:nvSpPr>
      <xdr:spPr>
        <a:xfrm>
          <a:off x="3746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10705</xdr:rowOff>
    </xdr:from>
    <xdr:to>
      <xdr:col>15</xdr:col>
      <xdr:colOff>101600</xdr:colOff>
      <xdr:row>104</xdr:row>
      <xdr:rowOff>112305</xdr:rowOff>
    </xdr:to>
    <xdr:sp macro="" textlink="">
      <xdr:nvSpPr>
        <xdr:cNvPr id="413" name="フローチャート: 判断 412"/>
        <xdr:cNvSpPr/>
      </xdr:nvSpPr>
      <xdr:spPr>
        <a:xfrm>
          <a:off x="28575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5806</xdr:rowOff>
    </xdr:from>
    <xdr:to>
      <xdr:col>10</xdr:col>
      <xdr:colOff>165100</xdr:colOff>
      <xdr:row>104</xdr:row>
      <xdr:rowOff>107406</xdr:rowOff>
    </xdr:to>
    <xdr:sp macro="" textlink="">
      <xdr:nvSpPr>
        <xdr:cNvPr id="414" name="フローチャート: 判断 413"/>
        <xdr:cNvSpPr/>
      </xdr:nvSpPr>
      <xdr:spPr>
        <a:xfrm>
          <a:off x="1968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2539</xdr:rowOff>
    </xdr:from>
    <xdr:to>
      <xdr:col>6</xdr:col>
      <xdr:colOff>38100</xdr:colOff>
      <xdr:row>104</xdr:row>
      <xdr:rowOff>104139</xdr:rowOff>
    </xdr:to>
    <xdr:sp macro="" textlink="">
      <xdr:nvSpPr>
        <xdr:cNvPr id="415" name="フローチャート: 判断 414"/>
        <xdr:cNvSpPr/>
      </xdr:nvSpPr>
      <xdr:spPr>
        <a:xfrm>
          <a:off x="1079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6" name="テキスト ボックス 41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7" name="テキスト ボックス 41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8" name="テキスト ボックス 41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9" name="テキスト ボックス 41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0" name="テキスト ボックス 41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147864</xdr:rowOff>
    </xdr:from>
    <xdr:to>
      <xdr:col>24</xdr:col>
      <xdr:colOff>114300</xdr:colOff>
      <xdr:row>109</xdr:row>
      <xdr:rowOff>78014</xdr:rowOff>
    </xdr:to>
    <xdr:sp macro="" textlink="">
      <xdr:nvSpPr>
        <xdr:cNvPr id="421" name="楕円 420"/>
        <xdr:cNvSpPr/>
      </xdr:nvSpPr>
      <xdr:spPr>
        <a:xfrm>
          <a:off x="4584700" y="1866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108</xdr:row>
      <xdr:rowOff>62791</xdr:rowOff>
    </xdr:from>
    <xdr:ext cx="405111" cy="259045"/>
    <xdr:sp macro="" textlink="">
      <xdr:nvSpPr>
        <xdr:cNvPr id="422" name="【市民会館】&#10;有形固定資産減価償却率該当値テキスト"/>
        <xdr:cNvSpPr txBox="1"/>
      </xdr:nvSpPr>
      <xdr:spPr>
        <a:xfrm>
          <a:off x="4673600" y="18579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156029</xdr:rowOff>
    </xdr:from>
    <xdr:to>
      <xdr:col>20</xdr:col>
      <xdr:colOff>38100</xdr:colOff>
      <xdr:row>109</xdr:row>
      <xdr:rowOff>86179</xdr:rowOff>
    </xdr:to>
    <xdr:sp macro="" textlink="">
      <xdr:nvSpPr>
        <xdr:cNvPr id="423" name="楕円 422"/>
        <xdr:cNvSpPr/>
      </xdr:nvSpPr>
      <xdr:spPr>
        <a:xfrm>
          <a:off x="3746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109</xdr:row>
      <xdr:rowOff>27214</xdr:rowOff>
    </xdr:from>
    <xdr:to>
      <xdr:col>24</xdr:col>
      <xdr:colOff>63500</xdr:colOff>
      <xdr:row>109</xdr:row>
      <xdr:rowOff>35379</xdr:rowOff>
    </xdr:to>
    <xdr:cxnSp macro="">
      <xdr:nvCxnSpPr>
        <xdr:cNvPr id="424" name="直線コネクタ 423"/>
        <xdr:cNvCxnSpPr/>
      </xdr:nvCxnSpPr>
      <xdr:spPr>
        <a:xfrm flipV="1">
          <a:off x="3797300" y="18715264"/>
          <a:ext cx="8382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139700</xdr:rowOff>
    </xdr:from>
    <xdr:to>
      <xdr:col>15</xdr:col>
      <xdr:colOff>101600</xdr:colOff>
      <xdr:row>109</xdr:row>
      <xdr:rowOff>69850</xdr:rowOff>
    </xdr:to>
    <xdr:sp macro="" textlink="">
      <xdr:nvSpPr>
        <xdr:cNvPr id="425" name="楕円 424"/>
        <xdr:cNvSpPr/>
      </xdr:nvSpPr>
      <xdr:spPr>
        <a:xfrm>
          <a:off x="2857500" y="1865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109</xdr:row>
      <xdr:rowOff>19050</xdr:rowOff>
    </xdr:from>
    <xdr:to>
      <xdr:col>19</xdr:col>
      <xdr:colOff>177800</xdr:colOff>
      <xdr:row>109</xdr:row>
      <xdr:rowOff>35379</xdr:rowOff>
    </xdr:to>
    <xdr:cxnSp macro="">
      <xdr:nvCxnSpPr>
        <xdr:cNvPr id="426" name="直線コネクタ 425"/>
        <xdr:cNvCxnSpPr/>
      </xdr:nvCxnSpPr>
      <xdr:spPr>
        <a:xfrm>
          <a:off x="2908300" y="18707100"/>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108</xdr:row>
      <xdr:rowOff>90714</xdr:rowOff>
    </xdr:from>
    <xdr:to>
      <xdr:col>10</xdr:col>
      <xdr:colOff>165100</xdr:colOff>
      <xdr:row>109</xdr:row>
      <xdr:rowOff>20864</xdr:rowOff>
    </xdr:to>
    <xdr:sp macro="" textlink="">
      <xdr:nvSpPr>
        <xdr:cNvPr id="427" name="楕円 426"/>
        <xdr:cNvSpPr/>
      </xdr:nvSpPr>
      <xdr:spPr>
        <a:xfrm>
          <a:off x="1968500" y="1860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108</xdr:row>
      <xdr:rowOff>141514</xdr:rowOff>
    </xdr:from>
    <xdr:to>
      <xdr:col>15</xdr:col>
      <xdr:colOff>50800</xdr:colOff>
      <xdr:row>109</xdr:row>
      <xdr:rowOff>19050</xdr:rowOff>
    </xdr:to>
    <xdr:cxnSp macro="">
      <xdr:nvCxnSpPr>
        <xdr:cNvPr id="428" name="直線コネクタ 427"/>
        <xdr:cNvCxnSpPr/>
      </xdr:nvCxnSpPr>
      <xdr:spPr>
        <a:xfrm>
          <a:off x="2019300" y="18658114"/>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107</xdr:row>
      <xdr:rowOff>164193</xdr:rowOff>
    </xdr:from>
    <xdr:to>
      <xdr:col>6</xdr:col>
      <xdr:colOff>38100</xdr:colOff>
      <xdr:row>108</xdr:row>
      <xdr:rowOff>94343</xdr:rowOff>
    </xdr:to>
    <xdr:sp macro="" textlink="">
      <xdr:nvSpPr>
        <xdr:cNvPr id="429" name="楕円 428"/>
        <xdr:cNvSpPr/>
      </xdr:nvSpPr>
      <xdr:spPr>
        <a:xfrm>
          <a:off x="1079500" y="1850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108</xdr:row>
      <xdr:rowOff>43543</xdr:rowOff>
    </xdr:from>
    <xdr:to>
      <xdr:col>10</xdr:col>
      <xdr:colOff>114300</xdr:colOff>
      <xdr:row>108</xdr:row>
      <xdr:rowOff>141514</xdr:rowOff>
    </xdr:to>
    <xdr:cxnSp macro="">
      <xdr:nvCxnSpPr>
        <xdr:cNvPr id="430" name="直線コネクタ 429"/>
        <xdr:cNvCxnSpPr/>
      </xdr:nvCxnSpPr>
      <xdr:spPr>
        <a:xfrm>
          <a:off x="1130300" y="18560143"/>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154957</xdr:rowOff>
    </xdr:from>
    <xdr:ext cx="405111" cy="259045"/>
    <xdr:sp macro="" textlink="">
      <xdr:nvSpPr>
        <xdr:cNvPr id="431" name="n_1aveValue【市民会館】&#10;有形固定資産減価償却率"/>
        <xdr:cNvSpPr txBox="1"/>
      </xdr:nvSpPr>
      <xdr:spPr>
        <a:xfrm>
          <a:off x="35820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128832</xdr:rowOff>
    </xdr:from>
    <xdr:ext cx="405111" cy="259045"/>
    <xdr:sp macro="" textlink="">
      <xdr:nvSpPr>
        <xdr:cNvPr id="432" name="n_2aveValue【市民会館】&#10;有形固定資産減価償却率"/>
        <xdr:cNvSpPr txBox="1"/>
      </xdr:nvSpPr>
      <xdr:spPr>
        <a:xfrm>
          <a:off x="2705744" y="1761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123933</xdr:rowOff>
    </xdr:from>
    <xdr:ext cx="405111" cy="259045"/>
    <xdr:sp macro="" textlink="">
      <xdr:nvSpPr>
        <xdr:cNvPr id="433" name="n_3aveValue【市民会館】&#10;有形固定資産減価償却率"/>
        <xdr:cNvSpPr txBox="1"/>
      </xdr:nvSpPr>
      <xdr:spPr>
        <a:xfrm>
          <a:off x="18167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120666</xdr:rowOff>
    </xdr:from>
    <xdr:ext cx="405111" cy="259045"/>
    <xdr:sp macro="" textlink="">
      <xdr:nvSpPr>
        <xdr:cNvPr id="434" name="n_4aveValue【市民会館】&#10;有形固定資産減価償却率"/>
        <xdr:cNvSpPr txBox="1"/>
      </xdr:nvSpPr>
      <xdr:spPr>
        <a:xfrm>
          <a:off x="927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109</xdr:row>
      <xdr:rowOff>77306</xdr:rowOff>
    </xdr:from>
    <xdr:ext cx="469744" cy="259045"/>
    <xdr:sp macro="" textlink="">
      <xdr:nvSpPr>
        <xdr:cNvPr id="435" name="n_1mainValue【市民会館】&#10;有形固定資産減価償却率"/>
        <xdr:cNvSpPr txBox="1"/>
      </xdr:nvSpPr>
      <xdr:spPr>
        <a:xfrm>
          <a:off x="35497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109</xdr:row>
      <xdr:rowOff>60977</xdr:rowOff>
    </xdr:from>
    <xdr:ext cx="405111" cy="259045"/>
    <xdr:sp macro="" textlink="">
      <xdr:nvSpPr>
        <xdr:cNvPr id="436" name="n_2mainValue【市民会館】&#10;有形固定資産減価償却率"/>
        <xdr:cNvSpPr txBox="1"/>
      </xdr:nvSpPr>
      <xdr:spPr>
        <a:xfrm>
          <a:off x="2705744" y="1874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109</xdr:row>
      <xdr:rowOff>11991</xdr:rowOff>
    </xdr:from>
    <xdr:ext cx="405111" cy="259045"/>
    <xdr:sp macro="" textlink="">
      <xdr:nvSpPr>
        <xdr:cNvPr id="437" name="n_3mainValue【市民会館】&#10;有形固定資産減価償却率"/>
        <xdr:cNvSpPr txBox="1"/>
      </xdr:nvSpPr>
      <xdr:spPr>
        <a:xfrm>
          <a:off x="1816744" y="18700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108</xdr:row>
      <xdr:rowOff>85470</xdr:rowOff>
    </xdr:from>
    <xdr:ext cx="405111" cy="259045"/>
    <xdr:sp macro="" textlink="">
      <xdr:nvSpPr>
        <xdr:cNvPr id="438" name="n_4mainValue【市民会館】&#10;有形固定資産減価償却率"/>
        <xdr:cNvSpPr txBox="1"/>
      </xdr:nvSpPr>
      <xdr:spPr>
        <a:xfrm>
          <a:off x="927744" y="18602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9" name="正方形/長方形 43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0" name="正方形/長方形 43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1" name="正方形/長方形 44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2" name="正方形/長方形 44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3" name="正方形/長方形 44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4" name="正方形/長方形 44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5" name="正方形/長方形 44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6" name="正方形/長方形 44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7" name="テキスト ボックス 44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8" name="直線コネクタ 44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9" name="直線コネクタ 448"/>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50" name="テキスト ボックス 449"/>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1" name="直線コネクタ 450"/>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2" name="テキスト ボックス 451"/>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3" name="直線コネクタ 45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4" name="テキスト ボックス 453"/>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5" name="直線コネクタ 454"/>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6" name="テキスト ボックス 455"/>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7" name="直線コネクタ 456"/>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8" name="テキスト ボックス 457"/>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0" name="テキスト ボックス 45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146686</xdr:rowOff>
    </xdr:from>
    <xdr:to>
      <xdr:col>54</xdr:col>
      <xdr:colOff>189865</xdr:colOff>
      <xdr:row>108</xdr:row>
      <xdr:rowOff>131445</xdr:rowOff>
    </xdr:to>
    <xdr:cxnSp macro="">
      <xdr:nvCxnSpPr>
        <xdr:cNvPr id="462" name="直線コネクタ 461"/>
        <xdr:cNvCxnSpPr/>
      </xdr:nvCxnSpPr>
      <xdr:spPr>
        <a:xfrm flipV="1">
          <a:off x="10476865" y="17120236"/>
          <a:ext cx="0" cy="1527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135272</xdr:rowOff>
    </xdr:from>
    <xdr:ext cx="469744" cy="259045"/>
    <xdr:sp macro="" textlink="">
      <xdr:nvSpPr>
        <xdr:cNvPr id="463" name="【市民会館】&#10;一人当たり面積最小値テキスト"/>
        <xdr:cNvSpPr txBox="1"/>
      </xdr:nvSpPr>
      <xdr:spPr>
        <a:xfrm>
          <a:off x="10515600" y="1865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131445</xdr:rowOff>
    </xdr:from>
    <xdr:to>
      <xdr:col>55</xdr:col>
      <xdr:colOff>88900</xdr:colOff>
      <xdr:row>108</xdr:row>
      <xdr:rowOff>131445</xdr:rowOff>
    </xdr:to>
    <xdr:cxnSp macro="">
      <xdr:nvCxnSpPr>
        <xdr:cNvPr id="464" name="直線コネクタ 463"/>
        <xdr:cNvCxnSpPr/>
      </xdr:nvCxnSpPr>
      <xdr:spPr>
        <a:xfrm>
          <a:off x="10388600" y="1864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93363</xdr:rowOff>
    </xdr:from>
    <xdr:ext cx="469744" cy="259045"/>
    <xdr:sp macro="" textlink="">
      <xdr:nvSpPr>
        <xdr:cNvPr id="465" name="【市民会館】&#10;一人当たり面積最大値テキスト"/>
        <xdr:cNvSpPr txBox="1"/>
      </xdr:nvSpPr>
      <xdr:spPr>
        <a:xfrm>
          <a:off x="10515600" y="16895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146686</xdr:rowOff>
    </xdr:from>
    <xdr:to>
      <xdr:col>55</xdr:col>
      <xdr:colOff>88900</xdr:colOff>
      <xdr:row>99</xdr:row>
      <xdr:rowOff>146686</xdr:rowOff>
    </xdr:to>
    <xdr:cxnSp macro="">
      <xdr:nvCxnSpPr>
        <xdr:cNvPr id="466" name="直線コネクタ 465"/>
        <xdr:cNvCxnSpPr/>
      </xdr:nvCxnSpPr>
      <xdr:spPr>
        <a:xfrm>
          <a:off x="10388600" y="17120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109238</xdr:rowOff>
    </xdr:from>
    <xdr:ext cx="469744" cy="259045"/>
    <xdr:sp macro="" textlink="">
      <xdr:nvSpPr>
        <xdr:cNvPr id="467" name="【市民会館】&#10;一人当たり面積平均値テキスト"/>
        <xdr:cNvSpPr txBox="1"/>
      </xdr:nvSpPr>
      <xdr:spPr>
        <a:xfrm>
          <a:off x="10515600" y="18111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86361</xdr:rowOff>
    </xdr:from>
    <xdr:to>
      <xdr:col>55</xdr:col>
      <xdr:colOff>50800</xdr:colOff>
      <xdr:row>107</xdr:row>
      <xdr:rowOff>16511</xdr:rowOff>
    </xdr:to>
    <xdr:sp macro="" textlink="">
      <xdr:nvSpPr>
        <xdr:cNvPr id="468" name="フローチャート: 判断 467"/>
        <xdr:cNvSpPr/>
      </xdr:nvSpPr>
      <xdr:spPr>
        <a:xfrm>
          <a:off x="10426700" y="18260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101600</xdr:rowOff>
    </xdr:from>
    <xdr:to>
      <xdr:col>50</xdr:col>
      <xdr:colOff>165100</xdr:colOff>
      <xdr:row>107</xdr:row>
      <xdr:rowOff>31750</xdr:rowOff>
    </xdr:to>
    <xdr:sp macro="" textlink="">
      <xdr:nvSpPr>
        <xdr:cNvPr id="469" name="フローチャート: 判断 468"/>
        <xdr:cNvSpPr/>
      </xdr:nvSpPr>
      <xdr:spPr>
        <a:xfrm>
          <a:off x="95885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111125</xdr:rowOff>
    </xdr:from>
    <xdr:to>
      <xdr:col>46</xdr:col>
      <xdr:colOff>38100</xdr:colOff>
      <xdr:row>107</xdr:row>
      <xdr:rowOff>41275</xdr:rowOff>
    </xdr:to>
    <xdr:sp macro="" textlink="">
      <xdr:nvSpPr>
        <xdr:cNvPr id="470" name="フローチャート: 判断 469"/>
        <xdr:cNvSpPr/>
      </xdr:nvSpPr>
      <xdr:spPr>
        <a:xfrm>
          <a:off x="8699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103505</xdr:rowOff>
    </xdr:from>
    <xdr:to>
      <xdr:col>41</xdr:col>
      <xdr:colOff>101600</xdr:colOff>
      <xdr:row>107</xdr:row>
      <xdr:rowOff>33655</xdr:rowOff>
    </xdr:to>
    <xdr:sp macro="" textlink="">
      <xdr:nvSpPr>
        <xdr:cNvPr id="471" name="フローチャート: 判断 470"/>
        <xdr:cNvSpPr/>
      </xdr:nvSpPr>
      <xdr:spPr>
        <a:xfrm>
          <a:off x="7810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99695</xdr:rowOff>
    </xdr:from>
    <xdr:to>
      <xdr:col>36</xdr:col>
      <xdr:colOff>165100</xdr:colOff>
      <xdr:row>107</xdr:row>
      <xdr:rowOff>29845</xdr:rowOff>
    </xdr:to>
    <xdr:sp macro="" textlink="">
      <xdr:nvSpPr>
        <xdr:cNvPr id="472" name="フローチャート: 判断 471"/>
        <xdr:cNvSpPr/>
      </xdr:nvSpPr>
      <xdr:spPr>
        <a:xfrm>
          <a:off x="6921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3" name="テキスト ボックス 47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4" name="テキスト ボックス 47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5" name="テキスト ボックス 47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6" name="テキスト ボックス 47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7" name="テキスト ボックス 47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52070</xdr:rowOff>
    </xdr:from>
    <xdr:to>
      <xdr:col>55</xdr:col>
      <xdr:colOff>50800</xdr:colOff>
      <xdr:row>108</xdr:row>
      <xdr:rowOff>153670</xdr:rowOff>
    </xdr:to>
    <xdr:sp macro="" textlink="">
      <xdr:nvSpPr>
        <xdr:cNvPr id="478" name="楕円 477"/>
        <xdr:cNvSpPr/>
      </xdr:nvSpPr>
      <xdr:spPr>
        <a:xfrm>
          <a:off x="10426700" y="1856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138447</xdr:rowOff>
    </xdr:from>
    <xdr:ext cx="469744" cy="259045"/>
    <xdr:sp macro="" textlink="">
      <xdr:nvSpPr>
        <xdr:cNvPr id="479" name="【市民会館】&#10;一人当たり面積該当値テキスト"/>
        <xdr:cNvSpPr txBox="1"/>
      </xdr:nvSpPr>
      <xdr:spPr>
        <a:xfrm>
          <a:off x="10515600" y="18483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53975</xdr:rowOff>
    </xdr:from>
    <xdr:to>
      <xdr:col>50</xdr:col>
      <xdr:colOff>165100</xdr:colOff>
      <xdr:row>108</xdr:row>
      <xdr:rowOff>155575</xdr:rowOff>
    </xdr:to>
    <xdr:sp macro="" textlink="">
      <xdr:nvSpPr>
        <xdr:cNvPr id="480" name="楕円 479"/>
        <xdr:cNvSpPr/>
      </xdr:nvSpPr>
      <xdr:spPr>
        <a:xfrm>
          <a:off x="9588500" y="1857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102870</xdr:rowOff>
    </xdr:from>
    <xdr:to>
      <xdr:col>55</xdr:col>
      <xdr:colOff>0</xdr:colOff>
      <xdr:row>108</xdr:row>
      <xdr:rowOff>104775</xdr:rowOff>
    </xdr:to>
    <xdr:cxnSp macro="">
      <xdr:nvCxnSpPr>
        <xdr:cNvPr id="481" name="直線コネクタ 480"/>
        <xdr:cNvCxnSpPr/>
      </xdr:nvCxnSpPr>
      <xdr:spPr>
        <a:xfrm flipV="1">
          <a:off x="9639300" y="1861947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53975</xdr:rowOff>
    </xdr:from>
    <xdr:to>
      <xdr:col>46</xdr:col>
      <xdr:colOff>38100</xdr:colOff>
      <xdr:row>108</xdr:row>
      <xdr:rowOff>155575</xdr:rowOff>
    </xdr:to>
    <xdr:sp macro="" textlink="">
      <xdr:nvSpPr>
        <xdr:cNvPr id="482" name="楕円 481"/>
        <xdr:cNvSpPr/>
      </xdr:nvSpPr>
      <xdr:spPr>
        <a:xfrm>
          <a:off x="8699500" y="1857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104775</xdr:rowOff>
    </xdr:from>
    <xdr:to>
      <xdr:col>50</xdr:col>
      <xdr:colOff>114300</xdr:colOff>
      <xdr:row>108</xdr:row>
      <xdr:rowOff>104775</xdr:rowOff>
    </xdr:to>
    <xdr:cxnSp macro="">
      <xdr:nvCxnSpPr>
        <xdr:cNvPr id="483" name="直線コネクタ 482"/>
        <xdr:cNvCxnSpPr/>
      </xdr:nvCxnSpPr>
      <xdr:spPr>
        <a:xfrm>
          <a:off x="8750300" y="186213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53975</xdr:rowOff>
    </xdr:from>
    <xdr:to>
      <xdr:col>41</xdr:col>
      <xdr:colOff>101600</xdr:colOff>
      <xdr:row>108</xdr:row>
      <xdr:rowOff>155575</xdr:rowOff>
    </xdr:to>
    <xdr:sp macro="" textlink="">
      <xdr:nvSpPr>
        <xdr:cNvPr id="484" name="楕円 483"/>
        <xdr:cNvSpPr/>
      </xdr:nvSpPr>
      <xdr:spPr>
        <a:xfrm>
          <a:off x="7810500" y="1857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104775</xdr:rowOff>
    </xdr:from>
    <xdr:to>
      <xdr:col>45</xdr:col>
      <xdr:colOff>177800</xdr:colOff>
      <xdr:row>108</xdr:row>
      <xdr:rowOff>104775</xdr:rowOff>
    </xdr:to>
    <xdr:cxnSp macro="">
      <xdr:nvCxnSpPr>
        <xdr:cNvPr id="485" name="直線コネクタ 484"/>
        <xdr:cNvCxnSpPr/>
      </xdr:nvCxnSpPr>
      <xdr:spPr>
        <a:xfrm>
          <a:off x="7861300" y="186213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53975</xdr:rowOff>
    </xdr:from>
    <xdr:to>
      <xdr:col>36</xdr:col>
      <xdr:colOff>165100</xdr:colOff>
      <xdr:row>108</xdr:row>
      <xdr:rowOff>155575</xdr:rowOff>
    </xdr:to>
    <xdr:sp macro="" textlink="">
      <xdr:nvSpPr>
        <xdr:cNvPr id="486" name="楕円 485"/>
        <xdr:cNvSpPr/>
      </xdr:nvSpPr>
      <xdr:spPr>
        <a:xfrm>
          <a:off x="6921500" y="1857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104775</xdr:rowOff>
    </xdr:from>
    <xdr:to>
      <xdr:col>41</xdr:col>
      <xdr:colOff>50800</xdr:colOff>
      <xdr:row>108</xdr:row>
      <xdr:rowOff>104775</xdr:rowOff>
    </xdr:to>
    <xdr:cxnSp macro="">
      <xdr:nvCxnSpPr>
        <xdr:cNvPr id="487" name="直線コネクタ 486"/>
        <xdr:cNvCxnSpPr/>
      </xdr:nvCxnSpPr>
      <xdr:spPr>
        <a:xfrm>
          <a:off x="6972300" y="186213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48277</xdr:rowOff>
    </xdr:from>
    <xdr:ext cx="469744" cy="259045"/>
    <xdr:sp macro="" textlink="">
      <xdr:nvSpPr>
        <xdr:cNvPr id="488" name="n_1aveValue【市民会館】&#10;一人当たり面積"/>
        <xdr:cNvSpPr txBox="1"/>
      </xdr:nvSpPr>
      <xdr:spPr>
        <a:xfrm>
          <a:off x="9391727" y="1805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57802</xdr:rowOff>
    </xdr:from>
    <xdr:ext cx="469744" cy="259045"/>
    <xdr:sp macro="" textlink="">
      <xdr:nvSpPr>
        <xdr:cNvPr id="489" name="n_2aveValue【市民会館】&#10;一人当たり面積"/>
        <xdr:cNvSpPr txBox="1"/>
      </xdr:nvSpPr>
      <xdr:spPr>
        <a:xfrm>
          <a:off x="8515427" y="18060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50182</xdr:rowOff>
    </xdr:from>
    <xdr:ext cx="469744" cy="259045"/>
    <xdr:sp macro="" textlink="">
      <xdr:nvSpPr>
        <xdr:cNvPr id="490" name="n_3aveValue【市民会館】&#10;一人当たり面積"/>
        <xdr:cNvSpPr txBox="1"/>
      </xdr:nvSpPr>
      <xdr:spPr>
        <a:xfrm>
          <a:off x="7626427" y="1805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46372</xdr:rowOff>
    </xdr:from>
    <xdr:ext cx="469744" cy="259045"/>
    <xdr:sp macro="" textlink="">
      <xdr:nvSpPr>
        <xdr:cNvPr id="491" name="n_4aveValue【市民会館】&#10;一人当たり面積"/>
        <xdr:cNvSpPr txBox="1"/>
      </xdr:nvSpPr>
      <xdr:spPr>
        <a:xfrm>
          <a:off x="6737427" y="1804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146702</xdr:rowOff>
    </xdr:from>
    <xdr:ext cx="469744" cy="259045"/>
    <xdr:sp macro="" textlink="">
      <xdr:nvSpPr>
        <xdr:cNvPr id="492" name="n_1mainValue【市民会館】&#10;一人当たり面積"/>
        <xdr:cNvSpPr txBox="1"/>
      </xdr:nvSpPr>
      <xdr:spPr>
        <a:xfrm>
          <a:off x="9391727" y="18663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146702</xdr:rowOff>
    </xdr:from>
    <xdr:ext cx="469744" cy="259045"/>
    <xdr:sp macro="" textlink="">
      <xdr:nvSpPr>
        <xdr:cNvPr id="493" name="n_2mainValue【市民会館】&#10;一人当たり面積"/>
        <xdr:cNvSpPr txBox="1"/>
      </xdr:nvSpPr>
      <xdr:spPr>
        <a:xfrm>
          <a:off x="8515427" y="18663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146702</xdr:rowOff>
    </xdr:from>
    <xdr:ext cx="469744" cy="259045"/>
    <xdr:sp macro="" textlink="">
      <xdr:nvSpPr>
        <xdr:cNvPr id="494" name="n_3mainValue【市民会館】&#10;一人当たり面積"/>
        <xdr:cNvSpPr txBox="1"/>
      </xdr:nvSpPr>
      <xdr:spPr>
        <a:xfrm>
          <a:off x="7626427" y="18663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146702</xdr:rowOff>
    </xdr:from>
    <xdr:ext cx="469744" cy="259045"/>
    <xdr:sp macro="" textlink="">
      <xdr:nvSpPr>
        <xdr:cNvPr id="495" name="n_4mainValue【市民会館】&#10;一人当たり面積"/>
        <xdr:cNvSpPr txBox="1"/>
      </xdr:nvSpPr>
      <xdr:spPr>
        <a:xfrm>
          <a:off x="6737427" y="18663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504" name="正方形/長方形 50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5" name="正方形/長方形 50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6" name="正方形/長方形 50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7" name="正方形/長方形 50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8" name="正方形/長方形 50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9" name="正方形/長方形 50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0" name="正方形/長方形 50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1" name="正方形/長方形 510"/>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512" name="正方形/長方形 5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3" name="正方形/長方形 51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4" name="正方形/長方形 51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5" name="正方形/長方形 51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6" name="正方形/長方形 51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7" name="正方形/長方形 51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8" name="正方形/長方形 51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9" name="正方形/長方形 51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0" name="テキスト ボックス 51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1" name="直線コネクタ 52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2" name="テキスト ボックス 52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3" name="直線コネクタ 52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4" name="テキスト ボックス 523"/>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5" name="直線コネクタ 52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6" name="テキスト ボックス 52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7" name="直線コネクタ 52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8" name="テキスト ボックス 52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9" name="直線コネクタ 52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30" name="テキスト ボックス 52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1" name="直線コネクタ 53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2" name="テキスト ボックス 53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3" name="直線コネクタ 53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4" name="テキスト ボックス 533"/>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5" name="直線コネクタ 53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83276</xdr:rowOff>
    </xdr:from>
    <xdr:to>
      <xdr:col>85</xdr:col>
      <xdr:colOff>126364</xdr:colOff>
      <xdr:row>64</xdr:row>
      <xdr:rowOff>130628</xdr:rowOff>
    </xdr:to>
    <xdr:cxnSp macro="">
      <xdr:nvCxnSpPr>
        <xdr:cNvPr id="537" name="直線コネクタ 536"/>
        <xdr:cNvCxnSpPr/>
      </xdr:nvCxnSpPr>
      <xdr:spPr>
        <a:xfrm flipV="1">
          <a:off x="16318864" y="9684476"/>
          <a:ext cx="0" cy="1418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8"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9" name="直線コネクタ 538"/>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29953</xdr:rowOff>
    </xdr:from>
    <xdr:ext cx="405111" cy="259045"/>
    <xdr:sp macro="" textlink="">
      <xdr:nvSpPr>
        <xdr:cNvPr id="540" name="【保健センター・保健所】&#10;有形固定資産減価償却率最大値テキスト"/>
        <xdr:cNvSpPr txBox="1"/>
      </xdr:nvSpPr>
      <xdr:spPr>
        <a:xfrm>
          <a:off x="16357600" y="945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83276</xdr:rowOff>
    </xdr:from>
    <xdr:to>
      <xdr:col>86</xdr:col>
      <xdr:colOff>25400</xdr:colOff>
      <xdr:row>56</xdr:row>
      <xdr:rowOff>83276</xdr:rowOff>
    </xdr:to>
    <xdr:cxnSp macro="">
      <xdr:nvCxnSpPr>
        <xdr:cNvPr id="541" name="直線コネクタ 540"/>
        <xdr:cNvCxnSpPr/>
      </xdr:nvCxnSpPr>
      <xdr:spPr>
        <a:xfrm>
          <a:off x="16230600" y="968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117039</xdr:rowOff>
    </xdr:from>
    <xdr:ext cx="405111" cy="259045"/>
    <xdr:sp macro="" textlink="">
      <xdr:nvSpPr>
        <xdr:cNvPr id="542" name="【保健センター・保健所】&#10;有形固定資産減価償却率平均値テキスト"/>
        <xdr:cNvSpPr txBox="1"/>
      </xdr:nvSpPr>
      <xdr:spPr>
        <a:xfrm>
          <a:off x="16357600" y="10232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543" name="フローチャート: 判断 542"/>
        <xdr:cNvSpPr/>
      </xdr:nvSpPr>
      <xdr:spPr>
        <a:xfrm>
          <a:off x="16268700" y="1025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81462</xdr:rowOff>
    </xdr:from>
    <xdr:to>
      <xdr:col>81</xdr:col>
      <xdr:colOff>101600</xdr:colOff>
      <xdr:row>60</xdr:row>
      <xdr:rowOff>11612</xdr:rowOff>
    </xdr:to>
    <xdr:sp macro="" textlink="">
      <xdr:nvSpPr>
        <xdr:cNvPr id="544" name="フローチャート: 判断 543"/>
        <xdr:cNvSpPr/>
      </xdr:nvSpPr>
      <xdr:spPr>
        <a:xfrm>
          <a:off x="15430500"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68399</xdr:rowOff>
    </xdr:from>
    <xdr:to>
      <xdr:col>76</xdr:col>
      <xdr:colOff>165100</xdr:colOff>
      <xdr:row>59</xdr:row>
      <xdr:rowOff>169999</xdr:rowOff>
    </xdr:to>
    <xdr:sp macro="" textlink="">
      <xdr:nvSpPr>
        <xdr:cNvPr id="545" name="フローチャート: 判断 544"/>
        <xdr:cNvSpPr/>
      </xdr:nvSpPr>
      <xdr:spPr>
        <a:xfrm>
          <a:off x="14541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25944</xdr:rowOff>
    </xdr:from>
    <xdr:to>
      <xdr:col>72</xdr:col>
      <xdr:colOff>38100</xdr:colOff>
      <xdr:row>59</xdr:row>
      <xdr:rowOff>127544</xdr:rowOff>
    </xdr:to>
    <xdr:sp macro="" textlink="">
      <xdr:nvSpPr>
        <xdr:cNvPr id="546" name="フローチャート: 判断 545"/>
        <xdr:cNvSpPr/>
      </xdr:nvSpPr>
      <xdr:spPr>
        <a:xfrm>
          <a:off x="13652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29210</xdr:rowOff>
    </xdr:from>
    <xdr:to>
      <xdr:col>67</xdr:col>
      <xdr:colOff>101600</xdr:colOff>
      <xdr:row>59</xdr:row>
      <xdr:rowOff>130810</xdr:rowOff>
    </xdr:to>
    <xdr:sp macro="" textlink="">
      <xdr:nvSpPr>
        <xdr:cNvPr id="547" name="フローチャート: 判断 546"/>
        <xdr:cNvSpPr/>
      </xdr:nvSpPr>
      <xdr:spPr>
        <a:xfrm>
          <a:off x="12763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8" name="テキスト ボックス 54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9" name="テキスト ボックス 54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0" name="テキスト ボックス 54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1" name="テキスト ボックス 55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2" name="テキスト ボックス 55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99423</xdr:rowOff>
    </xdr:from>
    <xdr:to>
      <xdr:col>85</xdr:col>
      <xdr:colOff>177800</xdr:colOff>
      <xdr:row>60</xdr:row>
      <xdr:rowOff>29573</xdr:rowOff>
    </xdr:to>
    <xdr:sp macro="" textlink="">
      <xdr:nvSpPr>
        <xdr:cNvPr id="553" name="楕円 552"/>
        <xdr:cNvSpPr/>
      </xdr:nvSpPr>
      <xdr:spPr>
        <a:xfrm>
          <a:off x="16268700" y="1021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122300</xdr:rowOff>
    </xdr:from>
    <xdr:ext cx="405111" cy="259045"/>
    <xdr:sp macro="" textlink="">
      <xdr:nvSpPr>
        <xdr:cNvPr id="554" name="【保健センター・保健所】&#10;有形固定資産減価償却率該当値テキスト"/>
        <xdr:cNvSpPr txBox="1"/>
      </xdr:nvSpPr>
      <xdr:spPr>
        <a:xfrm>
          <a:off x="16357600" y="10066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6350</xdr:rowOff>
    </xdr:from>
    <xdr:to>
      <xdr:col>81</xdr:col>
      <xdr:colOff>101600</xdr:colOff>
      <xdr:row>62</xdr:row>
      <xdr:rowOff>107950</xdr:rowOff>
    </xdr:to>
    <xdr:sp macro="" textlink="">
      <xdr:nvSpPr>
        <xdr:cNvPr id="555" name="楕円 554"/>
        <xdr:cNvSpPr/>
      </xdr:nvSpPr>
      <xdr:spPr>
        <a:xfrm>
          <a:off x="15430500" y="106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150223</xdr:rowOff>
    </xdr:from>
    <xdr:to>
      <xdr:col>85</xdr:col>
      <xdr:colOff>127000</xdr:colOff>
      <xdr:row>62</xdr:row>
      <xdr:rowOff>57150</xdr:rowOff>
    </xdr:to>
    <xdr:cxnSp macro="">
      <xdr:nvCxnSpPr>
        <xdr:cNvPr id="556" name="直線コネクタ 555"/>
        <xdr:cNvCxnSpPr/>
      </xdr:nvCxnSpPr>
      <xdr:spPr>
        <a:xfrm flipV="1">
          <a:off x="15481300" y="10265773"/>
          <a:ext cx="838200" cy="421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146776</xdr:rowOff>
    </xdr:from>
    <xdr:to>
      <xdr:col>76</xdr:col>
      <xdr:colOff>165100</xdr:colOff>
      <xdr:row>62</xdr:row>
      <xdr:rowOff>76926</xdr:rowOff>
    </xdr:to>
    <xdr:sp macro="" textlink="">
      <xdr:nvSpPr>
        <xdr:cNvPr id="557" name="楕円 556"/>
        <xdr:cNvSpPr/>
      </xdr:nvSpPr>
      <xdr:spPr>
        <a:xfrm>
          <a:off x="14541500" y="1060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26126</xdr:rowOff>
    </xdr:from>
    <xdr:to>
      <xdr:col>81</xdr:col>
      <xdr:colOff>50800</xdr:colOff>
      <xdr:row>62</xdr:row>
      <xdr:rowOff>57150</xdr:rowOff>
    </xdr:to>
    <xdr:cxnSp macro="">
      <xdr:nvCxnSpPr>
        <xdr:cNvPr id="558" name="直線コネクタ 557"/>
        <xdr:cNvCxnSpPr/>
      </xdr:nvCxnSpPr>
      <xdr:spPr>
        <a:xfrm>
          <a:off x="14592300" y="1065602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112485</xdr:rowOff>
    </xdr:from>
    <xdr:to>
      <xdr:col>72</xdr:col>
      <xdr:colOff>38100</xdr:colOff>
      <xdr:row>62</xdr:row>
      <xdr:rowOff>42635</xdr:rowOff>
    </xdr:to>
    <xdr:sp macro="" textlink="">
      <xdr:nvSpPr>
        <xdr:cNvPr id="559" name="楕円 558"/>
        <xdr:cNvSpPr/>
      </xdr:nvSpPr>
      <xdr:spPr>
        <a:xfrm>
          <a:off x="13652500" y="1057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163285</xdr:rowOff>
    </xdr:from>
    <xdr:to>
      <xdr:col>76</xdr:col>
      <xdr:colOff>114300</xdr:colOff>
      <xdr:row>62</xdr:row>
      <xdr:rowOff>26126</xdr:rowOff>
    </xdr:to>
    <xdr:cxnSp macro="">
      <xdr:nvCxnSpPr>
        <xdr:cNvPr id="560" name="直線コネクタ 559"/>
        <xdr:cNvCxnSpPr/>
      </xdr:nvCxnSpPr>
      <xdr:spPr>
        <a:xfrm>
          <a:off x="13703300" y="10621735"/>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83094</xdr:rowOff>
    </xdr:from>
    <xdr:to>
      <xdr:col>67</xdr:col>
      <xdr:colOff>101600</xdr:colOff>
      <xdr:row>62</xdr:row>
      <xdr:rowOff>13244</xdr:rowOff>
    </xdr:to>
    <xdr:sp macro="" textlink="">
      <xdr:nvSpPr>
        <xdr:cNvPr id="561" name="楕円 560"/>
        <xdr:cNvSpPr/>
      </xdr:nvSpPr>
      <xdr:spPr>
        <a:xfrm>
          <a:off x="12763500" y="1054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133894</xdr:rowOff>
    </xdr:from>
    <xdr:to>
      <xdr:col>71</xdr:col>
      <xdr:colOff>177800</xdr:colOff>
      <xdr:row>61</xdr:row>
      <xdr:rowOff>163285</xdr:rowOff>
    </xdr:to>
    <xdr:cxnSp macro="">
      <xdr:nvCxnSpPr>
        <xdr:cNvPr id="562" name="直線コネクタ 561"/>
        <xdr:cNvCxnSpPr/>
      </xdr:nvCxnSpPr>
      <xdr:spPr>
        <a:xfrm>
          <a:off x="12814300" y="10592344"/>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28139</xdr:rowOff>
    </xdr:from>
    <xdr:ext cx="405111" cy="259045"/>
    <xdr:sp macro="" textlink="">
      <xdr:nvSpPr>
        <xdr:cNvPr id="563" name="n_1aveValue【保健センター・保健所】&#10;有形固定資産減価償却率"/>
        <xdr:cNvSpPr txBox="1"/>
      </xdr:nvSpPr>
      <xdr:spPr>
        <a:xfrm>
          <a:off x="15266044" y="997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15076</xdr:rowOff>
    </xdr:from>
    <xdr:ext cx="405111" cy="259045"/>
    <xdr:sp macro="" textlink="">
      <xdr:nvSpPr>
        <xdr:cNvPr id="564" name="n_2aveValue【保健センター・保健所】&#10;有形固定資産減価償却率"/>
        <xdr:cNvSpPr txBox="1"/>
      </xdr:nvSpPr>
      <xdr:spPr>
        <a:xfrm>
          <a:off x="14389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144071</xdr:rowOff>
    </xdr:from>
    <xdr:ext cx="405111" cy="259045"/>
    <xdr:sp macro="" textlink="">
      <xdr:nvSpPr>
        <xdr:cNvPr id="565" name="n_3aveValue【保健センター・保健所】&#10;有形固定資産減価償却率"/>
        <xdr:cNvSpPr txBox="1"/>
      </xdr:nvSpPr>
      <xdr:spPr>
        <a:xfrm>
          <a:off x="13500744" y="991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147337</xdr:rowOff>
    </xdr:from>
    <xdr:ext cx="405111" cy="259045"/>
    <xdr:sp macro="" textlink="">
      <xdr:nvSpPr>
        <xdr:cNvPr id="566" name="n_4aveValue【保健センター・保健所】&#10;有形固定資産減価償却率"/>
        <xdr:cNvSpPr txBox="1"/>
      </xdr:nvSpPr>
      <xdr:spPr>
        <a:xfrm>
          <a:off x="12611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99077</xdr:rowOff>
    </xdr:from>
    <xdr:ext cx="405111" cy="259045"/>
    <xdr:sp macro="" textlink="">
      <xdr:nvSpPr>
        <xdr:cNvPr id="567" name="n_1mainValue【保健センター・保健所】&#10;有形固定資産減価償却率"/>
        <xdr:cNvSpPr txBox="1"/>
      </xdr:nvSpPr>
      <xdr:spPr>
        <a:xfrm>
          <a:off x="15266044" y="1072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68053</xdr:rowOff>
    </xdr:from>
    <xdr:ext cx="405111" cy="259045"/>
    <xdr:sp macro="" textlink="">
      <xdr:nvSpPr>
        <xdr:cNvPr id="568" name="n_2mainValue【保健センター・保健所】&#10;有形固定資産減価償却率"/>
        <xdr:cNvSpPr txBox="1"/>
      </xdr:nvSpPr>
      <xdr:spPr>
        <a:xfrm>
          <a:off x="14389744" y="1069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33762</xdr:rowOff>
    </xdr:from>
    <xdr:ext cx="405111" cy="259045"/>
    <xdr:sp macro="" textlink="">
      <xdr:nvSpPr>
        <xdr:cNvPr id="569" name="n_3mainValue【保健センター・保健所】&#10;有形固定資産減価償却率"/>
        <xdr:cNvSpPr txBox="1"/>
      </xdr:nvSpPr>
      <xdr:spPr>
        <a:xfrm>
          <a:off x="13500744" y="10663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4371</xdr:rowOff>
    </xdr:from>
    <xdr:ext cx="405111" cy="259045"/>
    <xdr:sp macro="" textlink="">
      <xdr:nvSpPr>
        <xdr:cNvPr id="570" name="n_4mainValue【保健センター・保健所】&#10;有形固定資産減価償却率"/>
        <xdr:cNvSpPr txBox="1"/>
      </xdr:nvSpPr>
      <xdr:spPr>
        <a:xfrm>
          <a:off x="12611744" y="1063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1" name="正方形/長方形 57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2" name="正方形/長方形 57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3" name="正方形/長方形 57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4" name="正方形/長方形 57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5" name="正方形/長方形 57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6" name="正方形/長方形 57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7" name="正方形/長方形 57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8" name="正方形/長方形 57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9" name="テキスト ボックス 57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0" name="直線コネクタ 57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1" name="直線コネクタ 58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2" name="テキスト ボックス 58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3" name="直線コネクタ 58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4" name="テキスト ボックス 58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5" name="直線コネクタ 58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6" name="テキスト ボックス 58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7" name="直線コネクタ 58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8" name="テキスト ボックス 58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9" name="直線コネクタ 58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90" name="テキスト ボックス 58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1" name="直線コネクタ 59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2" name="テキスト ボックス 59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144780</xdr:rowOff>
    </xdr:from>
    <xdr:to>
      <xdr:col>116</xdr:col>
      <xdr:colOff>62864</xdr:colOff>
      <xdr:row>64</xdr:row>
      <xdr:rowOff>64770</xdr:rowOff>
    </xdr:to>
    <xdr:cxnSp macro="">
      <xdr:nvCxnSpPr>
        <xdr:cNvPr id="594" name="直線コネクタ 593"/>
        <xdr:cNvCxnSpPr/>
      </xdr:nvCxnSpPr>
      <xdr:spPr>
        <a:xfrm flipV="1">
          <a:off x="22160864" y="957453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595" name="【保健センター・保健所】&#10;一人当たり面積最小値テキスト"/>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596" name="直線コネクタ 595"/>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91457</xdr:rowOff>
    </xdr:from>
    <xdr:ext cx="469744" cy="259045"/>
    <xdr:sp macro="" textlink="">
      <xdr:nvSpPr>
        <xdr:cNvPr id="597" name="【保健センター・保健所】&#10;一人当たり面積最大値テキスト"/>
        <xdr:cNvSpPr txBox="1"/>
      </xdr:nvSpPr>
      <xdr:spPr>
        <a:xfrm>
          <a:off x="22199600" y="934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144780</xdr:rowOff>
    </xdr:from>
    <xdr:to>
      <xdr:col>116</xdr:col>
      <xdr:colOff>152400</xdr:colOff>
      <xdr:row>55</xdr:row>
      <xdr:rowOff>144780</xdr:rowOff>
    </xdr:to>
    <xdr:cxnSp macro="">
      <xdr:nvCxnSpPr>
        <xdr:cNvPr id="598" name="直線コネクタ 597"/>
        <xdr:cNvCxnSpPr/>
      </xdr:nvCxnSpPr>
      <xdr:spPr>
        <a:xfrm>
          <a:off x="22072600" y="957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49547</xdr:rowOff>
    </xdr:from>
    <xdr:ext cx="469744" cy="259045"/>
    <xdr:sp macro="" textlink="">
      <xdr:nvSpPr>
        <xdr:cNvPr id="599" name="【保健センター・保健所】&#10;一人当たり面積平均値テキスト"/>
        <xdr:cNvSpPr txBox="1"/>
      </xdr:nvSpPr>
      <xdr:spPr>
        <a:xfrm>
          <a:off x="22199600" y="106794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71120</xdr:rowOff>
    </xdr:from>
    <xdr:to>
      <xdr:col>116</xdr:col>
      <xdr:colOff>114300</xdr:colOff>
      <xdr:row>63</xdr:row>
      <xdr:rowOff>1270</xdr:rowOff>
    </xdr:to>
    <xdr:sp macro="" textlink="">
      <xdr:nvSpPr>
        <xdr:cNvPr id="600" name="フローチャート: 判断 599"/>
        <xdr:cNvSpPr/>
      </xdr:nvSpPr>
      <xdr:spPr>
        <a:xfrm>
          <a:off x="22110700" y="1070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48260</xdr:rowOff>
    </xdr:from>
    <xdr:to>
      <xdr:col>112</xdr:col>
      <xdr:colOff>38100</xdr:colOff>
      <xdr:row>62</xdr:row>
      <xdr:rowOff>149860</xdr:rowOff>
    </xdr:to>
    <xdr:sp macro="" textlink="">
      <xdr:nvSpPr>
        <xdr:cNvPr id="601" name="フローチャート: 判断 600"/>
        <xdr:cNvSpPr/>
      </xdr:nvSpPr>
      <xdr:spPr>
        <a:xfrm>
          <a:off x="21272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93980</xdr:rowOff>
    </xdr:from>
    <xdr:to>
      <xdr:col>107</xdr:col>
      <xdr:colOff>101600</xdr:colOff>
      <xdr:row>63</xdr:row>
      <xdr:rowOff>24130</xdr:rowOff>
    </xdr:to>
    <xdr:sp macro="" textlink="">
      <xdr:nvSpPr>
        <xdr:cNvPr id="602" name="フローチャート: 判断 601"/>
        <xdr:cNvSpPr/>
      </xdr:nvSpPr>
      <xdr:spPr>
        <a:xfrm>
          <a:off x="20383500"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101600</xdr:rowOff>
    </xdr:from>
    <xdr:to>
      <xdr:col>102</xdr:col>
      <xdr:colOff>165100</xdr:colOff>
      <xdr:row>63</xdr:row>
      <xdr:rowOff>31750</xdr:rowOff>
    </xdr:to>
    <xdr:sp macro="" textlink="">
      <xdr:nvSpPr>
        <xdr:cNvPr id="603" name="フローチャート: 判断 602"/>
        <xdr:cNvSpPr/>
      </xdr:nvSpPr>
      <xdr:spPr>
        <a:xfrm>
          <a:off x="19494500" y="1073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105410</xdr:rowOff>
    </xdr:from>
    <xdr:to>
      <xdr:col>98</xdr:col>
      <xdr:colOff>38100</xdr:colOff>
      <xdr:row>63</xdr:row>
      <xdr:rowOff>35560</xdr:rowOff>
    </xdr:to>
    <xdr:sp macro="" textlink="">
      <xdr:nvSpPr>
        <xdr:cNvPr id="604" name="フローチャート: 判断 603"/>
        <xdr:cNvSpPr/>
      </xdr:nvSpPr>
      <xdr:spPr>
        <a:xfrm>
          <a:off x="18605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5" name="テキスト ボックス 60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6" name="テキスト ボックス 60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7" name="テキスト ボックス 60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8" name="テキスト ボックス 60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9" name="テキスト ボックス 60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610" name="楕円 609"/>
        <xdr:cNvSpPr/>
      </xdr:nvSpPr>
      <xdr:spPr>
        <a:xfrm>
          <a:off x="221107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143527</xdr:rowOff>
    </xdr:from>
    <xdr:ext cx="469744" cy="259045"/>
    <xdr:sp macro="" textlink="">
      <xdr:nvSpPr>
        <xdr:cNvPr id="611" name="【保健センター・保健所】&#10;一人当たり面積該当値テキスト"/>
        <xdr:cNvSpPr txBox="1"/>
      </xdr:nvSpPr>
      <xdr:spPr>
        <a:xfrm>
          <a:off x="22199600" y="1043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67310</xdr:rowOff>
    </xdr:from>
    <xdr:to>
      <xdr:col>112</xdr:col>
      <xdr:colOff>38100</xdr:colOff>
      <xdr:row>63</xdr:row>
      <xdr:rowOff>168910</xdr:rowOff>
    </xdr:to>
    <xdr:sp macro="" textlink="">
      <xdr:nvSpPr>
        <xdr:cNvPr id="612" name="楕円 611"/>
        <xdr:cNvSpPr/>
      </xdr:nvSpPr>
      <xdr:spPr>
        <a:xfrm>
          <a:off x="21272500" y="1086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0</xdr:rowOff>
    </xdr:from>
    <xdr:to>
      <xdr:col>116</xdr:col>
      <xdr:colOff>63500</xdr:colOff>
      <xdr:row>63</xdr:row>
      <xdr:rowOff>118110</xdr:rowOff>
    </xdr:to>
    <xdr:cxnSp macro="">
      <xdr:nvCxnSpPr>
        <xdr:cNvPr id="613" name="直線コネクタ 612"/>
        <xdr:cNvCxnSpPr/>
      </xdr:nvCxnSpPr>
      <xdr:spPr>
        <a:xfrm flipV="1">
          <a:off x="21323300" y="10629900"/>
          <a:ext cx="8382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67310</xdr:rowOff>
    </xdr:from>
    <xdr:to>
      <xdr:col>107</xdr:col>
      <xdr:colOff>101600</xdr:colOff>
      <xdr:row>63</xdr:row>
      <xdr:rowOff>168910</xdr:rowOff>
    </xdr:to>
    <xdr:sp macro="" textlink="">
      <xdr:nvSpPr>
        <xdr:cNvPr id="614" name="楕円 613"/>
        <xdr:cNvSpPr/>
      </xdr:nvSpPr>
      <xdr:spPr>
        <a:xfrm>
          <a:off x="20383500" y="1086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118110</xdr:rowOff>
    </xdr:from>
    <xdr:to>
      <xdr:col>111</xdr:col>
      <xdr:colOff>177800</xdr:colOff>
      <xdr:row>63</xdr:row>
      <xdr:rowOff>118110</xdr:rowOff>
    </xdr:to>
    <xdr:cxnSp macro="">
      <xdr:nvCxnSpPr>
        <xdr:cNvPr id="615" name="直線コネクタ 614"/>
        <xdr:cNvCxnSpPr/>
      </xdr:nvCxnSpPr>
      <xdr:spPr>
        <a:xfrm>
          <a:off x="20434300" y="10919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67310</xdr:rowOff>
    </xdr:from>
    <xdr:to>
      <xdr:col>102</xdr:col>
      <xdr:colOff>165100</xdr:colOff>
      <xdr:row>63</xdr:row>
      <xdr:rowOff>168910</xdr:rowOff>
    </xdr:to>
    <xdr:sp macro="" textlink="">
      <xdr:nvSpPr>
        <xdr:cNvPr id="616" name="楕円 615"/>
        <xdr:cNvSpPr/>
      </xdr:nvSpPr>
      <xdr:spPr>
        <a:xfrm>
          <a:off x="19494500" y="1086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118110</xdr:rowOff>
    </xdr:from>
    <xdr:to>
      <xdr:col>107</xdr:col>
      <xdr:colOff>50800</xdr:colOff>
      <xdr:row>63</xdr:row>
      <xdr:rowOff>118110</xdr:rowOff>
    </xdr:to>
    <xdr:cxnSp macro="">
      <xdr:nvCxnSpPr>
        <xdr:cNvPr id="617" name="直線コネクタ 616"/>
        <xdr:cNvCxnSpPr/>
      </xdr:nvCxnSpPr>
      <xdr:spPr>
        <a:xfrm>
          <a:off x="19545300" y="10919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71120</xdr:rowOff>
    </xdr:from>
    <xdr:to>
      <xdr:col>98</xdr:col>
      <xdr:colOff>38100</xdr:colOff>
      <xdr:row>64</xdr:row>
      <xdr:rowOff>1270</xdr:rowOff>
    </xdr:to>
    <xdr:sp macro="" textlink="">
      <xdr:nvSpPr>
        <xdr:cNvPr id="618" name="楕円 617"/>
        <xdr:cNvSpPr/>
      </xdr:nvSpPr>
      <xdr:spPr>
        <a:xfrm>
          <a:off x="18605500" y="1087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118110</xdr:rowOff>
    </xdr:from>
    <xdr:to>
      <xdr:col>102</xdr:col>
      <xdr:colOff>114300</xdr:colOff>
      <xdr:row>63</xdr:row>
      <xdr:rowOff>121920</xdr:rowOff>
    </xdr:to>
    <xdr:cxnSp macro="">
      <xdr:nvCxnSpPr>
        <xdr:cNvPr id="619" name="直線コネクタ 618"/>
        <xdr:cNvCxnSpPr/>
      </xdr:nvCxnSpPr>
      <xdr:spPr>
        <a:xfrm flipV="1">
          <a:off x="18656300" y="109194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166387</xdr:rowOff>
    </xdr:from>
    <xdr:ext cx="469744" cy="259045"/>
    <xdr:sp macro="" textlink="">
      <xdr:nvSpPr>
        <xdr:cNvPr id="620" name="n_1aveValue【保健センター・保健所】&#10;一人当たり面積"/>
        <xdr:cNvSpPr txBox="1"/>
      </xdr:nvSpPr>
      <xdr:spPr>
        <a:xfrm>
          <a:off x="21075727" y="1045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40657</xdr:rowOff>
    </xdr:from>
    <xdr:ext cx="469744" cy="259045"/>
    <xdr:sp macro="" textlink="">
      <xdr:nvSpPr>
        <xdr:cNvPr id="621" name="n_2aveValue【保健センター・保健所】&#10;一人当たり面積"/>
        <xdr:cNvSpPr txBox="1"/>
      </xdr:nvSpPr>
      <xdr:spPr>
        <a:xfrm>
          <a:off x="20199427" y="1049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48277</xdr:rowOff>
    </xdr:from>
    <xdr:ext cx="469744" cy="259045"/>
    <xdr:sp macro="" textlink="">
      <xdr:nvSpPr>
        <xdr:cNvPr id="622" name="n_3aveValue【保健センター・保健所】&#10;一人当たり面積"/>
        <xdr:cNvSpPr txBox="1"/>
      </xdr:nvSpPr>
      <xdr:spPr>
        <a:xfrm>
          <a:off x="19310427" y="1050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52087</xdr:rowOff>
    </xdr:from>
    <xdr:ext cx="469744" cy="259045"/>
    <xdr:sp macro="" textlink="">
      <xdr:nvSpPr>
        <xdr:cNvPr id="623" name="n_4aveValue【保健センター・保健所】&#10;一人当たり面積"/>
        <xdr:cNvSpPr txBox="1"/>
      </xdr:nvSpPr>
      <xdr:spPr>
        <a:xfrm>
          <a:off x="184214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160037</xdr:rowOff>
    </xdr:from>
    <xdr:ext cx="469744" cy="259045"/>
    <xdr:sp macro="" textlink="">
      <xdr:nvSpPr>
        <xdr:cNvPr id="624" name="n_1mainValue【保健センター・保健所】&#10;一人当たり面積"/>
        <xdr:cNvSpPr txBox="1"/>
      </xdr:nvSpPr>
      <xdr:spPr>
        <a:xfrm>
          <a:off x="21075727" y="1096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160037</xdr:rowOff>
    </xdr:from>
    <xdr:ext cx="469744" cy="259045"/>
    <xdr:sp macro="" textlink="">
      <xdr:nvSpPr>
        <xdr:cNvPr id="625" name="n_2mainValue【保健センター・保健所】&#10;一人当たり面積"/>
        <xdr:cNvSpPr txBox="1"/>
      </xdr:nvSpPr>
      <xdr:spPr>
        <a:xfrm>
          <a:off x="20199427" y="1096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160037</xdr:rowOff>
    </xdr:from>
    <xdr:ext cx="469744" cy="259045"/>
    <xdr:sp macro="" textlink="">
      <xdr:nvSpPr>
        <xdr:cNvPr id="626" name="n_3mainValue【保健センター・保健所】&#10;一人当たり面積"/>
        <xdr:cNvSpPr txBox="1"/>
      </xdr:nvSpPr>
      <xdr:spPr>
        <a:xfrm>
          <a:off x="19310427" y="1096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163847</xdr:rowOff>
    </xdr:from>
    <xdr:ext cx="469744" cy="259045"/>
    <xdr:sp macro="" textlink="">
      <xdr:nvSpPr>
        <xdr:cNvPr id="627" name="n_4mainValue【保健センター・保健所】&#10;一人当たり面積"/>
        <xdr:cNvSpPr txBox="1"/>
      </xdr:nvSpPr>
      <xdr:spPr>
        <a:xfrm>
          <a:off x="18421427" y="1096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8" name="正方形/長方形 6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9" name="正方形/長方形 62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0" name="正方形/長方形 62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1" name="正方形/長方形 63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2" name="正方形/長方形 63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3" name="正方形/長方形 63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4" name="正方形/長方形 63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5" name="正方形/長方形 63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6" name="テキスト ボックス 63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7" name="直線コネクタ 63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8" name="テキスト ボックス 63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9" name="直線コネクタ 63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40" name="テキスト ボックス 639"/>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41" name="直線コネクタ 64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2" name="テキスト ボックス 64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3" name="直線コネクタ 64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4" name="テキスト ボックス 64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5" name="直線コネクタ 64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6" name="テキスト ボックス 64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7" name="直線コネクタ 64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48" name="テキスト ボックス 647"/>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9" name="直線コネクタ 64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651" name="直線コネクタ 650"/>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52" name="【消防施設】&#10;有形固定資産減価償却率最小値テキスト"/>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53" name="直線コネクタ 652"/>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654" name="【消防施設】&#10;有形固定資産減価償却率最大値テキスト"/>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55" name="直線コネクタ 654"/>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21607</xdr:rowOff>
    </xdr:from>
    <xdr:ext cx="405111" cy="259045"/>
    <xdr:sp macro="" textlink="">
      <xdr:nvSpPr>
        <xdr:cNvPr id="656" name="【消防施設】&#10;有形固定資産減価償却率平均値テキスト"/>
        <xdr:cNvSpPr txBox="1"/>
      </xdr:nvSpPr>
      <xdr:spPr>
        <a:xfrm>
          <a:off x="16357600" y="13909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170180</xdr:rowOff>
    </xdr:from>
    <xdr:to>
      <xdr:col>85</xdr:col>
      <xdr:colOff>177800</xdr:colOff>
      <xdr:row>82</xdr:row>
      <xdr:rowOff>100330</xdr:rowOff>
    </xdr:to>
    <xdr:sp macro="" textlink="">
      <xdr:nvSpPr>
        <xdr:cNvPr id="657" name="フローチャート: 判断 656"/>
        <xdr:cNvSpPr/>
      </xdr:nvSpPr>
      <xdr:spPr>
        <a:xfrm>
          <a:off x="162687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10161</xdr:rowOff>
    </xdr:from>
    <xdr:to>
      <xdr:col>81</xdr:col>
      <xdr:colOff>101600</xdr:colOff>
      <xdr:row>82</xdr:row>
      <xdr:rowOff>111761</xdr:rowOff>
    </xdr:to>
    <xdr:sp macro="" textlink="">
      <xdr:nvSpPr>
        <xdr:cNvPr id="658" name="フローチャート: 判断 657"/>
        <xdr:cNvSpPr/>
      </xdr:nvSpPr>
      <xdr:spPr>
        <a:xfrm>
          <a:off x="15430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24130</xdr:rowOff>
    </xdr:from>
    <xdr:to>
      <xdr:col>76</xdr:col>
      <xdr:colOff>165100</xdr:colOff>
      <xdr:row>82</xdr:row>
      <xdr:rowOff>125730</xdr:rowOff>
    </xdr:to>
    <xdr:sp macro="" textlink="">
      <xdr:nvSpPr>
        <xdr:cNvPr id="659" name="フローチャート: 判断 658"/>
        <xdr:cNvSpPr/>
      </xdr:nvSpPr>
      <xdr:spPr>
        <a:xfrm>
          <a:off x="14541500" y="1408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58420</xdr:rowOff>
    </xdr:from>
    <xdr:to>
      <xdr:col>72</xdr:col>
      <xdr:colOff>38100</xdr:colOff>
      <xdr:row>81</xdr:row>
      <xdr:rowOff>160020</xdr:rowOff>
    </xdr:to>
    <xdr:sp macro="" textlink="">
      <xdr:nvSpPr>
        <xdr:cNvPr id="660" name="フローチャート: 判断 659"/>
        <xdr:cNvSpPr/>
      </xdr:nvSpPr>
      <xdr:spPr>
        <a:xfrm>
          <a:off x="13652500" y="1394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146050</xdr:rowOff>
    </xdr:from>
    <xdr:to>
      <xdr:col>67</xdr:col>
      <xdr:colOff>101600</xdr:colOff>
      <xdr:row>82</xdr:row>
      <xdr:rowOff>76200</xdr:rowOff>
    </xdr:to>
    <xdr:sp macro="" textlink="">
      <xdr:nvSpPr>
        <xdr:cNvPr id="661" name="フローチャート: 判断 660"/>
        <xdr:cNvSpPr/>
      </xdr:nvSpPr>
      <xdr:spPr>
        <a:xfrm>
          <a:off x="12763500" y="1403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2" name="テキスト ボックス 66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3" name="テキスト ボックス 66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4" name="テキスト ボックス 66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5" name="テキスト ボックス 66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6" name="テキスト ボックス 66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1270</xdr:rowOff>
    </xdr:from>
    <xdr:to>
      <xdr:col>85</xdr:col>
      <xdr:colOff>177800</xdr:colOff>
      <xdr:row>84</xdr:row>
      <xdr:rowOff>102870</xdr:rowOff>
    </xdr:to>
    <xdr:sp macro="" textlink="">
      <xdr:nvSpPr>
        <xdr:cNvPr id="667" name="楕円 666"/>
        <xdr:cNvSpPr/>
      </xdr:nvSpPr>
      <xdr:spPr>
        <a:xfrm>
          <a:off x="16268700" y="1440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151147</xdr:rowOff>
    </xdr:from>
    <xdr:ext cx="405111" cy="259045"/>
    <xdr:sp macro="" textlink="">
      <xdr:nvSpPr>
        <xdr:cNvPr id="668" name="【消防施設】&#10;有形固定資産減価償却率該当値テキスト"/>
        <xdr:cNvSpPr txBox="1"/>
      </xdr:nvSpPr>
      <xdr:spPr>
        <a:xfrm>
          <a:off x="16357600" y="14381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163830</xdr:rowOff>
    </xdr:from>
    <xdr:to>
      <xdr:col>81</xdr:col>
      <xdr:colOff>101600</xdr:colOff>
      <xdr:row>84</xdr:row>
      <xdr:rowOff>93980</xdr:rowOff>
    </xdr:to>
    <xdr:sp macro="" textlink="">
      <xdr:nvSpPr>
        <xdr:cNvPr id="669" name="楕円 668"/>
        <xdr:cNvSpPr/>
      </xdr:nvSpPr>
      <xdr:spPr>
        <a:xfrm>
          <a:off x="15430500" y="1439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43180</xdr:rowOff>
    </xdr:from>
    <xdr:to>
      <xdr:col>85</xdr:col>
      <xdr:colOff>127000</xdr:colOff>
      <xdr:row>84</xdr:row>
      <xdr:rowOff>52070</xdr:rowOff>
    </xdr:to>
    <xdr:cxnSp macro="">
      <xdr:nvCxnSpPr>
        <xdr:cNvPr id="670" name="直線コネクタ 669"/>
        <xdr:cNvCxnSpPr/>
      </xdr:nvCxnSpPr>
      <xdr:spPr>
        <a:xfrm>
          <a:off x="15481300" y="14444980"/>
          <a:ext cx="8382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148589</xdr:rowOff>
    </xdr:from>
    <xdr:to>
      <xdr:col>76</xdr:col>
      <xdr:colOff>165100</xdr:colOff>
      <xdr:row>84</xdr:row>
      <xdr:rowOff>78739</xdr:rowOff>
    </xdr:to>
    <xdr:sp macro="" textlink="">
      <xdr:nvSpPr>
        <xdr:cNvPr id="671" name="楕円 670"/>
        <xdr:cNvSpPr/>
      </xdr:nvSpPr>
      <xdr:spPr>
        <a:xfrm>
          <a:off x="14541500" y="1437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27939</xdr:rowOff>
    </xdr:from>
    <xdr:to>
      <xdr:col>81</xdr:col>
      <xdr:colOff>50800</xdr:colOff>
      <xdr:row>84</xdr:row>
      <xdr:rowOff>43180</xdr:rowOff>
    </xdr:to>
    <xdr:cxnSp macro="">
      <xdr:nvCxnSpPr>
        <xdr:cNvPr id="672" name="直線コネクタ 671"/>
        <xdr:cNvCxnSpPr/>
      </xdr:nvCxnSpPr>
      <xdr:spPr>
        <a:xfrm>
          <a:off x="14592300" y="144297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144780</xdr:rowOff>
    </xdr:from>
    <xdr:to>
      <xdr:col>72</xdr:col>
      <xdr:colOff>38100</xdr:colOff>
      <xdr:row>84</xdr:row>
      <xdr:rowOff>74930</xdr:rowOff>
    </xdr:to>
    <xdr:sp macro="" textlink="">
      <xdr:nvSpPr>
        <xdr:cNvPr id="673" name="楕円 672"/>
        <xdr:cNvSpPr/>
      </xdr:nvSpPr>
      <xdr:spPr>
        <a:xfrm>
          <a:off x="13652500" y="1437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24130</xdr:rowOff>
    </xdr:from>
    <xdr:to>
      <xdr:col>76</xdr:col>
      <xdr:colOff>114300</xdr:colOff>
      <xdr:row>84</xdr:row>
      <xdr:rowOff>27939</xdr:rowOff>
    </xdr:to>
    <xdr:cxnSp macro="">
      <xdr:nvCxnSpPr>
        <xdr:cNvPr id="674" name="直線コネクタ 673"/>
        <xdr:cNvCxnSpPr/>
      </xdr:nvCxnSpPr>
      <xdr:spPr>
        <a:xfrm>
          <a:off x="13703300" y="144259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83820</xdr:rowOff>
    </xdr:from>
    <xdr:to>
      <xdr:col>67</xdr:col>
      <xdr:colOff>101600</xdr:colOff>
      <xdr:row>84</xdr:row>
      <xdr:rowOff>13970</xdr:rowOff>
    </xdr:to>
    <xdr:sp macro="" textlink="">
      <xdr:nvSpPr>
        <xdr:cNvPr id="675" name="楕円 674"/>
        <xdr:cNvSpPr/>
      </xdr:nvSpPr>
      <xdr:spPr>
        <a:xfrm>
          <a:off x="12763500" y="1431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134620</xdr:rowOff>
    </xdr:from>
    <xdr:to>
      <xdr:col>71</xdr:col>
      <xdr:colOff>177800</xdr:colOff>
      <xdr:row>84</xdr:row>
      <xdr:rowOff>24130</xdr:rowOff>
    </xdr:to>
    <xdr:cxnSp macro="">
      <xdr:nvCxnSpPr>
        <xdr:cNvPr id="676" name="直線コネクタ 675"/>
        <xdr:cNvCxnSpPr/>
      </xdr:nvCxnSpPr>
      <xdr:spPr>
        <a:xfrm>
          <a:off x="12814300" y="1436497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128288</xdr:rowOff>
    </xdr:from>
    <xdr:ext cx="405111" cy="259045"/>
    <xdr:sp macro="" textlink="">
      <xdr:nvSpPr>
        <xdr:cNvPr id="677" name="n_1aveValue【消防施設】&#10;有形固定資産減価償却率"/>
        <xdr:cNvSpPr txBox="1"/>
      </xdr:nvSpPr>
      <xdr:spPr>
        <a:xfrm>
          <a:off x="152660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142257</xdr:rowOff>
    </xdr:from>
    <xdr:ext cx="405111" cy="259045"/>
    <xdr:sp macro="" textlink="">
      <xdr:nvSpPr>
        <xdr:cNvPr id="678" name="n_2aveValue【消防施設】&#10;有形固定資産減価償却率"/>
        <xdr:cNvSpPr txBox="1"/>
      </xdr:nvSpPr>
      <xdr:spPr>
        <a:xfrm>
          <a:off x="14389744" y="13858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5097</xdr:rowOff>
    </xdr:from>
    <xdr:ext cx="405111" cy="259045"/>
    <xdr:sp macro="" textlink="">
      <xdr:nvSpPr>
        <xdr:cNvPr id="679" name="n_3aveValue【消防施設】&#10;有形固定資産減価償却率"/>
        <xdr:cNvSpPr txBox="1"/>
      </xdr:nvSpPr>
      <xdr:spPr>
        <a:xfrm>
          <a:off x="13500744" y="13721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92727</xdr:rowOff>
    </xdr:from>
    <xdr:ext cx="405111" cy="259045"/>
    <xdr:sp macro="" textlink="">
      <xdr:nvSpPr>
        <xdr:cNvPr id="680" name="n_4aveValue【消防施設】&#10;有形固定資産減価償却率"/>
        <xdr:cNvSpPr txBox="1"/>
      </xdr:nvSpPr>
      <xdr:spPr>
        <a:xfrm>
          <a:off x="12611744" y="13808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85107</xdr:rowOff>
    </xdr:from>
    <xdr:ext cx="405111" cy="259045"/>
    <xdr:sp macro="" textlink="">
      <xdr:nvSpPr>
        <xdr:cNvPr id="681" name="n_1mainValue【消防施設】&#10;有形固定資産減価償却率"/>
        <xdr:cNvSpPr txBox="1"/>
      </xdr:nvSpPr>
      <xdr:spPr>
        <a:xfrm>
          <a:off x="15266044" y="14486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69866</xdr:rowOff>
    </xdr:from>
    <xdr:ext cx="405111" cy="259045"/>
    <xdr:sp macro="" textlink="">
      <xdr:nvSpPr>
        <xdr:cNvPr id="682" name="n_2mainValue【消防施設】&#10;有形固定資産減価償却率"/>
        <xdr:cNvSpPr txBox="1"/>
      </xdr:nvSpPr>
      <xdr:spPr>
        <a:xfrm>
          <a:off x="14389744" y="1447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66057</xdr:rowOff>
    </xdr:from>
    <xdr:ext cx="405111" cy="259045"/>
    <xdr:sp macro="" textlink="">
      <xdr:nvSpPr>
        <xdr:cNvPr id="683" name="n_3mainValue【消防施設】&#10;有形固定資産減価償却率"/>
        <xdr:cNvSpPr txBox="1"/>
      </xdr:nvSpPr>
      <xdr:spPr>
        <a:xfrm>
          <a:off x="13500744" y="1446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5097</xdr:rowOff>
    </xdr:from>
    <xdr:ext cx="405111" cy="259045"/>
    <xdr:sp macro="" textlink="">
      <xdr:nvSpPr>
        <xdr:cNvPr id="684" name="n_4mainValue【消防施設】&#10;有形固定資産減価償却率"/>
        <xdr:cNvSpPr txBox="1"/>
      </xdr:nvSpPr>
      <xdr:spPr>
        <a:xfrm>
          <a:off x="12611744" y="1440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5" name="正方形/長方形 68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6" name="正方形/長方形 68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7" name="正方形/長方形 68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8" name="正方形/長方形 68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9" name="正方形/長方形 68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0" name="正方形/長方形 68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1" name="正方形/長方形 69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2" name="正方形/長方形 69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3" name="テキスト ボックス 69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4" name="直線コネクタ 69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5" name="直線コネクタ 69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6" name="テキスト ボックス 69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7" name="直線コネクタ 69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83</xdr:row>
      <xdr:rowOff>105427</xdr:rowOff>
    </xdr:from>
    <xdr:ext cx="595419" cy="259045"/>
    <xdr:sp macro="" textlink="">
      <xdr:nvSpPr>
        <xdr:cNvPr id="698" name="テキスト ボックス 697"/>
        <xdr:cNvSpPr txBox="1"/>
      </xdr:nvSpPr>
      <xdr:spPr>
        <a:xfrm>
          <a:off x="17692581" y="1433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9" name="直線コネクタ 69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81</xdr:row>
      <xdr:rowOff>67327</xdr:rowOff>
    </xdr:from>
    <xdr:ext cx="595419" cy="259045"/>
    <xdr:sp macro="" textlink="">
      <xdr:nvSpPr>
        <xdr:cNvPr id="700" name="テキスト ボックス 699"/>
        <xdr:cNvSpPr txBox="1"/>
      </xdr:nvSpPr>
      <xdr:spPr>
        <a:xfrm>
          <a:off x="17692581" y="1395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1" name="直線コネクタ 70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79</xdr:row>
      <xdr:rowOff>29227</xdr:rowOff>
    </xdr:from>
    <xdr:ext cx="595419" cy="259045"/>
    <xdr:sp macro="" textlink="">
      <xdr:nvSpPr>
        <xdr:cNvPr id="702" name="テキスト ボックス 701"/>
        <xdr:cNvSpPr txBox="1"/>
      </xdr:nvSpPr>
      <xdr:spPr>
        <a:xfrm>
          <a:off x="17692581" y="1357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3" name="直線コネクタ 70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162577</xdr:rowOff>
    </xdr:from>
    <xdr:ext cx="595419" cy="259045"/>
    <xdr:sp macro="" textlink="">
      <xdr:nvSpPr>
        <xdr:cNvPr id="704" name="テキスト ボックス 703"/>
        <xdr:cNvSpPr txBox="1"/>
      </xdr:nvSpPr>
      <xdr:spPr>
        <a:xfrm>
          <a:off x="17692581" y="1319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5" name="直線コネクタ 70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124477</xdr:rowOff>
    </xdr:from>
    <xdr:ext cx="595419" cy="259045"/>
    <xdr:sp macro="" textlink="">
      <xdr:nvSpPr>
        <xdr:cNvPr id="706" name="テキスト ボックス 705"/>
        <xdr:cNvSpPr txBox="1"/>
      </xdr:nvSpPr>
      <xdr:spPr>
        <a:xfrm>
          <a:off x="17692581" y="1281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100485</xdr:rowOff>
    </xdr:from>
    <xdr:to>
      <xdr:col>116</xdr:col>
      <xdr:colOff>62864</xdr:colOff>
      <xdr:row>86</xdr:row>
      <xdr:rowOff>114216</xdr:rowOff>
    </xdr:to>
    <xdr:cxnSp macro="">
      <xdr:nvCxnSpPr>
        <xdr:cNvPr id="708" name="直線コネクタ 707"/>
        <xdr:cNvCxnSpPr/>
      </xdr:nvCxnSpPr>
      <xdr:spPr>
        <a:xfrm flipV="1">
          <a:off x="22160864" y="13473585"/>
          <a:ext cx="0" cy="1385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161486</xdr:rowOff>
    </xdr:from>
    <xdr:ext cx="469744" cy="259045"/>
    <xdr:sp macro="" textlink="">
      <xdr:nvSpPr>
        <xdr:cNvPr id="709" name="【消防施設】&#10;一人当たり面積最小値テキスト"/>
        <xdr:cNvSpPr txBox="1"/>
      </xdr:nvSpPr>
      <xdr:spPr>
        <a:xfrm>
          <a:off x="22199600" y="14906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114216</xdr:rowOff>
    </xdr:from>
    <xdr:to>
      <xdr:col>116</xdr:col>
      <xdr:colOff>152400</xdr:colOff>
      <xdr:row>86</xdr:row>
      <xdr:rowOff>114216</xdr:rowOff>
    </xdr:to>
    <xdr:cxnSp macro="">
      <xdr:nvCxnSpPr>
        <xdr:cNvPr id="710" name="直線コネクタ 709"/>
        <xdr:cNvCxnSpPr/>
      </xdr:nvCxnSpPr>
      <xdr:spPr>
        <a:xfrm>
          <a:off x="22072600" y="1485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47162</xdr:rowOff>
    </xdr:from>
    <xdr:ext cx="599010" cy="259045"/>
    <xdr:sp macro="" textlink="">
      <xdr:nvSpPr>
        <xdr:cNvPr id="711" name="【消防施設】&#10;一人当たり面積最大値テキスト"/>
        <xdr:cNvSpPr txBox="1"/>
      </xdr:nvSpPr>
      <xdr:spPr>
        <a:xfrm>
          <a:off x="22199600" y="13248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100485</xdr:rowOff>
    </xdr:from>
    <xdr:to>
      <xdr:col>116</xdr:col>
      <xdr:colOff>152400</xdr:colOff>
      <xdr:row>78</xdr:row>
      <xdr:rowOff>100485</xdr:rowOff>
    </xdr:to>
    <xdr:cxnSp macro="">
      <xdr:nvCxnSpPr>
        <xdr:cNvPr id="712" name="直線コネクタ 711"/>
        <xdr:cNvCxnSpPr/>
      </xdr:nvCxnSpPr>
      <xdr:spPr>
        <a:xfrm>
          <a:off x="22072600" y="1347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78936</xdr:rowOff>
    </xdr:from>
    <xdr:ext cx="469744" cy="259045"/>
    <xdr:sp macro="" textlink="">
      <xdr:nvSpPr>
        <xdr:cNvPr id="713" name="【消防施設】&#10;一人当たり面積平均値テキスト"/>
        <xdr:cNvSpPr txBox="1"/>
      </xdr:nvSpPr>
      <xdr:spPr>
        <a:xfrm>
          <a:off x="22199600" y="14652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56059</xdr:rowOff>
    </xdr:from>
    <xdr:to>
      <xdr:col>116</xdr:col>
      <xdr:colOff>114300</xdr:colOff>
      <xdr:row>86</xdr:row>
      <xdr:rowOff>157659</xdr:rowOff>
    </xdr:to>
    <xdr:sp macro="" textlink="">
      <xdr:nvSpPr>
        <xdr:cNvPr id="714" name="フローチャート: 判断 713"/>
        <xdr:cNvSpPr/>
      </xdr:nvSpPr>
      <xdr:spPr>
        <a:xfrm>
          <a:off x="22110700" y="1480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62962</xdr:rowOff>
    </xdr:from>
    <xdr:to>
      <xdr:col>112</xdr:col>
      <xdr:colOff>38100</xdr:colOff>
      <xdr:row>86</xdr:row>
      <xdr:rowOff>164562</xdr:rowOff>
    </xdr:to>
    <xdr:sp macro="" textlink="">
      <xdr:nvSpPr>
        <xdr:cNvPr id="715" name="フローチャート: 判断 714"/>
        <xdr:cNvSpPr/>
      </xdr:nvSpPr>
      <xdr:spPr>
        <a:xfrm>
          <a:off x="21272500" y="1480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62974</xdr:rowOff>
    </xdr:from>
    <xdr:to>
      <xdr:col>107</xdr:col>
      <xdr:colOff>101600</xdr:colOff>
      <xdr:row>86</xdr:row>
      <xdr:rowOff>164574</xdr:rowOff>
    </xdr:to>
    <xdr:sp macro="" textlink="">
      <xdr:nvSpPr>
        <xdr:cNvPr id="716" name="フローチャート: 判断 715"/>
        <xdr:cNvSpPr/>
      </xdr:nvSpPr>
      <xdr:spPr>
        <a:xfrm>
          <a:off x="20383500" y="1480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62985</xdr:rowOff>
    </xdr:from>
    <xdr:to>
      <xdr:col>102</xdr:col>
      <xdr:colOff>165100</xdr:colOff>
      <xdr:row>86</xdr:row>
      <xdr:rowOff>164585</xdr:rowOff>
    </xdr:to>
    <xdr:sp macro="" textlink="">
      <xdr:nvSpPr>
        <xdr:cNvPr id="717" name="フローチャート: 判断 716"/>
        <xdr:cNvSpPr/>
      </xdr:nvSpPr>
      <xdr:spPr>
        <a:xfrm>
          <a:off x="19494500" y="1480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62990</xdr:rowOff>
    </xdr:from>
    <xdr:to>
      <xdr:col>98</xdr:col>
      <xdr:colOff>38100</xdr:colOff>
      <xdr:row>86</xdr:row>
      <xdr:rowOff>164590</xdr:rowOff>
    </xdr:to>
    <xdr:sp macro="" textlink="">
      <xdr:nvSpPr>
        <xdr:cNvPr id="718" name="フローチャート: 判断 717"/>
        <xdr:cNvSpPr/>
      </xdr:nvSpPr>
      <xdr:spPr>
        <a:xfrm>
          <a:off x="18605500" y="1480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9" name="テキスト ボックス 71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0" name="テキスト ボックス 71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1" name="テキスト ボックス 72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2" name="テキスト ボックス 72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3" name="テキスト ボックス 72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63181</xdr:rowOff>
    </xdr:from>
    <xdr:to>
      <xdr:col>116</xdr:col>
      <xdr:colOff>114300</xdr:colOff>
      <xdr:row>86</xdr:row>
      <xdr:rowOff>164781</xdr:rowOff>
    </xdr:to>
    <xdr:sp macro="" textlink="">
      <xdr:nvSpPr>
        <xdr:cNvPr id="724" name="楕円 723"/>
        <xdr:cNvSpPr/>
      </xdr:nvSpPr>
      <xdr:spPr>
        <a:xfrm>
          <a:off x="22110700" y="14807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34487</xdr:rowOff>
    </xdr:from>
    <xdr:ext cx="469744" cy="259045"/>
    <xdr:sp macro="" textlink="">
      <xdr:nvSpPr>
        <xdr:cNvPr id="725" name="【消防施設】&#10;一人当たり面積該当値テキスト"/>
        <xdr:cNvSpPr txBox="1"/>
      </xdr:nvSpPr>
      <xdr:spPr>
        <a:xfrm>
          <a:off x="22199600" y="14779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63184</xdr:rowOff>
    </xdr:from>
    <xdr:to>
      <xdr:col>112</xdr:col>
      <xdr:colOff>38100</xdr:colOff>
      <xdr:row>86</xdr:row>
      <xdr:rowOff>164784</xdr:rowOff>
    </xdr:to>
    <xdr:sp macro="" textlink="">
      <xdr:nvSpPr>
        <xdr:cNvPr id="726" name="楕円 725"/>
        <xdr:cNvSpPr/>
      </xdr:nvSpPr>
      <xdr:spPr>
        <a:xfrm>
          <a:off x="21272500" y="1480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113981</xdr:rowOff>
    </xdr:from>
    <xdr:to>
      <xdr:col>116</xdr:col>
      <xdr:colOff>63500</xdr:colOff>
      <xdr:row>86</xdr:row>
      <xdr:rowOff>113984</xdr:rowOff>
    </xdr:to>
    <xdr:cxnSp macro="">
      <xdr:nvCxnSpPr>
        <xdr:cNvPr id="727" name="直線コネクタ 726"/>
        <xdr:cNvCxnSpPr/>
      </xdr:nvCxnSpPr>
      <xdr:spPr>
        <a:xfrm flipV="1">
          <a:off x="21323300" y="14858681"/>
          <a:ext cx="838200" cy="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63187</xdr:rowOff>
    </xdr:from>
    <xdr:to>
      <xdr:col>107</xdr:col>
      <xdr:colOff>101600</xdr:colOff>
      <xdr:row>86</xdr:row>
      <xdr:rowOff>164787</xdr:rowOff>
    </xdr:to>
    <xdr:sp macro="" textlink="">
      <xdr:nvSpPr>
        <xdr:cNvPr id="728" name="楕円 727"/>
        <xdr:cNvSpPr/>
      </xdr:nvSpPr>
      <xdr:spPr>
        <a:xfrm>
          <a:off x="20383500" y="1480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113984</xdr:rowOff>
    </xdr:from>
    <xdr:to>
      <xdr:col>111</xdr:col>
      <xdr:colOff>177800</xdr:colOff>
      <xdr:row>86</xdr:row>
      <xdr:rowOff>113987</xdr:rowOff>
    </xdr:to>
    <xdr:cxnSp macro="">
      <xdr:nvCxnSpPr>
        <xdr:cNvPr id="729" name="直線コネクタ 728"/>
        <xdr:cNvCxnSpPr/>
      </xdr:nvCxnSpPr>
      <xdr:spPr>
        <a:xfrm flipV="1">
          <a:off x="20434300" y="14858684"/>
          <a:ext cx="889000" cy="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63199</xdr:rowOff>
    </xdr:from>
    <xdr:to>
      <xdr:col>102</xdr:col>
      <xdr:colOff>165100</xdr:colOff>
      <xdr:row>86</xdr:row>
      <xdr:rowOff>164799</xdr:rowOff>
    </xdr:to>
    <xdr:sp macro="" textlink="">
      <xdr:nvSpPr>
        <xdr:cNvPr id="730" name="楕円 729"/>
        <xdr:cNvSpPr/>
      </xdr:nvSpPr>
      <xdr:spPr>
        <a:xfrm>
          <a:off x="19494500" y="14807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113987</xdr:rowOff>
    </xdr:from>
    <xdr:to>
      <xdr:col>107</xdr:col>
      <xdr:colOff>50800</xdr:colOff>
      <xdr:row>86</xdr:row>
      <xdr:rowOff>113999</xdr:rowOff>
    </xdr:to>
    <xdr:cxnSp macro="">
      <xdr:nvCxnSpPr>
        <xdr:cNvPr id="731" name="直線コネクタ 730"/>
        <xdr:cNvCxnSpPr/>
      </xdr:nvCxnSpPr>
      <xdr:spPr>
        <a:xfrm flipV="1">
          <a:off x="19545300" y="14858687"/>
          <a:ext cx="889000" cy="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63215</xdr:rowOff>
    </xdr:from>
    <xdr:to>
      <xdr:col>98</xdr:col>
      <xdr:colOff>38100</xdr:colOff>
      <xdr:row>86</xdr:row>
      <xdr:rowOff>164815</xdr:rowOff>
    </xdr:to>
    <xdr:sp macro="" textlink="">
      <xdr:nvSpPr>
        <xdr:cNvPr id="732" name="楕円 731"/>
        <xdr:cNvSpPr/>
      </xdr:nvSpPr>
      <xdr:spPr>
        <a:xfrm>
          <a:off x="18605500" y="1480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113999</xdr:rowOff>
    </xdr:from>
    <xdr:to>
      <xdr:col>102</xdr:col>
      <xdr:colOff>114300</xdr:colOff>
      <xdr:row>86</xdr:row>
      <xdr:rowOff>114015</xdr:rowOff>
    </xdr:to>
    <xdr:cxnSp macro="">
      <xdr:nvCxnSpPr>
        <xdr:cNvPr id="733" name="直線コネクタ 732"/>
        <xdr:cNvCxnSpPr/>
      </xdr:nvCxnSpPr>
      <xdr:spPr>
        <a:xfrm flipV="1">
          <a:off x="18656300" y="14858699"/>
          <a:ext cx="889000" cy="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9639</xdr:rowOff>
    </xdr:from>
    <xdr:ext cx="469744" cy="259045"/>
    <xdr:sp macro="" textlink="">
      <xdr:nvSpPr>
        <xdr:cNvPr id="734" name="n_1aveValue【消防施設】&#10;一人当たり面積"/>
        <xdr:cNvSpPr txBox="1"/>
      </xdr:nvSpPr>
      <xdr:spPr>
        <a:xfrm>
          <a:off x="21075727" y="14582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9651</xdr:rowOff>
    </xdr:from>
    <xdr:ext cx="469744" cy="259045"/>
    <xdr:sp macro="" textlink="">
      <xdr:nvSpPr>
        <xdr:cNvPr id="735" name="n_2aveValue【消防施設】&#10;一人当たり面積"/>
        <xdr:cNvSpPr txBox="1"/>
      </xdr:nvSpPr>
      <xdr:spPr>
        <a:xfrm>
          <a:off x="20199427" y="1458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9662</xdr:rowOff>
    </xdr:from>
    <xdr:ext cx="469744" cy="259045"/>
    <xdr:sp macro="" textlink="">
      <xdr:nvSpPr>
        <xdr:cNvPr id="736" name="n_3aveValue【消防施設】&#10;一人当たり面積"/>
        <xdr:cNvSpPr txBox="1"/>
      </xdr:nvSpPr>
      <xdr:spPr>
        <a:xfrm>
          <a:off x="19310427" y="145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9667</xdr:rowOff>
    </xdr:from>
    <xdr:ext cx="469744" cy="259045"/>
    <xdr:sp macro="" textlink="">
      <xdr:nvSpPr>
        <xdr:cNvPr id="737" name="n_4aveValue【消防施設】&#10;一人当たり面積"/>
        <xdr:cNvSpPr txBox="1"/>
      </xdr:nvSpPr>
      <xdr:spPr>
        <a:xfrm>
          <a:off x="18421427" y="1458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155911</xdr:rowOff>
    </xdr:from>
    <xdr:ext cx="469744" cy="259045"/>
    <xdr:sp macro="" textlink="">
      <xdr:nvSpPr>
        <xdr:cNvPr id="738" name="n_1mainValue【消防施設】&#10;一人当たり面積"/>
        <xdr:cNvSpPr txBox="1"/>
      </xdr:nvSpPr>
      <xdr:spPr>
        <a:xfrm>
          <a:off x="21075727" y="14900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155914</xdr:rowOff>
    </xdr:from>
    <xdr:ext cx="469744" cy="259045"/>
    <xdr:sp macro="" textlink="">
      <xdr:nvSpPr>
        <xdr:cNvPr id="739" name="n_2mainValue【消防施設】&#10;一人当たり面積"/>
        <xdr:cNvSpPr txBox="1"/>
      </xdr:nvSpPr>
      <xdr:spPr>
        <a:xfrm>
          <a:off x="20199427" y="14900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155926</xdr:rowOff>
    </xdr:from>
    <xdr:ext cx="469744" cy="259045"/>
    <xdr:sp macro="" textlink="">
      <xdr:nvSpPr>
        <xdr:cNvPr id="740" name="n_3mainValue【消防施設】&#10;一人当たり面積"/>
        <xdr:cNvSpPr txBox="1"/>
      </xdr:nvSpPr>
      <xdr:spPr>
        <a:xfrm>
          <a:off x="19310427" y="1490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155942</xdr:rowOff>
    </xdr:from>
    <xdr:ext cx="469744" cy="259045"/>
    <xdr:sp macro="" textlink="">
      <xdr:nvSpPr>
        <xdr:cNvPr id="741" name="n_4mainValue【消防施設】&#10;一人当たり面積"/>
        <xdr:cNvSpPr txBox="1"/>
      </xdr:nvSpPr>
      <xdr:spPr>
        <a:xfrm>
          <a:off x="18421427" y="14900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2" name="正方形/長方形 74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3" name="正方形/長方形 74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4" name="正方形/長方形 74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5" name="正方形/長方形 74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6" name="正方形/長方形 74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7" name="正方形/長方形 74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8" name="正方形/長方形 74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9" name="正方形/長方形 74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0" name="テキスト ボックス 74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1" name="直線コネクタ 75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2" name="テキスト ボックス 75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3" name="直線コネクタ 75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4" name="テキスト ボックス 75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5" name="直線コネクタ 75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6" name="テキスト ボックス 75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7" name="直線コネクタ 75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8" name="テキスト ボックス 75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9" name="直線コネクタ 75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60" name="テキスト ボックス 75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1" name="直線コネクタ 76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2" name="テキスト ボックス 76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3" name="直線コネクタ 76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4" name="テキスト ボックス 76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5" name="直線コネクタ 76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109</xdr:row>
      <xdr:rowOff>35379</xdr:rowOff>
    </xdr:to>
    <xdr:cxnSp macro="">
      <xdr:nvCxnSpPr>
        <xdr:cNvPr id="767" name="直線コネクタ 766"/>
        <xdr:cNvCxnSpPr/>
      </xdr:nvCxnSpPr>
      <xdr:spPr>
        <a:xfrm flipV="1">
          <a:off x="16318864" y="17164050"/>
          <a:ext cx="0" cy="1559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8"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9" name="直線コネクタ 768"/>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340478" cy="259045"/>
    <xdr:sp macro="" textlink="">
      <xdr:nvSpPr>
        <xdr:cNvPr id="770" name="【庁舎】&#10;有形固定資産減価償却率最大値テキスト"/>
        <xdr:cNvSpPr txBox="1"/>
      </xdr:nvSpPr>
      <xdr:spPr>
        <a:xfrm>
          <a:off x="16357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771" name="直線コネクタ 770"/>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62972</xdr:rowOff>
    </xdr:from>
    <xdr:ext cx="405111" cy="259045"/>
    <xdr:sp macro="" textlink="">
      <xdr:nvSpPr>
        <xdr:cNvPr id="772" name="【庁舎】&#10;有形固定資産減価償却率平均値テキスト"/>
        <xdr:cNvSpPr txBox="1"/>
      </xdr:nvSpPr>
      <xdr:spPr>
        <a:xfrm>
          <a:off x="16357600" y="17722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40095</xdr:rowOff>
    </xdr:from>
    <xdr:to>
      <xdr:col>85</xdr:col>
      <xdr:colOff>177800</xdr:colOff>
      <xdr:row>104</xdr:row>
      <xdr:rowOff>141695</xdr:rowOff>
    </xdr:to>
    <xdr:sp macro="" textlink="">
      <xdr:nvSpPr>
        <xdr:cNvPr id="773" name="フローチャート: 判断 772"/>
        <xdr:cNvSpPr/>
      </xdr:nvSpPr>
      <xdr:spPr>
        <a:xfrm>
          <a:off x="162687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48261</xdr:rowOff>
    </xdr:from>
    <xdr:to>
      <xdr:col>81</xdr:col>
      <xdr:colOff>101600</xdr:colOff>
      <xdr:row>104</xdr:row>
      <xdr:rowOff>149861</xdr:rowOff>
    </xdr:to>
    <xdr:sp macro="" textlink="">
      <xdr:nvSpPr>
        <xdr:cNvPr id="774" name="フローチャート: 判断 773"/>
        <xdr:cNvSpPr/>
      </xdr:nvSpPr>
      <xdr:spPr>
        <a:xfrm>
          <a:off x="15430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90714</xdr:rowOff>
    </xdr:from>
    <xdr:to>
      <xdr:col>76</xdr:col>
      <xdr:colOff>165100</xdr:colOff>
      <xdr:row>105</xdr:row>
      <xdr:rowOff>20864</xdr:rowOff>
    </xdr:to>
    <xdr:sp macro="" textlink="">
      <xdr:nvSpPr>
        <xdr:cNvPr id="775" name="フローチャート: 判断 774"/>
        <xdr:cNvSpPr/>
      </xdr:nvSpPr>
      <xdr:spPr>
        <a:xfrm>
          <a:off x="14541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108676</xdr:rowOff>
    </xdr:from>
    <xdr:to>
      <xdr:col>72</xdr:col>
      <xdr:colOff>38100</xdr:colOff>
      <xdr:row>105</xdr:row>
      <xdr:rowOff>38826</xdr:rowOff>
    </xdr:to>
    <xdr:sp macro="" textlink="">
      <xdr:nvSpPr>
        <xdr:cNvPr id="776" name="フローチャート: 判断 775"/>
        <xdr:cNvSpPr/>
      </xdr:nvSpPr>
      <xdr:spPr>
        <a:xfrm>
          <a:off x="13652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138068</xdr:rowOff>
    </xdr:from>
    <xdr:to>
      <xdr:col>67</xdr:col>
      <xdr:colOff>101600</xdr:colOff>
      <xdr:row>105</xdr:row>
      <xdr:rowOff>68218</xdr:rowOff>
    </xdr:to>
    <xdr:sp macro="" textlink="">
      <xdr:nvSpPr>
        <xdr:cNvPr id="777" name="フローチャート: 判断 776"/>
        <xdr:cNvSpPr/>
      </xdr:nvSpPr>
      <xdr:spPr>
        <a:xfrm>
          <a:off x="12763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8" name="テキスト ボックス 77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9" name="テキスト ボックス 77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0" name="テキスト ボックス 77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1" name="テキスト ボックス 78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2" name="テキスト ボックス 78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92348</xdr:rowOff>
    </xdr:from>
    <xdr:to>
      <xdr:col>85</xdr:col>
      <xdr:colOff>177800</xdr:colOff>
      <xdr:row>106</xdr:row>
      <xdr:rowOff>22498</xdr:rowOff>
    </xdr:to>
    <xdr:sp macro="" textlink="">
      <xdr:nvSpPr>
        <xdr:cNvPr id="783" name="楕円 782"/>
        <xdr:cNvSpPr/>
      </xdr:nvSpPr>
      <xdr:spPr>
        <a:xfrm>
          <a:off x="16268700" y="1809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70775</xdr:rowOff>
    </xdr:from>
    <xdr:ext cx="405111" cy="259045"/>
    <xdr:sp macro="" textlink="">
      <xdr:nvSpPr>
        <xdr:cNvPr id="784" name="【庁舎】&#10;有形固定資産減価償却率該当値テキスト"/>
        <xdr:cNvSpPr txBox="1"/>
      </xdr:nvSpPr>
      <xdr:spPr>
        <a:xfrm>
          <a:off x="16357600" y="18073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17236</xdr:rowOff>
    </xdr:from>
    <xdr:to>
      <xdr:col>81</xdr:col>
      <xdr:colOff>101600</xdr:colOff>
      <xdr:row>105</xdr:row>
      <xdr:rowOff>118836</xdr:rowOff>
    </xdr:to>
    <xdr:sp macro="" textlink="">
      <xdr:nvSpPr>
        <xdr:cNvPr id="785" name="楕円 784"/>
        <xdr:cNvSpPr/>
      </xdr:nvSpPr>
      <xdr:spPr>
        <a:xfrm>
          <a:off x="15430500" y="1801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68036</xdr:rowOff>
    </xdr:from>
    <xdr:to>
      <xdr:col>85</xdr:col>
      <xdr:colOff>127000</xdr:colOff>
      <xdr:row>105</xdr:row>
      <xdr:rowOff>143148</xdr:rowOff>
    </xdr:to>
    <xdr:cxnSp macro="">
      <xdr:nvCxnSpPr>
        <xdr:cNvPr id="786" name="直線コネクタ 785"/>
        <xdr:cNvCxnSpPr/>
      </xdr:nvCxnSpPr>
      <xdr:spPr>
        <a:xfrm>
          <a:off x="15481300" y="18070286"/>
          <a:ext cx="8382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167458</xdr:rowOff>
    </xdr:from>
    <xdr:to>
      <xdr:col>76</xdr:col>
      <xdr:colOff>165100</xdr:colOff>
      <xdr:row>105</xdr:row>
      <xdr:rowOff>97608</xdr:rowOff>
    </xdr:to>
    <xdr:sp macro="" textlink="">
      <xdr:nvSpPr>
        <xdr:cNvPr id="787" name="楕円 786"/>
        <xdr:cNvSpPr/>
      </xdr:nvSpPr>
      <xdr:spPr>
        <a:xfrm>
          <a:off x="14541500" y="1799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46808</xdr:rowOff>
    </xdr:from>
    <xdr:to>
      <xdr:col>81</xdr:col>
      <xdr:colOff>50800</xdr:colOff>
      <xdr:row>105</xdr:row>
      <xdr:rowOff>68036</xdr:rowOff>
    </xdr:to>
    <xdr:cxnSp macro="">
      <xdr:nvCxnSpPr>
        <xdr:cNvPr id="788" name="直線コネクタ 787"/>
        <xdr:cNvCxnSpPr/>
      </xdr:nvCxnSpPr>
      <xdr:spPr>
        <a:xfrm>
          <a:off x="14592300" y="18049058"/>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116839</xdr:rowOff>
    </xdr:from>
    <xdr:to>
      <xdr:col>72</xdr:col>
      <xdr:colOff>38100</xdr:colOff>
      <xdr:row>105</xdr:row>
      <xdr:rowOff>46989</xdr:rowOff>
    </xdr:to>
    <xdr:sp macro="" textlink="">
      <xdr:nvSpPr>
        <xdr:cNvPr id="789" name="楕円 788"/>
        <xdr:cNvSpPr/>
      </xdr:nvSpPr>
      <xdr:spPr>
        <a:xfrm>
          <a:off x="136525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167639</xdr:rowOff>
    </xdr:from>
    <xdr:to>
      <xdr:col>76</xdr:col>
      <xdr:colOff>114300</xdr:colOff>
      <xdr:row>105</xdr:row>
      <xdr:rowOff>46808</xdr:rowOff>
    </xdr:to>
    <xdr:cxnSp macro="">
      <xdr:nvCxnSpPr>
        <xdr:cNvPr id="790" name="直線コネクタ 789"/>
        <xdr:cNvCxnSpPr/>
      </xdr:nvCxnSpPr>
      <xdr:spPr>
        <a:xfrm>
          <a:off x="13703300" y="17998439"/>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169092</xdr:rowOff>
    </xdr:from>
    <xdr:to>
      <xdr:col>67</xdr:col>
      <xdr:colOff>101600</xdr:colOff>
      <xdr:row>104</xdr:row>
      <xdr:rowOff>99242</xdr:rowOff>
    </xdr:to>
    <xdr:sp macro="" textlink="">
      <xdr:nvSpPr>
        <xdr:cNvPr id="791" name="楕円 790"/>
        <xdr:cNvSpPr/>
      </xdr:nvSpPr>
      <xdr:spPr>
        <a:xfrm>
          <a:off x="12763500" y="1782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48442</xdr:rowOff>
    </xdr:from>
    <xdr:to>
      <xdr:col>71</xdr:col>
      <xdr:colOff>177800</xdr:colOff>
      <xdr:row>104</xdr:row>
      <xdr:rowOff>167639</xdr:rowOff>
    </xdr:to>
    <xdr:cxnSp macro="">
      <xdr:nvCxnSpPr>
        <xdr:cNvPr id="792" name="直線コネクタ 791"/>
        <xdr:cNvCxnSpPr/>
      </xdr:nvCxnSpPr>
      <xdr:spPr>
        <a:xfrm>
          <a:off x="12814300" y="17879242"/>
          <a:ext cx="889000" cy="119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166388</xdr:rowOff>
    </xdr:from>
    <xdr:ext cx="405111" cy="259045"/>
    <xdr:sp macro="" textlink="">
      <xdr:nvSpPr>
        <xdr:cNvPr id="793" name="n_1aveValue【庁舎】&#10;有形固定資産減価償却率"/>
        <xdr:cNvSpPr txBox="1"/>
      </xdr:nvSpPr>
      <xdr:spPr>
        <a:xfrm>
          <a:off x="152660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37391</xdr:rowOff>
    </xdr:from>
    <xdr:ext cx="405111" cy="259045"/>
    <xdr:sp macro="" textlink="">
      <xdr:nvSpPr>
        <xdr:cNvPr id="794" name="n_2aveValue【庁舎】&#10;有形固定資産減価償却率"/>
        <xdr:cNvSpPr txBox="1"/>
      </xdr:nvSpPr>
      <xdr:spPr>
        <a:xfrm>
          <a:off x="14389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55353</xdr:rowOff>
    </xdr:from>
    <xdr:ext cx="405111" cy="259045"/>
    <xdr:sp macro="" textlink="">
      <xdr:nvSpPr>
        <xdr:cNvPr id="795" name="n_3aveValue【庁舎】&#10;有形固定資産減価償却率"/>
        <xdr:cNvSpPr txBox="1"/>
      </xdr:nvSpPr>
      <xdr:spPr>
        <a:xfrm>
          <a:off x="13500744" y="1771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59345</xdr:rowOff>
    </xdr:from>
    <xdr:ext cx="405111" cy="259045"/>
    <xdr:sp macro="" textlink="">
      <xdr:nvSpPr>
        <xdr:cNvPr id="796" name="n_4aveValue【庁舎】&#10;有形固定資産減価償却率"/>
        <xdr:cNvSpPr txBox="1"/>
      </xdr:nvSpPr>
      <xdr:spPr>
        <a:xfrm>
          <a:off x="12611744" y="1806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109963</xdr:rowOff>
    </xdr:from>
    <xdr:ext cx="405111" cy="259045"/>
    <xdr:sp macro="" textlink="">
      <xdr:nvSpPr>
        <xdr:cNvPr id="797" name="n_1mainValue【庁舎】&#10;有形固定資産減価償却率"/>
        <xdr:cNvSpPr txBox="1"/>
      </xdr:nvSpPr>
      <xdr:spPr>
        <a:xfrm>
          <a:off x="15266044" y="18112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88735</xdr:rowOff>
    </xdr:from>
    <xdr:ext cx="405111" cy="259045"/>
    <xdr:sp macro="" textlink="">
      <xdr:nvSpPr>
        <xdr:cNvPr id="798" name="n_2mainValue【庁舎】&#10;有形固定資産減価償却率"/>
        <xdr:cNvSpPr txBox="1"/>
      </xdr:nvSpPr>
      <xdr:spPr>
        <a:xfrm>
          <a:off x="14389744" y="1809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38116</xdr:rowOff>
    </xdr:from>
    <xdr:ext cx="405111" cy="259045"/>
    <xdr:sp macro="" textlink="">
      <xdr:nvSpPr>
        <xdr:cNvPr id="799" name="n_3mainValue【庁舎】&#10;有形固定資産減価償却率"/>
        <xdr:cNvSpPr txBox="1"/>
      </xdr:nvSpPr>
      <xdr:spPr>
        <a:xfrm>
          <a:off x="13500744" y="1804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115769</xdr:rowOff>
    </xdr:from>
    <xdr:ext cx="405111" cy="259045"/>
    <xdr:sp macro="" textlink="">
      <xdr:nvSpPr>
        <xdr:cNvPr id="800" name="n_4mainValue【庁舎】&#10;有形固定資産減価償却率"/>
        <xdr:cNvSpPr txBox="1"/>
      </xdr:nvSpPr>
      <xdr:spPr>
        <a:xfrm>
          <a:off x="12611744" y="17603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1" name="正方形/長方形 80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2" name="正方形/長方形 80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3" name="正方形/長方形 80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4" name="正方形/長方形 80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5" name="正方形/長方形 80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6" name="正方形/長方形 80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7" name="正方形/長方形 80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8" name="正方形/長方形 80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9" name="テキスト ボックス 80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0" name="直線コネクタ 80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11" name="直線コネクタ 81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2" name="テキスト ボックス 81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3" name="直線コネクタ 81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4" name="テキスト ボックス 81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5" name="直線コネクタ 81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6" name="テキスト ボックス 81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7" name="直線コネクタ 81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8" name="テキスト ボックス 81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9" name="直線コネクタ 81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20" name="テキスト ボックス 81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21" name="直線コネクタ 82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2" name="テキスト ボックス 82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3" name="直線コネクタ 82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4" name="テキスト ボックス 82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19050</xdr:rowOff>
    </xdr:from>
    <xdr:to>
      <xdr:col>116</xdr:col>
      <xdr:colOff>62864</xdr:colOff>
      <xdr:row>108</xdr:row>
      <xdr:rowOff>76200</xdr:rowOff>
    </xdr:to>
    <xdr:cxnSp macro="">
      <xdr:nvCxnSpPr>
        <xdr:cNvPr id="826" name="直線コネクタ 825"/>
        <xdr:cNvCxnSpPr/>
      </xdr:nvCxnSpPr>
      <xdr:spPr>
        <a:xfrm flipV="1">
          <a:off x="22160864" y="169926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80027</xdr:rowOff>
    </xdr:from>
    <xdr:ext cx="469744" cy="259045"/>
    <xdr:sp macro="" textlink="">
      <xdr:nvSpPr>
        <xdr:cNvPr id="827" name="【庁舎】&#10;一人当たり面積最小値テキスト"/>
        <xdr:cNvSpPr txBox="1"/>
      </xdr:nvSpPr>
      <xdr:spPr>
        <a:xfrm>
          <a:off x="22199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76200</xdr:rowOff>
    </xdr:from>
    <xdr:to>
      <xdr:col>116</xdr:col>
      <xdr:colOff>152400</xdr:colOff>
      <xdr:row>108</xdr:row>
      <xdr:rowOff>76200</xdr:rowOff>
    </xdr:to>
    <xdr:cxnSp macro="">
      <xdr:nvCxnSpPr>
        <xdr:cNvPr id="828" name="直線コネクタ 827"/>
        <xdr:cNvCxnSpPr/>
      </xdr:nvCxnSpPr>
      <xdr:spPr>
        <a:xfrm>
          <a:off x="22072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137177</xdr:rowOff>
    </xdr:from>
    <xdr:ext cx="469744" cy="259045"/>
    <xdr:sp macro="" textlink="">
      <xdr:nvSpPr>
        <xdr:cNvPr id="829" name="【庁舎】&#10;一人当たり面積最大値テキスト"/>
        <xdr:cNvSpPr txBox="1"/>
      </xdr:nvSpPr>
      <xdr:spPr>
        <a:xfrm>
          <a:off x="22199600" y="167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19050</xdr:rowOff>
    </xdr:from>
    <xdr:to>
      <xdr:col>116</xdr:col>
      <xdr:colOff>152400</xdr:colOff>
      <xdr:row>99</xdr:row>
      <xdr:rowOff>19050</xdr:rowOff>
    </xdr:to>
    <xdr:cxnSp macro="">
      <xdr:nvCxnSpPr>
        <xdr:cNvPr id="830" name="直線コネクタ 829"/>
        <xdr:cNvCxnSpPr/>
      </xdr:nvCxnSpPr>
      <xdr:spPr>
        <a:xfrm>
          <a:off x="22072600" y="1699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84200</xdr:rowOff>
    </xdr:from>
    <xdr:ext cx="469744" cy="259045"/>
    <xdr:sp macro="" textlink="">
      <xdr:nvSpPr>
        <xdr:cNvPr id="831" name="【庁舎】&#10;一人当たり面積平均値テキスト"/>
        <xdr:cNvSpPr txBox="1"/>
      </xdr:nvSpPr>
      <xdr:spPr>
        <a:xfrm>
          <a:off x="22199600" y="179150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61323</xdr:rowOff>
    </xdr:from>
    <xdr:to>
      <xdr:col>116</xdr:col>
      <xdr:colOff>114300</xdr:colOff>
      <xdr:row>105</xdr:row>
      <xdr:rowOff>162923</xdr:rowOff>
    </xdr:to>
    <xdr:sp macro="" textlink="">
      <xdr:nvSpPr>
        <xdr:cNvPr id="832" name="フローチャート: 判断 831"/>
        <xdr:cNvSpPr/>
      </xdr:nvSpPr>
      <xdr:spPr>
        <a:xfrm>
          <a:off x="22110700" y="1806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53158</xdr:rowOff>
    </xdr:from>
    <xdr:to>
      <xdr:col>112</xdr:col>
      <xdr:colOff>38100</xdr:colOff>
      <xdr:row>105</xdr:row>
      <xdr:rowOff>154758</xdr:rowOff>
    </xdr:to>
    <xdr:sp macro="" textlink="">
      <xdr:nvSpPr>
        <xdr:cNvPr id="833" name="フローチャート: 判断 832"/>
        <xdr:cNvSpPr/>
      </xdr:nvSpPr>
      <xdr:spPr>
        <a:xfrm>
          <a:off x="21272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80918</xdr:rowOff>
    </xdr:from>
    <xdr:to>
      <xdr:col>107</xdr:col>
      <xdr:colOff>101600</xdr:colOff>
      <xdr:row>106</xdr:row>
      <xdr:rowOff>11068</xdr:rowOff>
    </xdr:to>
    <xdr:sp macro="" textlink="">
      <xdr:nvSpPr>
        <xdr:cNvPr id="834" name="フローチャート: 判断 833"/>
        <xdr:cNvSpPr/>
      </xdr:nvSpPr>
      <xdr:spPr>
        <a:xfrm>
          <a:off x="20383500" y="180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90714</xdr:rowOff>
    </xdr:from>
    <xdr:to>
      <xdr:col>102</xdr:col>
      <xdr:colOff>165100</xdr:colOff>
      <xdr:row>106</xdr:row>
      <xdr:rowOff>20864</xdr:rowOff>
    </xdr:to>
    <xdr:sp macro="" textlink="">
      <xdr:nvSpPr>
        <xdr:cNvPr id="835" name="フローチャート: 判断 834"/>
        <xdr:cNvSpPr/>
      </xdr:nvSpPr>
      <xdr:spPr>
        <a:xfrm>
          <a:off x="19494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128270</xdr:rowOff>
    </xdr:from>
    <xdr:to>
      <xdr:col>98</xdr:col>
      <xdr:colOff>38100</xdr:colOff>
      <xdr:row>106</xdr:row>
      <xdr:rowOff>58420</xdr:rowOff>
    </xdr:to>
    <xdr:sp macro="" textlink="">
      <xdr:nvSpPr>
        <xdr:cNvPr id="836" name="フローチャート: 判断 835"/>
        <xdr:cNvSpPr/>
      </xdr:nvSpPr>
      <xdr:spPr>
        <a:xfrm>
          <a:off x="18605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7" name="テキスト ボックス 83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8" name="テキスト ボックス 83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9" name="テキスト ボックス 83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0" name="テキスト ボックス 83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1" name="テキスト ボックス 84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162561</xdr:rowOff>
    </xdr:from>
    <xdr:to>
      <xdr:col>116</xdr:col>
      <xdr:colOff>114300</xdr:colOff>
      <xdr:row>107</xdr:row>
      <xdr:rowOff>92711</xdr:rowOff>
    </xdr:to>
    <xdr:sp macro="" textlink="">
      <xdr:nvSpPr>
        <xdr:cNvPr id="842" name="楕円 841"/>
        <xdr:cNvSpPr/>
      </xdr:nvSpPr>
      <xdr:spPr>
        <a:xfrm>
          <a:off x="22110700" y="183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140988</xdr:rowOff>
    </xdr:from>
    <xdr:ext cx="469744" cy="259045"/>
    <xdr:sp macro="" textlink="">
      <xdr:nvSpPr>
        <xdr:cNvPr id="843" name="【庁舎】&#10;一人当たり面積該当値テキスト"/>
        <xdr:cNvSpPr txBox="1"/>
      </xdr:nvSpPr>
      <xdr:spPr>
        <a:xfrm>
          <a:off x="22199600"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167458</xdr:rowOff>
    </xdr:from>
    <xdr:to>
      <xdr:col>112</xdr:col>
      <xdr:colOff>38100</xdr:colOff>
      <xdr:row>107</xdr:row>
      <xdr:rowOff>97608</xdr:rowOff>
    </xdr:to>
    <xdr:sp macro="" textlink="">
      <xdr:nvSpPr>
        <xdr:cNvPr id="844" name="楕円 843"/>
        <xdr:cNvSpPr/>
      </xdr:nvSpPr>
      <xdr:spPr>
        <a:xfrm>
          <a:off x="21272500" y="1834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41911</xdr:rowOff>
    </xdr:from>
    <xdr:to>
      <xdr:col>116</xdr:col>
      <xdr:colOff>63500</xdr:colOff>
      <xdr:row>107</xdr:row>
      <xdr:rowOff>46808</xdr:rowOff>
    </xdr:to>
    <xdr:cxnSp macro="">
      <xdr:nvCxnSpPr>
        <xdr:cNvPr id="845" name="直線コネクタ 844"/>
        <xdr:cNvCxnSpPr/>
      </xdr:nvCxnSpPr>
      <xdr:spPr>
        <a:xfrm flipV="1">
          <a:off x="21323300" y="18387061"/>
          <a:ext cx="838200" cy="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170724</xdr:rowOff>
    </xdr:from>
    <xdr:to>
      <xdr:col>107</xdr:col>
      <xdr:colOff>101600</xdr:colOff>
      <xdr:row>107</xdr:row>
      <xdr:rowOff>100874</xdr:rowOff>
    </xdr:to>
    <xdr:sp macro="" textlink="">
      <xdr:nvSpPr>
        <xdr:cNvPr id="846" name="楕円 845"/>
        <xdr:cNvSpPr/>
      </xdr:nvSpPr>
      <xdr:spPr>
        <a:xfrm>
          <a:off x="20383500" y="1834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46808</xdr:rowOff>
    </xdr:from>
    <xdr:to>
      <xdr:col>111</xdr:col>
      <xdr:colOff>177800</xdr:colOff>
      <xdr:row>107</xdr:row>
      <xdr:rowOff>50074</xdr:rowOff>
    </xdr:to>
    <xdr:cxnSp macro="">
      <xdr:nvCxnSpPr>
        <xdr:cNvPr id="847" name="直線コネクタ 846"/>
        <xdr:cNvCxnSpPr/>
      </xdr:nvCxnSpPr>
      <xdr:spPr>
        <a:xfrm flipV="1">
          <a:off x="20434300" y="18391958"/>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907</xdr:rowOff>
    </xdr:from>
    <xdr:to>
      <xdr:col>102</xdr:col>
      <xdr:colOff>165100</xdr:colOff>
      <xdr:row>107</xdr:row>
      <xdr:rowOff>102507</xdr:rowOff>
    </xdr:to>
    <xdr:sp macro="" textlink="">
      <xdr:nvSpPr>
        <xdr:cNvPr id="848" name="楕円 847"/>
        <xdr:cNvSpPr/>
      </xdr:nvSpPr>
      <xdr:spPr>
        <a:xfrm>
          <a:off x="19494500" y="1834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50074</xdr:rowOff>
    </xdr:from>
    <xdr:to>
      <xdr:col>107</xdr:col>
      <xdr:colOff>50800</xdr:colOff>
      <xdr:row>107</xdr:row>
      <xdr:rowOff>51707</xdr:rowOff>
    </xdr:to>
    <xdr:cxnSp macro="">
      <xdr:nvCxnSpPr>
        <xdr:cNvPr id="849" name="直線コネクタ 848"/>
        <xdr:cNvCxnSpPr/>
      </xdr:nvCxnSpPr>
      <xdr:spPr>
        <a:xfrm flipV="1">
          <a:off x="19545300" y="18395224"/>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134801</xdr:rowOff>
    </xdr:from>
    <xdr:to>
      <xdr:col>98</xdr:col>
      <xdr:colOff>38100</xdr:colOff>
      <xdr:row>107</xdr:row>
      <xdr:rowOff>64951</xdr:rowOff>
    </xdr:to>
    <xdr:sp macro="" textlink="">
      <xdr:nvSpPr>
        <xdr:cNvPr id="850" name="楕円 849"/>
        <xdr:cNvSpPr/>
      </xdr:nvSpPr>
      <xdr:spPr>
        <a:xfrm>
          <a:off x="18605500" y="1830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14151</xdr:rowOff>
    </xdr:from>
    <xdr:to>
      <xdr:col>102</xdr:col>
      <xdr:colOff>114300</xdr:colOff>
      <xdr:row>107</xdr:row>
      <xdr:rowOff>51707</xdr:rowOff>
    </xdr:to>
    <xdr:cxnSp macro="">
      <xdr:nvCxnSpPr>
        <xdr:cNvPr id="851" name="直線コネクタ 850"/>
        <xdr:cNvCxnSpPr/>
      </xdr:nvCxnSpPr>
      <xdr:spPr>
        <a:xfrm>
          <a:off x="18656300" y="18359301"/>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171285</xdr:rowOff>
    </xdr:from>
    <xdr:ext cx="469744" cy="259045"/>
    <xdr:sp macro="" textlink="">
      <xdr:nvSpPr>
        <xdr:cNvPr id="852" name="n_1aveValue【庁舎】&#10;一人当たり面積"/>
        <xdr:cNvSpPr txBox="1"/>
      </xdr:nvSpPr>
      <xdr:spPr>
        <a:xfrm>
          <a:off x="21075727" y="1783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27595</xdr:rowOff>
    </xdr:from>
    <xdr:ext cx="469744" cy="259045"/>
    <xdr:sp macro="" textlink="">
      <xdr:nvSpPr>
        <xdr:cNvPr id="853" name="n_2aveValue【庁舎】&#10;一人当たり面積"/>
        <xdr:cNvSpPr txBox="1"/>
      </xdr:nvSpPr>
      <xdr:spPr>
        <a:xfrm>
          <a:off x="20199427" y="17858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37391</xdr:rowOff>
    </xdr:from>
    <xdr:ext cx="469744" cy="259045"/>
    <xdr:sp macro="" textlink="">
      <xdr:nvSpPr>
        <xdr:cNvPr id="854" name="n_3aveValue【庁舎】&#10;一人当たり面積"/>
        <xdr:cNvSpPr txBox="1"/>
      </xdr:nvSpPr>
      <xdr:spPr>
        <a:xfrm>
          <a:off x="19310427" y="1786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74947</xdr:rowOff>
    </xdr:from>
    <xdr:ext cx="469744" cy="259045"/>
    <xdr:sp macro="" textlink="">
      <xdr:nvSpPr>
        <xdr:cNvPr id="855" name="n_4aveValue【庁舎】&#10;一人当たり面積"/>
        <xdr:cNvSpPr txBox="1"/>
      </xdr:nvSpPr>
      <xdr:spPr>
        <a:xfrm>
          <a:off x="18421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88735</xdr:rowOff>
    </xdr:from>
    <xdr:ext cx="469744" cy="259045"/>
    <xdr:sp macro="" textlink="">
      <xdr:nvSpPr>
        <xdr:cNvPr id="856" name="n_1mainValue【庁舎】&#10;一人当たり面積"/>
        <xdr:cNvSpPr txBox="1"/>
      </xdr:nvSpPr>
      <xdr:spPr>
        <a:xfrm>
          <a:off x="21075727" y="18433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92001</xdr:rowOff>
    </xdr:from>
    <xdr:ext cx="469744" cy="259045"/>
    <xdr:sp macro="" textlink="">
      <xdr:nvSpPr>
        <xdr:cNvPr id="857" name="n_2mainValue【庁舎】&#10;一人当たり面積"/>
        <xdr:cNvSpPr txBox="1"/>
      </xdr:nvSpPr>
      <xdr:spPr>
        <a:xfrm>
          <a:off x="20199427" y="18437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93634</xdr:rowOff>
    </xdr:from>
    <xdr:ext cx="469744" cy="259045"/>
    <xdr:sp macro="" textlink="">
      <xdr:nvSpPr>
        <xdr:cNvPr id="858" name="n_3mainValue【庁舎】&#10;一人当たり面積"/>
        <xdr:cNvSpPr txBox="1"/>
      </xdr:nvSpPr>
      <xdr:spPr>
        <a:xfrm>
          <a:off x="19310427" y="1843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56078</xdr:rowOff>
    </xdr:from>
    <xdr:ext cx="469744" cy="259045"/>
    <xdr:sp macro="" textlink="">
      <xdr:nvSpPr>
        <xdr:cNvPr id="859" name="n_4mainValue【庁舎】&#10;一人当たり面積"/>
        <xdr:cNvSpPr txBox="1"/>
      </xdr:nvSpPr>
      <xdr:spPr>
        <a:xfrm>
          <a:off x="18421427" y="18401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0" name="正方形/長方形 85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1" name="正方形/長方形 86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2" name="テキスト ボックス 86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は、多くの類型において類似団体平均を上回っている。図書館、体育館、市民会館といった市民が利用する施設の老朽化が顕著となっている。なお、保健センターについては、廃校を活用したウエルネスプラザの運用が開始となったため、有形固定資産減価償却率が</a:t>
          </a:r>
          <a:r>
            <a:rPr kumimoji="1" lang="en-US" altLang="ja-JP" sz="1300">
              <a:latin typeface="ＭＳ Ｐゴシック" panose="020B0600070205080204" pitchFamily="50" charset="-128"/>
              <a:ea typeface="ＭＳ Ｐゴシック" panose="020B0600070205080204" pitchFamily="50" charset="-128"/>
            </a:rPr>
            <a:t>25.8</a:t>
          </a:r>
          <a:r>
            <a:rPr kumimoji="1" lang="ja-JP" altLang="en-US" sz="1300">
              <a:latin typeface="ＭＳ Ｐゴシック" panose="020B0600070205080204" pitchFamily="50" charset="-128"/>
              <a:ea typeface="ＭＳ Ｐゴシック" panose="020B0600070205080204" pitchFamily="50" charset="-128"/>
            </a:rPr>
            <a:t>ポイント減少している。また、今後は公共施設等マネジメント計画をもとに図書館を始めとした各施設の長寿命化を進めていくことを検討しているため、他の施設においても有形固定資産減価償却率の減少が進むと考えられる。</a:t>
          </a:r>
        </a:p>
        <a:p>
          <a:r>
            <a:rPr kumimoji="1" lang="ja-JP" altLang="en-US" sz="1300">
              <a:latin typeface="ＭＳ Ｐゴシック" panose="020B0600070205080204" pitchFamily="50" charset="-128"/>
              <a:ea typeface="ＭＳ Ｐゴシック" panose="020B0600070205080204" pitchFamily="50" charset="-128"/>
            </a:rPr>
            <a:t>　その一方で庁舎については、施設の老朽化が進んでいくことが明らかである中で、類似団体と比較し</a:t>
          </a:r>
          <a:r>
            <a:rPr kumimoji="1" lang="en-US" altLang="ja-JP" sz="1300">
              <a:latin typeface="ＭＳ Ｐゴシック" panose="020B0600070205080204" pitchFamily="50" charset="-128"/>
              <a:ea typeface="ＭＳ Ｐゴシック" panose="020B0600070205080204" pitchFamily="50" charset="-128"/>
            </a:rPr>
            <a:t>13.7</a:t>
          </a:r>
          <a:r>
            <a:rPr kumimoji="1" lang="ja-JP" altLang="en-US" sz="1300">
              <a:latin typeface="ＭＳ Ｐゴシック" panose="020B0600070205080204" pitchFamily="50" charset="-128"/>
              <a:ea typeface="ＭＳ Ｐゴシック" panose="020B0600070205080204" pitchFamily="50" charset="-128"/>
            </a:rPr>
            <a:t>ポイント上回っている。庁舎及び消防施設については、今後の計画が未定であることから、方向性を検討していく必要がある。</a:t>
          </a:r>
        </a:p>
        <a:p>
          <a:r>
            <a:rPr kumimoji="1" lang="ja-JP" altLang="en-US" sz="1300">
              <a:latin typeface="ＭＳ Ｐゴシック" panose="020B0600070205080204" pitchFamily="50" charset="-128"/>
              <a:ea typeface="ＭＳ Ｐゴシック" panose="020B0600070205080204" pitchFamily="50" charset="-128"/>
            </a:rPr>
            <a:t>　一人当たりの面積は、保健センター・保健所を除いた施設で類似団体平均を下回っている。特に市民会館が類似団体の最小値と同水準であり、集約し運用開始となった保健センター以外についても今後のあり方を検討していく必要がある。</a:t>
          </a:r>
        </a:p>
        <a:p>
          <a:r>
            <a:rPr kumimoji="1" lang="ja-JP" altLang="en-US" sz="1300">
              <a:latin typeface="ＭＳ Ｐゴシック" panose="020B0600070205080204" pitchFamily="50" charset="-128"/>
              <a:ea typeface="ＭＳ Ｐゴシック" panose="020B0600070205080204" pitchFamily="50" charset="-128"/>
            </a:rPr>
            <a:t>　今後、さらに公共施設等マネジメント計画をもとに老朽化した施設の長寿命化及び除却等を積極的に取り組んでいく。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茨城県かすみがうら市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41,200
39,927
156.60
24,566,426
23,844,542
534,676
11,188,601
19,320,681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45.6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類似団体平均値と比較すると</a:t>
          </a:r>
          <a:r>
            <a:rPr kumimoji="1" lang="en-US" altLang="ja-JP" sz="1100">
              <a:solidFill>
                <a:schemeClr val="dk1"/>
              </a:solidFill>
              <a:effectLst/>
              <a:latin typeface="+mn-lt"/>
              <a:ea typeface="+mn-ea"/>
              <a:cs typeface="+mn-cs"/>
            </a:rPr>
            <a:t>0.21</a:t>
          </a:r>
          <a:r>
            <a:rPr kumimoji="1" lang="ja-JP" altLang="ja-JP" sz="1100">
              <a:solidFill>
                <a:schemeClr val="dk1"/>
              </a:solidFill>
              <a:effectLst/>
              <a:latin typeface="+mn-lt"/>
              <a:ea typeface="+mn-ea"/>
              <a:cs typeface="+mn-cs"/>
            </a:rPr>
            <a:t>ポイント上回り、当市の状況で言うと昨年度と同水準を保っている。</a:t>
          </a:r>
          <a:endParaRPr lang="ja-JP" altLang="ja-JP" sz="1400">
            <a:effectLst/>
          </a:endParaRPr>
        </a:p>
        <a:p>
          <a:r>
            <a:rPr kumimoji="1" lang="ja-JP" altLang="ja-JP" sz="1100">
              <a:solidFill>
                <a:schemeClr val="dk1"/>
              </a:solidFill>
              <a:effectLst/>
              <a:latin typeface="+mn-lt"/>
              <a:ea typeface="+mn-ea"/>
              <a:cs typeface="+mn-cs"/>
            </a:rPr>
            <a:t>　昨年度と比較すると、個人市民税は減収したものの、固定資産税の増収などが要因となり同水準を保つことができたと考えられる。今後の景気動向に左右されることなく、安定した財政基盤を確保するために、事業のスクラップアンドビルドを進めていく中で、歳出の徹底的な見直し及び削減に努める。老朽化が進む公共施設の見直し時期にあり、公共施設等マネジメント計画をもとに進めていきたい。</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149225</xdr:rowOff>
    </xdr:from>
    <xdr:to>
      <xdr:col>23</xdr:col>
      <xdr:colOff>133350</xdr:colOff>
      <xdr:row>45</xdr:row>
      <xdr:rowOff>94192</xdr:rowOff>
    </xdr:to>
    <xdr:cxnSp macro="">
      <xdr:nvCxnSpPr>
        <xdr:cNvPr id="64" name="直線コネクタ 63"/>
        <xdr:cNvCxnSpPr/>
      </xdr:nvCxnSpPr>
      <xdr:spPr>
        <a:xfrm flipV="1">
          <a:off x="4953000" y="6321425"/>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64152</xdr:rowOff>
    </xdr:from>
    <xdr:ext cx="762000" cy="259045"/>
    <xdr:sp macro="" textlink="">
      <xdr:nvSpPr>
        <xdr:cNvPr id="67" name="財政力最大値テキスト"/>
        <xdr:cNvSpPr txBox="1"/>
      </xdr:nvSpPr>
      <xdr:spPr>
        <a:xfrm>
          <a:off x="5041900" y="606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149225</xdr:rowOff>
    </xdr:from>
    <xdr:to>
      <xdr:col>24</xdr:col>
      <xdr:colOff>12700</xdr:colOff>
      <xdr:row>36</xdr:row>
      <xdr:rowOff>149225</xdr:rowOff>
    </xdr:to>
    <xdr:cxnSp macro="">
      <xdr:nvCxnSpPr>
        <xdr:cNvPr id="68" name="直線コネクタ 67"/>
        <xdr:cNvCxnSpPr/>
      </xdr:nvCxnSpPr>
      <xdr:spPr>
        <a:xfrm>
          <a:off x="4864100" y="632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106892</xdr:rowOff>
    </xdr:from>
    <xdr:to>
      <xdr:col>23</xdr:col>
      <xdr:colOff>133350</xdr:colOff>
      <xdr:row>40</xdr:row>
      <xdr:rowOff>106892</xdr:rowOff>
    </xdr:to>
    <xdr:cxnSp macro="">
      <xdr:nvCxnSpPr>
        <xdr:cNvPr id="69" name="直線コネクタ 68"/>
        <xdr:cNvCxnSpPr/>
      </xdr:nvCxnSpPr>
      <xdr:spPr>
        <a:xfrm>
          <a:off x="4114800" y="69648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107544</xdr:rowOff>
    </xdr:from>
    <xdr:ext cx="762000" cy="259045"/>
    <xdr:sp macro="" textlink="">
      <xdr:nvSpPr>
        <xdr:cNvPr id="70" name="財政力平均値テキスト"/>
        <xdr:cNvSpPr txBox="1"/>
      </xdr:nvSpPr>
      <xdr:spPr>
        <a:xfrm>
          <a:off x="5041900" y="7308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106892</xdr:rowOff>
    </xdr:from>
    <xdr:to>
      <xdr:col>19</xdr:col>
      <xdr:colOff>133350</xdr:colOff>
      <xdr:row>40</xdr:row>
      <xdr:rowOff>106892</xdr:rowOff>
    </xdr:to>
    <xdr:cxnSp macro="">
      <xdr:nvCxnSpPr>
        <xdr:cNvPr id="72" name="直線コネクタ 71"/>
        <xdr:cNvCxnSpPr/>
      </xdr:nvCxnSpPr>
      <xdr:spPr>
        <a:xfrm>
          <a:off x="3225800" y="69648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3" name="フローチャート: 判断 72"/>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50394</xdr:rowOff>
    </xdr:from>
    <xdr:ext cx="736600" cy="259045"/>
    <xdr:sp macro="" textlink="">
      <xdr:nvSpPr>
        <xdr:cNvPr id="74" name="テキスト ボックス 73"/>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106892</xdr:rowOff>
    </xdr:from>
    <xdr:to>
      <xdr:col>15</xdr:col>
      <xdr:colOff>82550</xdr:colOff>
      <xdr:row>40</xdr:row>
      <xdr:rowOff>106892</xdr:rowOff>
    </xdr:to>
    <xdr:cxnSp macro="">
      <xdr:nvCxnSpPr>
        <xdr:cNvPr id="75" name="直線コネクタ 74"/>
        <xdr:cNvCxnSpPr/>
      </xdr:nvCxnSpPr>
      <xdr:spPr>
        <a:xfrm>
          <a:off x="2336800" y="69648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7" name="テキスト ボックス 76"/>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106892</xdr:rowOff>
    </xdr:from>
    <xdr:to>
      <xdr:col>11</xdr:col>
      <xdr:colOff>31750</xdr:colOff>
      <xdr:row>40</xdr:row>
      <xdr:rowOff>106892</xdr:rowOff>
    </xdr:to>
    <xdr:cxnSp macro="">
      <xdr:nvCxnSpPr>
        <xdr:cNvPr id="78" name="直線コネクタ 77"/>
        <xdr:cNvCxnSpPr/>
      </xdr:nvCxnSpPr>
      <xdr:spPr>
        <a:xfrm>
          <a:off x="1447800" y="69648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70502</xdr:rowOff>
    </xdr:from>
    <xdr:ext cx="762000" cy="259045"/>
    <xdr:sp macro="" textlink="">
      <xdr:nvSpPr>
        <xdr:cNvPr id="80" name="テキスト ボックス 79"/>
        <xdr:cNvSpPr txBox="1"/>
      </xdr:nvSpPr>
      <xdr:spPr>
        <a:xfrm>
          <a:off x="1955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70502</xdr:rowOff>
    </xdr:from>
    <xdr:ext cx="762000" cy="259045"/>
    <xdr:sp macro="" textlink="">
      <xdr:nvSpPr>
        <xdr:cNvPr id="82" name="テキスト ボックス 81"/>
        <xdr:cNvSpPr txBox="1"/>
      </xdr:nvSpPr>
      <xdr:spPr>
        <a:xfrm>
          <a:off x="1066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56092</xdr:rowOff>
    </xdr:from>
    <xdr:to>
      <xdr:col>23</xdr:col>
      <xdr:colOff>184150</xdr:colOff>
      <xdr:row>40</xdr:row>
      <xdr:rowOff>157692</xdr:rowOff>
    </xdr:to>
    <xdr:sp macro="" textlink="">
      <xdr:nvSpPr>
        <xdr:cNvPr id="88" name="楕円 87"/>
        <xdr:cNvSpPr/>
      </xdr:nvSpPr>
      <xdr:spPr>
        <a:xfrm>
          <a:off x="49022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72619</xdr:rowOff>
    </xdr:from>
    <xdr:ext cx="762000" cy="259045"/>
    <xdr:sp macro="" textlink="">
      <xdr:nvSpPr>
        <xdr:cNvPr id="89" name="財政力該当値テキスト"/>
        <xdr:cNvSpPr txBox="1"/>
      </xdr:nvSpPr>
      <xdr:spPr>
        <a:xfrm>
          <a:off x="5041900" y="6759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56092</xdr:rowOff>
    </xdr:from>
    <xdr:to>
      <xdr:col>19</xdr:col>
      <xdr:colOff>184150</xdr:colOff>
      <xdr:row>40</xdr:row>
      <xdr:rowOff>157692</xdr:rowOff>
    </xdr:to>
    <xdr:sp macro="" textlink="">
      <xdr:nvSpPr>
        <xdr:cNvPr id="90" name="楕円 89"/>
        <xdr:cNvSpPr/>
      </xdr:nvSpPr>
      <xdr:spPr>
        <a:xfrm>
          <a:off x="40640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167869</xdr:rowOff>
    </xdr:from>
    <xdr:ext cx="736600" cy="259045"/>
    <xdr:sp macro="" textlink="">
      <xdr:nvSpPr>
        <xdr:cNvPr id="91" name="テキスト ボックス 90"/>
        <xdr:cNvSpPr txBox="1"/>
      </xdr:nvSpPr>
      <xdr:spPr>
        <a:xfrm>
          <a:off x="3733800" y="6682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56092</xdr:rowOff>
    </xdr:from>
    <xdr:to>
      <xdr:col>15</xdr:col>
      <xdr:colOff>133350</xdr:colOff>
      <xdr:row>40</xdr:row>
      <xdr:rowOff>157692</xdr:rowOff>
    </xdr:to>
    <xdr:sp macro="" textlink="">
      <xdr:nvSpPr>
        <xdr:cNvPr id="92" name="楕円 91"/>
        <xdr:cNvSpPr/>
      </xdr:nvSpPr>
      <xdr:spPr>
        <a:xfrm>
          <a:off x="31750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167869</xdr:rowOff>
    </xdr:from>
    <xdr:ext cx="762000" cy="259045"/>
    <xdr:sp macro="" textlink="">
      <xdr:nvSpPr>
        <xdr:cNvPr id="93" name="テキスト ボックス 92"/>
        <xdr:cNvSpPr txBox="1"/>
      </xdr:nvSpPr>
      <xdr:spPr>
        <a:xfrm>
          <a:off x="2844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56092</xdr:rowOff>
    </xdr:from>
    <xdr:to>
      <xdr:col>11</xdr:col>
      <xdr:colOff>82550</xdr:colOff>
      <xdr:row>40</xdr:row>
      <xdr:rowOff>157692</xdr:rowOff>
    </xdr:to>
    <xdr:sp macro="" textlink="">
      <xdr:nvSpPr>
        <xdr:cNvPr id="94" name="楕円 93"/>
        <xdr:cNvSpPr/>
      </xdr:nvSpPr>
      <xdr:spPr>
        <a:xfrm>
          <a:off x="22860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167869</xdr:rowOff>
    </xdr:from>
    <xdr:ext cx="762000" cy="259045"/>
    <xdr:sp macro="" textlink="">
      <xdr:nvSpPr>
        <xdr:cNvPr id="95" name="テキスト ボックス 94"/>
        <xdr:cNvSpPr txBox="1"/>
      </xdr:nvSpPr>
      <xdr:spPr>
        <a:xfrm>
          <a:off x="1955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56092</xdr:rowOff>
    </xdr:from>
    <xdr:to>
      <xdr:col>7</xdr:col>
      <xdr:colOff>31750</xdr:colOff>
      <xdr:row>40</xdr:row>
      <xdr:rowOff>157692</xdr:rowOff>
    </xdr:to>
    <xdr:sp macro="" textlink="">
      <xdr:nvSpPr>
        <xdr:cNvPr id="96" name="楕円 95"/>
        <xdr:cNvSpPr/>
      </xdr:nvSpPr>
      <xdr:spPr>
        <a:xfrm>
          <a:off x="13970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167869</xdr:rowOff>
    </xdr:from>
    <xdr:ext cx="762000" cy="259045"/>
    <xdr:sp macro="" textlink="">
      <xdr:nvSpPr>
        <xdr:cNvPr id="97" name="テキスト ボックス 96"/>
        <xdr:cNvSpPr txBox="1"/>
      </xdr:nvSpPr>
      <xdr:spPr>
        <a:xfrm>
          <a:off x="1066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類似団体平均値と比較すると</a:t>
          </a:r>
          <a:r>
            <a:rPr kumimoji="1" lang="en-US" altLang="ja-JP" sz="1100">
              <a:solidFill>
                <a:schemeClr val="dk1"/>
              </a:solidFill>
              <a:effectLst/>
              <a:latin typeface="+mn-lt"/>
              <a:ea typeface="+mn-ea"/>
              <a:cs typeface="+mn-cs"/>
            </a:rPr>
            <a:t>3.3</a:t>
          </a:r>
          <a:r>
            <a:rPr kumimoji="1" lang="ja-JP" altLang="ja-JP" sz="1100">
              <a:solidFill>
                <a:schemeClr val="dk1"/>
              </a:solidFill>
              <a:effectLst/>
              <a:latin typeface="+mn-lt"/>
              <a:ea typeface="+mn-ea"/>
              <a:cs typeface="+mn-cs"/>
            </a:rPr>
            <a:t>ポイント</a:t>
          </a:r>
          <a:r>
            <a:rPr kumimoji="1" lang="ja-JP" altLang="ja-JP" sz="1100" baseline="0">
              <a:solidFill>
                <a:schemeClr val="dk1"/>
              </a:solidFill>
              <a:effectLst/>
              <a:latin typeface="+mn-lt"/>
              <a:ea typeface="+mn-ea"/>
              <a:cs typeface="+mn-cs"/>
            </a:rPr>
            <a:t>低い値となっている。</a:t>
          </a:r>
          <a:endParaRPr lang="ja-JP" altLang="ja-JP" sz="1400">
            <a:effectLst/>
          </a:endParaRPr>
        </a:p>
        <a:p>
          <a:r>
            <a:rPr kumimoji="1" lang="ja-JP" altLang="ja-JP" sz="1100">
              <a:solidFill>
                <a:schemeClr val="dk1"/>
              </a:solidFill>
              <a:effectLst/>
              <a:latin typeface="+mn-lt"/>
              <a:ea typeface="+mn-ea"/>
              <a:cs typeface="+mn-cs"/>
            </a:rPr>
            <a:t>　歳出面において、予定される学校統合事業や継続的に進められている神立駅周辺整備事業、また新広域ごみ処理施設の建設に伴う既存施設の解体等の大型事業における償還が進み、今後の公債費の増大が懸念される。また、少子高齢化や人口減少の影響を受け、社会保障費が増加する一方で、地方税</a:t>
          </a:r>
          <a:r>
            <a:rPr kumimoji="1" lang="ja-JP" altLang="ja-JP" sz="1100" baseline="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減少が見込まれる深刻な現状の中で、安定的な市民サービスを継続していくことができるように確実な財源の確保や事業の平準化に努めていかなければならない。</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58057</xdr:rowOff>
    </xdr:from>
    <xdr:to>
      <xdr:col>23</xdr:col>
      <xdr:colOff>133350</xdr:colOff>
      <xdr:row>66</xdr:row>
      <xdr:rowOff>165281</xdr:rowOff>
    </xdr:to>
    <xdr:cxnSp macro="">
      <xdr:nvCxnSpPr>
        <xdr:cNvPr id="129" name="直線コネクタ 128"/>
        <xdr:cNvCxnSpPr/>
      </xdr:nvCxnSpPr>
      <xdr:spPr>
        <a:xfrm flipV="1">
          <a:off x="4953000" y="10002157"/>
          <a:ext cx="0" cy="14788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137358</xdr:rowOff>
    </xdr:from>
    <xdr:ext cx="762000" cy="259045"/>
    <xdr:sp macro="" textlink="">
      <xdr:nvSpPr>
        <xdr:cNvPr id="130" name="財政構造の弾力性最小値テキスト"/>
        <xdr:cNvSpPr txBox="1"/>
      </xdr:nvSpPr>
      <xdr:spPr>
        <a:xfrm>
          <a:off x="5041900" y="11453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165281</xdr:rowOff>
    </xdr:from>
    <xdr:to>
      <xdr:col>24</xdr:col>
      <xdr:colOff>12700</xdr:colOff>
      <xdr:row>66</xdr:row>
      <xdr:rowOff>165281</xdr:rowOff>
    </xdr:to>
    <xdr:cxnSp macro="">
      <xdr:nvCxnSpPr>
        <xdr:cNvPr id="131" name="直線コネクタ 130"/>
        <xdr:cNvCxnSpPr/>
      </xdr:nvCxnSpPr>
      <xdr:spPr>
        <a:xfrm>
          <a:off x="4864100" y="1148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144434</xdr:rowOff>
    </xdr:from>
    <xdr:ext cx="762000" cy="259045"/>
    <xdr:sp macro="" textlink="">
      <xdr:nvSpPr>
        <xdr:cNvPr id="132" name="財政構造の弾力性最大値テキスト"/>
        <xdr:cNvSpPr txBox="1"/>
      </xdr:nvSpPr>
      <xdr:spPr>
        <a:xfrm>
          <a:off x="5041900" y="974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58057</xdr:rowOff>
    </xdr:from>
    <xdr:to>
      <xdr:col>24</xdr:col>
      <xdr:colOff>12700</xdr:colOff>
      <xdr:row>58</xdr:row>
      <xdr:rowOff>58057</xdr:rowOff>
    </xdr:to>
    <xdr:cxnSp macro="">
      <xdr:nvCxnSpPr>
        <xdr:cNvPr id="133" name="直線コネクタ 132"/>
        <xdr:cNvCxnSpPr/>
      </xdr:nvCxnSpPr>
      <xdr:spPr>
        <a:xfrm>
          <a:off x="4864100" y="1000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93435</xdr:rowOff>
    </xdr:from>
    <xdr:to>
      <xdr:col>23</xdr:col>
      <xdr:colOff>133350</xdr:colOff>
      <xdr:row>59</xdr:row>
      <xdr:rowOff>134801</xdr:rowOff>
    </xdr:to>
    <xdr:cxnSp macro="">
      <xdr:nvCxnSpPr>
        <xdr:cNvPr id="134" name="直線コネクタ 133"/>
        <xdr:cNvCxnSpPr/>
      </xdr:nvCxnSpPr>
      <xdr:spPr>
        <a:xfrm>
          <a:off x="4114800" y="10208985"/>
          <a:ext cx="8382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169834</xdr:rowOff>
    </xdr:from>
    <xdr:ext cx="762000" cy="259045"/>
    <xdr:sp macro="" textlink="">
      <xdr:nvSpPr>
        <xdr:cNvPr id="135" name="財政構造の弾力性平均値テキスト"/>
        <xdr:cNvSpPr txBox="1"/>
      </xdr:nvSpPr>
      <xdr:spPr>
        <a:xfrm>
          <a:off x="5041900" y="102853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26307</xdr:rowOff>
    </xdr:from>
    <xdr:to>
      <xdr:col>23</xdr:col>
      <xdr:colOff>184150</xdr:colOff>
      <xdr:row>60</xdr:row>
      <xdr:rowOff>127907</xdr:rowOff>
    </xdr:to>
    <xdr:sp macro="" textlink="">
      <xdr:nvSpPr>
        <xdr:cNvPr id="136" name="フローチャート: 判断 135"/>
        <xdr:cNvSpPr/>
      </xdr:nvSpPr>
      <xdr:spPr>
        <a:xfrm>
          <a:off x="49022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65859</xdr:rowOff>
    </xdr:from>
    <xdr:to>
      <xdr:col>19</xdr:col>
      <xdr:colOff>133350</xdr:colOff>
      <xdr:row>59</xdr:row>
      <xdr:rowOff>93435</xdr:rowOff>
    </xdr:to>
    <xdr:cxnSp macro="">
      <xdr:nvCxnSpPr>
        <xdr:cNvPr id="137" name="直線コネクタ 136"/>
        <xdr:cNvCxnSpPr/>
      </xdr:nvCxnSpPr>
      <xdr:spPr>
        <a:xfrm>
          <a:off x="3225800" y="10181409"/>
          <a:ext cx="889000" cy="2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67673</xdr:rowOff>
    </xdr:from>
    <xdr:to>
      <xdr:col>19</xdr:col>
      <xdr:colOff>184150</xdr:colOff>
      <xdr:row>60</xdr:row>
      <xdr:rowOff>169273</xdr:rowOff>
    </xdr:to>
    <xdr:sp macro="" textlink="">
      <xdr:nvSpPr>
        <xdr:cNvPr id="138" name="フローチャート: 判断 137"/>
        <xdr:cNvSpPr/>
      </xdr:nvSpPr>
      <xdr:spPr>
        <a:xfrm>
          <a:off x="4064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154050</xdr:rowOff>
    </xdr:from>
    <xdr:ext cx="736600" cy="259045"/>
    <xdr:sp macro="" textlink="">
      <xdr:nvSpPr>
        <xdr:cNvPr id="139" name="テキスト ボックス 138"/>
        <xdr:cNvSpPr txBox="1"/>
      </xdr:nvSpPr>
      <xdr:spPr>
        <a:xfrm>
          <a:off x="3733800" y="10441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65859</xdr:rowOff>
    </xdr:from>
    <xdr:to>
      <xdr:col>15</xdr:col>
      <xdr:colOff>82550</xdr:colOff>
      <xdr:row>59</xdr:row>
      <xdr:rowOff>69306</xdr:rowOff>
    </xdr:to>
    <xdr:cxnSp macro="">
      <xdr:nvCxnSpPr>
        <xdr:cNvPr id="140" name="直線コネクタ 139"/>
        <xdr:cNvCxnSpPr/>
      </xdr:nvCxnSpPr>
      <xdr:spPr>
        <a:xfrm flipV="1">
          <a:off x="2336800" y="10181409"/>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43543</xdr:rowOff>
    </xdr:from>
    <xdr:to>
      <xdr:col>15</xdr:col>
      <xdr:colOff>133350</xdr:colOff>
      <xdr:row>60</xdr:row>
      <xdr:rowOff>145143</xdr:rowOff>
    </xdr:to>
    <xdr:sp macro="" textlink="">
      <xdr:nvSpPr>
        <xdr:cNvPr id="141" name="フローチャート: 判断 140"/>
        <xdr:cNvSpPr/>
      </xdr:nvSpPr>
      <xdr:spPr>
        <a:xfrm>
          <a:off x="3175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129920</xdr:rowOff>
    </xdr:from>
    <xdr:ext cx="762000" cy="259045"/>
    <xdr:sp macro="" textlink="">
      <xdr:nvSpPr>
        <xdr:cNvPr id="142" name="テキスト ボックス 141"/>
        <xdr:cNvSpPr txBox="1"/>
      </xdr:nvSpPr>
      <xdr:spPr>
        <a:xfrm>
          <a:off x="2844800" y="1041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21046</xdr:rowOff>
    </xdr:from>
    <xdr:to>
      <xdr:col>11</xdr:col>
      <xdr:colOff>31750</xdr:colOff>
      <xdr:row>59</xdr:row>
      <xdr:rowOff>69306</xdr:rowOff>
    </xdr:to>
    <xdr:cxnSp macro="">
      <xdr:nvCxnSpPr>
        <xdr:cNvPr id="143" name="直線コネクタ 142"/>
        <xdr:cNvCxnSpPr/>
      </xdr:nvCxnSpPr>
      <xdr:spPr>
        <a:xfrm>
          <a:off x="1447800" y="1013659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15966</xdr:rowOff>
    </xdr:from>
    <xdr:to>
      <xdr:col>11</xdr:col>
      <xdr:colOff>82550</xdr:colOff>
      <xdr:row>60</xdr:row>
      <xdr:rowOff>117566</xdr:rowOff>
    </xdr:to>
    <xdr:sp macro="" textlink="">
      <xdr:nvSpPr>
        <xdr:cNvPr id="144" name="フローチャート: 判断 143"/>
        <xdr:cNvSpPr/>
      </xdr:nvSpPr>
      <xdr:spPr>
        <a:xfrm>
          <a:off x="2286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102343</xdr:rowOff>
    </xdr:from>
    <xdr:ext cx="762000" cy="259045"/>
    <xdr:sp macro="" textlink="">
      <xdr:nvSpPr>
        <xdr:cNvPr id="145" name="テキスト ボックス 144"/>
        <xdr:cNvSpPr txBox="1"/>
      </xdr:nvSpPr>
      <xdr:spPr>
        <a:xfrm>
          <a:off x="19558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146050</xdr:rowOff>
    </xdr:from>
    <xdr:to>
      <xdr:col>7</xdr:col>
      <xdr:colOff>31750</xdr:colOff>
      <xdr:row>60</xdr:row>
      <xdr:rowOff>76200</xdr:rowOff>
    </xdr:to>
    <xdr:sp macro="" textlink="">
      <xdr:nvSpPr>
        <xdr:cNvPr id="146" name="フローチャート: 判断 145"/>
        <xdr:cNvSpPr/>
      </xdr:nvSpPr>
      <xdr:spPr>
        <a:xfrm>
          <a:off x="1397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60977</xdr:rowOff>
    </xdr:from>
    <xdr:ext cx="762000" cy="259045"/>
    <xdr:sp macro="" textlink="">
      <xdr:nvSpPr>
        <xdr:cNvPr id="147" name="テキスト ボックス 146"/>
        <xdr:cNvSpPr txBox="1"/>
      </xdr:nvSpPr>
      <xdr:spPr>
        <a:xfrm>
          <a:off x="1066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84001</xdr:rowOff>
    </xdr:from>
    <xdr:to>
      <xdr:col>23</xdr:col>
      <xdr:colOff>184150</xdr:colOff>
      <xdr:row>60</xdr:row>
      <xdr:rowOff>14151</xdr:rowOff>
    </xdr:to>
    <xdr:sp macro="" textlink="">
      <xdr:nvSpPr>
        <xdr:cNvPr id="153" name="楕円 152"/>
        <xdr:cNvSpPr/>
      </xdr:nvSpPr>
      <xdr:spPr>
        <a:xfrm>
          <a:off x="4902200" y="1019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100528</xdr:rowOff>
    </xdr:from>
    <xdr:ext cx="762000" cy="259045"/>
    <xdr:sp macro="" textlink="">
      <xdr:nvSpPr>
        <xdr:cNvPr id="154" name="財政構造の弾力性該当値テキスト"/>
        <xdr:cNvSpPr txBox="1"/>
      </xdr:nvSpPr>
      <xdr:spPr>
        <a:xfrm>
          <a:off x="5041900" y="10044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42635</xdr:rowOff>
    </xdr:from>
    <xdr:to>
      <xdr:col>19</xdr:col>
      <xdr:colOff>184150</xdr:colOff>
      <xdr:row>59</xdr:row>
      <xdr:rowOff>144235</xdr:rowOff>
    </xdr:to>
    <xdr:sp macro="" textlink="">
      <xdr:nvSpPr>
        <xdr:cNvPr id="155" name="楕円 154"/>
        <xdr:cNvSpPr/>
      </xdr:nvSpPr>
      <xdr:spPr>
        <a:xfrm>
          <a:off x="4064000" y="1015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154412</xdr:rowOff>
    </xdr:from>
    <xdr:ext cx="736600" cy="259045"/>
    <xdr:sp macro="" textlink="">
      <xdr:nvSpPr>
        <xdr:cNvPr id="156" name="テキスト ボックス 155"/>
        <xdr:cNvSpPr txBox="1"/>
      </xdr:nvSpPr>
      <xdr:spPr>
        <a:xfrm>
          <a:off x="3733800" y="9927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15059</xdr:rowOff>
    </xdr:from>
    <xdr:to>
      <xdr:col>15</xdr:col>
      <xdr:colOff>133350</xdr:colOff>
      <xdr:row>59</xdr:row>
      <xdr:rowOff>116659</xdr:rowOff>
    </xdr:to>
    <xdr:sp macro="" textlink="">
      <xdr:nvSpPr>
        <xdr:cNvPr id="157" name="楕円 156"/>
        <xdr:cNvSpPr/>
      </xdr:nvSpPr>
      <xdr:spPr>
        <a:xfrm>
          <a:off x="3175000" y="1013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126836</xdr:rowOff>
    </xdr:from>
    <xdr:ext cx="762000" cy="259045"/>
    <xdr:sp macro="" textlink="">
      <xdr:nvSpPr>
        <xdr:cNvPr id="158" name="テキスト ボックス 157"/>
        <xdr:cNvSpPr txBox="1"/>
      </xdr:nvSpPr>
      <xdr:spPr>
        <a:xfrm>
          <a:off x="2844800" y="989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18506</xdr:rowOff>
    </xdr:from>
    <xdr:to>
      <xdr:col>11</xdr:col>
      <xdr:colOff>82550</xdr:colOff>
      <xdr:row>59</xdr:row>
      <xdr:rowOff>120106</xdr:rowOff>
    </xdr:to>
    <xdr:sp macro="" textlink="">
      <xdr:nvSpPr>
        <xdr:cNvPr id="159" name="楕円 158"/>
        <xdr:cNvSpPr/>
      </xdr:nvSpPr>
      <xdr:spPr>
        <a:xfrm>
          <a:off x="2286000" y="1013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130283</xdr:rowOff>
    </xdr:from>
    <xdr:ext cx="762000" cy="259045"/>
    <xdr:sp macro="" textlink="">
      <xdr:nvSpPr>
        <xdr:cNvPr id="160" name="テキスト ボックス 159"/>
        <xdr:cNvSpPr txBox="1"/>
      </xdr:nvSpPr>
      <xdr:spPr>
        <a:xfrm>
          <a:off x="1955800" y="990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141696</xdr:rowOff>
    </xdr:from>
    <xdr:to>
      <xdr:col>7</xdr:col>
      <xdr:colOff>31750</xdr:colOff>
      <xdr:row>59</xdr:row>
      <xdr:rowOff>71846</xdr:rowOff>
    </xdr:to>
    <xdr:sp macro="" textlink="">
      <xdr:nvSpPr>
        <xdr:cNvPr id="161" name="楕円 160"/>
        <xdr:cNvSpPr/>
      </xdr:nvSpPr>
      <xdr:spPr>
        <a:xfrm>
          <a:off x="1397000" y="1008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82023</xdr:rowOff>
    </xdr:from>
    <xdr:ext cx="762000" cy="259045"/>
    <xdr:sp macro="" textlink="">
      <xdr:nvSpPr>
        <xdr:cNvPr id="162" name="テキスト ボックス 161"/>
        <xdr:cNvSpPr txBox="1"/>
      </xdr:nvSpPr>
      <xdr:spPr>
        <a:xfrm>
          <a:off x="1066800" y="985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[143,044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類似団体平均値と比較して</a:t>
          </a:r>
          <a:r>
            <a:rPr kumimoji="1" lang="en-US" altLang="ja-JP" sz="1100">
              <a:solidFill>
                <a:schemeClr val="dk1"/>
              </a:solidFill>
              <a:effectLst/>
              <a:latin typeface="+mn-lt"/>
              <a:ea typeface="+mn-ea"/>
              <a:cs typeface="+mn-cs"/>
            </a:rPr>
            <a:t>51,995</a:t>
          </a:r>
          <a:r>
            <a:rPr kumimoji="1" lang="ja-JP" altLang="ja-JP" sz="1100">
              <a:solidFill>
                <a:schemeClr val="dk1"/>
              </a:solidFill>
              <a:effectLst/>
              <a:latin typeface="+mn-lt"/>
              <a:ea typeface="+mn-ea"/>
              <a:cs typeface="+mn-cs"/>
            </a:rPr>
            <a:t>円下回っているが、前年度決算額と比較すると</a:t>
          </a:r>
          <a:r>
            <a:rPr kumimoji="1" lang="en-US" altLang="ja-JP" sz="1100">
              <a:solidFill>
                <a:schemeClr val="dk1"/>
              </a:solidFill>
              <a:effectLst/>
              <a:latin typeface="+mn-lt"/>
              <a:ea typeface="+mn-ea"/>
              <a:cs typeface="+mn-cs"/>
            </a:rPr>
            <a:t>16,012</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と大幅に</a:t>
          </a:r>
          <a:r>
            <a:rPr kumimoji="1" lang="ja-JP" altLang="ja-JP" sz="1100">
              <a:solidFill>
                <a:schemeClr val="dk1"/>
              </a:solidFill>
              <a:effectLst/>
              <a:latin typeface="+mn-lt"/>
              <a:ea typeface="+mn-ea"/>
              <a:cs typeface="+mn-cs"/>
            </a:rPr>
            <a:t>増加している。</a:t>
          </a:r>
          <a:endParaRPr lang="ja-JP" altLang="ja-JP" sz="1400">
            <a:effectLst/>
          </a:endParaRPr>
        </a:p>
        <a:p>
          <a:r>
            <a:rPr kumimoji="1" lang="ja-JP" altLang="ja-JP" sz="1100">
              <a:solidFill>
                <a:schemeClr val="dk1"/>
              </a:solidFill>
              <a:effectLst/>
              <a:latin typeface="+mn-lt"/>
              <a:ea typeface="+mn-ea"/>
              <a:cs typeface="+mn-cs"/>
            </a:rPr>
            <a:t>　物件費の増加要因として、現在進めている事業の調査委託や計画策定委託等を実施したことが要因となっている。また、今後民間委託等を予定している事業もあることから今後の物件費の増が予想されているため、継続的な物件費の増にならないよう、注視し改善する必要がある。また、引き続き職員の定員適正化管理に取り組みつつ、業務内容等について徹底した業務改善を推進しさらにコストの低減を図っていく。</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69498</xdr:rowOff>
    </xdr:from>
    <xdr:to>
      <xdr:col>23</xdr:col>
      <xdr:colOff>133350</xdr:colOff>
      <xdr:row>89</xdr:row>
      <xdr:rowOff>127422</xdr:rowOff>
    </xdr:to>
    <xdr:cxnSp macro="">
      <xdr:nvCxnSpPr>
        <xdr:cNvPr id="189" name="直線コネクタ 188"/>
        <xdr:cNvCxnSpPr/>
      </xdr:nvCxnSpPr>
      <xdr:spPr>
        <a:xfrm flipV="1">
          <a:off x="4953000" y="14128398"/>
          <a:ext cx="0" cy="12580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99499</xdr:rowOff>
    </xdr:from>
    <xdr:ext cx="762000" cy="259045"/>
    <xdr:sp macro="" textlink="">
      <xdr:nvSpPr>
        <xdr:cNvPr id="190" name="人件費・物件費等の状況最小値テキスト"/>
        <xdr:cNvSpPr txBox="1"/>
      </xdr:nvSpPr>
      <xdr:spPr>
        <a:xfrm>
          <a:off x="5041900" y="153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127422</xdr:rowOff>
    </xdr:from>
    <xdr:to>
      <xdr:col>24</xdr:col>
      <xdr:colOff>12700</xdr:colOff>
      <xdr:row>89</xdr:row>
      <xdr:rowOff>127422</xdr:rowOff>
    </xdr:to>
    <xdr:cxnSp macro="">
      <xdr:nvCxnSpPr>
        <xdr:cNvPr id="191" name="直線コネクタ 190"/>
        <xdr:cNvCxnSpPr/>
      </xdr:nvCxnSpPr>
      <xdr:spPr>
        <a:xfrm>
          <a:off x="4864100" y="1538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155875</xdr:rowOff>
    </xdr:from>
    <xdr:ext cx="762000" cy="259045"/>
    <xdr:sp macro="" textlink="">
      <xdr:nvSpPr>
        <xdr:cNvPr id="192" name="人件費・物件費等の状況最大値テキスト"/>
        <xdr:cNvSpPr txBox="1"/>
      </xdr:nvSpPr>
      <xdr:spPr>
        <a:xfrm>
          <a:off x="5041900" y="13871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69498</xdr:rowOff>
    </xdr:from>
    <xdr:to>
      <xdr:col>24</xdr:col>
      <xdr:colOff>12700</xdr:colOff>
      <xdr:row>82</xdr:row>
      <xdr:rowOff>69498</xdr:rowOff>
    </xdr:to>
    <xdr:cxnSp macro="">
      <xdr:nvCxnSpPr>
        <xdr:cNvPr id="193" name="直線コネクタ 192"/>
        <xdr:cNvCxnSpPr/>
      </xdr:nvCxnSpPr>
      <xdr:spPr>
        <a:xfrm>
          <a:off x="4864100" y="1412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128729</xdr:rowOff>
    </xdr:from>
    <xdr:to>
      <xdr:col>23</xdr:col>
      <xdr:colOff>133350</xdr:colOff>
      <xdr:row>82</xdr:row>
      <xdr:rowOff>167365</xdr:rowOff>
    </xdr:to>
    <xdr:cxnSp macro="">
      <xdr:nvCxnSpPr>
        <xdr:cNvPr id="194" name="直線コネクタ 193"/>
        <xdr:cNvCxnSpPr/>
      </xdr:nvCxnSpPr>
      <xdr:spPr>
        <a:xfrm>
          <a:off x="4114800" y="14187629"/>
          <a:ext cx="838200" cy="3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42656</xdr:rowOff>
    </xdr:from>
    <xdr:ext cx="762000" cy="259045"/>
    <xdr:sp macro="" textlink="">
      <xdr:nvSpPr>
        <xdr:cNvPr id="195" name="人件費・物件費等の状況平均値テキスト"/>
        <xdr:cNvSpPr txBox="1"/>
      </xdr:nvSpPr>
      <xdr:spPr>
        <a:xfrm>
          <a:off x="5041900" y="14273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70579</xdr:rowOff>
    </xdr:from>
    <xdr:to>
      <xdr:col>23</xdr:col>
      <xdr:colOff>184150</xdr:colOff>
      <xdr:row>84</xdr:row>
      <xdr:rowOff>729</xdr:rowOff>
    </xdr:to>
    <xdr:sp macro="" textlink="">
      <xdr:nvSpPr>
        <xdr:cNvPr id="196" name="フローチャート: 判断 195"/>
        <xdr:cNvSpPr/>
      </xdr:nvSpPr>
      <xdr:spPr>
        <a:xfrm>
          <a:off x="4902200" y="14300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122233</xdr:rowOff>
    </xdr:from>
    <xdr:to>
      <xdr:col>19</xdr:col>
      <xdr:colOff>133350</xdr:colOff>
      <xdr:row>82</xdr:row>
      <xdr:rowOff>128729</xdr:rowOff>
    </xdr:to>
    <xdr:cxnSp macro="">
      <xdr:nvCxnSpPr>
        <xdr:cNvPr id="197" name="直線コネクタ 196"/>
        <xdr:cNvCxnSpPr/>
      </xdr:nvCxnSpPr>
      <xdr:spPr>
        <a:xfrm>
          <a:off x="3225800" y="14181133"/>
          <a:ext cx="889000" cy="6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31221</xdr:rowOff>
    </xdr:from>
    <xdr:to>
      <xdr:col>19</xdr:col>
      <xdr:colOff>184150</xdr:colOff>
      <xdr:row>83</xdr:row>
      <xdr:rowOff>132821</xdr:rowOff>
    </xdr:to>
    <xdr:sp macro="" textlink="">
      <xdr:nvSpPr>
        <xdr:cNvPr id="198" name="フローチャート: 判断 197"/>
        <xdr:cNvSpPr/>
      </xdr:nvSpPr>
      <xdr:spPr>
        <a:xfrm>
          <a:off x="4064000" y="1426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117598</xdr:rowOff>
    </xdr:from>
    <xdr:ext cx="736600" cy="259045"/>
    <xdr:sp macro="" textlink="">
      <xdr:nvSpPr>
        <xdr:cNvPr id="199" name="テキスト ボックス 198"/>
        <xdr:cNvSpPr txBox="1"/>
      </xdr:nvSpPr>
      <xdr:spPr>
        <a:xfrm>
          <a:off x="3733800" y="14347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122163</xdr:rowOff>
    </xdr:from>
    <xdr:to>
      <xdr:col>15</xdr:col>
      <xdr:colOff>82550</xdr:colOff>
      <xdr:row>82</xdr:row>
      <xdr:rowOff>122233</xdr:rowOff>
    </xdr:to>
    <xdr:cxnSp macro="">
      <xdr:nvCxnSpPr>
        <xdr:cNvPr id="200" name="直線コネクタ 199"/>
        <xdr:cNvCxnSpPr/>
      </xdr:nvCxnSpPr>
      <xdr:spPr>
        <a:xfrm>
          <a:off x="2336800" y="14181063"/>
          <a:ext cx="889000" cy="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15968</xdr:rowOff>
    </xdr:from>
    <xdr:to>
      <xdr:col>15</xdr:col>
      <xdr:colOff>133350</xdr:colOff>
      <xdr:row>83</xdr:row>
      <xdr:rowOff>117568</xdr:rowOff>
    </xdr:to>
    <xdr:sp macro="" textlink="">
      <xdr:nvSpPr>
        <xdr:cNvPr id="201" name="フローチャート: 判断 200"/>
        <xdr:cNvSpPr/>
      </xdr:nvSpPr>
      <xdr:spPr>
        <a:xfrm>
          <a:off x="3175000" y="1424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102345</xdr:rowOff>
    </xdr:from>
    <xdr:ext cx="762000" cy="259045"/>
    <xdr:sp macro="" textlink="">
      <xdr:nvSpPr>
        <xdr:cNvPr id="202" name="テキスト ボックス 201"/>
        <xdr:cNvSpPr txBox="1"/>
      </xdr:nvSpPr>
      <xdr:spPr>
        <a:xfrm>
          <a:off x="2844800" y="14332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122163</xdr:rowOff>
    </xdr:from>
    <xdr:to>
      <xdr:col>11</xdr:col>
      <xdr:colOff>31750</xdr:colOff>
      <xdr:row>82</xdr:row>
      <xdr:rowOff>124462</xdr:rowOff>
    </xdr:to>
    <xdr:cxnSp macro="">
      <xdr:nvCxnSpPr>
        <xdr:cNvPr id="203" name="直線コネクタ 202"/>
        <xdr:cNvCxnSpPr/>
      </xdr:nvCxnSpPr>
      <xdr:spPr>
        <a:xfrm flipV="1">
          <a:off x="1447800" y="14181063"/>
          <a:ext cx="889000" cy="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5510</xdr:rowOff>
    </xdr:from>
    <xdr:to>
      <xdr:col>11</xdr:col>
      <xdr:colOff>82550</xdr:colOff>
      <xdr:row>83</xdr:row>
      <xdr:rowOff>107110</xdr:rowOff>
    </xdr:to>
    <xdr:sp macro="" textlink="">
      <xdr:nvSpPr>
        <xdr:cNvPr id="204" name="フローチャート: 判断 203"/>
        <xdr:cNvSpPr/>
      </xdr:nvSpPr>
      <xdr:spPr>
        <a:xfrm>
          <a:off x="2286000" y="1423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91887</xdr:rowOff>
    </xdr:from>
    <xdr:ext cx="762000" cy="259045"/>
    <xdr:sp macro="" textlink="">
      <xdr:nvSpPr>
        <xdr:cNvPr id="205" name="テキスト ボックス 204"/>
        <xdr:cNvSpPr txBox="1"/>
      </xdr:nvSpPr>
      <xdr:spPr>
        <a:xfrm>
          <a:off x="1955800" y="14322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167190</xdr:rowOff>
    </xdr:from>
    <xdr:to>
      <xdr:col>7</xdr:col>
      <xdr:colOff>31750</xdr:colOff>
      <xdr:row>83</xdr:row>
      <xdr:rowOff>97340</xdr:rowOff>
    </xdr:to>
    <xdr:sp macro="" textlink="">
      <xdr:nvSpPr>
        <xdr:cNvPr id="206" name="フローチャート: 判断 205"/>
        <xdr:cNvSpPr/>
      </xdr:nvSpPr>
      <xdr:spPr>
        <a:xfrm>
          <a:off x="1397000" y="1422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82117</xdr:rowOff>
    </xdr:from>
    <xdr:ext cx="762000" cy="259045"/>
    <xdr:sp macro="" textlink="">
      <xdr:nvSpPr>
        <xdr:cNvPr id="207" name="テキスト ボックス 206"/>
        <xdr:cNvSpPr txBox="1"/>
      </xdr:nvSpPr>
      <xdr:spPr>
        <a:xfrm>
          <a:off x="1066800" y="14312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116565</xdr:rowOff>
    </xdr:from>
    <xdr:to>
      <xdr:col>23</xdr:col>
      <xdr:colOff>184150</xdr:colOff>
      <xdr:row>83</xdr:row>
      <xdr:rowOff>46715</xdr:rowOff>
    </xdr:to>
    <xdr:sp macro="" textlink="">
      <xdr:nvSpPr>
        <xdr:cNvPr id="213" name="楕円 212"/>
        <xdr:cNvSpPr/>
      </xdr:nvSpPr>
      <xdr:spPr>
        <a:xfrm>
          <a:off x="4902200" y="1417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37842</xdr:rowOff>
    </xdr:from>
    <xdr:ext cx="762000" cy="259045"/>
    <xdr:sp macro="" textlink="">
      <xdr:nvSpPr>
        <xdr:cNvPr id="214" name="人件費・物件費等の状況該当値テキスト"/>
        <xdr:cNvSpPr txBox="1"/>
      </xdr:nvSpPr>
      <xdr:spPr>
        <a:xfrm>
          <a:off x="5041900" y="14096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77929</xdr:rowOff>
    </xdr:from>
    <xdr:to>
      <xdr:col>19</xdr:col>
      <xdr:colOff>184150</xdr:colOff>
      <xdr:row>83</xdr:row>
      <xdr:rowOff>8079</xdr:rowOff>
    </xdr:to>
    <xdr:sp macro="" textlink="">
      <xdr:nvSpPr>
        <xdr:cNvPr id="215" name="楕円 214"/>
        <xdr:cNvSpPr/>
      </xdr:nvSpPr>
      <xdr:spPr>
        <a:xfrm>
          <a:off x="4064000" y="1413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18256</xdr:rowOff>
    </xdr:from>
    <xdr:ext cx="736600" cy="259045"/>
    <xdr:sp macro="" textlink="">
      <xdr:nvSpPr>
        <xdr:cNvPr id="216" name="テキスト ボックス 215"/>
        <xdr:cNvSpPr txBox="1"/>
      </xdr:nvSpPr>
      <xdr:spPr>
        <a:xfrm>
          <a:off x="3733800" y="13905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71433</xdr:rowOff>
    </xdr:from>
    <xdr:to>
      <xdr:col>15</xdr:col>
      <xdr:colOff>133350</xdr:colOff>
      <xdr:row>83</xdr:row>
      <xdr:rowOff>1583</xdr:rowOff>
    </xdr:to>
    <xdr:sp macro="" textlink="">
      <xdr:nvSpPr>
        <xdr:cNvPr id="217" name="楕円 216"/>
        <xdr:cNvSpPr/>
      </xdr:nvSpPr>
      <xdr:spPr>
        <a:xfrm>
          <a:off x="3175000" y="14130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11760</xdr:rowOff>
    </xdr:from>
    <xdr:ext cx="762000" cy="259045"/>
    <xdr:sp macro="" textlink="">
      <xdr:nvSpPr>
        <xdr:cNvPr id="218" name="テキスト ボックス 217"/>
        <xdr:cNvSpPr txBox="1"/>
      </xdr:nvSpPr>
      <xdr:spPr>
        <a:xfrm>
          <a:off x="2844800" y="13899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71363</xdr:rowOff>
    </xdr:from>
    <xdr:to>
      <xdr:col>11</xdr:col>
      <xdr:colOff>82550</xdr:colOff>
      <xdr:row>83</xdr:row>
      <xdr:rowOff>1513</xdr:rowOff>
    </xdr:to>
    <xdr:sp macro="" textlink="">
      <xdr:nvSpPr>
        <xdr:cNvPr id="219" name="楕円 218"/>
        <xdr:cNvSpPr/>
      </xdr:nvSpPr>
      <xdr:spPr>
        <a:xfrm>
          <a:off x="2286000" y="14130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11690</xdr:rowOff>
    </xdr:from>
    <xdr:ext cx="762000" cy="259045"/>
    <xdr:sp macro="" textlink="">
      <xdr:nvSpPr>
        <xdr:cNvPr id="220" name="テキスト ボックス 219"/>
        <xdr:cNvSpPr txBox="1"/>
      </xdr:nvSpPr>
      <xdr:spPr>
        <a:xfrm>
          <a:off x="1955800" y="1389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73662</xdr:rowOff>
    </xdr:from>
    <xdr:to>
      <xdr:col>7</xdr:col>
      <xdr:colOff>31750</xdr:colOff>
      <xdr:row>83</xdr:row>
      <xdr:rowOff>3812</xdr:rowOff>
    </xdr:to>
    <xdr:sp macro="" textlink="">
      <xdr:nvSpPr>
        <xdr:cNvPr id="221" name="楕円 220"/>
        <xdr:cNvSpPr/>
      </xdr:nvSpPr>
      <xdr:spPr>
        <a:xfrm>
          <a:off x="1397000" y="14132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13989</xdr:rowOff>
    </xdr:from>
    <xdr:ext cx="762000" cy="259045"/>
    <xdr:sp macro="" textlink="">
      <xdr:nvSpPr>
        <xdr:cNvPr id="222" name="テキスト ボックス 221"/>
        <xdr:cNvSpPr txBox="1"/>
      </xdr:nvSpPr>
      <xdr:spPr>
        <a:xfrm>
          <a:off x="1066800" y="13901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職員階層や職員構成の変動により前年比</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ポイント増加している。</a:t>
          </a:r>
          <a:endParaRPr lang="ja-JP" altLang="ja-JP">
            <a:effectLst/>
          </a:endParaRPr>
        </a:p>
        <a:p>
          <a:r>
            <a:rPr kumimoji="1" lang="ja-JP" altLang="ja-JP" sz="1100">
              <a:solidFill>
                <a:schemeClr val="dk1"/>
              </a:solidFill>
              <a:effectLst/>
              <a:latin typeface="+mn-lt"/>
              <a:ea typeface="+mn-ea"/>
              <a:cs typeface="+mn-cs"/>
            </a:rPr>
            <a:t>　引き続き、勤務成績の昇給への反映やポスト管理に取り組み、類似団体との均衡が図れるよう努めていく。</a:t>
          </a:r>
          <a:endParaRPr lang="ja-JP" altLang="ja-JP">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118232</xdr:rowOff>
    </xdr:from>
    <xdr:to>
      <xdr:col>81</xdr:col>
      <xdr:colOff>44450</xdr:colOff>
      <xdr:row>88</xdr:row>
      <xdr:rowOff>137886</xdr:rowOff>
    </xdr:to>
    <xdr:cxnSp macro="">
      <xdr:nvCxnSpPr>
        <xdr:cNvPr id="253" name="直線コネクタ 252"/>
        <xdr:cNvCxnSpPr/>
      </xdr:nvCxnSpPr>
      <xdr:spPr>
        <a:xfrm flipV="1">
          <a:off x="17018000" y="13662782"/>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4"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5" name="直線コネクタ 254"/>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33159</xdr:rowOff>
    </xdr:from>
    <xdr:ext cx="762000" cy="259045"/>
    <xdr:sp macro="" textlink="">
      <xdr:nvSpPr>
        <xdr:cNvPr id="256" name="給与水準   （国との比較）最大値テキスト"/>
        <xdr:cNvSpPr txBox="1"/>
      </xdr:nvSpPr>
      <xdr:spPr>
        <a:xfrm>
          <a:off x="17106900" y="13406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118232</xdr:rowOff>
    </xdr:from>
    <xdr:to>
      <xdr:col>81</xdr:col>
      <xdr:colOff>133350</xdr:colOff>
      <xdr:row>79</xdr:row>
      <xdr:rowOff>118232</xdr:rowOff>
    </xdr:to>
    <xdr:cxnSp macro="">
      <xdr:nvCxnSpPr>
        <xdr:cNvPr id="257" name="直線コネクタ 256"/>
        <xdr:cNvCxnSpPr/>
      </xdr:nvCxnSpPr>
      <xdr:spPr>
        <a:xfrm>
          <a:off x="16929100" y="13662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20259</xdr:rowOff>
    </xdr:from>
    <xdr:to>
      <xdr:col>81</xdr:col>
      <xdr:colOff>44450</xdr:colOff>
      <xdr:row>85</xdr:row>
      <xdr:rowOff>100693</xdr:rowOff>
    </xdr:to>
    <xdr:cxnSp macro="">
      <xdr:nvCxnSpPr>
        <xdr:cNvPr id="258" name="直線コネクタ 257"/>
        <xdr:cNvCxnSpPr/>
      </xdr:nvCxnSpPr>
      <xdr:spPr>
        <a:xfrm>
          <a:off x="16179800" y="14593509"/>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8968</xdr:rowOff>
    </xdr:from>
    <xdr:ext cx="762000" cy="259045"/>
    <xdr:sp macro="" textlink="">
      <xdr:nvSpPr>
        <xdr:cNvPr id="259" name="給与水準   （国との比較）平均値テキスト"/>
        <xdr:cNvSpPr txBox="1"/>
      </xdr:nvSpPr>
      <xdr:spPr>
        <a:xfrm>
          <a:off x="17106900" y="14410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163891</xdr:rowOff>
    </xdr:from>
    <xdr:to>
      <xdr:col>81</xdr:col>
      <xdr:colOff>95250</xdr:colOff>
      <xdr:row>85</xdr:row>
      <xdr:rowOff>94041</xdr:rowOff>
    </xdr:to>
    <xdr:sp macro="" textlink="">
      <xdr:nvSpPr>
        <xdr:cNvPr id="260" name="フローチャート: 判断 259"/>
        <xdr:cNvSpPr/>
      </xdr:nvSpPr>
      <xdr:spPr>
        <a:xfrm>
          <a:off x="169672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20259</xdr:rowOff>
    </xdr:from>
    <xdr:to>
      <xdr:col>77</xdr:col>
      <xdr:colOff>44450</xdr:colOff>
      <xdr:row>85</xdr:row>
      <xdr:rowOff>112184</xdr:rowOff>
    </xdr:to>
    <xdr:cxnSp macro="">
      <xdr:nvCxnSpPr>
        <xdr:cNvPr id="261" name="直線コネクタ 260"/>
        <xdr:cNvCxnSpPr/>
      </xdr:nvCxnSpPr>
      <xdr:spPr>
        <a:xfrm flipV="1">
          <a:off x="15290800" y="14593509"/>
          <a:ext cx="889000" cy="9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3932</xdr:rowOff>
    </xdr:from>
    <xdr:to>
      <xdr:col>77</xdr:col>
      <xdr:colOff>95250</xdr:colOff>
      <xdr:row>85</xdr:row>
      <xdr:rowOff>105532</xdr:rowOff>
    </xdr:to>
    <xdr:sp macro="" textlink="">
      <xdr:nvSpPr>
        <xdr:cNvPr id="262" name="フローチャート: 判断 261"/>
        <xdr:cNvSpPr/>
      </xdr:nvSpPr>
      <xdr:spPr>
        <a:xfrm>
          <a:off x="16129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90309</xdr:rowOff>
    </xdr:from>
    <xdr:ext cx="736600" cy="259045"/>
    <xdr:sp macro="" textlink="">
      <xdr:nvSpPr>
        <xdr:cNvPr id="263" name="テキスト ボックス 262"/>
        <xdr:cNvSpPr txBox="1"/>
      </xdr:nvSpPr>
      <xdr:spPr>
        <a:xfrm>
          <a:off x="15798800" y="146635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112184</xdr:rowOff>
    </xdr:from>
    <xdr:to>
      <xdr:col>72</xdr:col>
      <xdr:colOff>203200</xdr:colOff>
      <xdr:row>85</xdr:row>
      <xdr:rowOff>169636</xdr:rowOff>
    </xdr:to>
    <xdr:cxnSp macro="">
      <xdr:nvCxnSpPr>
        <xdr:cNvPr id="264" name="直線コネクタ 263"/>
        <xdr:cNvCxnSpPr/>
      </xdr:nvCxnSpPr>
      <xdr:spPr>
        <a:xfrm flipV="1">
          <a:off x="14401800" y="14685434"/>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163891</xdr:rowOff>
    </xdr:from>
    <xdr:to>
      <xdr:col>73</xdr:col>
      <xdr:colOff>44450</xdr:colOff>
      <xdr:row>85</xdr:row>
      <xdr:rowOff>94041</xdr:rowOff>
    </xdr:to>
    <xdr:sp macro="" textlink="">
      <xdr:nvSpPr>
        <xdr:cNvPr id="265" name="フローチャート: 判断 264"/>
        <xdr:cNvSpPr/>
      </xdr:nvSpPr>
      <xdr:spPr>
        <a:xfrm>
          <a:off x="152400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104218</xdr:rowOff>
    </xdr:from>
    <xdr:ext cx="762000" cy="259045"/>
    <xdr:sp macro="" textlink="">
      <xdr:nvSpPr>
        <xdr:cNvPr id="266" name="テキスト ボックス 265"/>
        <xdr:cNvSpPr txBox="1"/>
      </xdr:nvSpPr>
      <xdr:spPr>
        <a:xfrm>
          <a:off x="14909800" y="14334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135164</xdr:rowOff>
    </xdr:from>
    <xdr:to>
      <xdr:col>68</xdr:col>
      <xdr:colOff>152400</xdr:colOff>
      <xdr:row>85</xdr:row>
      <xdr:rowOff>169636</xdr:rowOff>
    </xdr:to>
    <xdr:cxnSp macro="">
      <xdr:nvCxnSpPr>
        <xdr:cNvPr id="267" name="直線コネクタ 266"/>
        <xdr:cNvCxnSpPr/>
      </xdr:nvCxnSpPr>
      <xdr:spPr>
        <a:xfrm>
          <a:off x="13512800" y="1470841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3932</xdr:rowOff>
    </xdr:from>
    <xdr:to>
      <xdr:col>68</xdr:col>
      <xdr:colOff>203200</xdr:colOff>
      <xdr:row>85</xdr:row>
      <xdr:rowOff>105532</xdr:rowOff>
    </xdr:to>
    <xdr:sp macro="" textlink="">
      <xdr:nvSpPr>
        <xdr:cNvPr id="268" name="フローチャート: 判断 267"/>
        <xdr:cNvSpPr/>
      </xdr:nvSpPr>
      <xdr:spPr>
        <a:xfrm>
          <a:off x="14351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115709</xdr:rowOff>
    </xdr:from>
    <xdr:ext cx="762000" cy="259045"/>
    <xdr:sp macro="" textlink="">
      <xdr:nvSpPr>
        <xdr:cNvPr id="269" name="テキスト ボックス 268"/>
        <xdr:cNvSpPr txBox="1"/>
      </xdr:nvSpPr>
      <xdr:spPr>
        <a:xfrm>
          <a:off x="14020800" y="14346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70" name="フローチャート: 判断 269"/>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127198</xdr:rowOff>
    </xdr:from>
    <xdr:ext cx="762000" cy="259045"/>
    <xdr:sp macro="" textlink="">
      <xdr:nvSpPr>
        <xdr:cNvPr id="271" name="テキスト ボックス 270"/>
        <xdr:cNvSpPr txBox="1"/>
      </xdr:nvSpPr>
      <xdr:spPr>
        <a:xfrm>
          <a:off x="13131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77" name="楕円 276"/>
        <xdr:cNvSpPr/>
      </xdr:nvSpPr>
      <xdr:spPr>
        <a:xfrm>
          <a:off x="169672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21970</xdr:rowOff>
    </xdr:from>
    <xdr:ext cx="762000" cy="259045"/>
    <xdr:sp macro="" textlink="">
      <xdr:nvSpPr>
        <xdr:cNvPr id="278" name="給与水準   （国との比較）該当値テキスト"/>
        <xdr:cNvSpPr txBox="1"/>
      </xdr:nvSpPr>
      <xdr:spPr>
        <a:xfrm>
          <a:off x="17106900" y="14595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140909</xdr:rowOff>
    </xdr:from>
    <xdr:to>
      <xdr:col>77</xdr:col>
      <xdr:colOff>95250</xdr:colOff>
      <xdr:row>85</xdr:row>
      <xdr:rowOff>71059</xdr:rowOff>
    </xdr:to>
    <xdr:sp macro="" textlink="">
      <xdr:nvSpPr>
        <xdr:cNvPr id="279" name="楕円 278"/>
        <xdr:cNvSpPr/>
      </xdr:nvSpPr>
      <xdr:spPr>
        <a:xfrm>
          <a:off x="16129000" y="1454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81236</xdr:rowOff>
    </xdr:from>
    <xdr:ext cx="736600" cy="259045"/>
    <xdr:sp macro="" textlink="">
      <xdr:nvSpPr>
        <xdr:cNvPr id="280" name="テキスト ボックス 279"/>
        <xdr:cNvSpPr txBox="1"/>
      </xdr:nvSpPr>
      <xdr:spPr>
        <a:xfrm>
          <a:off x="15798800" y="143115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61384</xdr:rowOff>
    </xdr:from>
    <xdr:to>
      <xdr:col>73</xdr:col>
      <xdr:colOff>44450</xdr:colOff>
      <xdr:row>85</xdr:row>
      <xdr:rowOff>162984</xdr:rowOff>
    </xdr:to>
    <xdr:sp macro="" textlink="">
      <xdr:nvSpPr>
        <xdr:cNvPr id="281" name="楕円 280"/>
        <xdr:cNvSpPr/>
      </xdr:nvSpPr>
      <xdr:spPr>
        <a:xfrm>
          <a:off x="15240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147761</xdr:rowOff>
    </xdr:from>
    <xdr:ext cx="762000" cy="259045"/>
    <xdr:sp macro="" textlink="">
      <xdr:nvSpPr>
        <xdr:cNvPr id="282" name="テキスト ボックス 281"/>
        <xdr:cNvSpPr txBox="1"/>
      </xdr:nvSpPr>
      <xdr:spPr>
        <a:xfrm>
          <a:off x="14909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118836</xdr:rowOff>
    </xdr:from>
    <xdr:to>
      <xdr:col>68</xdr:col>
      <xdr:colOff>203200</xdr:colOff>
      <xdr:row>86</xdr:row>
      <xdr:rowOff>48986</xdr:rowOff>
    </xdr:to>
    <xdr:sp macro="" textlink="">
      <xdr:nvSpPr>
        <xdr:cNvPr id="283" name="楕円 282"/>
        <xdr:cNvSpPr/>
      </xdr:nvSpPr>
      <xdr:spPr>
        <a:xfrm>
          <a:off x="14351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33763</xdr:rowOff>
    </xdr:from>
    <xdr:ext cx="762000" cy="259045"/>
    <xdr:sp macro="" textlink="">
      <xdr:nvSpPr>
        <xdr:cNvPr id="284" name="テキスト ボックス 283"/>
        <xdr:cNvSpPr txBox="1"/>
      </xdr:nvSpPr>
      <xdr:spPr>
        <a:xfrm>
          <a:off x="14020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85" name="楕円 284"/>
        <xdr:cNvSpPr/>
      </xdr:nvSpPr>
      <xdr:spPr>
        <a:xfrm>
          <a:off x="13462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170741</xdr:rowOff>
    </xdr:from>
    <xdr:ext cx="762000" cy="259045"/>
    <xdr:sp macro="" textlink="">
      <xdr:nvSpPr>
        <xdr:cNvPr id="286" name="テキスト ボックス 285"/>
        <xdr:cNvSpPr txBox="1"/>
      </xdr:nvSpPr>
      <xdr:spPr>
        <a:xfrm>
          <a:off x="13131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基礎となる職員数は前年同様であるが、本市の人口減少の影響により前年度より</a:t>
          </a:r>
          <a:r>
            <a:rPr kumimoji="1" lang="en-US" altLang="ja-JP" sz="1100">
              <a:solidFill>
                <a:schemeClr val="dk1"/>
              </a:solidFill>
              <a:effectLst/>
              <a:latin typeface="+mn-lt"/>
              <a:ea typeface="+mn-ea"/>
              <a:cs typeface="+mn-cs"/>
            </a:rPr>
            <a:t>0.12</a:t>
          </a:r>
          <a:r>
            <a:rPr kumimoji="1" lang="ja-JP" altLang="ja-JP" sz="1100">
              <a:solidFill>
                <a:schemeClr val="dk1"/>
              </a:solidFill>
              <a:effectLst/>
              <a:latin typeface="+mn-lt"/>
              <a:ea typeface="+mn-ea"/>
              <a:cs typeface="+mn-cs"/>
            </a:rPr>
            <a:t>人増加した。</a:t>
          </a:r>
          <a:endParaRPr lang="ja-JP" altLang="ja-JP">
            <a:effectLst/>
          </a:endParaRPr>
        </a:p>
        <a:p>
          <a:r>
            <a:rPr kumimoji="1" lang="ja-JP" altLang="ja-JP" sz="1100">
              <a:solidFill>
                <a:schemeClr val="dk1"/>
              </a:solidFill>
              <a:effectLst/>
              <a:latin typeface="+mn-lt"/>
              <a:ea typeface="+mn-ea"/>
              <a:cs typeface="+mn-cs"/>
            </a:rPr>
            <a:t>　引き続き行政需要に応じた適正な職員数を維持するよう取り組んでいく。</a:t>
          </a:r>
          <a:endParaRPr lang="ja-JP" altLang="ja-JP">
            <a:effectLst/>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37133</xdr:rowOff>
    </xdr:from>
    <xdr:to>
      <xdr:col>81</xdr:col>
      <xdr:colOff>44450</xdr:colOff>
      <xdr:row>68</xdr:row>
      <xdr:rowOff>68278</xdr:rowOff>
    </xdr:to>
    <xdr:cxnSp macro="">
      <xdr:nvCxnSpPr>
        <xdr:cNvPr id="318" name="直線コネクタ 317"/>
        <xdr:cNvCxnSpPr/>
      </xdr:nvCxnSpPr>
      <xdr:spPr>
        <a:xfrm flipV="1">
          <a:off x="17018000" y="10152683"/>
          <a:ext cx="0" cy="15741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40355</xdr:rowOff>
    </xdr:from>
    <xdr:ext cx="762000" cy="259045"/>
    <xdr:sp macro="" textlink="">
      <xdr:nvSpPr>
        <xdr:cNvPr id="319" name="定員管理の状況最小値テキスト"/>
        <xdr:cNvSpPr txBox="1"/>
      </xdr:nvSpPr>
      <xdr:spPr>
        <a:xfrm>
          <a:off x="17106900" y="11698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68278</xdr:rowOff>
    </xdr:from>
    <xdr:to>
      <xdr:col>81</xdr:col>
      <xdr:colOff>133350</xdr:colOff>
      <xdr:row>68</xdr:row>
      <xdr:rowOff>68278</xdr:rowOff>
    </xdr:to>
    <xdr:cxnSp macro="">
      <xdr:nvCxnSpPr>
        <xdr:cNvPr id="320" name="直線コネクタ 319"/>
        <xdr:cNvCxnSpPr/>
      </xdr:nvCxnSpPr>
      <xdr:spPr>
        <a:xfrm>
          <a:off x="16929100" y="1172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123510</xdr:rowOff>
    </xdr:from>
    <xdr:ext cx="762000" cy="259045"/>
    <xdr:sp macro="" textlink="">
      <xdr:nvSpPr>
        <xdr:cNvPr id="321" name="定員管理の状況最大値テキスト"/>
        <xdr:cNvSpPr txBox="1"/>
      </xdr:nvSpPr>
      <xdr:spPr>
        <a:xfrm>
          <a:off x="17106900" y="989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37133</xdr:rowOff>
    </xdr:from>
    <xdr:to>
      <xdr:col>81</xdr:col>
      <xdr:colOff>133350</xdr:colOff>
      <xdr:row>59</xdr:row>
      <xdr:rowOff>37133</xdr:rowOff>
    </xdr:to>
    <xdr:cxnSp macro="">
      <xdr:nvCxnSpPr>
        <xdr:cNvPr id="322" name="直線コネクタ 321"/>
        <xdr:cNvCxnSpPr/>
      </xdr:nvCxnSpPr>
      <xdr:spPr>
        <a:xfrm>
          <a:off x="16929100" y="1015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165342</xdr:rowOff>
    </xdr:from>
    <xdr:to>
      <xdr:col>81</xdr:col>
      <xdr:colOff>44450</xdr:colOff>
      <xdr:row>62</xdr:row>
      <xdr:rowOff>7680</xdr:rowOff>
    </xdr:to>
    <xdr:cxnSp macro="">
      <xdr:nvCxnSpPr>
        <xdr:cNvPr id="323" name="直線コネクタ 322"/>
        <xdr:cNvCxnSpPr/>
      </xdr:nvCxnSpPr>
      <xdr:spPr>
        <a:xfrm>
          <a:off x="16179800" y="10623792"/>
          <a:ext cx="8382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58800</xdr:rowOff>
    </xdr:from>
    <xdr:ext cx="762000" cy="259045"/>
    <xdr:sp macro="" textlink="">
      <xdr:nvSpPr>
        <xdr:cNvPr id="324" name="定員管理の状況平均値テキスト"/>
        <xdr:cNvSpPr txBox="1"/>
      </xdr:nvSpPr>
      <xdr:spPr>
        <a:xfrm>
          <a:off x="17106900" y="10688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86723</xdr:rowOff>
    </xdr:from>
    <xdr:to>
      <xdr:col>81</xdr:col>
      <xdr:colOff>95250</xdr:colOff>
      <xdr:row>63</xdr:row>
      <xdr:rowOff>16873</xdr:rowOff>
    </xdr:to>
    <xdr:sp macro="" textlink="">
      <xdr:nvSpPr>
        <xdr:cNvPr id="325" name="フローチャート: 判断 324"/>
        <xdr:cNvSpPr/>
      </xdr:nvSpPr>
      <xdr:spPr>
        <a:xfrm>
          <a:off x="16967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140063</xdr:rowOff>
    </xdr:from>
    <xdr:to>
      <xdr:col>77</xdr:col>
      <xdr:colOff>44450</xdr:colOff>
      <xdr:row>61</xdr:row>
      <xdr:rowOff>165342</xdr:rowOff>
    </xdr:to>
    <xdr:cxnSp macro="">
      <xdr:nvCxnSpPr>
        <xdr:cNvPr id="326" name="直線コネクタ 325"/>
        <xdr:cNvCxnSpPr/>
      </xdr:nvCxnSpPr>
      <xdr:spPr>
        <a:xfrm>
          <a:off x="15290800" y="10598513"/>
          <a:ext cx="889000" cy="2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77530</xdr:rowOff>
    </xdr:from>
    <xdr:to>
      <xdr:col>77</xdr:col>
      <xdr:colOff>95250</xdr:colOff>
      <xdr:row>63</xdr:row>
      <xdr:rowOff>7680</xdr:rowOff>
    </xdr:to>
    <xdr:sp macro="" textlink="">
      <xdr:nvSpPr>
        <xdr:cNvPr id="327" name="フローチャート: 判断 326"/>
        <xdr:cNvSpPr/>
      </xdr:nvSpPr>
      <xdr:spPr>
        <a:xfrm>
          <a:off x="161290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163907</xdr:rowOff>
    </xdr:from>
    <xdr:ext cx="736600" cy="259045"/>
    <xdr:sp macro="" textlink="">
      <xdr:nvSpPr>
        <xdr:cNvPr id="328" name="テキスト ボックス 327"/>
        <xdr:cNvSpPr txBox="1"/>
      </xdr:nvSpPr>
      <xdr:spPr>
        <a:xfrm>
          <a:off x="15798800" y="10793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140063</xdr:rowOff>
    </xdr:from>
    <xdr:to>
      <xdr:col>72</xdr:col>
      <xdr:colOff>203200</xdr:colOff>
      <xdr:row>61</xdr:row>
      <xdr:rowOff>140063</xdr:rowOff>
    </xdr:to>
    <xdr:cxnSp macro="">
      <xdr:nvCxnSpPr>
        <xdr:cNvPr id="329" name="直線コネクタ 328"/>
        <xdr:cNvCxnSpPr/>
      </xdr:nvCxnSpPr>
      <xdr:spPr>
        <a:xfrm>
          <a:off x="14401800" y="105985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64891</xdr:rowOff>
    </xdr:from>
    <xdr:to>
      <xdr:col>73</xdr:col>
      <xdr:colOff>44450</xdr:colOff>
      <xdr:row>62</xdr:row>
      <xdr:rowOff>166491</xdr:rowOff>
    </xdr:to>
    <xdr:sp macro="" textlink="">
      <xdr:nvSpPr>
        <xdr:cNvPr id="330" name="フローチャート: 判断 329"/>
        <xdr:cNvSpPr/>
      </xdr:nvSpPr>
      <xdr:spPr>
        <a:xfrm>
          <a:off x="15240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151268</xdr:rowOff>
    </xdr:from>
    <xdr:ext cx="762000" cy="259045"/>
    <xdr:sp macro="" textlink="">
      <xdr:nvSpPr>
        <xdr:cNvPr id="331" name="テキスト ボックス 330"/>
        <xdr:cNvSpPr txBox="1"/>
      </xdr:nvSpPr>
      <xdr:spPr>
        <a:xfrm>
          <a:off x="14909800" y="10781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140063</xdr:rowOff>
    </xdr:from>
    <xdr:to>
      <xdr:col>68</xdr:col>
      <xdr:colOff>152400</xdr:colOff>
      <xdr:row>61</xdr:row>
      <xdr:rowOff>150404</xdr:rowOff>
    </xdr:to>
    <xdr:cxnSp macro="">
      <xdr:nvCxnSpPr>
        <xdr:cNvPr id="332" name="直線コネクタ 331"/>
        <xdr:cNvCxnSpPr/>
      </xdr:nvCxnSpPr>
      <xdr:spPr>
        <a:xfrm flipV="1">
          <a:off x="13512800" y="10598513"/>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63742</xdr:rowOff>
    </xdr:from>
    <xdr:to>
      <xdr:col>68</xdr:col>
      <xdr:colOff>203200</xdr:colOff>
      <xdr:row>62</xdr:row>
      <xdr:rowOff>165342</xdr:rowOff>
    </xdr:to>
    <xdr:sp macro="" textlink="">
      <xdr:nvSpPr>
        <xdr:cNvPr id="333" name="フローチャート: 判断 332"/>
        <xdr:cNvSpPr/>
      </xdr:nvSpPr>
      <xdr:spPr>
        <a:xfrm>
          <a:off x="14351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150119</xdr:rowOff>
    </xdr:from>
    <xdr:ext cx="762000" cy="259045"/>
    <xdr:sp macro="" textlink="">
      <xdr:nvSpPr>
        <xdr:cNvPr id="334" name="テキスト ボックス 333"/>
        <xdr:cNvSpPr txBox="1"/>
      </xdr:nvSpPr>
      <xdr:spPr>
        <a:xfrm>
          <a:off x="14020800" y="1078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52251</xdr:rowOff>
    </xdr:from>
    <xdr:to>
      <xdr:col>64</xdr:col>
      <xdr:colOff>152400</xdr:colOff>
      <xdr:row>62</xdr:row>
      <xdr:rowOff>153851</xdr:rowOff>
    </xdr:to>
    <xdr:sp macro="" textlink="">
      <xdr:nvSpPr>
        <xdr:cNvPr id="335" name="フローチャート: 判断 334"/>
        <xdr:cNvSpPr/>
      </xdr:nvSpPr>
      <xdr:spPr>
        <a:xfrm>
          <a:off x="13462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138628</xdr:rowOff>
    </xdr:from>
    <xdr:ext cx="762000" cy="259045"/>
    <xdr:sp macro="" textlink="">
      <xdr:nvSpPr>
        <xdr:cNvPr id="336" name="テキスト ボックス 335"/>
        <xdr:cNvSpPr txBox="1"/>
      </xdr:nvSpPr>
      <xdr:spPr>
        <a:xfrm>
          <a:off x="13131800" y="1076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128330</xdr:rowOff>
    </xdr:from>
    <xdr:to>
      <xdr:col>81</xdr:col>
      <xdr:colOff>95250</xdr:colOff>
      <xdr:row>62</xdr:row>
      <xdr:rowOff>58480</xdr:rowOff>
    </xdr:to>
    <xdr:sp macro="" textlink="">
      <xdr:nvSpPr>
        <xdr:cNvPr id="342" name="楕円 341"/>
        <xdr:cNvSpPr/>
      </xdr:nvSpPr>
      <xdr:spPr>
        <a:xfrm>
          <a:off x="16967200" y="1058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144857</xdr:rowOff>
    </xdr:from>
    <xdr:ext cx="762000" cy="259045"/>
    <xdr:sp macro="" textlink="">
      <xdr:nvSpPr>
        <xdr:cNvPr id="343" name="定員管理の状況該当値テキスト"/>
        <xdr:cNvSpPr txBox="1"/>
      </xdr:nvSpPr>
      <xdr:spPr>
        <a:xfrm>
          <a:off x="17106900" y="1043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114542</xdr:rowOff>
    </xdr:from>
    <xdr:to>
      <xdr:col>77</xdr:col>
      <xdr:colOff>95250</xdr:colOff>
      <xdr:row>62</xdr:row>
      <xdr:rowOff>44692</xdr:rowOff>
    </xdr:to>
    <xdr:sp macro="" textlink="">
      <xdr:nvSpPr>
        <xdr:cNvPr id="344" name="楕円 343"/>
        <xdr:cNvSpPr/>
      </xdr:nvSpPr>
      <xdr:spPr>
        <a:xfrm>
          <a:off x="16129000" y="1057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54869</xdr:rowOff>
    </xdr:from>
    <xdr:ext cx="736600" cy="259045"/>
    <xdr:sp macro="" textlink="">
      <xdr:nvSpPr>
        <xdr:cNvPr id="345" name="テキスト ボックス 344"/>
        <xdr:cNvSpPr txBox="1"/>
      </xdr:nvSpPr>
      <xdr:spPr>
        <a:xfrm>
          <a:off x="15798800" y="10341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89263</xdr:rowOff>
    </xdr:from>
    <xdr:to>
      <xdr:col>73</xdr:col>
      <xdr:colOff>44450</xdr:colOff>
      <xdr:row>62</xdr:row>
      <xdr:rowOff>19413</xdr:rowOff>
    </xdr:to>
    <xdr:sp macro="" textlink="">
      <xdr:nvSpPr>
        <xdr:cNvPr id="346" name="楕円 345"/>
        <xdr:cNvSpPr/>
      </xdr:nvSpPr>
      <xdr:spPr>
        <a:xfrm>
          <a:off x="15240000" y="1054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29590</xdr:rowOff>
    </xdr:from>
    <xdr:ext cx="762000" cy="259045"/>
    <xdr:sp macro="" textlink="">
      <xdr:nvSpPr>
        <xdr:cNvPr id="347" name="テキスト ボックス 346"/>
        <xdr:cNvSpPr txBox="1"/>
      </xdr:nvSpPr>
      <xdr:spPr>
        <a:xfrm>
          <a:off x="14909800" y="10316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89263</xdr:rowOff>
    </xdr:from>
    <xdr:to>
      <xdr:col>68</xdr:col>
      <xdr:colOff>203200</xdr:colOff>
      <xdr:row>62</xdr:row>
      <xdr:rowOff>19413</xdr:rowOff>
    </xdr:to>
    <xdr:sp macro="" textlink="">
      <xdr:nvSpPr>
        <xdr:cNvPr id="348" name="楕円 347"/>
        <xdr:cNvSpPr/>
      </xdr:nvSpPr>
      <xdr:spPr>
        <a:xfrm>
          <a:off x="14351000" y="1054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29590</xdr:rowOff>
    </xdr:from>
    <xdr:ext cx="762000" cy="259045"/>
    <xdr:sp macro="" textlink="">
      <xdr:nvSpPr>
        <xdr:cNvPr id="349" name="テキスト ボックス 348"/>
        <xdr:cNvSpPr txBox="1"/>
      </xdr:nvSpPr>
      <xdr:spPr>
        <a:xfrm>
          <a:off x="14020800" y="10316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99604</xdr:rowOff>
    </xdr:from>
    <xdr:to>
      <xdr:col>64</xdr:col>
      <xdr:colOff>152400</xdr:colOff>
      <xdr:row>62</xdr:row>
      <xdr:rowOff>29754</xdr:rowOff>
    </xdr:to>
    <xdr:sp macro="" textlink="">
      <xdr:nvSpPr>
        <xdr:cNvPr id="350" name="楕円 349"/>
        <xdr:cNvSpPr/>
      </xdr:nvSpPr>
      <xdr:spPr>
        <a:xfrm>
          <a:off x="13462000" y="1055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39931</xdr:rowOff>
    </xdr:from>
    <xdr:ext cx="762000" cy="259045"/>
    <xdr:sp macro="" textlink="">
      <xdr:nvSpPr>
        <xdr:cNvPr id="351" name="テキスト ボックス 350"/>
        <xdr:cNvSpPr txBox="1"/>
      </xdr:nvSpPr>
      <xdr:spPr>
        <a:xfrm>
          <a:off x="13131800" y="10326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前年度と比較して</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ポイント減少し、類似団体平均値と同</a:t>
          </a:r>
          <a:r>
            <a:rPr kumimoji="1" lang="ja-JP" altLang="en-US" sz="1100">
              <a:solidFill>
                <a:schemeClr val="dk1"/>
              </a:solidFill>
              <a:effectLst/>
              <a:latin typeface="+mn-lt"/>
              <a:ea typeface="+mn-ea"/>
              <a:cs typeface="+mn-cs"/>
            </a:rPr>
            <a:t>水準</a:t>
          </a:r>
          <a:r>
            <a:rPr kumimoji="1" lang="ja-JP" altLang="ja-JP" sz="1100">
              <a:solidFill>
                <a:schemeClr val="dk1"/>
              </a:solidFill>
              <a:effectLst/>
              <a:latin typeface="+mn-lt"/>
              <a:ea typeface="+mn-ea"/>
              <a:cs typeface="+mn-cs"/>
            </a:rPr>
            <a:t>となっている。また、県平均と比較しても</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ポイント高くなっている。今後、学校統廃合に関係した施設整備及び既存ごみ処理施設の解体等大型事業が予定されているため、上昇傾向になる懸念がある。そのため、現在ある基金等を活用し、起債に頼ることない財政運営を行っていく中で、事業の年度間の平準化による世代間の負担の公平化を図り、今後は県平均へ向けた実質公債費比率の低下を目指す。</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97472</xdr:rowOff>
    </xdr:from>
    <xdr:to>
      <xdr:col>81</xdr:col>
      <xdr:colOff>44450</xdr:colOff>
      <xdr:row>44</xdr:row>
      <xdr:rowOff>44450</xdr:rowOff>
    </xdr:to>
    <xdr:cxnSp macro="">
      <xdr:nvCxnSpPr>
        <xdr:cNvPr id="380" name="直線コネクタ 379"/>
        <xdr:cNvCxnSpPr/>
      </xdr:nvCxnSpPr>
      <xdr:spPr>
        <a:xfrm flipV="1">
          <a:off x="17018000" y="6098222"/>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16527</xdr:rowOff>
    </xdr:from>
    <xdr:ext cx="762000" cy="259045"/>
    <xdr:sp macro="" textlink="">
      <xdr:nvSpPr>
        <xdr:cNvPr id="381" name="公債費負担の状況最小値テキスト"/>
        <xdr:cNvSpPr txBox="1"/>
      </xdr:nvSpPr>
      <xdr:spPr>
        <a:xfrm>
          <a:off x="17106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44450</xdr:rowOff>
    </xdr:from>
    <xdr:to>
      <xdr:col>81</xdr:col>
      <xdr:colOff>133350</xdr:colOff>
      <xdr:row>44</xdr:row>
      <xdr:rowOff>44450</xdr:rowOff>
    </xdr:to>
    <xdr:cxnSp macro="">
      <xdr:nvCxnSpPr>
        <xdr:cNvPr id="382" name="直線コネクタ 381"/>
        <xdr:cNvCxnSpPr/>
      </xdr:nvCxnSpPr>
      <xdr:spPr>
        <a:xfrm>
          <a:off x="16929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12399</xdr:rowOff>
    </xdr:from>
    <xdr:ext cx="762000" cy="259045"/>
    <xdr:sp macro="" textlink="">
      <xdr:nvSpPr>
        <xdr:cNvPr id="383" name="公債費負担の状況最大値テキスト"/>
        <xdr:cNvSpPr txBox="1"/>
      </xdr:nvSpPr>
      <xdr:spPr>
        <a:xfrm>
          <a:off x="17106900" y="5841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97472</xdr:rowOff>
    </xdr:from>
    <xdr:to>
      <xdr:col>81</xdr:col>
      <xdr:colOff>133350</xdr:colOff>
      <xdr:row>35</xdr:row>
      <xdr:rowOff>97472</xdr:rowOff>
    </xdr:to>
    <xdr:cxnSp macro="">
      <xdr:nvCxnSpPr>
        <xdr:cNvPr id="384" name="直線コネクタ 383"/>
        <xdr:cNvCxnSpPr/>
      </xdr:nvCxnSpPr>
      <xdr:spPr>
        <a:xfrm>
          <a:off x="16929100" y="6098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24024</xdr:rowOff>
    </xdr:from>
    <xdr:to>
      <xdr:col>81</xdr:col>
      <xdr:colOff>44450</xdr:colOff>
      <xdr:row>37</xdr:row>
      <xdr:rowOff>28046</xdr:rowOff>
    </xdr:to>
    <xdr:cxnSp macro="">
      <xdr:nvCxnSpPr>
        <xdr:cNvPr id="385" name="直線コネクタ 384"/>
        <xdr:cNvCxnSpPr/>
      </xdr:nvCxnSpPr>
      <xdr:spPr>
        <a:xfrm flipV="1">
          <a:off x="16179800" y="6367674"/>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159190</xdr:rowOff>
    </xdr:from>
    <xdr:ext cx="762000" cy="259045"/>
    <xdr:sp macro="" textlink="">
      <xdr:nvSpPr>
        <xdr:cNvPr id="386" name="公債費負担の状況平均値テキスト"/>
        <xdr:cNvSpPr txBox="1"/>
      </xdr:nvSpPr>
      <xdr:spPr>
        <a:xfrm>
          <a:off x="17106900" y="6159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142663</xdr:rowOff>
    </xdr:from>
    <xdr:to>
      <xdr:col>81</xdr:col>
      <xdr:colOff>95250</xdr:colOff>
      <xdr:row>37</xdr:row>
      <xdr:rowOff>72813</xdr:rowOff>
    </xdr:to>
    <xdr:sp macro="" textlink="">
      <xdr:nvSpPr>
        <xdr:cNvPr id="387" name="フローチャート: 判断 386"/>
        <xdr:cNvSpPr/>
      </xdr:nvSpPr>
      <xdr:spPr>
        <a:xfrm>
          <a:off x="169672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28046</xdr:rowOff>
    </xdr:from>
    <xdr:to>
      <xdr:col>77</xdr:col>
      <xdr:colOff>44450</xdr:colOff>
      <xdr:row>37</xdr:row>
      <xdr:rowOff>36089</xdr:rowOff>
    </xdr:to>
    <xdr:cxnSp macro="">
      <xdr:nvCxnSpPr>
        <xdr:cNvPr id="388" name="直線コネクタ 387"/>
        <xdr:cNvCxnSpPr/>
      </xdr:nvCxnSpPr>
      <xdr:spPr>
        <a:xfrm flipV="1">
          <a:off x="15290800" y="6371696"/>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148696</xdr:rowOff>
    </xdr:from>
    <xdr:to>
      <xdr:col>77</xdr:col>
      <xdr:colOff>95250</xdr:colOff>
      <xdr:row>37</xdr:row>
      <xdr:rowOff>78846</xdr:rowOff>
    </xdr:to>
    <xdr:sp macro="" textlink="">
      <xdr:nvSpPr>
        <xdr:cNvPr id="389" name="フローチャート: 判断 388"/>
        <xdr:cNvSpPr/>
      </xdr:nvSpPr>
      <xdr:spPr>
        <a:xfrm>
          <a:off x="16129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89023</xdr:rowOff>
    </xdr:from>
    <xdr:ext cx="736600" cy="259045"/>
    <xdr:sp macro="" textlink="">
      <xdr:nvSpPr>
        <xdr:cNvPr id="390" name="テキスト ボックス 389"/>
        <xdr:cNvSpPr txBox="1"/>
      </xdr:nvSpPr>
      <xdr:spPr>
        <a:xfrm>
          <a:off x="15798800" y="6089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36089</xdr:rowOff>
    </xdr:from>
    <xdr:to>
      <xdr:col>72</xdr:col>
      <xdr:colOff>203200</xdr:colOff>
      <xdr:row>37</xdr:row>
      <xdr:rowOff>54187</xdr:rowOff>
    </xdr:to>
    <xdr:cxnSp macro="">
      <xdr:nvCxnSpPr>
        <xdr:cNvPr id="391" name="直線コネクタ 390"/>
        <xdr:cNvCxnSpPr/>
      </xdr:nvCxnSpPr>
      <xdr:spPr>
        <a:xfrm flipV="1">
          <a:off x="14401800" y="6379739"/>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150707</xdr:rowOff>
    </xdr:from>
    <xdr:to>
      <xdr:col>73</xdr:col>
      <xdr:colOff>44450</xdr:colOff>
      <xdr:row>37</xdr:row>
      <xdr:rowOff>80857</xdr:rowOff>
    </xdr:to>
    <xdr:sp macro="" textlink="">
      <xdr:nvSpPr>
        <xdr:cNvPr id="392" name="フローチャート: 判断 391"/>
        <xdr:cNvSpPr/>
      </xdr:nvSpPr>
      <xdr:spPr>
        <a:xfrm>
          <a:off x="15240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91034</xdr:rowOff>
    </xdr:from>
    <xdr:ext cx="762000" cy="259045"/>
    <xdr:sp macro="" textlink="">
      <xdr:nvSpPr>
        <xdr:cNvPr id="393" name="テキスト ボックス 392"/>
        <xdr:cNvSpPr txBox="1"/>
      </xdr:nvSpPr>
      <xdr:spPr>
        <a:xfrm>
          <a:off x="14909800" y="609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54187</xdr:rowOff>
    </xdr:from>
    <xdr:to>
      <xdr:col>68</xdr:col>
      <xdr:colOff>152400</xdr:colOff>
      <xdr:row>37</xdr:row>
      <xdr:rowOff>56197</xdr:rowOff>
    </xdr:to>
    <xdr:cxnSp macro="">
      <xdr:nvCxnSpPr>
        <xdr:cNvPr id="394" name="直線コネクタ 393"/>
        <xdr:cNvCxnSpPr/>
      </xdr:nvCxnSpPr>
      <xdr:spPr>
        <a:xfrm flipV="1">
          <a:off x="13512800" y="6397837"/>
          <a:ext cx="8890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154728</xdr:rowOff>
    </xdr:from>
    <xdr:to>
      <xdr:col>68</xdr:col>
      <xdr:colOff>203200</xdr:colOff>
      <xdr:row>37</xdr:row>
      <xdr:rowOff>84878</xdr:rowOff>
    </xdr:to>
    <xdr:sp macro="" textlink="">
      <xdr:nvSpPr>
        <xdr:cNvPr id="395" name="フローチャート: 判断 394"/>
        <xdr:cNvSpPr/>
      </xdr:nvSpPr>
      <xdr:spPr>
        <a:xfrm>
          <a:off x="14351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95055</xdr:rowOff>
    </xdr:from>
    <xdr:ext cx="762000" cy="259045"/>
    <xdr:sp macro="" textlink="">
      <xdr:nvSpPr>
        <xdr:cNvPr id="396" name="テキスト ボックス 395"/>
        <xdr:cNvSpPr txBox="1"/>
      </xdr:nvSpPr>
      <xdr:spPr>
        <a:xfrm>
          <a:off x="14020800" y="609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158750</xdr:rowOff>
    </xdr:from>
    <xdr:to>
      <xdr:col>64</xdr:col>
      <xdr:colOff>152400</xdr:colOff>
      <xdr:row>37</xdr:row>
      <xdr:rowOff>88900</xdr:rowOff>
    </xdr:to>
    <xdr:sp macro="" textlink="">
      <xdr:nvSpPr>
        <xdr:cNvPr id="397" name="フローチャート: 判断 396"/>
        <xdr:cNvSpPr/>
      </xdr:nvSpPr>
      <xdr:spPr>
        <a:xfrm>
          <a:off x="13462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99077</xdr:rowOff>
    </xdr:from>
    <xdr:ext cx="762000" cy="259045"/>
    <xdr:sp macro="" textlink="">
      <xdr:nvSpPr>
        <xdr:cNvPr id="398" name="テキスト ボックス 397"/>
        <xdr:cNvSpPr txBox="1"/>
      </xdr:nvSpPr>
      <xdr:spPr>
        <a:xfrm>
          <a:off x="13131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144674</xdr:rowOff>
    </xdr:from>
    <xdr:to>
      <xdr:col>81</xdr:col>
      <xdr:colOff>95250</xdr:colOff>
      <xdr:row>37</xdr:row>
      <xdr:rowOff>74824</xdr:rowOff>
    </xdr:to>
    <xdr:sp macro="" textlink="">
      <xdr:nvSpPr>
        <xdr:cNvPr id="404" name="楕円 403"/>
        <xdr:cNvSpPr/>
      </xdr:nvSpPr>
      <xdr:spPr>
        <a:xfrm>
          <a:off x="16967200" y="631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116751</xdr:rowOff>
    </xdr:from>
    <xdr:ext cx="762000" cy="259045"/>
    <xdr:sp macro="" textlink="">
      <xdr:nvSpPr>
        <xdr:cNvPr id="405" name="公債費負担の状況該当値テキスト"/>
        <xdr:cNvSpPr txBox="1"/>
      </xdr:nvSpPr>
      <xdr:spPr>
        <a:xfrm>
          <a:off x="17106900" y="6288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148696</xdr:rowOff>
    </xdr:from>
    <xdr:to>
      <xdr:col>77</xdr:col>
      <xdr:colOff>95250</xdr:colOff>
      <xdr:row>37</xdr:row>
      <xdr:rowOff>78846</xdr:rowOff>
    </xdr:to>
    <xdr:sp macro="" textlink="">
      <xdr:nvSpPr>
        <xdr:cNvPr id="406" name="楕円 405"/>
        <xdr:cNvSpPr/>
      </xdr:nvSpPr>
      <xdr:spPr>
        <a:xfrm>
          <a:off x="16129000" y="632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63623</xdr:rowOff>
    </xdr:from>
    <xdr:ext cx="736600" cy="259045"/>
    <xdr:sp macro="" textlink="">
      <xdr:nvSpPr>
        <xdr:cNvPr id="407" name="テキスト ボックス 406"/>
        <xdr:cNvSpPr txBox="1"/>
      </xdr:nvSpPr>
      <xdr:spPr>
        <a:xfrm>
          <a:off x="15798800" y="6407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156739</xdr:rowOff>
    </xdr:from>
    <xdr:to>
      <xdr:col>73</xdr:col>
      <xdr:colOff>44450</xdr:colOff>
      <xdr:row>37</xdr:row>
      <xdr:rowOff>86889</xdr:rowOff>
    </xdr:to>
    <xdr:sp macro="" textlink="">
      <xdr:nvSpPr>
        <xdr:cNvPr id="408" name="楕円 407"/>
        <xdr:cNvSpPr/>
      </xdr:nvSpPr>
      <xdr:spPr>
        <a:xfrm>
          <a:off x="15240000" y="632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71666</xdr:rowOff>
    </xdr:from>
    <xdr:ext cx="762000" cy="259045"/>
    <xdr:sp macro="" textlink="">
      <xdr:nvSpPr>
        <xdr:cNvPr id="409" name="テキスト ボックス 408"/>
        <xdr:cNvSpPr txBox="1"/>
      </xdr:nvSpPr>
      <xdr:spPr>
        <a:xfrm>
          <a:off x="14909800" y="641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3387</xdr:rowOff>
    </xdr:from>
    <xdr:to>
      <xdr:col>68</xdr:col>
      <xdr:colOff>203200</xdr:colOff>
      <xdr:row>37</xdr:row>
      <xdr:rowOff>104987</xdr:rowOff>
    </xdr:to>
    <xdr:sp macro="" textlink="">
      <xdr:nvSpPr>
        <xdr:cNvPr id="410" name="楕円 409"/>
        <xdr:cNvSpPr/>
      </xdr:nvSpPr>
      <xdr:spPr>
        <a:xfrm>
          <a:off x="14351000" y="634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89764</xdr:rowOff>
    </xdr:from>
    <xdr:ext cx="762000" cy="259045"/>
    <xdr:sp macro="" textlink="">
      <xdr:nvSpPr>
        <xdr:cNvPr id="411" name="テキスト ボックス 410"/>
        <xdr:cNvSpPr txBox="1"/>
      </xdr:nvSpPr>
      <xdr:spPr>
        <a:xfrm>
          <a:off x="14020800" y="6433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5397</xdr:rowOff>
    </xdr:from>
    <xdr:to>
      <xdr:col>64</xdr:col>
      <xdr:colOff>152400</xdr:colOff>
      <xdr:row>37</xdr:row>
      <xdr:rowOff>106997</xdr:rowOff>
    </xdr:to>
    <xdr:sp macro="" textlink="">
      <xdr:nvSpPr>
        <xdr:cNvPr id="412" name="楕円 411"/>
        <xdr:cNvSpPr/>
      </xdr:nvSpPr>
      <xdr:spPr>
        <a:xfrm>
          <a:off x="13462000" y="634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91774</xdr:rowOff>
    </xdr:from>
    <xdr:ext cx="762000" cy="259045"/>
    <xdr:sp macro="" textlink="">
      <xdr:nvSpPr>
        <xdr:cNvPr id="413" name="テキスト ボックス 412"/>
        <xdr:cNvSpPr txBox="1"/>
      </xdr:nvSpPr>
      <xdr:spPr>
        <a:xfrm>
          <a:off x="13131800" y="6435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前年度数値と比較すると</a:t>
          </a:r>
          <a:r>
            <a:rPr kumimoji="1" lang="en-US" altLang="ja-JP" sz="1100">
              <a:solidFill>
                <a:schemeClr val="dk1"/>
              </a:solidFill>
              <a:effectLst/>
              <a:latin typeface="+mn-lt"/>
              <a:ea typeface="+mn-ea"/>
              <a:cs typeface="+mn-cs"/>
            </a:rPr>
            <a:t>12.1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し、類似団体平均値と比較すると</a:t>
          </a:r>
          <a:r>
            <a:rPr kumimoji="1" lang="en-US" altLang="ja-JP" sz="1100">
              <a:solidFill>
                <a:schemeClr val="dk1"/>
              </a:solidFill>
              <a:effectLst/>
              <a:latin typeface="+mn-lt"/>
              <a:ea typeface="+mn-ea"/>
              <a:cs typeface="+mn-cs"/>
            </a:rPr>
            <a:t>4.3</a:t>
          </a:r>
          <a:r>
            <a:rPr kumimoji="1" lang="ja-JP" altLang="ja-JP" sz="1100">
              <a:solidFill>
                <a:schemeClr val="dk1"/>
              </a:solidFill>
              <a:effectLst/>
              <a:latin typeface="+mn-lt"/>
              <a:ea typeface="+mn-ea"/>
              <a:cs typeface="+mn-cs"/>
            </a:rPr>
            <a:t>ポイント、県平均と比較しても</a:t>
          </a:r>
          <a:r>
            <a:rPr kumimoji="1" lang="en-US" altLang="ja-JP" sz="1100">
              <a:solidFill>
                <a:schemeClr val="dk1"/>
              </a:solidFill>
              <a:effectLst/>
              <a:latin typeface="+mn-lt"/>
              <a:ea typeface="+mn-ea"/>
              <a:cs typeface="+mn-cs"/>
            </a:rPr>
            <a:t>6.2</a:t>
          </a:r>
          <a:r>
            <a:rPr kumimoji="1" lang="ja-JP" altLang="ja-JP" sz="1100">
              <a:solidFill>
                <a:schemeClr val="dk1"/>
              </a:solidFill>
              <a:effectLst/>
              <a:latin typeface="+mn-lt"/>
              <a:ea typeface="+mn-ea"/>
              <a:cs typeface="+mn-cs"/>
            </a:rPr>
            <a:t>ポイント高い状況となっている。地方債現在高について、交付税措置が少ない地方債が減少していく一方で、現在継続的に実施している大型事業、老朽化した施設の解体等が予定されているため将来負担比率の増が考えられる。</a:t>
          </a:r>
          <a:endParaRPr lang="ja-JP" altLang="ja-JP" sz="1400">
            <a:effectLst/>
          </a:endParaRPr>
        </a:p>
        <a:p>
          <a:r>
            <a:rPr kumimoji="1" lang="ja-JP" altLang="ja-JP" sz="1100">
              <a:solidFill>
                <a:schemeClr val="dk1"/>
              </a:solidFill>
              <a:effectLst/>
              <a:latin typeface="+mn-lt"/>
              <a:ea typeface="+mn-ea"/>
              <a:cs typeface="+mn-cs"/>
            </a:rPr>
            <a:t>　今後、事業計画による事業実施長期計画を検討し、地方債の残高を踏まえ事業の平準化による比率の急増を抑制していく。また、併せて充当可能基金を効果的に活用し、地方債残高の圧縮も図っていきたい。</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121497</xdr:rowOff>
    </xdr:to>
    <xdr:cxnSp macro="">
      <xdr:nvCxnSpPr>
        <xdr:cNvPr id="442" name="直線コネクタ 441"/>
        <xdr:cNvCxnSpPr/>
      </xdr:nvCxnSpPr>
      <xdr:spPr>
        <a:xfrm flipV="1">
          <a:off x="17018000" y="2370667"/>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93574</xdr:rowOff>
    </xdr:from>
    <xdr:ext cx="762000" cy="259045"/>
    <xdr:sp macro="" textlink="">
      <xdr:nvSpPr>
        <xdr:cNvPr id="443" name="将来負担の状況最小値テキスト"/>
        <xdr:cNvSpPr txBox="1"/>
      </xdr:nvSpPr>
      <xdr:spPr>
        <a:xfrm>
          <a:off x="17106900" y="369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121497</xdr:rowOff>
    </xdr:from>
    <xdr:to>
      <xdr:col>81</xdr:col>
      <xdr:colOff>133350</xdr:colOff>
      <xdr:row>21</xdr:row>
      <xdr:rowOff>121497</xdr:rowOff>
    </xdr:to>
    <xdr:cxnSp macro="">
      <xdr:nvCxnSpPr>
        <xdr:cNvPr id="444" name="直線コネクタ 443"/>
        <xdr:cNvCxnSpPr/>
      </xdr:nvCxnSpPr>
      <xdr:spPr>
        <a:xfrm>
          <a:off x="16929100" y="3721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153755</xdr:rowOff>
    </xdr:from>
    <xdr:to>
      <xdr:col>81</xdr:col>
      <xdr:colOff>44450</xdr:colOff>
      <xdr:row>15</xdr:row>
      <xdr:rowOff>30967</xdr:rowOff>
    </xdr:to>
    <xdr:cxnSp macro="">
      <xdr:nvCxnSpPr>
        <xdr:cNvPr id="447" name="直線コネクタ 446"/>
        <xdr:cNvCxnSpPr/>
      </xdr:nvCxnSpPr>
      <xdr:spPr>
        <a:xfrm flipV="1">
          <a:off x="16179800" y="2554055"/>
          <a:ext cx="838200" cy="48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102188</xdr:rowOff>
    </xdr:from>
    <xdr:ext cx="762000" cy="259045"/>
    <xdr:sp macro="" textlink="">
      <xdr:nvSpPr>
        <xdr:cNvPr id="448" name="将来負担の状況平均値テキスト"/>
        <xdr:cNvSpPr txBox="1"/>
      </xdr:nvSpPr>
      <xdr:spPr>
        <a:xfrm>
          <a:off x="17106900" y="23310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85661</xdr:rowOff>
    </xdr:from>
    <xdr:to>
      <xdr:col>81</xdr:col>
      <xdr:colOff>95250</xdr:colOff>
      <xdr:row>15</xdr:row>
      <xdr:rowOff>15811</xdr:rowOff>
    </xdr:to>
    <xdr:sp macro="" textlink="">
      <xdr:nvSpPr>
        <xdr:cNvPr id="449" name="フローチャート: 判断 448"/>
        <xdr:cNvSpPr/>
      </xdr:nvSpPr>
      <xdr:spPr>
        <a:xfrm>
          <a:off x="16967200" y="248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23728</xdr:rowOff>
    </xdr:from>
    <xdr:to>
      <xdr:col>77</xdr:col>
      <xdr:colOff>44450</xdr:colOff>
      <xdr:row>15</xdr:row>
      <xdr:rowOff>30967</xdr:rowOff>
    </xdr:to>
    <xdr:cxnSp macro="">
      <xdr:nvCxnSpPr>
        <xdr:cNvPr id="450" name="直線コネクタ 449"/>
        <xdr:cNvCxnSpPr/>
      </xdr:nvCxnSpPr>
      <xdr:spPr>
        <a:xfrm>
          <a:off x="15290800" y="2595478"/>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116628</xdr:rowOff>
    </xdr:from>
    <xdr:to>
      <xdr:col>77</xdr:col>
      <xdr:colOff>95250</xdr:colOff>
      <xdr:row>15</xdr:row>
      <xdr:rowOff>46778</xdr:rowOff>
    </xdr:to>
    <xdr:sp macro="" textlink="">
      <xdr:nvSpPr>
        <xdr:cNvPr id="451" name="フローチャート: 判断 450"/>
        <xdr:cNvSpPr/>
      </xdr:nvSpPr>
      <xdr:spPr>
        <a:xfrm>
          <a:off x="161290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56955</xdr:rowOff>
    </xdr:from>
    <xdr:ext cx="736600" cy="259045"/>
    <xdr:sp macro="" textlink="">
      <xdr:nvSpPr>
        <xdr:cNvPr id="452" name="テキスト ボックス 451"/>
        <xdr:cNvSpPr txBox="1"/>
      </xdr:nvSpPr>
      <xdr:spPr>
        <a:xfrm>
          <a:off x="15798800" y="2285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23728</xdr:rowOff>
    </xdr:from>
    <xdr:to>
      <xdr:col>72</xdr:col>
      <xdr:colOff>203200</xdr:colOff>
      <xdr:row>15</xdr:row>
      <xdr:rowOff>33782</xdr:rowOff>
    </xdr:to>
    <xdr:cxnSp macro="">
      <xdr:nvCxnSpPr>
        <xdr:cNvPr id="453" name="直線コネクタ 452"/>
        <xdr:cNvCxnSpPr/>
      </xdr:nvCxnSpPr>
      <xdr:spPr>
        <a:xfrm flipV="1">
          <a:off x="14401800" y="2595478"/>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112205</xdr:rowOff>
    </xdr:from>
    <xdr:to>
      <xdr:col>73</xdr:col>
      <xdr:colOff>44450</xdr:colOff>
      <xdr:row>15</xdr:row>
      <xdr:rowOff>42355</xdr:rowOff>
    </xdr:to>
    <xdr:sp macro="" textlink="">
      <xdr:nvSpPr>
        <xdr:cNvPr id="454" name="フローチャート: 判断 453"/>
        <xdr:cNvSpPr/>
      </xdr:nvSpPr>
      <xdr:spPr>
        <a:xfrm>
          <a:off x="15240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52532</xdr:rowOff>
    </xdr:from>
    <xdr:ext cx="762000" cy="259045"/>
    <xdr:sp macro="" textlink="">
      <xdr:nvSpPr>
        <xdr:cNvPr id="455" name="テキスト ボックス 454"/>
        <xdr:cNvSpPr txBox="1"/>
      </xdr:nvSpPr>
      <xdr:spPr>
        <a:xfrm>
          <a:off x="14909800" y="228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33782</xdr:rowOff>
    </xdr:from>
    <xdr:to>
      <xdr:col>68</xdr:col>
      <xdr:colOff>152400</xdr:colOff>
      <xdr:row>15</xdr:row>
      <xdr:rowOff>73194</xdr:rowOff>
    </xdr:to>
    <xdr:cxnSp macro="">
      <xdr:nvCxnSpPr>
        <xdr:cNvPr id="456" name="直線コネクタ 455"/>
        <xdr:cNvCxnSpPr/>
      </xdr:nvCxnSpPr>
      <xdr:spPr>
        <a:xfrm flipV="1">
          <a:off x="13512800" y="2605532"/>
          <a:ext cx="889000" cy="3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133519</xdr:rowOff>
    </xdr:from>
    <xdr:to>
      <xdr:col>68</xdr:col>
      <xdr:colOff>203200</xdr:colOff>
      <xdr:row>15</xdr:row>
      <xdr:rowOff>63669</xdr:rowOff>
    </xdr:to>
    <xdr:sp macro="" textlink="">
      <xdr:nvSpPr>
        <xdr:cNvPr id="457" name="フローチャート: 判断 456"/>
        <xdr:cNvSpPr/>
      </xdr:nvSpPr>
      <xdr:spPr>
        <a:xfrm>
          <a:off x="14351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73846</xdr:rowOff>
    </xdr:from>
    <xdr:ext cx="762000" cy="259045"/>
    <xdr:sp macro="" textlink="">
      <xdr:nvSpPr>
        <xdr:cNvPr id="458" name="テキスト ボックス 457"/>
        <xdr:cNvSpPr txBox="1"/>
      </xdr:nvSpPr>
      <xdr:spPr>
        <a:xfrm>
          <a:off x="14020800" y="230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139150</xdr:rowOff>
    </xdr:from>
    <xdr:to>
      <xdr:col>64</xdr:col>
      <xdr:colOff>152400</xdr:colOff>
      <xdr:row>15</xdr:row>
      <xdr:rowOff>69300</xdr:rowOff>
    </xdr:to>
    <xdr:sp macro="" textlink="">
      <xdr:nvSpPr>
        <xdr:cNvPr id="459" name="フローチャート: 判断 458"/>
        <xdr:cNvSpPr/>
      </xdr:nvSpPr>
      <xdr:spPr>
        <a:xfrm>
          <a:off x="13462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79477</xdr:rowOff>
    </xdr:from>
    <xdr:ext cx="762000" cy="259045"/>
    <xdr:sp macro="" textlink="">
      <xdr:nvSpPr>
        <xdr:cNvPr id="460" name="テキスト ボックス 459"/>
        <xdr:cNvSpPr txBox="1"/>
      </xdr:nvSpPr>
      <xdr:spPr>
        <a:xfrm>
          <a:off x="13131800" y="230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102955</xdr:rowOff>
    </xdr:from>
    <xdr:to>
      <xdr:col>81</xdr:col>
      <xdr:colOff>95250</xdr:colOff>
      <xdr:row>15</xdr:row>
      <xdr:rowOff>33105</xdr:rowOff>
    </xdr:to>
    <xdr:sp macro="" textlink="">
      <xdr:nvSpPr>
        <xdr:cNvPr id="466" name="楕円 465"/>
        <xdr:cNvSpPr/>
      </xdr:nvSpPr>
      <xdr:spPr>
        <a:xfrm>
          <a:off x="16967200" y="250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75032</xdr:rowOff>
    </xdr:from>
    <xdr:ext cx="762000" cy="259045"/>
    <xdr:sp macro="" textlink="">
      <xdr:nvSpPr>
        <xdr:cNvPr id="467" name="将来負担の状況該当値テキスト"/>
        <xdr:cNvSpPr txBox="1"/>
      </xdr:nvSpPr>
      <xdr:spPr>
        <a:xfrm>
          <a:off x="17106900" y="2475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151617</xdr:rowOff>
    </xdr:from>
    <xdr:to>
      <xdr:col>77</xdr:col>
      <xdr:colOff>95250</xdr:colOff>
      <xdr:row>15</xdr:row>
      <xdr:rowOff>81767</xdr:rowOff>
    </xdr:to>
    <xdr:sp macro="" textlink="">
      <xdr:nvSpPr>
        <xdr:cNvPr id="468" name="楕円 467"/>
        <xdr:cNvSpPr/>
      </xdr:nvSpPr>
      <xdr:spPr>
        <a:xfrm>
          <a:off x="16129000" y="2551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66544</xdr:rowOff>
    </xdr:from>
    <xdr:ext cx="736600" cy="259045"/>
    <xdr:sp macro="" textlink="">
      <xdr:nvSpPr>
        <xdr:cNvPr id="469" name="テキスト ボックス 468"/>
        <xdr:cNvSpPr txBox="1"/>
      </xdr:nvSpPr>
      <xdr:spPr>
        <a:xfrm>
          <a:off x="15798800" y="2638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144378</xdr:rowOff>
    </xdr:from>
    <xdr:to>
      <xdr:col>73</xdr:col>
      <xdr:colOff>44450</xdr:colOff>
      <xdr:row>15</xdr:row>
      <xdr:rowOff>74528</xdr:rowOff>
    </xdr:to>
    <xdr:sp macro="" textlink="">
      <xdr:nvSpPr>
        <xdr:cNvPr id="470" name="楕円 469"/>
        <xdr:cNvSpPr/>
      </xdr:nvSpPr>
      <xdr:spPr>
        <a:xfrm>
          <a:off x="15240000" y="2544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59305</xdr:rowOff>
    </xdr:from>
    <xdr:ext cx="762000" cy="259045"/>
    <xdr:sp macro="" textlink="">
      <xdr:nvSpPr>
        <xdr:cNvPr id="471" name="テキスト ボックス 470"/>
        <xdr:cNvSpPr txBox="1"/>
      </xdr:nvSpPr>
      <xdr:spPr>
        <a:xfrm>
          <a:off x="14909800" y="2631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154432</xdr:rowOff>
    </xdr:from>
    <xdr:to>
      <xdr:col>68</xdr:col>
      <xdr:colOff>203200</xdr:colOff>
      <xdr:row>15</xdr:row>
      <xdr:rowOff>84582</xdr:rowOff>
    </xdr:to>
    <xdr:sp macro="" textlink="">
      <xdr:nvSpPr>
        <xdr:cNvPr id="472" name="楕円 471"/>
        <xdr:cNvSpPr/>
      </xdr:nvSpPr>
      <xdr:spPr>
        <a:xfrm>
          <a:off x="14351000" y="255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69359</xdr:rowOff>
    </xdr:from>
    <xdr:ext cx="762000" cy="259045"/>
    <xdr:sp macro="" textlink="">
      <xdr:nvSpPr>
        <xdr:cNvPr id="473" name="テキスト ボックス 472"/>
        <xdr:cNvSpPr txBox="1"/>
      </xdr:nvSpPr>
      <xdr:spPr>
        <a:xfrm>
          <a:off x="14020800" y="2641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22394</xdr:rowOff>
    </xdr:from>
    <xdr:to>
      <xdr:col>64</xdr:col>
      <xdr:colOff>152400</xdr:colOff>
      <xdr:row>15</xdr:row>
      <xdr:rowOff>123994</xdr:rowOff>
    </xdr:to>
    <xdr:sp macro="" textlink="">
      <xdr:nvSpPr>
        <xdr:cNvPr id="474" name="楕円 473"/>
        <xdr:cNvSpPr/>
      </xdr:nvSpPr>
      <xdr:spPr>
        <a:xfrm>
          <a:off x="13462000" y="259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108771</xdr:rowOff>
    </xdr:from>
    <xdr:ext cx="762000" cy="259045"/>
    <xdr:sp macro="" textlink="">
      <xdr:nvSpPr>
        <xdr:cNvPr id="475" name="テキスト ボックス 474"/>
        <xdr:cNvSpPr txBox="1"/>
      </xdr:nvSpPr>
      <xdr:spPr>
        <a:xfrm>
          <a:off x="13131800" y="268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茨城県かすみがうら市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41,200
39,927
156.60
24,566,426
23,844,542
534,676
11,188,601
19,320,681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45.6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会計年度任用職員制度の導入により</a:t>
          </a:r>
          <a:r>
            <a:rPr kumimoji="1" lang="ja-JP" altLang="ja-JP" sz="1100">
              <a:solidFill>
                <a:schemeClr val="dk1"/>
              </a:solidFill>
              <a:effectLst/>
              <a:latin typeface="+mn-lt"/>
              <a:ea typeface="+mn-ea"/>
              <a:cs typeface="+mn-cs"/>
            </a:rPr>
            <a:t>前年比</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、茨城県平均より</a:t>
          </a:r>
          <a:r>
            <a:rPr kumimoji="1" lang="en-US" altLang="ja-JP" sz="1100">
              <a:solidFill>
                <a:schemeClr val="dk1"/>
              </a:solidFill>
              <a:effectLst/>
              <a:latin typeface="+mn-lt"/>
              <a:ea typeface="+mn-ea"/>
              <a:cs typeface="+mn-cs"/>
            </a:rPr>
            <a:t>0.9</a:t>
          </a:r>
          <a:r>
            <a:rPr kumimoji="1" lang="ja-JP" altLang="en-US" sz="1100">
              <a:solidFill>
                <a:schemeClr val="dk1"/>
              </a:solidFill>
              <a:effectLst/>
              <a:latin typeface="+mn-lt"/>
              <a:ea typeface="+mn-ea"/>
              <a:cs typeface="+mn-cs"/>
            </a:rPr>
            <a:t>ポイント高い状況となっ</a:t>
          </a:r>
          <a:r>
            <a:rPr kumimoji="1" lang="ja-JP" altLang="ja-JP" sz="1100">
              <a:solidFill>
                <a:schemeClr val="dk1"/>
              </a:solidFill>
              <a:effectLst/>
              <a:latin typeface="+mn-lt"/>
              <a:ea typeface="+mn-ea"/>
              <a:cs typeface="+mn-cs"/>
            </a:rPr>
            <a:t>ている。</a:t>
          </a:r>
          <a:endParaRPr lang="ja-JP" altLang="ja-JP" sz="1400">
            <a:effectLst/>
          </a:endParaRPr>
        </a:p>
        <a:p>
          <a:r>
            <a:rPr kumimoji="1" lang="ja-JP" altLang="ja-JP" sz="1100">
              <a:solidFill>
                <a:schemeClr val="dk1"/>
              </a:solidFill>
              <a:effectLst/>
              <a:latin typeface="+mn-lt"/>
              <a:ea typeface="+mn-ea"/>
              <a:cs typeface="+mn-cs"/>
            </a:rPr>
            <a:t>　引き続き、適正な定員管理を行うとともに、組織運営の効率化を図り、人件費の削減に努めていく。</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39370</xdr:rowOff>
    </xdr:from>
    <xdr:to>
      <xdr:col>24</xdr:col>
      <xdr:colOff>25400</xdr:colOff>
      <xdr:row>41</xdr:row>
      <xdr:rowOff>146050</xdr:rowOff>
    </xdr:to>
    <xdr:cxnSp macro="">
      <xdr:nvCxnSpPr>
        <xdr:cNvPr id="61" name="直線コネクタ 60"/>
        <xdr:cNvCxnSpPr/>
      </xdr:nvCxnSpPr>
      <xdr:spPr>
        <a:xfrm flipV="1">
          <a:off x="4826000" y="569722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118127</xdr:rowOff>
    </xdr:from>
    <xdr:ext cx="762000" cy="259045"/>
    <xdr:sp macro="" textlink="">
      <xdr:nvSpPr>
        <xdr:cNvPr id="62"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146050</xdr:rowOff>
    </xdr:from>
    <xdr:to>
      <xdr:col>24</xdr:col>
      <xdr:colOff>114300</xdr:colOff>
      <xdr:row>41</xdr:row>
      <xdr:rowOff>146050</xdr:rowOff>
    </xdr:to>
    <xdr:cxnSp macro="">
      <xdr:nvCxnSpPr>
        <xdr:cNvPr id="63" name="直線コネクタ 62"/>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125747</xdr:rowOff>
    </xdr:from>
    <xdr:ext cx="762000" cy="259045"/>
    <xdr:sp macro="" textlink="">
      <xdr:nvSpPr>
        <xdr:cNvPr id="64" name="人件費最大値テキスト"/>
        <xdr:cNvSpPr txBox="1"/>
      </xdr:nvSpPr>
      <xdr:spPr>
        <a:xfrm>
          <a:off x="4914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39370</xdr:rowOff>
    </xdr:from>
    <xdr:to>
      <xdr:col>24</xdr:col>
      <xdr:colOff>114300</xdr:colOff>
      <xdr:row>33</xdr:row>
      <xdr:rowOff>39370</xdr:rowOff>
    </xdr:to>
    <xdr:cxnSp macro="">
      <xdr:nvCxnSpPr>
        <xdr:cNvPr id="65" name="直線コネクタ 64"/>
        <xdr:cNvCxnSpPr/>
      </xdr:nvCxnSpPr>
      <xdr:spPr>
        <a:xfrm>
          <a:off x="4737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69850</xdr:rowOff>
    </xdr:from>
    <xdr:to>
      <xdr:col>24</xdr:col>
      <xdr:colOff>25400</xdr:colOff>
      <xdr:row>38</xdr:row>
      <xdr:rowOff>27940</xdr:rowOff>
    </xdr:to>
    <xdr:cxnSp macro="">
      <xdr:nvCxnSpPr>
        <xdr:cNvPr id="66" name="直線コネクタ 65"/>
        <xdr:cNvCxnSpPr/>
      </xdr:nvCxnSpPr>
      <xdr:spPr>
        <a:xfrm>
          <a:off x="3987800" y="641350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88917</xdr:rowOff>
    </xdr:from>
    <xdr:ext cx="762000" cy="259045"/>
    <xdr:sp macro="" textlink="">
      <xdr:nvSpPr>
        <xdr:cNvPr id="67" name="人件費平均値テキスト"/>
        <xdr:cNvSpPr txBox="1"/>
      </xdr:nvSpPr>
      <xdr:spPr>
        <a:xfrm>
          <a:off x="4914900" y="6261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72390</xdr:rowOff>
    </xdr:from>
    <xdr:to>
      <xdr:col>24</xdr:col>
      <xdr:colOff>76200</xdr:colOff>
      <xdr:row>38</xdr:row>
      <xdr:rowOff>2540</xdr:rowOff>
    </xdr:to>
    <xdr:sp macro="" textlink="">
      <xdr:nvSpPr>
        <xdr:cNvPr id="68" name="フローチャート: 判断 67"/>
        <xdr:cNvSpPr/>
      </xdr:nvSpPr>
      <xdr:spPr>
        <a:xfrm>
          <a:off x="47752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69850</xdr:rowOff>
    </xdr:from>
    <xdr:to>
      <xdr:col>19</xdr:col>
      <xdr:colOff>187325</xdr:colOff>
      <xdr:row>37</xdr:row>
      <xdr:rowOff>107950</xdr:rowOff>
    </xdr:to>
    <xdr:cxnSp macro="">
      <xdr:nvCxnSpPr>
        <xdr:cNvPr id="69" name="直線コネクタ 68"/>
        <xdr:cNvCxnSpPr/>
      </xdr:nvCxnSpPr>
      <xdr:spPr>
        <a:xfrm flipV="1">
          <a:off x="3098800" y="6413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137160</xdr:rowOff>
    </xdr:from>
    <xdr:to>
      <xdr:col>20</xdr:col>
      <xdr:colOff>38100</xdr:colOff>
      <xdr:row>37</xdr:row>
      <xdr:rowOff>67310</xdr:rowOff>
    </xdr:to>
    <xdr:sp macro="" textlink="">
      <xdr:nvSpPr>
        <xdr:cNvPr id="70" name="フローチャート: 判断 69"/>
        <xdr:cNvSpPr/>
      </xdr:nvSpPr>
      <xdr:spPr>
        <a:xfrm>
          <a:off x="3937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77487</xdr:rowOff>
    </xdr:from>
    <xdr:ext cx="736600" cy="259045"/>
    <xdr:sp macro="" textlink="">
      <xdr:nvSpPr>
        <xdr:cNvPr id="71" name="テキスト ボックス 70"/>
        <xdr:cNvSpPr txBox="1"/>
      </xdr:nvSpPr>
      <xdr:spPr>
        <a:xfrm>
          <a:off x="3606800" y="6078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107950</xdr:rowOff>
    </xdr:from>
    <xdr:to>
      <xdr:col>15</xdr:col>
      <xdr:colOff>98425</xdr:colOff>
      <xdr:row>37</xdr:row>
      <xdr:rowOff>123190</xdr:rowOff>
    </xdr:to>
    <xdr:cxnSp macro="">
      <xdr:nvCxnSpPr>
        <xdr:cNvPr id="72" name="直線コネクタ 71"/>
        <xdr:cNvCxnSpPr/>
      </xdr:nvCxnSpPr>
      <xdr:spPr>
        <a:xfrm flipV="1">
          <a:off x="2209800" y="64516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144780</xdr:rowOff>
    </xdr:from>
    <xdr:to>
      <xdr:col>15</xdr:col>
      <xdr:colOff>149225</xdr:colOff>
      <xdr:row>37</xdr:row>
      <xdr:rowOff>74930</xdr:rowOff>
    </xdr:to>
    <xdr:sp macro="" textlink="">
      <xdr:nvSpPr>
        <xdr:cNvPr id="73" name="フローチャート: 判断 72"/>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85107</xdr:rowOff>
    </xdr:from>
    <xdr:ext cx="762000" cy="259045"/>
    <xdr:sp macro="" textlink="">
      <xdr:nvSpPr>
        <xdr:cNvPr id="74" name="テキスト ボックス 73"/>
        <xdr:cNvSpPr txBox="1"/>
      </xdr:nvSpPr>
      <xdr:spPr>
        <a:xfrm>
          <a:off x="2717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123190</xdr:rowOff>
    </xdr:from>
    <xdr:to>
      <xdr:col>11</xdr:col>
      <xdr:colOff>9525</xdr:colOff>
      <xdr:row>37</xdr:row>
      <xdr:rowOff>153670</xdr:rowOff>
    </xdr:to>
    <xdr:cxnSp macro="">
      <xdr:nvCxnSpPr>
        <xdr:cNvPr id="75" name="直線コネクタ 74"/>
        <xdr:cNvCxnSpPr/>
      </xdr:nvCxnSpPr>
      <xdr:spPr>
        <a:xfrm flipV="1">
          <a:off x="1320800" y="64668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69867</xdr:rowOff>
    </xdr:from>
    <xdr:ext cx="762000" cy="259045"/>
    <xdr:sp macro="" textlink="">
      <xdr:nvSpPr>
        <xdr:cNvPr id="77" name="テキスト ボックス 76"/>
        <xdr:cNvSpPr txBox="1"/>
      </xdr:nvSpPr>
      <xdr:spPr>
        <a:xfrm>
          <a:off x="1828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62247</xdr:rowOff>
    </xdr:from>
    <xdr:ext cx="762000" cy="259045"/>
    <xdr:sp macro="" textlink="">
      <xdr:nvSpPr>
        <xdr:cNvPr id="79" name="テキスト ボックス 78"/>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148590</xdr:rowOff>
    </xdr:from>
    <xdr:to>
      <xdr:col>24</xdr:col>
      <xdr:colOff>76200</xdr:colOff>
      <xdr:row>38</xdr:row>
      <xdr:rowOff>78740</xdr:rowOff>
    </xdr:to>
    <xdr:sp macro="" textlink="">
      <xdr:nvSpPr>
        <xdr:cNvPr id="85" name="楕円 84"/>
        <xdr:cNvSpPr/>
      </xdr:nvSpPr>
      <xdr:spPr>
        <a:xfrm>
          <a:off x="47752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120667</xdr:rowOff>
    </xdr:from>
    <xdr:ext cx="762000" cy="259045"/>
    <xdr:sp macro="" textlink="">
      <xdr:nvSpPr>
        <xdr:cNvPr id="86" name="人件費該当値テキスト"/>
        <xdr:cNvSpPr txBox="1"/>
      </xdr:nvSpPr>
      <xdr:spPr>
        <a:xfrm>
          <a:off x="49149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19050</xdr:rowOff>
    </xdr:from>
    <xdr:to>
      <xdr:col>20</xdr:col>
      <xdr:colOff>38100</xdr:colOff>
      <xdr:row>37</xdr:row>
      <xdr:rowOff>120650</xdr:rowOff>
    </xdr:to>
    <xdr:sp macro="" textlink="">
      <xdr:nvSpPr>
        <xdr:cNvPr id="87" name="楕円 86"/>
        <xdr:cNvSpPr/>
      </xdr:nvSpPr>
      <xdr:spPr>
        <a:xfrm>
          <a:off x="3937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105427</xdr:rowOff>
    </xdr:from>
    <xdr:ext cx="736600" cy="259045"/>
    <xdr:sp macro="" textlink="">
      <xdr:nvSpPr>
        <xdr:cNvPr id="88" name="テキスト ボックス 87"/>
        <xdr:cNvSpPr txBox="1"/>
      </xdr:nvSpPr>
      <xdr:spPr>
        <a:xfrm>
          <a:off x="3606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57150</xdr:rowOff>
    </xdr:from>
    <xdr:to>
      <xdr:col>15</xdr:col>
      <xdr:colOff>149225</xdr:colOff>
      <xdr:row>37</xdr:row>
      <xdr:rowOff>158750</xdr:rowOff>
    </xdr:to>
    <xdr:sp macro="" textlink="">
      <xdr:nvSpPr>
        <xdr:cNvPr id="89" name="楕円 88"/>
        <xdr:cNvSpPr/>
      </xdr:nvSpPr>
      <xdr:spPr>
        <a:xfrm>
          <a:off x="3048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143527</xdr:rowOff>
    </xdr:from>
    <xdr:ext cx="762000" cy="259045"/>
    <xdr:sp macro="" textlink="">
      <xdr:nvSpPr>
        <xdr:cNvPr id="90" name="テキスト ボックス 89"/>
        <xdr:cNvSpPr txBox="1"/>
      </xdr:nvSpPr>
      <xdr:spPr>
        <a:xfrm>
          <a:off x="2717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72390</xdr:rowOff>
    </xdr:from>
    <xdr:to>
      <xdr:col>11</xdr:col>
      <xdr:colOff>60325</xdr:colOff>
      <xdr:row>38</xdr:row>
      <xdr:rowOff>2540</xdr:rowOff>
    </xdr:to>
    <xdr:sp macro="" textlink="">
      <xdr:nvSpPr>
        <xdr:cNvPr id="91" name="楕円 90"/>
        <xdr:cNvSpPr/>
      </xdr:nvSpPr>
      <xdr:spPr>
        <a:xfrm>
          <a:off x="2159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158767</xdr:rowOff>
    </xdr:from>
    <xdr:ext cx="762000" cy="259045"/>
    <xdr:sp macro="" textlink="">
      <xdr:nvSpPr>
        <xdr:cNvPr id="92" name="テキスト ボックス 91"/>
        <xdr:cNvSpPr txBox="1"/>
      </xdr:nvSpPr>
      <xdr:spPr>
        <a:xfrm>
          <a:off x="1828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102870</xdr:rowOff>
    </xdr:from>
    <xdr:to>
      <xdr:col>6</xdr:col>
      <xdr:colOff>171450</xdr:colOff>
      <xdr:row>38</xdr:row>
      <xdr:rowOff>33020</xdr:rowOff>
    </xdr:to>
    <xdr:sp macro="" textlink="">
      <xdr:nvSpPr>
        <xdr:cNvPr id="93" name="楕円 92"/>
        <xdr:cNvSpPr/>
      </xdr:nvSpPr>
      <xdr:spPr>
        <a:xfrm>
          <a:off x="12700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17797</xdr:rowOff>
    </xdr:from>
    <xdr:ext cx="762000" cy="259045"/>
    <xdr:sp macro="" textlink="">
      <xdr:nvSpPr>
        <xdr:cNvPr id="94" name="テキスト ボックス 93"/>
        <xdr:cNvSpPr txBox="1"/>
      </xdr:nvSpPr>
      <xdr:spPr>
        <a:xfrm>
          <a:off x="939800" y="653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類似団体平均と比較すると</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ポイント下回</a:t>
          </a:r>
          <a:r>
            <a:rPr kumimoji="1" lang="ja-JP" altLang="en-US" sz="1100">
              <a:solidFill>
                <a:schemeClr val="dk1"/>
              </a:solidFill>
              <a:effectLst/>
              <a:latin typeface="+mn-lt"/>
              <a:ea typeface="+mn-ea"/>
              <a:cs typeface="+mn-cs"/>
            </a:rPr>
            <a:t>っているものの</a:t>
          </a:r>
          <a:r>
            <a:rPr kumimoji="1" lang="ja-JP" altLang="ja-JP" sz="1100">
              <a:solidFill>
                <a:schemeClr val="dk1"/>
              </a:solidFill>
              <a:effectLst/>
              <a:latin typeface="+mn-lt"/>
              <a:ea typeface="+mn-ea"/>
              <a:cs typeface="+mn-cs"/>
            </a:rPr>
            <a:t>、前年度比較で</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している。毎年予算編成時において、シーリングにより経常的物件費については抑制している</a:t>
          </a:r>
          <a:r>
            <a:rPr kumimoji="1" lang="ja-JP" altLang="en-US" sz="1100">
              <a:solidFill>
                <a:schemeClr val="dk1"/>
              </a:solidFill>
              <a:effectLst/>
              <a:latin typeface="+mn-lt"/>
              <a:ea typeface="+mn-ea"/>
              <a:cs typeface="+mn-cs"/>
            </a:rPr>
            <a:t>ものの、</a:t>
          </a:r>
          <a:r>
            <a:rPr kumimoji="1" lang="ja-JP" altLang="ja-JP" sz="1100">
              <a:solidFill>
                <a:schemeClr val="dk1"/>
              </a:solidFill>
              <a:effectLst/>
              <a:latin typeface="+mn-lt"/>
              <a:ea typeface="+mn-ea"/>
              <a:cs typeface="+mn-cs"/>
            </a:rPr>
            <a:t>民間委託</a:t>
          </a:r>
          <a:r>
            <a:rPr kumimoji="1" lang="ja-JP" altLang="en-US" sz="1100">
              <a:solidFill>
                <a:schemeClr val="dk1"/>
              </a:solidFill>
              <a:effectLst/>
              <a:latin typeface="+mn-lt"/>
              <a:ea typeface="+mn-ea"/>
              <a:cs typeface="+mn-cs"/>
            </a:rPr>
            <a:t>などにより</a:t>
          </a:r>
          <a:r>
            <a:rPr kumimoji="1" lang="ja-JP" altLang="ja-JP" sz="1100">
              <a:solidFill>
                <a:schemeClr val="dk1"/>
              </a:solidFill>
              <a:effectLst/>
              <a:latin typeface="+mn-lt"/>
              <a:ea typeface="+mn-ea"/>
              <a:cs typeface="+mn-cs"/>
            </a:rPr>
            <a:t>、物件</a:t>
          </a:r>
          <a:r>
            <a:rPr kumimoji="1" lang="ja-JP" altLang="en-US" sz="1100">
              <a:solidFill>
                <a:schemeClr val="dk1"/>
              </a:solidFill>
              <a:effectLst/>
              <a:latin typeface="+mn-lt"/>
              <a:ea typeface="+mn-ea"/>
              <a:cs typeface="+mn-cs"/>
            </a:rPr>
            <a:t>費が</a:t>
          </a:r>
          <a:r>
            <a:rPr kumimoji="1" lang="ja-JP" altLang="ja-JP" sz="1100">
              <a:solidFill>
                <a:schemeClr val="dk1"/>
              </a:solidFill>
              <a:effectLst/>
              <a:latin typeface="+mn-lt"/>
              <a:ea typeface="+mn-ea"/>
              <a:cs typeface="+mn-cs"/>
            </a:rPr>
            <a:t>上昇</a:t>
          </a:r>
          <a:r>
            <a:rPr kumimoji="1" lang="ja-JP" altLang="en-US" sz="1100">
              <a:solidFill>
                <a:schemeClr val="dk1"/>
              </a:solidFill>
              <a:effectLst/>
              <a:latin typeface="+mn-lt"/>
              <a:ea typeface="+mn-ea"/>
              <a:cs typeface="+mn-cs"/>
            </a:rPr>
            <a:t>した。</a:t>
          </a:r>
          <a:r>
            <a:rPr kumimoji="1" lang="ja-JP" altLang="ja-JP" sz="1100">
              <a:solidFill>
                <a:schemeClr val="dk1"/>
              </a:solidFill>
              <a:effectLst/>
              <a:latin typeface="+mn-lt"/>
              <a:ea typeface="+mn-ea"/>
              <a:cs typeface="+mn-cs"/>
            </a:rPr>
            <a:t>経常的物件費については合理的業務改善を進めることで、無駄の排除を意識つつ業務改善及び事業の精査を推進していく。</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146050</xdr:rowOff>
    </xdr:from>
    <xdr:to>
      <xdr:col>82</xdr:col>
      <xdr:colOff>107950</xdr:colOff>
      <xdr:row>22</xdr:row>
      <xdr:rowOff>12700</xdr:rowOff>
    </xdr:to>
    <xdr:cxnSp macro="">
      <xdr:nvCxnSpPr>
        <xdr:cNvPr id="122" name="直線コネクタ 121"/>
        <xdr:cNvCxnSpPr/>
      </xdr:nvCxnSpPr>
      <xdr:spPr>
        <a:xfrm flipV="1">
          <a:off x="16510000" y="23749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3" name="物件費最小値テキスト"/>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4" name="直線コネクタ 123"/>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60977</xdr:rowOff>
    </xdr:from>
    <xdr:ext cx="762000" cy="259045"/>
    <xdr:sp macro="" textlink="">
      <xdr:nvSpPr>
        <xdr:cNvPr id="125"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146050</xdr:rowOff>
    </xdr:from>
    <xdr:to>
      <xdr:col>82</xdr:col>
      <xdr:colOff>196850</xdr:colOff>
      <xdr:row>13</xdr:row>
      <xdr:rowOff>146050</xdr:rowOff>
    </xdr:to>
    <xdr:cxnSp macro="">
      <xdr:nvCxnSpPr>
        <xdr:cNvPr id="126" name="直線コネクタ 125"/>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57150</xdr:rowOff>
    </xdr:from>
    <xdr:to>
      <xdr:col>82</xdr:col>
      <xdr:colOff>107950</xdr:colOff>
      <xdr:row>17</xdr:row>
      <xdr:rowOff>146050</xdr:rowOff>
    </xdr:to>
    <xdr:cxnSp macro="">
      <xdr:nvCxnSpPr>
        <xdr:cNvPr id="127" name="直線コネクタ 126"/>
        <xdr:cNvCxnSpPr/>
      </xdr:nvCxnSpPr>
      <xdr:spPr>
        <a:xfrm>
          <a:off x="15671800" y="29718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92727</xdr:rowOff>
    </xdr:from>
    <xdr:ext cx="762000" cy="259045"/>
    <xdr:sp macro="" textlink="">
      <xdr:nvSpPr>
        <xdr:cNvPr id="128" name="物件費平均値テキスト"/>
        <xdr:cNvSpPr txBox="1"/>
      </xdr:nvSpPr>
      <xdr:spPr>
        <a:xfrm>
          <a:off x="16598900" y="3007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120650</xdr:rowOff>
    </xdr:from>
    <xdr:to>
      <xdr:col>82</xdr:col>
      <xdr:colOff>158750</xdr:colOff>
      <xdr:row>18</xdr:row>
      <xdr:rowOff>50800</xdr:rowOff>
    </xdr:to>
    <xdr:sp macro="" textlink="">
      <xdr:nvSpPr>
        <xdr:cNvPr id="129" name="フローチャート: 判断 128"/>
        <xdr:cNvSpPr/>
      </xdr:nvSpPr>
      <xdr:spPr>
        <a:xfrm>
          <a:off x="164592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57150</xdr:rowOff>
    </xdr:from>
    <xdr:to>
      <xdr:col>78</xdr:col>
      <xdr:colOff>69850</xdr:colOff>
      <xdr:row>17</xdr:row>
      <xdr:rowOff>95250</xdr:rowOff>
    </xdr:to>
    <xdr:cxnSp macro="">
      <xdr:nvCxnSpPr>
        <xdr:cNvPr id="130" name="直線コネクタ 129"/>
        <xdr:cNvCxnSpPr/>
      </xdr:nvCxnSpPr>
      <xdr:spPr>
        <a:xfrm flipV="1">
          <a:off x="14782800" y="2971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88900</xdr:rowOff>
    </xdr:from>
    <xdr:to>
      <xdr:col>78</xdr:col>
      <xdr:colOff>120650</xdr:colOff>
      <xdr:row>19</xdr:row>
      <xdr:rowOff>19050</xdr:rowOff>
    </xdr:to>
    <xdr:sp macro="" textlink="">
      <xdr:nvSpPr>
        <xdr:cNvPr id="131" name="フローチャート: 判断 130"/>
        <xdr:cNvSpPr/>
      </xdr:nvSpPr>
      <xdr:spPr>
        <a:xfrm>
          <a:off x="15621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3827</xdr:rowOff>
    </xdr:from>
    <xdr:ext cx="736600" cy="259045"/>
    <xdr:sp macro="" textlink="">
      <xdr:nvSpPr>
        <xdr:cNvPr id="132" name="テキスト ボックス 131"/>
        <xdr:cNvSpPr txBox="1"/>
      </xdr:nvSpPr>
      <xdr:spPr>
        <a:xfrm>
          <a:off x="15290800" y="326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95250</xdr:rowOff>
    </xdr:from>
    <xdr:to>
      <xdr:col>73</xdr:col>
      <xdr:colOff>180975</xdr:colOff>
      <xdr:row>17</xdr:row>
      <xdr:rowOff>107950</xdr:rowOff>
    </xdr:to>
    <xdr:cxnSp macro="">
      <xdr:nvCxnSpPr>
        <xdr:cNvPr id="133" name="直線コネクタ 132"/>
        <xdr:cNvCxnSpPr/>
      </xdr:nvCxnSpPr>
      <xdr:spPr>
        <a:xfrm flipV="1">
          <a:off x="13893800" y="3009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50800</xdr:rowOff>
    </xdr:from>
    <xdr:to>
      <xdr:col>74</xdr:col>
      <xdr:colOff>31750</xdr:colOff>
      <xdr:row>18</xdr:row>
      <xdr:rowOff>152400</xdr:rowOff>
    </xdr:to>
    <xdr:sp macro="" textlink="">
      <xdr:nvSpPr>
        <xdr:cNvPr id="134" name="フローチャート: 判断 133"/>
        <xdr:cNvSpPr/>
      </xdr:nvSpPr>
      <xdr:spPr>
        <a:xfrm>
          <a:off x="14732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137177</xdr:rowOff>
    </xdr:from>
    <xdr:ext cx="762000" cy="259045"/>
    <xdr:sp macro="" textlink="">
      <xdr:nvSpPr>
        <xdr:cNvPr id="135" name="テキスト ボックス 134"/>
        <xdr:cNvSpPr txBox="1"/>
      </xdr:nvSpPr>
      <xdr:spPr>
        <a:xfrm>
          <a:off x="144018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107950</xdr:rowOff>
    </xdr:from>
    <xdr:to>
      <xdr:col>69</xdr:col>
      <xdr:colOff>92075</xdr:colOff>
      <xdr:row>18</xdr:row>
      <xdr:rowOff>12700</xdr:rowOff>
    </xdr:to>
    <xdr:cxnSp macro="">
      <xdr:nvCxnSpPr>
        <xdr:cNvPr id="136" name="直線コネクタ 135"/>
        <xdr:cNvCxnSpPr/>
      </xdr:nvCxnSpPr>
      <xdr:spPr>
        <a:xfrm flipV="1">
          <a:off x="13004800" y="3022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25400</xdr:rowOff>
    </xdr:from>
    <xdr:to>
      <xdr:col>69</xdr:col>
      <xdr:colOff>142875</xdr:colOff>
      <xdr:row>18</xdr:row>
      <xdr:rowOff>127000</xdr:rowOff>
    </xdr:to>
    <xdr:sp macro="" textlink="">
      <xdr:nvSpPr>
        <xdr:cNvPr id="137" name="フローチャート: 判断 136"/>
        <xdr:cNvSpPr/>
      </xdr:nvSpPr>
      <xdr:spPr>
        <a:xfrm>
          <a:off x="13843000" y="311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111777</xdr:rowOff>
    </xdr:from>
    <xdr:ext cx="762000" cy="259045"/>
    <xdr:sp macro="" textlink="">
      <xdr:nvSpPr>
        <xdr:cNvPr id="138" name="テキスト ボックス 137"/>
        <xdr:cNvSpPr txBox="1"/>
      </xdr:nvSpPr>
      <xdr:spPr>
        <a:xfrm>
          <a:off x="13512800" y="319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146050</xdr:rowOff>
    </xdr:from>
    <xdr:to>
      <xdr:col>65</xdr:col>
      <xdr:colOff>53975</xdr:colOff>
      <xdr:row>18</xdr:row>
      <xdr:rowOff>76200</xdr:rowOff>
    </xdr:to>
    <xdr:sp macro="" textlink="">
      <xdr:nvSpPr>
        <xdr:cNvPr id="139" name="フローチャート: 判断 138"/>
        <xdr:cNvSpPr/>
      </xdr:nvSpPr>
      <xdr:spPr>
        <a:xfrm>
          <a:off x="12954000" y="30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60977</xdr:rowOff>
    </xdr:from>
    <xdr:ext cx="762000" cy="259045"/>
    <xdr:sp macro="" textlink="">
      <xdr:nvSpPr>
        <xdr:cNvPr id="140" name="テキスト ボックス 139"/>
        <xdr:cNvSpPr txBox="1"/>
      </xdr:nvSpPr>
      <xdr:spPr>
        <a:xfrm>
          <a:off x="12623800" y="314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95250</xdr:rowOff>
    </xdr:from>
    <xdr:to>
      <xdr:col>82</xdr:col>
      <xdr:colOff>158750</xdr:colOff>
      <xdr:row>18</xdr:row>
      <xdr:rowOff>25400</xdr:rowOff>
    </xdr:to>
    <xdr:sp macro="" textlink="">
      <xdr:nvSpPr>
        <xdr:cNvPr id="146" name="楕円 145"/>
        <xdr:cNvSpPr/>
      </xdr:nvSpPr>
      <xdr:spPr>
        <a:xfrm>
          <a:off x="164592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111777</xdr:rowOff>
    </xdr:from>
    <xdr:ext cx="762000" cy="259045"/>
    <xdr:sp macro="" textlink="">
      <xdr:nvSpPr>
        <xdr:cNvPr id="147" name="物件費該当値テキスト"/>
        <xdr:cNvSpPr txBox="1"/>
      </xdr:nvSpPr>
      <xdr:spPr>
        <a:xfrm>
          <a:off x="16598900" y="285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6350</xdr:rowOff>
    </xdr:from>
    <xdr:to>
      <xdr:col>78</xdr:col>
      <xdr:colOff>120650</xdr:colOff>
      <xdr:row>17</xdr:row>
      <xdr:rowOff>107950</xdr:rowOff>
    </xdr:to>
    <xdr:sp macro="" textlink="">
      <xdr:nvSpPr>
        <xdr:cNvPr id="148" name="楕円 147"/>
        <xdr:cNvSpPr/>
      </xdr:nvSpPr>
      <xdr:spPr>
        <a:xfrm>
          <a:off x="15621000" y="292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118127</xdr:rowOff>
    </xdr:from>
    <xdr:ext cx="736600" cy="259045"/>
    <xdr:sp macro="" textlink="">
      <xdr:nvSpPr>
        <xdr:cNvPr id="149" name="テキスト ボックス 148"/>
        <xdr:cNvSpPr txBox="1"/>
      </xdr:nvSpPr>
      <xdr:spPr>
        <a:xfrm>
          <a:off x="15290800" y="2689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44450</xdr:rowOff>
    </xdr:from>
    <xdr:to>
      <xdr:col>74</xdr:col>
      <xdr:colOff>31750</xdr:colOff>
      <xdr:row>17</xdr:row>
      <xdr:rowOff>146050</xdr:rowOff>
    </xdr:to>
    <xdr:sp macro="" textlink="">
      <xdr:nvSpPr>
        <xdr:cNvPr id="150" name="楕円 149"/>
        <xdr:cNvSpPr/>
      </xdr:nvSpPr>
      <xdr:spPr>
        <a:xfrm>
          <a:off x="14732000" y="295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156227</xdr:rowOff>
    </xdr:from>
    <xdr:ext cx="762000" cy="259045"/>
    <xdr:sp macro="" textlink="">
      <xdr:nvSpPr>
        <xdr:cNvPr id="151" name="テキスト ボックス 150"/>
        <xdr:cNvSpPr txBox="1"/>
      </xdr:nvSpPr>
      <xdr:spPr>
        <a:xfrm>
          <a:off x="14401800" y="272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57150</xdr:rowOff>
    </xdr:from>
    <xdr:to>
      <xdr:col>69</xdr:col>
      <xdr:colOff>142875</xdr:colOff>
      <xdr:row>17</xdr:row>
      <xdr:rowOff>158750</xdr:rowOff>
    </xdr:to>
    <xdr:sp macro="" textlink="">
      <xdr:nvSpPr>
        <xdr:cNvPr id="152" name="楕円 151"/>
        <xdr:cNvSpPr/>
      </xdr:nvSpPr>
      <xdr:spPr>
        <a:xfrm>
          <a:off x="138430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168927</xdr:rowOff>
    </xdr:from>
    <xdr:ext cx="762000" cy="259045"/>
    <xdr:sp macro="" textlink="">
      <xdr:nvSpPr>
        <xdr:cNvPr id="153" name="テキスト ボックス 152"/>
        <xdr:cNvSpPr txBox="1"/>
      </xdr:nvSpPr>
      <xdr:spPr>
        <a:xfrm>
          <a:off x="13512800" y="274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133350</xdr:rowOff>
    </xdr:from>
    <xdr:to>
      <xdr:col>65</xdr:col>
      <xdr:colOff>53975</xdr:colOff>
      <xdr:row>18</xdr:row>
      <xdr:rowOff>63500</xdr:rowOff>
    </xdr:to>
    <xdr:sp macro="" textlink="">
      <xdr:nvSpPr>
        <xdr:cNvPr id="154" name="楕円 153"/>
        <xdr:cNvSpPr/>
      </xdr:nvSpPr>
      <xdr:spPr>
        <a:xfrm>
          <a:off x="12954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73677</xdr:rowOff>
    </xdr:from>
    <xdr:ext cx="762000" cy="259045"/>
    <xdr:sp macro="" textlink="">
      <xdr:nvSpPr>
        <xdr:cNvPr id="155" name="テキスト ボックス 154"/>
        <xdr:cNvSpPr txBox="1"/>
      </xdr:nvSpPr>
      <xdr:spPr>
        <a:xfrm>
          <a:off x="12623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類似団体平均値と比較して</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高い状況であるものの、</a:t>
          </a:r>
          <a:r>
            <a:rPr kumimoji="1" lang="ja-JP" altLang="ja-JP" sz="1100">
              <a:solidFill>
                <a:schemeClr val="dk1"/>
              </a:solidFill>
              <a:effectLst/>
              <a:latin typeface="+mn-lt"/>
              <a:ea typeface="+mn-ea"/>
              <a:cs typeface="+mn-cs"/>
            </a:rPr>
            <a:t>前年度と比較すると</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しかし、</a:t>
          </a:r>
          <a:r>
            <a:rPr kumimoji="1" lang="ja-JP" altLang="ja-JP" sz="1100">
              <a:solidFill>
                <a:schemeClr val="dk1"/>
              </a:solidFill>
              <a:effectLst/>
              <a:latin typeface="+mn-lt"/>
              <a:ea typeface="+mn-ea"/>
              <a:cs typeface="+mn-cs"/>
            </a:rPr>
            <a:t>少子高齢化が進む中で、今後も扶助費の増加が懸念されるが、福祉サービスの充実を確保し続けるため、対象者の公平性の確保、より慎重な資格審査や給付の適正化に努める。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50800</xdr:rowOff>
    </xdr:to>
    <xdr:cxnSp macro="">
      <xdr:nvCxnSpPr>
        <xdr:cNvPr id="183" name="直線コネクタ 182"/>
        <xdr:cNvCxnSpPr/>
      </xdr:nvCxnSpPr>
      <xdr:spPr>
        <a:xfrm flipV="1">
          <a:off x="4826000" y="91567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4" name="扶助費最小値テキスト"/>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5" name="直線コネクタ 184"/>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6"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7" name="直線コネクタ 186"/>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57150</xdr:rowOff>
    </xdr:from>
    <xdr:to>
      <xdr:col>24</xdr:col>
      <xdr:colOff>25400</xdr:colOff>
      <xdr:row>58</xdr:row>
      <xdr:rowOff>50800</xdr:rowOff>
    </xdr:to>
    <xdr:cxnSp macro="">
      <xdr:nvCxnSpPr>
        <xdr:cNvPr id="188" name="直線コネクタ 187"/>
        <xdr:cNvCxnSpPr/>
      </xdr:nvCxnSpPr>
      <xdr:spPr>
        <a:xfrm flipV="1">
          <a:off x="3987800" y="9829800"/>
          <a:ext cx="8382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130827</xdr:rowOff>
    </xdr:from>
    <xdr:ext cx="762000" cy="259045"/>
    <xdr:sp macro="" textlink="">
      <xdr:nvSpPr>
        <xdr:cNvPr id="189" name="扶助費平均値テキスト"/>
        <xdr:cNvSpPr txBox="1"/>
      </xdr:nvSpPr>
      <xdr:spPr>
        <a:xfrm>
          <a:off x="4914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190" name="フローチャート: 判断 189"/>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95250</xdr:rowOff>
    </xdr:from>
    <xdr:to>
      <xdr:col>19</xdr:col>
      <xdr:colOff>187325</xdr:colOff>
      <xdr:row>58</xdr:row>
      <xdr:rowOff>50800</xdr:rowOff>
    </xdr:to>
    <xdr:cxnSp macro="">
      <xdr:nvCxnSpPr>
        <xdr:cNvPr id="191" name="直線コネクタ 190"/>
        <xdr:cNvCxnSpPr/>
      </xdr:nvCxnSpPr>
      <xdr:spPr>
        <a:xfrm>
          <a:off x="3098800" y="98679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82550</xdr:rowOff>
    </xdr:from>
    <xdr:to>
      <xdr:col>20</xdr:col>
      <xdr:colOff>38100</xdr:colOff>
      <xdr:row>58</xdr:row>
      <xdr:rowOff>12700</xdr:rowOff>
    </xdr:to>
    <xdr:sp macro="" textlink="">
      <xdr:nvSpPr>
        <xdr:cNvPr id="192" name="フローチャート: 判断 191"/>
        <xdr:cNvSpPr/>
      </xdr:nvSpPr>
      <xdr:spPr>
        <a:xfrm>
          <a:off x="3937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22877</xdr:rowOff>
    </xdr:from>
    <xdr:ext cx="736600" cy="259045"/>
    <xdr:sp macro="" textlink="">
      <xdr:nvSpPr>
        <xdr:cNvPr id="193" name="テキスト ボックス 192"/>
        <xdr:cNvSpPr txBox="1"/>
      </xdr:nvSpPr>
      <xdr:spPr>
        <a:xfrm>
          <a:off x="3606800" y="9624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88900</xdr:rowOff>
    </xdr:from>
    <xdr:to>
      <xdr:col>15</xdr:col>
      <xdr:colOff>98425</xdr:colOff>
      <xdr:row>57</xdr:row>
      <xdr:rowOff>95250</xdr:rowOff>
    </xdr:to>
    <xdr:cxnSp macro="">
      <xdr:nvCxnSpPr>
        <xdr:cNvPr id="194" name="直線コネクタ 193"/>
        <xdr:cNvCxnSpPr/>
      </xdr:nvCxnSpPr>
      <xdr:spPr>
        <a:xfrm>
          <a:off x="2209800" y="96901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31750</xdr:rowOff>
    </xdr:from>
    <xdr:to>
      <xdr:col>15</xdr:col>
      <xdr:colOff>149225</xdr:colOff>
      <xdr:row>57</xdr:row>
      <xdr:rowOff>133350</xdr:rowOff>
    </xdr:to>
    <xdr:sp macro="" textlink="">
      <xdr:nvSpPr>
        <xdr:cNvPr id="195" name="フローチャート: 判断 194"/>
        <xdr:cNvSpPr/>
      </xdr:nvSpPr>
      <xdr:spPr>
        <a:xfrm>
          <a:off x="3048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143527</xdr:rowOff>
    </xdr:from>
    <xdr:ext cx="762000" cy="259045"/>
    <xdr:sp macro="" textlink="">
      <xdr:nvSpPr>
        <xdr:cNvPr id="196" name="テキスト ボックス 195"/>
        <xdr:cNvSpPr txBox="1"/>
      </xdr:nvSpPr>
      <xdr:spPr>
        <a:xfrm>
          <a:off x="2717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57150</xdr:rowOff>
    </xdr:from>
    <xdr:to>
      <xdr:col>11</xdr:col>
      <xdr:colOff>9525</xdr:colOff>
      <xdr:row>56</xdr:row>
      <xdr:rowOff>88900</xdr:rowOff>
    </xdr:to>
    <xdr:cxnSp macro="">
      <xdr:nvCxnSpPr>
        <xdr:cNvPr id="197" name="直線コネクタ 196"/>
        <xdr:cNvCxnSpPr/>
      </xdr:nvCxnSpPr>
      <xdr:spPr>
        <a:xfrm>
          <a:off x="1320800" y="9486900"/>
          <a:ext cx="8890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165100</xdr:rowOff>
    </xdr:from>
    <xdr:to>
      <xdr:col>11</xdr:col>
      <xdr:colOff>60325</xdr:colOff>
      <xdr:row>57</xdr:row>
      <xdr:rowOff>95250</xdr:rowOff>
    </xdr:to>
    <xdr:sp macro="" textlink="">
      <xdr:nvSpPr>
        <xdr:cNvPr id="198" name="フローチャート: 判断 197"/>
        <xdr:cNvSpPr/>
      </xdr:nvSpPr>
      <xdr:spPr>
        <a:xfrm>
          <a:off x="2159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80027</xdr:rowOff>
    </xdr:from>
    <xdr:ext cx="762000" cy="259045"/>
    <xdr:sp macro="" textlink="">
      <xdr:nvSpPr>
        <xdr:cNvPr id="199" name="テキスト ボックス 198"/>
        <xdr:cNvSpPr txBox="1"/>
      </xdr:nvSpPr>
      <xdr:spPr>
        <a:xfrm>
          <a:off x="1828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127000</xdr:rowOff>
    </xdr:from>
    <xdr:to>
      <xdr:col>6</xdr:col>
      <xdr:colOff>171450</xdr:colOff>
      <xdr:row>57</xdr:row>
      <xdr:rowOff>57150</xdr:rowOff>
    </xdr:to>
    <xdr:sp macro="" textlink="">
      <xdr:nvSpPr>
        <xdr:cNvPr id="200" name="フローチャート: 判断 199"/>
        <xdr:cNvSpPr/>
      </xdr:nvSpPr>
      <xdr:spPr>
        <a:xfrm>
          <a:off x="1270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41927</xdr:rowOff>
    </xdr:from>
    <xdr:ext cx="762000" cy="259045"/>
    <xdr:sp macro="" textlink="">
      <xdr:nvSpPr>
        <xdr:cNvPr id="201" name="テキスト ボックス 200"/>
        <xdr:cNvSpPr txBox="1"/>
      </xdr:nvSpPr>
      <xdr:spPr>
        <a:xfrm>
          <a:off x="9398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6350</xdr:rowOff>
    </xdr:from>
    <xdr:to>
      <xdr:col>24</xdr:col>
      <xdr:colOff>76200</xdr:colOff>
      <xdr:row>57</xdr:row>
      <xdr:rowOff>107950</xdr:rowOff>
    </xdr:to>
    <xdr:sp macro="" textlink="">
      <xdr:nvSpPr>
        <xdr:cNvPr id="207" name="楕円 206"/>
        <xdr:cNvSpPr/>
      </xdr:nvSpPr>
      <xdr:spPr>
        <a:xfrm>
          <a:off x="47752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149877</xdr:rowOff>
    </xdr:from>
    <xdr:ext cx="762000" cy="259045"/>
    <xdr:sp macro="" textlink="">
      <xdr:nvSpPr>
        <xdr:cNvPr id="208" name="扶助費該当値テキスト"/>
        <xdr:cNvSpPr txBox="1"/>
      </xdr:nvSpPr>
      <xdr:spPr>
        <a:xfrm>
          <a:off x="49149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0</xdr:rowOff>
    </xdr:from>
    <xdr:to>
      <xdr:col>20</xdr:col>
      <xdr:colOff>38100</xdr:colOff>
      <xdr:row>58</xdr:row>
      <xdr:rowOff>101600</xdr:rowOff>
    </xdr:to>
    <xdr:sp macro="" textlink="">
      <xdr:nvSpPr>
        <xdr:cNvPr id="209" name="楕円 208"/>
        <xdr:cNvSpPr/>
      </xdr:nvSpPr>
      <xdr:spPr>
        <a:xfrm>
          <a:off x="3937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86377</xdr:rowOff>
    </xdr:from>
    <xdr:ext cx="736600" cy="259045"/>
    <xdr:sp macro="" textlink="">
      <xdr:nvSpPr>
        <xdr:cNvPr id="210" name="テキスト ボックス 209"/>
        <xdr:cNvSpPr txBox="1"/>
      </xdr:nvSpPr>
      <xdr:spPr>
        <a:xfrm>
          <a:off x="3606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44450</xdr:rowOff>
    </xdr:from>
    <xdr:to>
      <xdr:col>15</xdr:col>
      <xdr:colOff>149225</xdr:colOff>
      <xdr:row>57</xdr:row>
      <xdr:rowOff>146050</xdr:rowOff>
    </xdr:to>
    <xdr:sp macro="" textlink="">
      <xdr:nvSpPr>
        <xdr:cNvPr id="211" name="楕円 210"/>
        <xdr:cNvSpPr/>
      </xdr:nvSpPr>
      <xdr:spPr>
        <a:xfrm>
          <a:off x="3048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130827</xdr:rowOff>
    </xdr:from>
    <xdr:ext cx="762000" cy="259045"/>
    <xdr:sp macro="" textlink="">
      <xdr:nvSpPr>
        <xdr:cNvPr id="212" name="テキスト ボックス 211"/>
        <xdr:cNvSpPr txBox="1"/>
      </xdr:nvSpPr>
      <xdr:spPr>
        <a:xfrm>
          <a:off x="2717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38100</xdr:rowOff>
    </xdr:from>
    <xdr:to>
      <xdr:col>11</xdr:col>
      <xdr:colOff>60325</xdr:colOff>
      <xdr:row>56</xdr:row>
      <xdr:rowOff>139700</xdr:rowOff>
    </xdr:to>
    <xdr:sp macro="" textlink="">
      <xdr:nvSpPr>
        <xdr:cNvPr id="213" name="楕円 212"/>
        <xdr:cNvSpPr/>
      </xdr:nvSpPr>
      <xdr:spPr>
        <a:xfrm>
          <a:off x="2159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149877</xdr:rowOff>
    </xdr:from>
    <xdr:ext cx="762000" cy="259045"/>
    <xdr:sp macro="" textlink="">
      <xdr:nvSpPr>
        <xdr:cNvPr id="214" name="テキスト ボックス 213"/>
        <xdr:cNvSpPr txBox="1"/>
      </xdr:nvSpPr>
      <xdr:spPr>
        <a:xfrm>
          <a:off x="1828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6350</xdr:rowOff>
    </xdr:from>
    <xdr:to>
      <xdr:col>6</xdr:col>
      <xdr:colOff>171450</xdr:colOff>
      <xdr:row>55</xdr:row>
      <xdr:rowOff>107950</xdr:rowOff>
    </xdr:to>
    <xdr:sp macro="" textlink="">
      <xdr:nvSpPr>
        <xdr:cNvPr id="215" name="楕円 214"/>
        <xdr:cNvSpPr/>
      </xdr:nvSpPr>
      <xdr:spPr>
        <a:xfrm>
          <a:off x="12700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118127</xdr:rowOff>
    </xdr:from>
    <xdr:ext cx="762000" cy="259045"/>
    <xdr:sp macro="" textlink="">
      <xdr:nvSpPr>
        <xdr:cNvPr id="216" name="テキスト ボックス 215"/>
        <xdr:cNvSpPr txBox="1"/>
      </xdr:nvSpPr>
      <xdr:spPr>
        <a:xfrm>
          <a:off x="939800" y="920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前年度比較で</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a:t>
          </a:r>
          <a:r>
            <a:rPr kumimoji="1" lang="ja-JP" altLang="en-US" sz="1100">
              <a:solidFill>
                <a:schemeClr val="dk1"/>
              </a:solidFill>
              <a:effectLst/>
              <a:latin typeface="+mn-lt"/>
              <a:ea typeface="+mn-ea"/>
              <a:cs typeface="+mn-cs"/>
            </a:rPr>
            <a:t>ったものの</a:t>
          </a:r>
          <a:r>
            <a:rPr kumimoji="1" lang="ja-JP" altLang="ja-JP" sz="1100">
              <a:solidFill>
                <a:schemeClr val="dk1"/>
              </a:solidFill>
              <a:effectLst/>
              <a:latin typeface="+mn-lt"/>
              <a:ea typeface="+mn-ea"/>
              <a:cs typeface="+mn-cs"/>
            </a:rPr>
            <a:t>、類似団体比較で</a:t>
          </a:r>
          <a:r>
            <a:rPr kumimoji="1" lang="ja-JP" altLang="en-US"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％下回っている。これは、</a:t>
          </a:r>
          <a:r>
            <a:rPr kumimoji="1" lang="ja-JP" altLang="en-US" sz="1100">
              <a:solidFill>
                <a:schemeClr val="dk1"/>
              </a:solidFill>
              <a:effectLst/>
              <a:latin typeface="+mn-lt"/>
              <a:ea typeface="+mn-ea"/>
              <a:cs typeface="+mn-cs"/>
            </a:rPr>
            <a:t>前々年に</a:t>
          </a:r>
          <a:r>
            <a:rPr kumimoji="1" lang="ja-JP" altLang="ja-JP" sz="1100">
              <a:solidFill>
                <a:schemeClr val="dk1"/>
              </a:solidFill>
              <a:effectLst/>
              <a:latin typeface="+mn-lt"/>
              <a:ea typeface="+mn-ea"/>
              <a:cs typeface="+mn-cs"/>
            </a:rPr>
            <a:t>下水道事業が公営企業会計に移行したためである。各特別会計においては、税収等による財源確保を検討し、普通会計の負担減をするよう努めていかなければならない。</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138430</xdr:rowOff>
    </xdr:from>
    <xdr:to>
      <xdr:col>82</xdr:col>
      <xdr:colOff>107950</xdr:colOff>
      <xdr:row>61</xdr:row>
      <xdr:rowOff>153670</xdr:rowOff>
    </xdr:to>
    <xdr:cxnSp macro="">
      <xdr:nvCxnSpPr>
        <xdr:cNvPr id="244" name="直線コネクタ 243"/>
        <xdr:cNvCxnSpPr/>
      </xdr:nvCxnSpPr>
      <xdr:spPr>
        <a:xfrm flipV="1">
          <a:off x="16510000" y="922528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125747</xdr:rowOff>
    </xdr:from>
    <xdr:ext cx="762000" cy="259045"/>
    <xdr:sp macro="" textlink="">
      <xdr:nvSpPr>
        <xdr:cNvPr id="245" name="その他最小値テキスト"/>
        <xdr:cNvSpPr txBox="1"/>
      </xdr:nvSpPr>
      <xdr:spPr>
        <a:xfrm>
          <a:off x="16598900" y="1058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153670</xdr:rowOff>
    </xdr:from>
    <xdr:to>
      <xdr:col>82</xdr:col>
      <xdr:colOff>196850</xdr:colOff>
      <xdr:row>61</xdr:row>
      <xdr:rowOff>153670</xdr:rowOff>
    </xdr:to>
    <xdr:cxnSp macro="">
      <xdr:nvCxnSpPr>
        <xdr:cNvPr id="246" name="直線コネクタ 245"/>
        <xdr:cNvCxnSpPr/>
      </xdr:nvCxnSpPr>
      <xdr:spPr>
        <a:xfrm>
          <a:off x="16421100" y="1061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53357</xdr:rowOff>
    </xdr:from>
    <xdr:ext cx="762000" cy="259045"/>
    <xdr:sp macro="" textlink="">
      <xdr:nvSpPr>
        <xdr:cNvPr id="247" name="その他最大値テキスト"/>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138430</xdr:rowOff>
    </xdr:from>
    <xdr:to>
      <xdr:col>82</xdr:col>
      <xdr:colOff>196850</xdr:colOff>
      <xdr:row>53</xdr:row>
      <xdr:rowOff>138430</xdr:rowOff>
    </xdr:to>
    <xdr:cxnSp macro="">
      <xdr:nvCxnSpPr>
        <xdr:cNvPr id="248" name="直線コネクタ 247"/>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100330</xdr:rowOff>
    </xdr:from>
    <xdr:to>
      <xdr:col>82</xdr:col>
      <xdr:colOff>107950</xdr:colOff>
      <xdr:row>55</xdr:row>
      <xdr:rowOff>138430</xdr:rowOff>
    </xdr:to>
    <xdr:cxnSp macro="">
      <xdr:nvCxnSpPr>
        <xdr:cNvPr id="249" name="直線コネクタ 248"/>
        <xdr:cNvCxnSpPr/>
      </xdr:nvCxnSpPr>
      <xdr:spPr>
        <a:xfrm>
          <a:off x="15671800" y="95300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50" name="その他平均値テキスト"/>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1" name="フローチャート: 判断 250"/>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100330</xdr:rowOff>
    </xdr:from>
    <xdr:to>
      <xdr:col>78</xdr:col>
      <xdr:colOff>69850</xdr:colOff>
      <xdr:row>58</xdr:row>
      <xdr:rowOff>127000</xdr:rowOff>
    </xdr:to>
    <xdr:cxnSp macro="">
      <xdr:nvCxnSpPr>
        <xdr:cNvPr id="252" name="直線コネクタ 251"/>
        <xdr:cNvCxnSpPr/>
      </xdr:nvCxnSpPr>
      <xdr:spPr>
        <a:xfrm flipV="1">
          <a:off x="14782800" y="9530080"/>
          <a:ext cx="889000" cy="541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11430</xdr:rowOff>
    </xdr:from>
    <xdr:to>
      <xdr:col>78</xdr:col>
      <xdr:colOff>120650</xdr:colOff>
      <xdr:row>57</xdr:row>
      <xdr:rowOff>113030</xdr:rowOff>
    </xdr:to>
    <xdr:sp macro="" textlink="">
      <xdr:nvSpPr>
        <xdr:cNvPr id="253" name="フローチャート: 判断 252"/>
        <xdr:cNvSpPr/>
      </xdr:nvSpPr>
      <xdr:spPr>
        <a:xfrm>
          <a:off x="15621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97807</xdr:rowOff>
    </xdr:from>
    <xdr:ext cx="736600" cy="259045"/>
    <xdr:sp macro="" textlink="">
      <xdr:nvSpPr>
        <xdr:cNvPr id="254" name="テキスト ボックス 253"/>
        <xdr:cNvSpPr txBox="1"/>
      </xdr:nvSpPr>
      <xdr:spPr>
        <a:xfrm>
          <a:off x="15290800" y="987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88900</xdr:rowOff>
    </xdr:from>
    <xdr:to>
      <xdr:col>73</xdr:col>
      <xdr:colOff>180975</xdr:colOff>
      <xdr:row>58</xdr:row>
      <xdr:rowOff>127000</xdr:rowOff>
    </xdr:to>
    <xdr:cxnSp macro="">
      <xdr:nvCxnSpPr>
        <xdr:cNvPr id="255" name="直線コネクタ 254"/>
        <xdr:cNvCxnSpPr/>
      </xdr:nvCxnSpPr>
      <xdr:spPr>
        <a:xfrm>
          <a:off x="13893800" y="10033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56" name="フローチャート: 判断 255"/>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161307</xdr:rowOff>
    </xdr:from>
    <xdr:ext cx="762000" cy="259045"/>
    <xdr:sp macro="" textlink="">
      <xdr:nvSpPr>
        <xdr:cNvPr id="257" name="テキスト ボックス 256"/>
        <xdr:cNvSpPr txBox="1"/>
      </xdr:nvSpPr>
      <xdr:spPr>
        <a:xfrm>
          <a:off x="14401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27940</xdr:rowOff>
    </xdr:from>
    <xdr:to>
      <xdr:col>69</xdr:col>
      <xdr:colOff>92075</xdr:colOff>
      <xdr:row>58</xdr:row>
      <xdr:rowOff>88900</xdr:rowOff>
    </xdr:to>
    <xdr:cxnSp macro="">
      <xdr:nvCxnSpPr>
        <xdr:cNvPr id="258" name="直線コネクタ 257"/>
        <xdr:cNvCxnSpPr/>
      </xdr:nvCxnSpPr>
      <xdr:spPr>
        <a:xfrm>
          <a:off x="13004800" y="99720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57150</xdr:rowOff>
    </xdr:from>
    <xdr:to>
      <xdr:col>69</xdr:col>
      <xdr:colOff>142875</xdr:colOff>
      <xdr:row>57</xdr:row>
      <xdr:rowOff>158750</xdr:rowOff>
    </xdr:to>
    <xdr:sp macro="" textlink="">
      <xdr:nvSpPr>
        <xdr:cNvPr id="259" name="フローチャート: 判断 258"/>
        <xdr:cNvSpPr/>
      </xdr:nvSpPr>
      <xdr:spPr>
        <a:xfrm>
          <a:off x="13843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168927</xdr:rowOff>
    </xdr:from>
    <xdr:ext cx="762000" cy="259045"/>
    <xdr:sp macro="" textlink="">
      <xdr:nvSpPr>
        <xdr:cNvPr id="260" name="テキスト ボックス 259"/>
        <xdr:cNvSpPr txBox="1"/>
      </xdr:nvSpPr>
      <xdr:spPr>
        <a:xfrm>
          <a:off x="13512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41910</xdr:rowOff>
    </xdr:from>
    <xdr:to>
      <xdr:col>65</xdr:col>
      <xdr:colOff>53975</xdr:colOff>
      <xdr:row>57</xdr:row>
      <xdr:rowOff>143510</xdr:rowOff>
    </xdr:to>
    <xdr:sp macro="" textlink="">
      <xdr:nvSpPr>
        <xdr:cNvPr id="261" name="フローチャート: 判断 260"/>
        <xdr:cNvSpPr/>
      </xdr:nvSpPr>
      <xdr:spPr>
        <a:xfrm>
          <a:off x="12954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153687</xdr:rowOff>
    </xdr:from>
    <xdr:ext cx="762000" cy="259045"/>
    <xdr:sp macro="" textlink="">
      <xdr:nvSpPr>
        <xdr:cNvPr id="262" name="テキスト ボックス 261"/>
        <xdr:cNvSpPr txBox="1"/>
      </xdr:nvSpPr>
      <xdr:spPr>
        <a:xfrm>
          <a:off x="12623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87630</xdr:rowOff>
    </xdr:from>
    <xdr:to>
      <xdr:col>82</xdr:col>
      <xdr:colOff>158750</xdr:colOff>
      <xdr:row>56</xdr:row>
      <xdr:rowOff>17780</xdr:rowOff>
    </xdr:to>
    <xdr:sp macro="" textlink="">
      <xdr:nvSpPr>
        <xdr:cNvPr id="268" name="楕円 267"/>
        <xdr:cNvSpPr/>
      </xdr:nvSpPr>
      <xdr:spPr>
        <a:xfrm>
          <a:off x="164592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104157</xdr:rowOff>
    </xdr:from>
    <xdr:ext cx="762000" cy="259045"/>
    <xdr:sp macro="" textlink="">
      <xdr:nvSpPr>
        <xdr:cNvPr id="269" name="その他該当値テキスト"/>
        <xdr:cNvSpPr txBox="1"/>
      </xdr:nvSpPr>
      <xdr:spPr>
        <a:xfrm>
          <a:off x="165989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49530</xdr:rowOff>
    </xdr:from>
    <xdr:to>
      <xdr:col>78</xdr:col>
      <xdr:colOff>120650</xdr:colOff>
      <xdr:row>55</xdr:row>
      <xdr:rowOff>151130</xdr:rowOff>
    </xdr:to>
    <xdr:sp macro="" textlink="">
      <xdr:nvSpPr>
        <xdr:cNvPr id="270" name="楕円 269"/>
        <xdr:cNvSpPr/>
      </xdr:nvSpPr>
      <xdr:spPr>
        <a:xfrm>
          <a:off x="15621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161307</xdr:rowOff>
    </xdr:from>
    <xdr:ext cx="736600" cy="259045"/>
    <xdr:sp macro="" textlink="">
      <xdr:nvSpPr>
        <xdr:cNvPr id="271" name="テキスト ボックス 270"/>
        <xdr:cNvSpPr txBox="1"/>
      </xdr:nvSpPr>
      <xdr:spPr>
        <a:xfrm>
          <a:off x="15290800" y="924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76200</xdr:rowOff>
    </xdr:from>
    <xdr:to>
      <xdr:col>74</xdr:col>
      <xdr:colOff>31750</xdr:colOff>
      <xdr:row>59</xdr:row>
      <xdr:rowOff>6350</xdr:rowOff>
    </xdr:to>
    <xdr:sp macro="" textlink="">
      <xdr:nvSpPr>
        <xdr:cNvPr id="272" name="楕円 271"/>
        <xdr:cNvSpPr/>
      </xdr:nvSpPr>
      <xdr:spPr>
        <a:xfrm>
          <a:off x="14732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162577</xdr:rowOff>
    </xdr:from>
    <xdr:ext cx="762000" cy="259045"/>
    <xdr:sp macro="" textlink="">
      <xdr:nvSpPr>
        <xdr:cNvPr id="273" name="テキスト ボックス 272"/>
        <xdr:cNvSpPr txBox="1"/>
      </xdr:nvSpPr>
      <xdr:spPr>
        <a:xfrm>
          <a:off x="14401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38100</xdr:rowOff>
    </xdr:from>
    <xdr:to>
      <xdr:col>69</xdr:col>
      <xdr:colOff>142875</xdr:colOff>
      <xdr:row>58</xdr:row>
      <xdr:rowOff>139700</xdr:rowOff>
    </xdr:to>
    <xdr:sp macro="" textlink="">
      <xdr:nvSpPr>
        <xdr:cNvPr id="274" name="楕円 273"/>
        <xdr:cNvSpPr/>
      </xdr:nvSpPr>
      <xdr:spPr>
        <a:xfrm>
          <a:off x="13843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124477</xdr:rowOff>
    </xdr:from>
    <xdr:ext cx="762000" cy="259045"/>
    <xdr:sp macro="" textlink="">
      <xdr:nvSpPr>
        <xdr:cNvPr id="275" name="テキスト ボックス 274"/>
        <xdr:cNvSpPr txBox="1"/>
      </xdr:nvSpPr>
      <xdr:spPr>
        <a:xfrm>
          <a:off x="13512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148590</xdr:rowOff>
    </xdr:from>
    <xdr:to>
      <xdr:col>65</xdr:col>
      <xdr:colOff>53975</xdr:colOff>
      <xdr:row>58</xdr:row>
      <xdr:rowOff>78740</xdr:rowOff>
    </xdr:to>
    <xdr:sp macro="" textlink="">
      <xdr:nvSpPr>
        <xdr:cNvPr id="276" name="楕円 275"/>
        <xdr:cNvSpPr/>
      </xdr:nvSpPr>
      <xdr:spPr>
        <a:xfrm>
          <a:off x="129540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63517</xdr:rowOff>
    </xdr:from>
    <xdr:ext cx="762000" cy="259045"/>
    <xdr:sp macro="" textlink="">
      <xdr:nvSpPr>
        <xdr:cNvPr id="277" name="テキスト ボックス 276"/>
        <xdr:cNvSpPr txBox="1"/>
      </xdr:nvSpPr>
      <xdr:spPr>
        <a:xfrm>
          <a:off x="126238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前年度比較で</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ポイント減となっている</a:t>
          </a:r>
          <a:r>
            <a:rPr kumimoji="1" lang="ja-JP" altLang="en-US" sz="1100">
              <a:solidFill>
                <a:schemeClr val="dk1"/>
              </a:solidFill>
              <a:effectLst/>
              <a:latin typeface="+mn-lt"/>
              <a:ea typeface="+mn-ea"/>
              <a:cs typeface="+mn-cs"/>
            </a:rPr>
            <a:t>ものの、昨年同様高い水準となっている。ただ、</a:t>
          </a:r>
          <a:r>
            <a:rPr kumimoji="1" lang="ja-JP" altLang="ja-JP" sz="1100">
              <a:solidFill>
                <a:schemeClr val="dk1"/>
              </a:solidFill>
              <a:effectLst/>
              <a:latin typeface="+mn-lt"/>
              <a:ea typeface="+mn-ea"/>
              <a:cs typeface="+mn-cs"/>
            </a:rPr>
            <a:t>類似団体との比較においては</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回っている。要因としては、新広域ごみ処理施設建設の本体建設工事が進むことで大幅に増加したものである。</a:t>
          </a:r>
          <a:endParaRPr lang="ja-JP" altLang="ja-JP" sz="1400">
            <a:effectLst/>
          </a:endParaRPr>
        </a:p>
        <a:p>
          <a:r>
            <a:rPr kumimoji="1" lang="ja-JP" altLang="ja-JP" sz="1100">
              <a:solidFill>
                <a:schemeClr val="dk1"/>
              </a:solidFill>
              <a:effectLst/>
              <a:latin typeface="+mn-lt"/>
              <a:ea typeface="+mn-ea"/>
              <a:cs typeface="+mn-cs"/>
            </a:rPr>
            <a:t>　各種補助金については、公益的交付基準の明確化など設けて各種団体と市との協働のまちづくりを推進している。今後、補助内容の見直しを進める中において、スクラップアンドビルドによる整理統合を働きかけ補助金の合理化を進め経常経費の削減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41</xdr:row>
      <xdr:rowOff>42418</xdr:rowOff>
    </xdr:to>
    <xdr:cxnSp macro="">
      <xdr:nvCxnSpPr>
        <xdr:cNvPr id="302" name="直線コネクタ 301"/>
        <xdr:cNvCxnSpPr/>
      </xdr:nvCxnSpPr>
      <xdr:spPr>
        <a:xfrm flipV="1">
          <a:off x="16510000" y="5851144"/>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303" name="補助費等最小値テキスト"/>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304" name="直線コネクタ 303"/>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305"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306" name="直線コネクタ 305"/>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104140</xdr:rowOff>
    </xdr:from>
    <xdr:to>
      <xdr:col>82</xdr:col>
      <xdr:colOff>107950</xdr:colOff>
      <xdr:row>36</xdr:row>
      <xdr:rowOff>159004</xdr:rowOff>
    </xdr:to>
    <xdr:cxnSp macro="">
      <xdr:nvCxnSpPr>
        <xdr:cNvPr id="307" name="直線コネクタ 306"/>
        <xdr:cNvCxnSpPr/>
      </xdr:nvCxnSpPr>
      <xdr:spPr>
        <a:xfrm flipV="1">
          <a:off x="15671800" y="6276340"/>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84853</xdr:rowOff>
    </xdr:from>
    <xdr:ext cx="762000" cy="259045"/>
    <xdr:sp macro="" textlink="">
      <xdr:nvSpPr>
        <xdr:cNvPr id="308" name="補助費等平均値テキスト"/>
        <xdr:cNvSpPr txBox="1"/>
      </xdr:nvSpPr>
      <xdr:spPr>
        <a:xfrm>
          <a:off x="16598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09" name="フローチャート: 判断 308"/>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33274</xdr:rowOff>
    </xdr:from>
    <xdr:to>
      <xdr:col>78</xdr:col>
      <xdr:colOff>69850</xdr:colOff>
      <xdr:row>36</xdr:row>
      <xdr:rowOff>159004</xdr:rowOff>
    </xdr:to>
    <xdr:cxnSp macro="">
      <xdr:nvCxnSpPr>
        <xdr:cNvPr id="310" name="直線コネクタ 309"/>
        <xdr:cNvCxnSpPr/>
      </xdr:nvCxnSpPr>
      <xdr:spPr>
        <a:xfrm>
          <a:off x="14782800" y="6034024"/>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48768</xdr:rowOff>
    </xdr:from>
    <xdr:to>
      <xdr:col>78</xdr:col>
      <xdr:colOff>120650</xdr:colOff>
      <xdr:row>36</xdr:row>
      <xdr:rowOff>150368</xdr:rowOff>
    </xdr:to>
    <xdr:sp macro="" textlink="">
      <xdr:nvSpPr>
        <xdr:cNvPr id="311" name="フローチャート: 判断 310"/>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160545</xdr:rowOff>
    </xdr:from>
    <xdr:ext cx="736600" cy="259045"/>
    <xdr:sp macro="" textlink="">
      <xdr:nvSpPr>
        <xdr:cNvPr id="312" name="テキスト ボックス 311"/>
        <xdr:cNvSpPr txBox="1"/>
      </xdr:nvSpPr>
      <xdr:spPr>
        <a:xfrm>
          <a:off x="15290800" y="5989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33274</xdr:rowOff>
    </xdr:from>
    <xdr:to>
      <xdr:col>73</xdr:col>
      <xdr:colOff>180975</xdr:colOff>
      <xdr:row>35</xdr:row>
      <xdr:rowOff>83566</xdr:rowOff>
    </xdr:to>
    <xdr:cxnSp macro="">
      <xdr:nvCxnSpPr>
        <xdr:cNvPr id="313" name="直線コネクタ 312"/>
        <xdr:cNvCxnSpPr/>
      </xdr:nvCxnSpPr>
      <xdr:spPr>
        <a:xfrm flipV="1">
          <a:off x="13893800" y="603402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21336</xdr:rowOff>
    </xdr:from>
    <xdr:to>
      <xdr:col>74</xdr:col>
      <xdr:colOff>31750</xdr:colOff>
      <xdr:row>36</xdr:row>
      <xdr:rowOff>122936</xdr:rowOff>
    </xdr:to>
    <xdr:sp macro="" textlink="">
      <xdr:nvSpPr>
        <xdr:cNvPr id="314" name="フローチャート: 判断 313"/>
        <xdr:cNvSpPr/>
      </xdr:nvSpPr>
      <xdr:spPr>
        <a:xfrm>
          <a:off x="14732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107713</xdr:rowOff>
    </xdr:from>
    <xdr:ext cx="762000" cy="259045"/>
    <xdr:sp macro="" textlink="">
      <xdr:nvSpPr>
        <xdr:cNvPr id="315" name="テキスト ボックス 314"/>
        <xdr:cNvSpPr txBox="1"/>
      </xdr:nvSpPr>
      <xdr:spPr>
        <a:xfrm>
          <a:off x="14401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74422</xdr:rowOff>
    </xdr:from>
    <xdr:to>
      <xdr:col>69</xdr:col>
      <xdr:colOff>92075</xdr:colOff>
      <xdr:row>35</xdr:row>
      <xdr:rowOff>83566</xdr:rowOff>
    </xdr:to>
    <xdr:cxnSp macro="">
      <xdr:nvCxnSpPr>
        <xdr:cNvPr id="316" name="直線コネクタ 315"/>
        <xdr:cNvCxnSpPr/>
      </xdr:nvCxnSpPr>
      <xdr:spPr>
        <a:xfrm>
          <a:off x="13004800" y="60751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xdr:rowOff>
    </xdr:from>
    <xdr:to>
      <xdr:col>69</xdr:col>
      <xdr:colOff>142875</xdr:colOff>
      <xdr:row>36</xdr:row>
      <xdr:rowOff>104648</xdr:rowOff>
    </xdr:to>
    <xdr:sp macro="" textlink="">
      <xdr:nvSpPr>
        <xdr:cNvPr id="317" name="フローチャート: 判断 316"/>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89425</xdr:rowOff>
    </xdr:from>
    <xdr:ext cx="762000" cy="259045"/>
    <xdr:sp macro="" textlink="">
      <xdr:nvSpPr>
        <xdr:cNvPr id="318" name="テキスト ボックス 317"/>
        <xdr:cNvSpPr txBox="1"/>
      </xdr:nvSpPr>
      <xdr:spPr>
        <a:xfrm>
          <a:off x="13512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160782</xdr:rowOff>
    </xdr:from>
    <xdr:to>
      <xdr:col>65</xdr:col>
      <xdr:colOff>53975</xdr:colOff>
      <xdr:row>36</xdr:row>
      <xdr:rowOff>90932</xdr:rowOff>
    </xdr:to>
    <xdr:sp macro="" textlink="">
      <xdr:nvSpPr>
        <xdr:cNvPr id="319" name="フローチャート: 判断 318"/>
        <xdr:cNvSpPr/>
      </xdr:nvSpPr>
      <xdr:spPr>
        <a:xfrm>
          <a:off x="12954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75709</xdr:rowOff>
    </xdr:from>
    <xdr:ext cx="762000" cy="259045"/>
    <xdr:sp macro="" textlink="">
      <xdr:nvSpPr>
        <xdr:cNvPr id="320" name="テキスト ボックス 319"/>
        <xdr:cNvSpPr txBox="1"/>
      </xdr:nvSpPr>
      <xdr:spPr>
        <a:xfrm>
          <a:off x="12623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53340</xdr:rowOff>
    </xdr:from>
    <xdr:to>
      <xdr:col>82</xdr:col>
      <xdr:colOff>158750</xdr:colOff>
      <xdr:row>36</xdr:row>
      <xdr:rowOff>154940</xdr:rowOff>
    </xdr:to>
    <xdr:sp macro="" textlink="">
      <xdr:nvSpPr>
        <xdr:cNvPr id="326" name="楕円 325"/>
        <xdr:cNvSpPr/>
      </xdr:nvSpPr>
      <xdr:spPr>
        <a:xfrm>
          <a:off x="16459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69867</xdr:rowOff>
    </xdr:from>
    <xdr:ext cx="762000" cy="259045"/>
    <xdr:sp macro="" textlink="">
      <xdr:nvSpPr>
        <xdr:cNvPr id="327" name="補助費等該当値テキスト"/>
        <xdr:cNvSpPr txBox="1"/>
      </xdr:nvSpPr>
      <xdr:spPr>
        <a:xfrm>
          <a:off x="165989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108204</xdr:rowOff>
    </xdr:from>
    <xdr:to>
      <xdr:col>78</xdr:col>
      <xdr:colOff>120650</xdr:colOff>
      <xdr:row>37</xdr:row>
      <xdr:rowOff>38354</xdr:rowOff>
    </xdr:to>
    <xdr:sp macro="" textlink="">
      <xdr:nvSpPr>
        <xdr:cNvPr id="328" name="楕円 327"/>
        <xdr:cNvSpPr/>
      </xdr:nvSpPr>
      <xdr:spPr>
        <a:xfrm>
          <a:off x="15621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23131</xdr:rowOff>
    </xdr:from>
    <xdr:ext cx="736600" cy="259045"/>
    <xdr:sp macro="" textlink="">
      <xdr:nvSpPr>
        <xdr:cNvPr id="329" name="テキスト ボックス 328"/>
        <xdr:cNvSpPr txBox="1"/>
      </xdr:nvSpPr>
      <xdr:spPr>
        <a:xfrm>
          <a:off x="15290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153924</xdr:rowOff>
    </xdr:from>
    <xdr:to>
      <xdr:col>74</xdr:col>
      <xdr:colOff>31750</xdr:colOff>
      <xdr:row>35</xdr:row>
      <xdr:rowOff>84074</xdr:rowOff>
    </xdr:to>
    <xdr:sp macro="" textlink="">
      <xdr:nvSpPr>
        <xdr:cNvPr id="330" name="楕円 329"/>
        <xdr:cNvSpPr/>
      </xdr:nvSpPr>
      <xdr:spPr>
        <a:xfrm>
          <a:off x="14732000" y="598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94251</xdr:rowOff>
    </xdr:from>
    <xdr:ext cx="762000" cy="259045"/>
    <xdr:sp macro="" textlink="">
      <xdr:nvSpPr>
        <xdr:cNvPr id="331" name="テキスト ボックス 330"/>
        <xdr:cNvSpPr txBox="1"/>
      </xdr:nvSpPr>
      <xdr:spPr>
        <a:xfrm>
          <a:off x="14401800" y="575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32766</xdr:rowOff>
    </xdr:from>
    <xdr:to>
      <xdr:col>69</xdr:col>
      <xdr:colOff>142875</xdr:colOff>
      <xdr:row>35</xdr:row>
      <xdr:rowOff>134366</xdr:rowOff>
    </xdr:to>
    <xdr:sp macro="" textlink="">
      <xdr:nvSpPr>
        <xdr:cNvPr id="332" name="楕円 331"/>
        <xdr:cNvSpPr/>
      </xdr:nvSpPr>
      <xdr:spPr>
        <a:xfrm>
          <a:off x="13843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144543</xdr:rowOff>
    </xdr:from>
    <xdr:ext cx="762000" cy="259045"/>
    <xdr:sp macro="" textlink="">
      <xdr:nvSpPr>
        <xdr:cNvPr id="333" name="テキスト ボックス 332"/>
        <xdr:cNvSpPr txBox="1"/>
      </xdr:nvSpPr>
      <xdr:spPr>
        <a:xfrm>
          <a:off x="13512800" y="580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23622</xdr:rowOff>
    </xdr:from>
    <xdr:to>
      <xdr:col>65</xdr:col>
      <xdr:colOff>53975</xdr:colOff>
      <xdr:row>35</xdr:row>
      <xdr:rowOff>125222</xdr:rowOff>
    </xdr:to>
    <xdr:sp macro="" textlink="">
      <xdr:nvSpPr>
        <xdr:cNvPr id="334" name="楕円 333"/>
        <xdr:cNvSpPr/>
      </xdr:nvSpPr>
      <xdr:spPr>
        <a:xfrm>
          <a:off x="12954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135399</xdr:rowOff>
    </xdr:from>
    <xdr:ext cx="762000" cy="259045"/>
    <xdr:sp macro="" textlink="">
      <xdr:nvSpPr>
        <xdr:cNvPr id="335" name="テキスト ボックス 334"/>
        <xdr:cNvSpPr txBox="1"/>
      </xdr:nvSpPr>
      <xdr:spPr>
        <a:xfrm>
          <a:off x="12623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類似団体平均値と比較すると</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ポイント下回っているものの、前年度比較で</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ポイント増となっている。合併後の学校統合を始めとした、各種合併特例債事業の償還が始まり、今後も市債の発行</a:t>
          </a:r>
          <a:r>
            <a:rPr kumimoji="1" lang="ja-JP" altLang="ja-JP" sz="1100" baseline="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伴う事業が続くことになり、更なる増加が見込まれることから、将来負担を見据え起債事業全体の見直しを図り、起債の平準化・抑制に努めていく。</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33655</xdr:rowOff>
    </xdr:from>
    <xdr:to>
      <xdr:col>24</xdr:col>
      <xdr:colOff>25400</xdr:colOff>
      <xdr:row>80</xdr:row>
      <xdr:rowOff>58420</xdr:rowOff>
    </xdr:to>
    <xdr:cxnSp macro="">
      <xdr:nvCxnSpPr>
        <xdr:cNvPr id="362" name="直線コネクタ 361"/>
        <xdr:cNvCxnSpPr/>
      </xdr:nvCxnSpPr>
      <xdr:spPr>
        <a:xfrm flipV="1">
          <a:off x="4826000" y="12720955"/>
          <a:ext cx="0" cy="1053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63" name="公債費最小値テキスト"/>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64" name="直線コネクタ 363"/>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120032</xdr:rowOff>
    </xdr:from>
    <xdr:ext cx="762000" cy="259045"/>
    <xdr:sp macro="" textlink="">
      <xdr:nvSpPr>
        <xdr:cNvPr id="365" name="公債費最大値テキスト"/>
        <xdr:cNvSpPr txBox="1"/>
      </xdr:nvSpPr>
      <xdr:spPr>
        <a:xfrm>
          <a:off x="4914900" y="12464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33655</xdr:rowOff>
    </xdr:from>
    <xdr:to>
      <xdr:col>24</xdr:col>
      <xdr:colOff>114300</xdr:colOff>
      <xdr:row>74</xdr:row>
      <xdr:rowOff>33655</xdr:rowOff>
    </xdr:to>
    <xdr:cxnSp macro="">
      <xdr:nvCxnSpPr>
        <xdr:cNvPr id="366" name="直線コネクタ 365"/>
        <xdr:cNvCxnSpPr/>
      </xdr:nvCxnSpPr>
      <xdr:spPr>
        <a:xfrm>
          <a:off x="4737100" y="1272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142240</xdr:rowOff>
    </xdr:from>
    <xdr:to>
      <xdr:col>24</xdr:col>
      <xdr:colOff>25400</xdr:colOff>
      <xdr:row>74</xdr:row>
      <xdr:rowOff>157480</xdr:rowOff>
    </xdr:to>
    <xdr:cxnSp macro="">
      <xdr:nvCxnSpPr>
        <xdr:cNvPr id="367" name="直線コネクタ 366"/>
        <xdr:cNvCxnSpPr/>
      </xdr:nvCxnSpPr>
      <xdr:spPr>
        <a:xfrm>
          <a:off x="3987800" y="128295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129557</xdr:rowOff>
    </xdr:from>
    <xdr:ext cx="762000" cy="259045"/>
    <xdr:sp macro="" textlink="">
      <xdr:nvSpPr>
        <xdr:cNvPr id="368" name="公債費平均値テキスト"/>
        <xdr:cNvSpPr txBox="1"/>
      </xdr:nvSpPr>
      <xdr:spPr>
        <a:xfrm>
          <a:off x="4914900" y="12816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135255</xdr:rowOff>
    </xdr:from>
    <xdr:to>
      <xdr:col>24</xdr:col>
      <xdr:colOff>76200</xdr:colOff>
      <xdr:row>75</xdr:row>
      <xdr:rowOff>65405</xdr:rowOff>
    </xdr:to>
    <xdr:sp macro="" textlink="">
      <xdr:nvSpPr>
        <xdr:cNvPr id="369" name="フローチャート: 判断 368"/>
        <xdr:cNvSpPr/>
      </xdr:nvSpPr>
      <xdr:spPr>
        <a:xfrm>
          <a:off x="47752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119380</xdr:rowOff>
    </xdr:from>
    <xdr:to>
      <xdr:col>19</xdr:col>
      <xdr:colOff>187325</xdr:colOff>
      <xdr:row>74</xdr:row>
      <xdr:rowOff>142240</xdr:rowOff>
    </xdr:to>
    <xdr:cxnSp macro="">
      <xdr:nvCxnSpPr>
        <xdr:cNvPr id="370" name="直線コネクタ 369"/>
        <xdr:cNvCxnSpPr/>
      </xdr:nvCxnSpPr>
      <xdr:spPr>
        <a:xfrm>
          <a:off x="3098800" y="128066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1" name="フローチャート: 判断 370"/>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52087</xdr:rowOff>
    </xdr:from>
    <xdr:ext cx="736600" cy="259045"/>
    <xdr:sp macro="" textlink="">
      <xdr:nvSpPr>
        <xdr:cNvPr id="372" name="テキスト ボックス 371"/>
        <xdr:cNvSpPr txBox="1"/>
      </xdr:nvSpPr>
      <xdr:spPr>
        <a:xfrm>
          <a:off x="3606800" y="12910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119380</xdr:rowOff>
    </xdr:from>
    <xdr:to>
      <xdr:col>15</xdr:col>
      <xdr:colOff>98425</xdr:colOff>
      <xdr:row>74</xdr:row>
      <xdr:rowOff>130810</xdr:rowOff>
    </xdr:to>
    <xdr:cxnSp macro="">
      <xdr:nvCxnSpPr>
        <xdr:cNvPr id="373" name="直線コネクタ 372"/>
        <xdr:cNvCxnSpPr/>
      </xdr:nvCxnSpPr>
      <xdr:spPr>
        <a:xfrm flipV="1">
          <a:off x="2209800" y="1280668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137160</xdr:rowOff>
    </xdr:from>
    <xdr:to>
      <xdr:col>15</xdr:col>
      <xdr:colOff>149225</xdr:colOff>
      <xdr:row>75</xdr:row>
      <xdr:rowOff>67310</xdr:rowOff>
    </xdr:to>
    <xdr:sp macro="" textlink="">
      <xdr:nvSpPr>
        <xdr:cNvPr id="374" name="フローチャート: 判断 373"/>
        <xdr:cNvSpPr/>
      </xdr:nvSpPr>
      <xdr:spPr>
        <a:xfrm>
          <a:off x="3048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52087</xdr:rowOff>
    </xdr:from>
    <xdr:ext cx="762000" cy="259045"/>
    <xdr:sp macro="" textlink="">
      <xdr:nvSpPr>
        <xdr:cNvPr id="375" name="テキスト ボックス 374"/>
        <xdr:cNvSpPr txBox="1"/>
      </xdr:nvSpPr>
      <xdr:spPr>
        <a:xfrm>
          <a:off x="2717800" y="1291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130810</xdr:rowOff>
    </xdr:from>
    <xdr:to>
      <xdr:col>11</xdr:col>
      <xdr:colOff>9525</xdr:colOff>
      <xdr:row>74</xdr:row>
      <xdr:rowOff>134620</xdr:rowOff>
    </xdr:to>
    <xdr:cxnSp macro="">
      <xdr:nvCxnSpPr>
        <xdr:cNvPr id="376" name="直線コネクタ 375"/>
        <xdr:cNvCxnSpPr/>
      </xdr:nvCxnSpPr>
      <xdr:spPr>
        <a:xfrm flipV="1">
          <a:off x="1320800" y="128181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140970</xdr:rowOff>
    </xdr:from>
    <xdr:to>
      <xdr:col>11</xdr:col>
      <xdr:colOff>60325</xdr:colOff>
      <xdr:row>75</xdr:row>
      <xdr:rowOff>71120</xdr:rowOff>
    </xdr:to>
    <xdr:sp macro="" textlink="">
      <xdr:nvSpPr>
        <xdr:cNvPr id="377" name="フローチャート: 判断 376"/>
        <xdr:cNvSpPr/>
      </xdr:nvSpPr>
      <xdr:spPr>
        <a:xfrm>
          <a:off x="2159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55897</xdr:rowOff>
    </xdr:from>
    <xdr:ext cx="762000" cy="259045"/>
    <xdr:sp macro="" textlink="">
      <xdr:nvSpPr>
        <xdr:cNvPr id="378" name="テキスト ボックス 377"/>
        <xdr:cNvSpPr txBox="1"/>
      </xdr:nvSpPr>
      <xdr:spPr>
        <a:xfrm>
          <a:off x="1828800" y="12914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142875</xdr:rowOff>
    </xdr:from>
    <xdr:to>
      <xdr:col>6</xdr:col>
      <xdr:colOff>171450</xdr:colOff>
      <xdr:row>75</xdr:row>
      <xdr:rowOff>73025</xdr:rowOff>
    </xdr:to>
    <xdr:sp macro="" textlink="">
      <xdr:nvSpPr>
        <xdr:cNvPr id="379" name="フローチャート: 判断 378"/>
        <xdr:cNvSpPr/>
      </xdr:nvSpPr>
      <xdr:spPr>
        <a:xfrm>
          <a:off x="1270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57802</xdr:rowOff>
    </xdr:from>
    <xdr:ext cx="762000" cy="259045"/>
    <xdr:sp macro="" textlink="">
      <xdr:nvSpPr>
        <xdr:cNvPr id="380" name="テキスト ボックス 379"/>
        <xdr:cNvSpPr txBox="1"/>
      </xdr:nvSpPr>
      <xdr:spPr>
        <a:xfrm>
          <a:off x="939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106680</xdr:rowOff>
    </xdr:from>
    <xdr:to>
      <xdr:col>24</xdr:col>
      <xdr:colOff>76200</xdr:colOff>
      <xdr:row>75</xdr:row>
      <xdr:rowOff>36830</xdr:rowOff>
    </xdr:to>
    <xdr:sp macro="" textlink="">
      <xdr:nvSpPr>
        <xdr:cNvPr id="386" name="楕円 385"/>
        <xdr:cNvSpPr/>
      </xdr:nvSpPr>
      <xdr:spPr>
        <a:xfrm>
          <a:off x="4775200" y="12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15257</xdr:rowOff>
    </xdr:from>
    <xdr:ext cx="762000" cy="259045"/>
    <xdr:sp macro="" textlink="">
      <xdr:nvSpPr>
        <xdr:cNvPr id="387" name="公債費該当値テキスト"/>
        <xdr:cNvSpPr txBox="1"/>
      </xdr:nvSpPr>
      <xdr:spPr>
        <a:xfrm>
          <a:off x="4914900" y="1270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91440</xdr:rowOff>
    </xdr:from>
    <xdr:to>
      <xdr:col>20</xdr:col>
      <xdr:colOff>38100</xdr:colOff>
      <xdr:row>75</xdr:row>
      <xdr:rowOff>21590</xdr:rowOff>
    </xdr:to>
    <xdr:sp macro="" textlink="">
      <xdr:nvSpPr>
        <xdr:cNvPr id="388" name="楕円 387"/>
        <xdr:cNvSpPr/>
      </xdr:nvSpPr>
      <xdr:spPr>
        <a:xfrm>
          <a:off x="3937000" y="1277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31767</xdr:rowOff>
    </xdr:from>
    <xdr:ext cx="736600" cy="259045"/>
    <xdr:sp macro="" textlink="">
      <xdr:nvSpPr>
        <xdr:cNvPr id="389" name="テキスト ボックス 388"/>
        <xdr:cNvSpPr txBox="1"/>
      </xdr:nvSpPr>
      <xdr:spPr>
        <a:xfrm>
          <a:off x="3606800" y="12547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68580</xdr:rowOff>
    </xdr:from>
    <xdr:to>
      <xdr:col>15</xdr:col>
      <xdr:colOff>149225</xdr:colOff>
      <xdr:row>74</xdr:row>
      <xdr:rowOff>170180</xdr:rowOff>
    </xdr:to>
    <xdr:sp macro="" textlink="">
      <xdr:nvSpPr>
        <xdr:cNvPr id="390" name="楕円 389"/>
        <xdr:cNvSpPr/>
      </xdr:nvSpPr>
      <xdr:spPr>
        <a:xfrm>
          <a:off x="3048000" y="1275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8907</xdr:rowOff>
    </xdr:from>
    <xdr:ext cx="762000" cy="259045"/>
    <xdr:sp macro="" textlink="">
      <xdr:nvSpPr>
        <xdr:cNvPr id="391" name="テキスト ボックス 390"/>
        <xdr:cNvSpPr txBox="1"/>
      </xdr:nvSpPr>
      <xdr:spPr>
        <a:xfrm>
          <a:off x="2717800" y="1252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80010</xdr:rowOff>
    </xdr:from>
    <xdr:to>
      <xdr:col>11</xdr:col>
      <xdr:colOff>60325</xdr:colOff>
      <xdr:row>75</xdr:row>
      <xdr:rowOff>10160</xdr:rowOff>
    </xdr:to>
    <xdr:sp macro="" textlink="">
      <xdr:nvSpPr>
        <xdr:cNvPr id="392" name="楕円 391"/>
        <xdr:cNvSpPr/>
      </xdr:nvSpPr>
      <xdr:spPr>
        <a:xfrm>
          <a:off x="2159000" y="1276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20337</xdr:rowOff>
    </xdr:from>
    <xdr:ext cx="762000" cy="259045"/>
    <xdr:sp macro="" textlink="">
      <xdr:nvSpPr>
        <xdr:cNvPr id="393" name="テキスト ボックス 392"/>
        <xdr:cNvSpPr txBox="1"/>
      </xdr:nvSpPr>
      <xdr:spPr>
        <a:xfrm>
          <a:off x="1828800" y="12536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83820</xdr:rowOff>
    </xdr:from>
    <xdr:to>
      <xdr:col>6</xdr:col>
      <xdr:colOff>171450</xdr:colOff>
      <xdr:row>75</xdr:row>
      <xdr:rowOff>13970</xdr:rowOff>
    </xdr:to>
    <xdr:sp macro="" textlink="">
      <xdr:nvSpPr>
        <xdr:cNvPr id="394" name="楕円 393"/>
        <xdr:cNvSpPr/>
      </xdr:nvSpPr>
      <xdr:spPr>
        <a:xfrm>
          <a:off x="1270000" y="1277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24147</xdr:rowOff>
    </xdr:from>
    <xdr:ext cx="762000" cy="259045"/>
    <xdr:sp macro="" textlink="">
      <xdr:nvSpPr>
        <xdr:cNvPr id="395" name="テキスト ボックス 394"/>
        <xdr:cNvSpPr txBox="1"/>
      </xdr:nvSpPr>
      <xdr:spPr>
        <a:xfrm>
          <a:off x="939800" y="1253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類似団体と比較し物件費・補助費</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その他は下回っており、扶助費・人件費は上回っている。この結果、前年度比較で</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し、類似団体比較においては、</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ポイント下回った。</a:t>
          </a:r>
          <a:endParaRPr lang="ja-JP" altLang="ja-JP" sz="1400">
            <a:effectLst/>
          </a:endParaRPr>
        </a:p>
        <a:p>
          <a:r>
            <a:rPr kumimoji="1" lang="ja-JP" altLang="ja-JP" sz="1100">
              <a:solidFill>
                <a:schemeClr val="dk1"/>
              </a:solidFill>
              <a:effectLst/>
              <a:latin typeface="+mn-lt"/>
              <a:ea typeface="+mn-ea"/>
              <a:cs typeface="+mn-cs"/>
            </a:rPr>
            <a:t>　今後、扶助費の増については懸案事項といえ、増加していくことは明白となっている。人件費については、民間委託・指定管理者制度の導入を進めていくことで、定員適正化計画等に基づき人件費等義務的経費の抑制、削減に努める。また全体的な業務改善を進め、より改善していく。</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80</xdr:row>
      <xdr:rowOff>154432</xdr:rowOff>
    </xdr:to>
    <xdr:cxnSp macro="">
      <xdr:nvCxnSpPr>
        <xdr:cNvPr id="421" name="直線コネクタ 420"/>
        <xdr:cNvCxnSpPr/>
      </xdr:nvCxnSpPr>
      <xdr:spPr>
        <a:xfrm flipV="1">
          <a:off x="16510000" y="12517120"/>
          <a:ext cx="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126509</xdr:rowOff>
    </xdr:from>
    <xdr:ext cx="762000" cy="259045"/>
    <xdr:sp macro="" textlink="">
      <xdr:nvSpPr>
        <xdr:cNvPr id="422" name="公債費以外最小値テキスト"/>
        <xdr:cNvSpPr txBox="1"/>
      </xdr:nvSpPr>
      <xdr:spPr>
        <a:xfrm>
          <a:off x="16598900" y="1384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154432</xdr:rowOff>
    </xdr:from>
    <xdr:to>
      <xdr:col>82</xdr:col>
      <xdr:colOff>196850</xdr:colOff>
      <xdr:row>80</xdr:row>
      <xdr:rowOff>154432</xdr:rowOff>
    </xdr:to>
    <xdr:cxnSp macro="">
      <xdr:nvCxnSpPr>
        <xdr:cNvPr id="423" name="直線コネクタ 422"/>
        <xdr:cNvCxnSpPr/>
      </xdr:nvCxnSpPr>
      <xdr:spPr>
        <a:xfrm>
          <a:off x="16421100" y="13870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4" name="公債費以外最大値テキスト"/>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5" name="直線コネクタ 424"/>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67563</xdr:rowOff>
    </xdr:from>
    <xdr:to>
      <xdr:col>82</xdr:col>
      <xdr:colOff>107950</xdr:colOff>
      <xdr:row>76</xdr:row>
      <xdr:rowOff>85852</xdr:rowOff>
    </xdr:to>
    <xdr:cxnSp macro="">
      <xdr:nvCxnSpPr>
        <xdr:cNvPr id="426" name="直線コネクタ 425"/>
        <xdr:cNvCxnSpPr/>
      </xdr:nvCxnSpPr>
      <xdr:spPr>
        <a:xfrm>
          <a:off x="15671800" y="13097763"/>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89425</xdr:rowOff>
    </xdr:from>
    <xdr:ext cx="762000" cy="259045"/>
    <xdr:sp macro="" textlink="">
      <xdr:nvSpPr>
        <xdr:cNvPr id="427" name="公債費以外平均値テキスト"/>
        <xdr:cNvSpPr txBox="1"/>
      </xdr:nvSpPr>
      <xdr:spPr>
        <a:xfrm>
          <a:off x="16598900" y="13119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117348</xdr:rowOff>
    </xdr:from>
    <xdr:to>
      <xdr:col>82</xdr:col>
      <xdr:colOff>158750</xdr:colOff>
      <xdr:row>77</xdr:row>
      <xdr:rowOff>47498</xdr:rowOff>
    </xdr:to>
    <xdr:sp macro="" textlink="">
      <xdr:nvSpPr>
        <xdr:cNvPr id="428" name="フローチャート: 判断 427"/>
        <xdr:cNvSpPr/>
      </xdr:nvSpPr>
      <xdr:spPr>
        <a:xfrm>
          <a:off x="164592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67563</xdr:rowOff>
    </xdr:from>
    <xdr:to>
      <xdr:col>78</xdr:col>
      <xdr:colOff>69850</xdr:colOff>
      <xdr:row>76</xdr:row>
      <xdr:rowOff>85852</xdr:rowOff>
    </xdr:to>
    <xdr:cxnSp macro="">
      <xdr:nvCxnSpPr>
        <xdr:cNvPr id="429" name="直線コネクタ 428"/>
        <xdr:cNvCxnSpPr/>
      </xdr:nvCxnSpPr>
      <xdr:spPr>
        <a:xfrm flipV="1">
          <a:off x="14782800" y="13097763"/>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0" name="フローチャート: 判断 429"/>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82566</xdr:rowOff>
    </xdr:from>
    <xdr:ext cx="736600" cy="259045"/>
    <xdr:sp macro="" textlink="">
      <xdr:nvSpPr>
        <xdr:cNvPr id="431" name="テキスト ボックス 430"/>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62992</xdr:rowOff>
    </xdr:from>
    <xdr:to>
      <xdr:col>73</xdr:col>
      <xdr:colOff>180975</xdr:colOff>
      <xdr:row>76</xdr:row>
      <xdr:rowOff>85852</xdr:rowOff>
    </xdr:to>
    <xdr:cxnSp macro="">
      <xdr:nvCxnSpPr>
        <xdr:cNvPr id="432" name="直線コネクタ 431"/>
        <xdr:cNvCxnSpPr/>
      </xdr:nvCxnSpPr>
      <xdr:spPr>
        <a:xfrm>
          <a:off x="13893800" y="130931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135637</xdr:rowOff>
    </xdr:from>
    <xdr:to>
      <xdr:col>74</xdr:col>
      <xdr:colOff>31750</xdr:colOff>
      <xdr:row>77</xdr:row>
      <xdr:rowOff>65787</xdr:rowOff>
    </xdr:to>
    <xdr:sp macro="" textlink="">
      <xdr:nvSpPr>
        <xdr:cNvPr id="433" name="フローチャート: 判断 432"/>
        <xdr:cNvSpPr/>
      </xdr:nvSpPr>
      <xdr:spPr>
        <a:xfrm>
          <a:off x="14732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50564</xdr:rowOff>
    </xdr:from>
    <xdr:ext cx="762000" cy="259045"/>
    <xdr:sp macro="" textlink="">
      <xdr:nvSpPr>
        <xdr:cNvPr id="434" name="テキスト ボックス 433"/>
        <xdr:cNvSpPr txBox="1"/>
      </xdr:nvSpPr>
      <xdr:spPr>
        <a:xfrm>
          <a:off x="14401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161289</xdr:rowOff>
    </xdr:from>
    <xdr:to>
      <xdr:col>69</xdr:col>
      <xdr:colOff>92075</xdr:colOff>
      <xdr:row>76</xdr:row>
      <xdr:rowOff>62992</xdr:rowOff>
    </xdr:to>
    <xdr:cxnSp macro="">
      <xdr:nvCxnSpPr>
        <xdr:cNvPr id="435" name="直線コネクタ 434"/>
        <xdr:cNvCxnSpPr/>
      </xdr:nvCxnSpPr>
      <xdr:spPr>
        <a:xfrm>
          <a:off x="13004800" y="13020039"/>
          <a:ext cx="889000" cy="7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89915</xdr:rowOff>
    </xdr:from>
    <xdr:to>
      <xdr:col>69</xdr:col>
      <xdr:colOff>142875</xdr:colOff>
      <xdr:row>77</xdr:row>
      <xdr:rowOff>20065</xdr:rowOff>
    </xdr:to>
    <xdr:sp macro="" textlink="">
      <xdr:nvSpPr>
        <xdr:cNvPr id="436" name="フローチャート: 判断 435"/>
        <xdr:cNvSpPr/>
      </xdr:nvSpPr>
      <xdr:spPr>
        <a:xfrm>
          <a:off x="13843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4842</xdr:rowOff>
    </xdr:from>
    <xdr:ext cx="762000" cy="259045"/>
    <xdr:sp macro="" textlink="">
      <xdr:nvSpPr>
        <xdr:cNvPr id="437" name="テキスト ボックス 436"/>
        <xdr:cNvSpPr txBox="1"/>
      </xdr:nvSpPr>
      <xdr:spPr>
        <a:xfrm>
          <a:off x="13512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38" name="フローチャート: 判断 437"/>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116857</xdr:rowOff>
    </xdr:from>
    <xdr:ext cx="762000" cy="259045"/>
    <xdr:sp macro="" textlink="">
      <xdr:nvSpPr>
        <xdr:cNvPr id="439" name="テキスト ボックス 438"/>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35052</xdr:rowOff>
    </xdr:from>
    <xdr:to>
      <xdr:col>82</xdr:col>
      <xdr:colOff>158750</xdr:colOff>
      <xdr:row>76</xdr:row>
      <xdr:rowOff>136652</xdr:rowOff>
    </xdr:to>
    <xdr:sp macro="" textlink="">
      <xdr:nvSpPr>
        <xdr:cNvPr id="445" name="楕円 444"/>
        <xdr:cNvSpPr/>
      </xdr:nvSpPr>
      <xdr:spPr>
        <a:xfrm>
          <a:off x="164592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51579</xdr:rowOff>
    </xdr:from>
    <xdr:ext cx="762000" cy="259045"/>
    <xdr:sp macro="" textlink="">
      <xdr:nvSpPr>
        <xdr:cNvPr id="446" name="公債費以外該当値テキスト"/>
        <xdr:cNvSpPr txBox="1"/>
      </xdr:nvSpPr>
      <xdr:spPr>
        <a:xfrm>
          <a:off x="16598900" y="12910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16763</xdr:rowOff>
    </xdr:from>
    <xdr:to>
      <xdr:col>78</xdr:col>
      <xdr:colOff>120650</xdr:colOff>
      <xdr:row>76</xdr:row>
      <xdr:rowOff>118363</xdr:rowOff>
    </xdr:to>
    <xdr:sp macro="" textlink="">
      <xdr:nvSpPr>
        <xdr:cNvPr id="447" name="楕円 446"/>
        <xdr:cNvSpPr/>
      </xdr:nvSpPr>
      <xdr:spPr>
        <a:xfrm>
          <a:off x="15621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128541</xdr:rowOff>
    </xdr:from>
    <xdr:ext cx="736600" cy="259045"/>
    <xdr:sp macro="" textlink="">
      <xdr:nvSpPr>
        <xdr:cNvPr id="448" name="テキスト ボックス 447"/>
        <xdr:cNvSpPr txBox="1"/>
      </xdr:nvSpPr>
      <xdr:spPr>
        <a:xfrm>
          <a:off x="15290800" y="12815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35052</xdr:rowOff>
    </xdr:from>
    <xdr:to>
      <xdr:col>74</xdr:col>
      <xdr:colOff>31750</xdr:colOff>
      <xdr:row>76</xdr:row>
      <xdr:rowOff>136652</xdr:rowOff>
    </xdr:to>
    <xdr:sp macro="" textlink="">
      <xdr:nvSpPr>
        <xdr:cNvPr id="449" name="楕円 448"/>
        <xdr:cNvSpPr/>
      </xdr:nvSpPr>
      <xdr:spPr>
        <a:xfrm>
          <a:off x="14732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146829</xdr:rowOff>
    </xdr:from>
    <xdr:ext cx="762000" cy="259045"/>
    <xdr:sp macro="" textlink="">
      <xdr:nvSpPr>
        <xdr:cNvPr id="450" name="テキスト ボックス 449"/>
        <xdr:cNvSpPr txBox="1"/>
      </xdr:nvSpPr>
      <xdr:spPr>
        <a:xfrm>
          <a:off x="14401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12192</xdr:rowOff>
    </xdr:from>
    <xdr:to>
      <xdr:col>69</xdr:col>
      <xdr:colOff>142875</xdr:colOff>
      <xdr:row>76</xdr:row>
      <xdr:rowOff>113792</xdr:rowOff>
    </xdr:to>
    <xdr:sp macro="" textlink="">
      <xdr:nvSpPr>
        <xdr:cNvPr id="451" name="楕円 450"/>
        <xdr:cNvSpPr/>
      </xdr:nvSpPr>
      <xdr:spPr>
        <a:xfrm>
          <a:off x="13843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123969</xdr:rowOff>
    </xdr:from>
    <xdr:ext cx="762000" cy="259045"/>
    <xdr:sp macro="" textlink="">
      <xdr:nvSpPr>
        <xdr:cNvPr id="452" name="テキスト ボックス 451"/>
        <xdr:cNvSpPr txBox="1"/>
      </xdr:nvSpPr>
      <xdr:spPr>
        <a:xfrm>
          <a:off x="13512800" y="1281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110490</xdr:rowOff>
    </xdr:from>
    <xdr:to>
      <xdr:col>65</xdr:col>
      <xdr:colOff>53975</xdr:colOff>
      <xdr:row>76</xdr:row>
      <xdr:rowOff>40639</xdr:rowOff>
    </xdr:to>
    <xdr:sp macro="" textlink="">
      <xdr:nvSpPr>
        <xdr:cNvPr id="453" name="楕円 452"/>
        <xdr:cNvSpPr/>
      </xdr:nvSpPr>
      <xdr:spPr>
        <a:xfrm>
          <a:off x="12954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50817</xdr:rowOff>
    </xdr:from>
    <xdr:ext cx="762000" cy="259045"/>
    <xdr:sp macro="" textlink="">
      <xdr:nvSpPr>
        <xdr:cNvPr id="454" name="テキスト ボックス 453"/>
        <xdr:cNvSpPr txBox="1"/>
      </xdr:nvSpPr>
      <xdr:spPr>
        <a:xfrm>
          <a:off x="12623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茨城県かすみがうら市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80050</xdr:rowOff>
    </xdr:from>
    <xdr:to>
      <xdr:col>29</xdr:col>
      <xdr:colOff>127000</xdr:colOff>
      <xdr:row>20</xdr:row>
      <xdr:rowOff>97108</xdr:rowOff>
    </xdr:to>
    <xdr:cxnSp macro="">
      <xdr:nvCxnSpPr>
        <xdr:cNvPr id="47" name="直線コネクタ 46"/>
        <xdr:cNvCxnSpPr/>
      </xdr:nvCxnSpPr>
      <xdr:spPr bwMode="auto">
        <a:xfrm flipV="1">
          <a:off x="5651500" y="2185075"/>
          <a:ext cx="0" cy="13886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69185</xdr:rowOff>
    </xdr:from>
    <xdr:ext cx="762000" cy="259045"/>
    <xdr:sp macro="" textlink="">
      <xdr:nvSpPr>
        <xdr:cNvPr id="48" name="人口1人当たり決算額の推移最小値テキスト130"/>
        <xdr:cNvSpPr txBox="1"/>
      </xdr:nvSpPr>
      <xdr:spPr>
        <a:xfrm>
          <a:off x="5740400" y="354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97108</xdr:rowOff>
    </xdr:from>
    <xdr:to>
      <xdr:col>30</xdr:col>
      <xdr:colOff>25400</xdr:colOff>
      <xdr:row>20</xdr:row>
      <xdr:rowOff>97108</xdr:rowOff>
    </xdr:to>
    <xdr:cxnSp macro="">
      <xdr:nvCxnSpPr>
        <xdr:cNvPr id="49" name="直線コネクタ 48"/>
        <xdr:cNvCxnSpPr/>
      </xdr:nvCxnSpPr>
      <xdr:spPr bwMode="auto">
        <a:xfrm>
          <a:off x="5562600" y="35737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166427</xdr:rowOff>
    </xdr:from>
    <xdr:ext cx="762000" cy="259045"/>
    <xdr:sp macro="" textlink="">
      <xdr:nvSpPr>
        <xdr:cNvPr id="50" name="人口1人当たり決算額の推移最大値テキスト130"/>
        <xdr:cNvSpPr txBox="1"/>
      </xdr:nvSpPr>
      <xdr:spPr>
        <a:xfrm>
          <a:off x="5740400" y="192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80050</xdr:rowOff>
    </xdr:from>
    <xdr:to>
      <xdr:col>30</xdr:col>
      <xdr:colOff>25400</xdr:colOff>
      <xdr:row>12</xdr:row>
      <xdr:rowOff>80050</xdr:rowOff>
    </xdr:to>
    <xdr:cxnSp macro="">
      <xdr:nvCxnSpPr>
        <xdr:cNvPr id="51" name="直線コネクタ 50"/>
        <xdr:cNvCxnSpPr/>
      </xdr:nvCxnSpPr>
      <xdr:spPr bwMode="auto">
        <a:xfrm>
          <a:off x="5562600" y="21850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23760</xdr:rowOff>
    </xdr:from>
    <xdr:to>
      <xdr:col>29</xdr:col>
      <xdr:colOff>127000</xdr:colOff>
      <xdr:row>19</xdr:row>
      <xdr:rowOff>31957</xdr:rowOff>
    </xdr:to>
    <xdr:cxnSp macro="">
      <xdr:nvCxnSpPr>
        <xdr:cNvPr id="52" name="直線コネクタ 51"/>
        <xdr:cNvCxnSpPr/>
      </xdr:nvCxnSpPr>
      <xdr:spPr bwMode="auto">
        <a:xfrm flipV="1">
          <a:off x="5003800" y="3328935"/>
          <a:ext cx="647700" cy="81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66460</xdr:rowOff>
    </xdr:from>
    <xdr:ext cx="762000" cy="259045"/>
    <xdr:sp macro="" textlink="">
      <xdr:nvSpPr>
        <xdr:cNvPr id="53" name="人口1人当たり決算額の推移平均値テキスト130"/>
        <xdr:cNvSpPr txBox="1"/>
      </xdr:nvSpPr>
      <xdr:spPr>
        <a:xfrm>
          <a:off x="5740400" y="2857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49933</xdr:rowOff>
    </xdr:from>
    <xdr:to>
      <xdr:col>29</xdr:col>
      <xdr:colOff>177800</xdr:colOff>
      <xdr:row>17</xdr:row>
      <xdr:rowOff>151533</xdr:rowOff>
    </xdr:to>
    <xdr:sp macro="" textlink="">
      <xdr:nvSpPr>
        <xdr:cNvPr id="54" name="フローチャート: 判断 53"/>
        <xdr:cNvSpPr/>
      </xdr:nvSpPr>
      <xdr:spPr bwMode="auto">
        <a:xfrm>
          <a:off x="56007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31957</xdr:rowOff>
    </xdr:from>
    <xdr:to>
      <xdr:col>26</xdr:col>
      <xdr:colOff>50800</xdr:colOff>
      <xdr:row>19</xdr:row>
      <xdr:rowOff>47578</xdr:rowOff>
    </xdr:to>
    <xdr:cxnSp macro="">
      <xdr:nvCxnSpPr>
        <xdr:cNvPr id="55" name="直線コネクタ 54"/>
        <xdr:cNvCxnSpPr/>
      </xdr:nvCxnSpPr>
      <xdr:spPr bwMode="auto">
        <a:xfrm flipV="1">
          <a:off x="4305300" y="3337132"/>
          <a:ext cx="698500" cy="156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82220</xdr:rowOff>
    </xdr:from>
    <xdr:to>
      <xdr:col>26</xdr:col>
      <xdr:colOff>101600</xdr:colOff>
      <xdr:row>18</xdr:row>
      <xdr:rowOff>12370</xdr:rowOff>
    </xdr:to>
    <xdr:sp macro="" textlink="">
      <xdr:nvSpPr>
        <xdr:cNvPr id="56" name="フローチャート: 判断 55"/>
        <xdr:cNvSpPr/>
      </xdr:nvSpPr>
      <xdr:spPr bwMode="auto">
        <a:xfrm>
          <a:off x="4953000" y="30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22547</xdr:rowOff>
    </xdr:from>
    <xdr:ext cx="736600" cy="259045"/>
    <xdr:sp macro="" textlink="">
      <xdr:nvSpPr>
        <xdr:cNvPr id="57" name="テキスト ボックス 56"/>
        <xdr:cNvSpPr txBox="1"/>
      </xdr:nvSpPr>
      <xdr:spPr>
        <a:xfrm>
          <a:off x="4622800" y="2813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32033</xdr:rowOff>
    </xdr:from>
    <xdr:to>
      <xdr:col>22</xdr:col>
      <xdr:colOff>114300</xdr:colOff>
      <xdr:row>19</xdr:row>
      <xdr:rowOff>47578</xdr:rowOff>
    </xdr:to>
    <xdr:cxnSp macro="">
      <xdr:nvCxnSpPr>
        <xdr:cNvPr id="58" name="直線コネクタ 57"/>
        <xdr:cNvCxnSpPr/>
      </xdr:nvCxnSpPr>
      <xdr:spPr bwMode="auto">
        <a:xfrm>
          <a:off x="3606800" y="3337208"/>
          <a:ext cx="698500" cy="155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99724</xdr:rowOff>
    </xdr:from>
    <xdr:to>
      <xdr:col>22</xdr:col>
      <xdr:colOff>165100</xdr:colOff>
      <xdr:row>18</xdr:row>
      <xdr:rowOff>29874</xdr:rowOff>
    </xdr:to>
    <xdr:sp macro="" textlink="">
      <xdr:nvSpPr>
        <xdr:cNvPr id="59" name="フローチャート: 判断 58"/>
        <xdr:cNvSpPr/>
      </xdr:nvSpPr>
      <xdr:spPr bwMode="auto">
        <a:xfrm>
          <a:off x="4254500" y="3061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40051</xdr:rowOff>
    </xdr:from>
    <xdr:ext cx="762000" cy="259045"/>
    <xdr:sp macro="" textlink="">
      <xdr:nvSpPr>
        <xdr:cNvPr id="60" name="テキスト ボックス 59"/>
        <xdr:cNvSpPr txBox="1"/>
      </xdr:nvSpPr>
      <xdr:spPr>
        <a:xfrm>
          <a:off x="3924300" y="2830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32033</xdr:rowOff>
    </xdr:from>
    <xdr:to>
      <xdr:col>18</xdr:col>
      <xdr:colOff>177800</xdr:colOff>
      <xdr:row>19</xdr:row>
      <xdr:rowOff>37781</xdr:rowOff>
    </xdr:to>
    <xdr:cxnSp macro="">
      <xdr:nvCxnSpPr>
        <xdr:cNvPr id="61" name="直線コネクタ 60"/>
        <xdr:cNvCxnSpPr/>
      </xdr:nvCxnSpPr>
      <xdr:spPr bwMode="auto">
        <a:xfrm flipV="1">
          <a:off x="2908300" y="3337208"/>
          <a:ext cx="698500" cy="57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111785</xdr:rowOff>
    </xdr:from>
    <xdr:to>
      <xdr:col>19</xdr:col>
      <xdr:colOff>38100</xdr:colOff>
      <xdr:row>18</xdr:row>
      <xdr:rowOff>41935</xdr:rowOff>
    </xdr:to>
    <xdr:sp macro="" textlink="">
      <xdr:nvSpPr>
        <xdr:cNvPr id="62" name="フローチャート: 判断 61"/>
        <xdr:cNvSpPr/>
      </xdr:nvSpPr>
      <xdr:spPr bwMode="auto">
        <a:xfrm>
          <a:off x="3556000" y="30740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52112</xdr:rowOff>
    </xdr:from>
    <xdr:ext cx="762000" cy="259045"/>
    <xdr:sp macro="" textlink="">
      <xdr:nvSpPr>
        <xdr:cNvPr id="63" name="テキスト ボックス 62"/>
        <xdr:cNvSpPr txBox="1"/>
      </xdr:nvSpPr>
      <xdr:spPr>
        <a:xfrm>
          <a:off x="3225800" y="28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134166</xdr:rowOff>
    </xdr:from>
    <xdr:to>
      <xdr:col>15</xdr:col>
      <xdr:colOff>101600</xdr:colOff>
      <xdr:row>18</xdr:row>
      <xdr:rowOff>64316</xdr:rowOff>
    </xdr:to>
    <xdr:sp macro="" textlink="">
      <xdr:nvSpPr>
        <xdr:cNvPr id="64" name="フローチャート: 判断 63"/>
        <xdr:cNvSpPr/>
      </xdr:nvSpPr>
      <xdr:spPr bwMode="auto">
        <a:xfrm>
          <a:off x="2857500" y="30964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74493</xdr:rowOff>
    </xdr:from>
    <xdr:ext cx="762000" cy="259045"/>
    <xdr:sp macro="" textlink="">
      <xdr:nvSpPr>
        <xdr:cNvPr id="65" name="テキスト ボックス 64"/>
        <xdr:cNvSpPr txBox="1"/>
      </xdr:nvSpPr>
      <xdr:spPr>
        <a:xfrm>
          <a:off x="2527300" y="2865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144410</xdr:rowOff>
    </xdr:from>
    <xdr:to>
      <xdr:col>29</xdr:col>
      <xdr:colOff>177800</xdr:colOff>
      <xdr:row>19</xdr:row>
      <xdr:rowOff>74560</xdr:rowOff>
    </xdr:to>
    <xdr:sp macro="" textlink="">
      <xdr:nvSpPr>
        <xdr:cNvPr id="71" name="楕円 70"/>
        <xdr:cNvSpPr/>
      </xdr:nvSpPr>
      <xdr:spPr bwMode="auto">
        <a:xfrm>
          <a:off x="5600700" y="32781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116487</xdr:rowOff>
    </xdr:from>
    <xdr:ext cx="762000" cy="259045"/>
    <xdr:sp macro="" textlink="">
      <xdr:nvSpPr>
        <xdr:cNvPr id="72" name="人口1人当たり決算額の推移該当値テキスト130"/>
        <xdr:cNvSpPr txBox="1"/>
      </xdr:nvSpPr>
      <xdr:spPr>
        <a:xfrm>
          <a:off x="5740400" y="3250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152607</xdr:rowOff>
    </xdr:from>
    <xdr:to>
      <xdr:col>26</xdr:col>
      <xdr:colOff>101600</xdr:colOff>
      <xdr:row>19</xdr:row>
      <xdr:rowOff>82757</xdr:rowOff>
    </xdr:to>
    <xdr:sp macro="" textlink="">
      <xdr:nvSpPr>
        <xdr:cNvPr id="73" name="楕円 72"/>
        <xdr:cNvSpPr/>
      </xdr:nvSpPr>
      <xdr:spPr bwMode="auto">
        <a:xfrm>
          <a:off x="4953000" y="32863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67534</xdr:rowOff>
    </xdr:from>
    <xdr:ext cx="736600" cy="259045"/>
    <xdr:sp macro="" textlink="">
      <xdr:nvSpPr>
        <xdr:cNvPr id="74" name="テキスト ボックス 73"/>
        <xdr:cNvSpPr txBox="1"/>
      </xdr:nvSpPr>
      <xdr:spPr>
        <a:xfrm>
          <a:off x="4622800" y="3372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168228</xdr:rowOff>
    </xdr:from>
    <xdr:to>
      <xdr:col>22</xdr:col>
      <xdr:colOff>165100</xdr:colOff>
      <xdr:row>19</xdr:row>
      <xdr:rowOff>98378</xdr:rowOff>
    </xdr:to>
    <xdr:sp macro="" textlink="">
      <xdr:nvSpPr>
        <xdr:cNvPr id="75" name="楕円 74"/>
        <xdr:cNvSpPr/>
      </xdr:nvSpPr>
      <xdr:spPr bwMode="auto">
        <a:xfrm>
          <a:off x="4254500" y="33019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83155</xdr:rowOff>
    </xdr:from>
    <xdr:ext cx="762000" cy="259045"/>
    <xdr:sp macro="" textlink="">
      <xdr:nvSpPr>
        <xdr:cNvPr id="76" name="テキスト ボックス 75"/>
        <xdr:cNvSpPr txBox="1"/>
      </xdr:nvSpPr>
      <xdr:spPr>
        <a:xfrm>
          <a:off x="3924300" y="3388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152683</xdr:rowOff>
    </xdr:from>
    <xdr:to>
      <xdr:col>19</xdr:col>
      <xdr:colOff>38100</xdr:colOff>
      <xdr:row>19</xdr:row>
      <xdr:rowOff>82833</xdr:rowOff>
    </xdr:to>
    <xdr:sp macro="" textlink="">
      <xdr:nvSpPr>
        <xdr:cNvPr id="77" name="楕円 76"/>
        <xdr:cNvSpPr/>
      </xdr:nvSpPr>
      <xdr:spPr bwMode="auto">
        <a:xfrm>
          <a:off x="3556000" y="32864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67610</xdr:rowOff>
    </xdr:from>
    <xdr:ext cx="762000" cy="259045"/>
    <xdr:sp macro="" textlink="">
      <xdr:nvSpPr>
        <xdr:cNvPr id="78" name="テキスト ボックス 77"/>
        <xdr:cNvSpPr txBox="1"/>
      </xdr:nvSpPr>
      <xdr:spPr>
        <a:xfrm>
          <a:off x="3225800" y="3372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158431</xdr:rowOff>
    </xdr:from>
    <xdr:to>
      <xdr:col>15</xdr:col>
      <xdr:colOff>101600</xdr:colOff>
      <xdr:row>19</xdr:row>
      <xdr:rowOff>88581</xdr:rowOff>
    </xdr:to>
    <xdr:sp macro="" textlink="">
      <xdr:nvSpPr>
        <xdr:cNvPr id="79" name="楕円 78"/>
        <xdr:cNvSpPr/>
      </xdr:nvSpPr>
      <xdr:spPr bwMode="auto">
        <a:xfrm>
          <a:off x="2857500" y="32921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73358</xdr:rowOff>
    </xdr:from>
    <xdr:ext cx="762000" cy="259045"/>
    <xdr:sp macro="" textlink="">
      <xdr:nvSpPr>
        <xdr:cNvPr id="80" name="テキスト ボックス 79"/>
        <xdr:cNvSpPr txBox="1"/>
      </xdr:nvSpPr>
      <xdr:spPr>
        <a:xfrm>
          <a:off x="2527300" y="337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212820</xdr:rowOff>
    </xdr:from>
    <xdr:to>
      <xdr:col>29</xdr:col>
      <xdr:colOff>127000</xdr:colOff>
      <xdr:row>38</xdr:row>
      <xdr:rowOff>156588</xdr:rowOff>
    </xdr:to>
    <xdr:cxnSp macro="">
      <xdr:nvCxnSpPr>
        <xdr:cNvPr id="109" name="直線コネクタ 108"/>
        <xdr:cNvCxnSpPr/>
      </xdr:nvCxnSpPr>
      <xdr:spPr bwMode="auto">
        <a:xfrm flipV="1">
          <a:off x="5651500" y="6137370"/>
          <a:ext cx="0" cy="14868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128665</xdr:rowOff>
    </xdr:from>
    <xdr:ext cx="762000" cy="259045"/>
    <xdr:sp macro="" textlink="">
      <xdr:nvSpPr>
        <xdr:cNvPr id="110" name="人口1人当たり決算額の推移最小値テキスト445"/>
        <xdr:cNvSpPr txBox="1"/>
      </xdr:nvSpPr>
      <xdr:spPr>
        <a:xfrm>
          <a:off x="5740400" y="759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156588</xdr:rowOff>
    </xdr:from>
    <xdr:to>
      <xdr:col>30</xdr:col>
      <xdr:colOff>25400</xdr:colOff>
      <xdr:row>38</xdr:row>
      <xdr:rowOff>156588</xdr:rowOff>
    </xdr:to>
    <xdr:cxnSp macro="">
      <xdr:nvCxnSpPr>
        <xdr:cNvPr id="111" name="直線コネクタ 110"/>
        <xdr:cNvCxnSpPr/>
      </xdr:nvCxnSpPr>
      <xdr:spPr bwMode="auto">
        <a:xfrm>
          <a:off x="5562600" y="76241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127747</xdr:rowOff>
    </xdr:from>
    <xdr:ext cx="762000" cy="259045"/>
    <xdr:sp macro="" textlink="">
      <xdr:nvSpPr>
        <xdr:cNvPr id="112" name="人口1人当たり決算額の推移最大値テキスト445"/>
        <xdr:cNvSpPr txBox="1"/>
      </xdr:nvSpPr>
      <xdr:spPr>
        <a:xfrm>
          <a:off x="5740400" y="5880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212820</xdr:rowOff>
    </xdr:from>
    <xdr:to>
      <xdr:col>30</xdr:col>
      <xdr:colOff>25400</xdr:colOff>
      <xdr:row>33</xdr:row>
      <xdr:rowOff>212820</xdr:rowOff>
    </xdr:to>
    <xdr:cxnSp macro="">
      <xdr:nvCxnSpPr>
        <xdr:cNvPr id="113" name="直線コネクタ 112"/>
        <xdr:cNvCxnSpPr/>
      </xdr:nvCxnSpPr>
      <xdr:spPr bwMode="auto">
        <a:xfrm>
          <a:off x="5562600" y="61373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1484</xdr:rowOff>
    </xdr:from>
    <xdr:to>
      <xdr:col>29</xdr:col>
      <xdr:colOff>127000</xdr:colOff>
      <xdr:row>38</xdr:row>
      <xdr:rowOff>9404</xdr:rowOff>
    </xdr:to>
    <xdr:cxnSp macro="">
      <xdr:nvCxnSpPr>
        <xdr:cNvPr id="114" name="直線コネクタ 113"/>
        <xdr:cNvCxnSpPr/>
      </xdr:nvCxnSpPr>
      <xdr:spPr bwMode="auto">
        <a:xfrm flipV="1">
          <a:off x="5003800" y="7469084"/>
          <a:ext cx="647700" cy="79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130587</xdr:rowOff>
    </xdr:from>
    <xdr:ext cx="762000" cy="259045"/>
    <xdr:sp macro="" textlink="">
      <xdr:nvSpPr>
        <xdr:cNvPr id="115" name="人口1人当たり決算額の推移平均値テキスト445"/>
        <xdr:cNvSpPr txBox="1"/>
      </xdr:nvSpPr>
      <xdr:spPr>
        <a:xfrm>
          <a:off x="5740400" y="72552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285510</xdr:rowOff>
    </xdr:from>
    <xdr:to>
      <xdr:col>29</xdr:col>
      <xdr:colOff>177800</xdr:colOff>
      <xdr:row>38</xdr:row>
      <xdr:rowOff>44210</xdr:rowOff>
    </xdr:to>
    <xdr:sp macro="" textlink="">
      <xdr:nvSpPr>
        <xdr:cNvPr id="116" name="フローチャート: 判断 115"/>
        <xdr:cNvSpPr/>
      </xdr:nvSpPr>
      <xdr:spPr bwMode="auto">
        <a:xfrm>
          <a:off x="5600700" y="7410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9404</xdr:rowOff>
    </xdr:from>
    <xdr:to>
      <xdr:col>26</xdr:col>
      <xdr:colOff>50800</xdr:colOff>
      <xdr:row>38</xdr:row>
      <xdr:rowOff>20713</xdr:rowOff>
    </xdr:to>
    <xdr:cxnSp macro="">
      <xdr:nvCxnSpPr>
        <xdr:cNvPr id="117" name="直線コネクタ 116"/>
        <xdr:cNvCxnSpPr/>
      </xdr:nvCxnSpPr>
      <xdr:spPr bwMode="auto">
        <a:xfrm flipV="1">
          <a:off x="4305300" y="7477004"/>
          <a:ext cx="698500" cy="113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282931</xdr:rowOff>
    </xdr:from>
    <xdr:to>
      <xdr:col>26</xdr:col>
      <xdr:colOff>101600</xdr:colOff>
      <xdr:row>38</xdr:row>
      <xdr:rowOff>41631</xdr:rowOff>
    </xdr:to>
    <xdr:sp macro="" textlink="">
      <xdr:nvSpPr>
        <xdr:cNvPr id="118" name="フローチャート: 判断 117"/>
        <xdr:cNvSpPr/>
      </xdr:nvSpPr>
      <xdr:spPr bwMode="auto">
        <a:xfrm>
          <a:off x="49530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51808</xdr:rowOff>
    </xdr:from>
    <xdr:ext cx="736600" cy="259045"/>
    <xdr:sp macro="" textlink="">
      <xdr:nvSpPr>
        <xdr:cNvPr id="119" name="テキスト ボックス 118"/>
        <xdr:cNvSpPr txBox="1"/>
      </xdr:nvSpPr>
      <xdr:spPr>
        <a:xfrm>
          <a:off x="4622800" y="7176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2924</xdr:rowOff>
    </xdr:from>
    <xdr:to>
      <xdr:col>22</xdr:col>
      <xdr:colOff>114300</xdr:colOff>
      <xdr:row>38</xdr:row>
      <xdr:rowOff>20713</xdr:rowOff>
    </xdr:to>
    <xdr:cxnSp macro="">
      <xdr:nvCxnSpPr>
        <xdr:cNvPr id="120" name="直線コネクタ 119"/>
        <xdr:cNvCxnSpPr/>
      </xdr:nvCxnSpPr>
      <xdr:spPr bwMode="auto">
        <a:xfrm>
          <a:off x="3606800" y="7470524"/>
          <a:ext cx="698500" cy="177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282851</xdr:rowOff>
    </xdr:from>
    <xdr:to>
      <xdr:col>22</xdr:col>
      <xdr:colOff>165100</xdr:colOff>
      <xdr:row>38</xdr:row>
      <xdr:rowOff>41551</xdr:rowOff>
    </xdr:to>
    <xdr:sp macro="" textlink="">
      <xdr:nvSpPr>
        <xdr:cNvPr id="121" name="フローチャート: 判断 120"/>
        <xdr:cNvSpPr/>
      </xdr:nvSpPr>
      <xdr:spPr bwMode="auto">
        <a:xfrm>
          <a:off x="42545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51728</xdr:rowOff>
    </xdr:from>
    <xdr:ext cx="762000" cy="259045"/>
    <xdr:sp macro="" textlink="">
      <xdr:nvSpPr>
        <xdr:cNvPr id="122" name="テキスト ボックス 121"/>
        <xdr:cNvSpPr txBox="1"/>
      </xdr:nvSpPr>
      <xdr:spPr>
        <a:xfrm>
          <a:off x="3924300" y="7176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342345</xdr:rowOff>
    </xdr:from>
    <xdr:to>
      <xdr:col>18</xdr:col>
      <xdr:colOff>177800</xdr:colOff>
      <xdr:row>38</xdr:row>
      <xdr:rowOff>2924</xdr:rowOff>
    </xdr:to>
    <xdr:cxnSp macro="">
      <xdr:nvCxnSpPr>
        <xdr:cNvPr id="123" name="直線コネクタ 122"/>
        <xdr:cNvCxnSpPr/>
      </xdr:nvCxnSpPr>
      <xdr:spPr bwMode="auto">
        <a:xfrm>
          <a:off x="2908300" y="7467045"/>
          <a:ext cx="698500" cy="34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279151</xdr:rowOff>
    </xdr:from>
    <xdr:to>
      <xdr:col>19</xdr:col>
      <xdr:colOff>38100</xdr:colOff>
      <xdr:row>38</xdr:row>
      <xdr:rowOff>37851</xdr:rowOff>
    </xdr:to>
    <xdr:sp macro="" textlink="">
      <xdr:nvSpPr>
        <xdr:cNvPr id="124" name="フローチャート: 判断 123"/>
        <xdr:cNvSpPr/>
      </xdr:nvSpPr>
      <xdr:spPr bwMode="auto">
        <a:xfrm>
          <a:off x="3556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48028</xdr:rowOff>
    </xdr:from>
    <xdr:ext cx="762000" cy="259045"/>
    <xdr:sp macro="" textlink="">
      <xdr:nvSpPr>
        <xdr:cNvPr id="125" name="テキスト ボックス 124"/>
        <xdr:cNvSpPr txBox="1"/>
      </xdr:nvSpPr>
      <xdr:spPr>
        <a:xfrm>
          <a:off x="3225800" y="7172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278942</xdr:rowOff>
    </xdr:from>
    <xdr:to>
      <xdr:col>15</xdr:col>
      <xdr:colOff>101600</xdr:colOff>
      <xdr:row>38</xdr:row>
      <xdr:rowOff>37642</xdr:rowOff>
    </xdr:to>
    <xdr:sp macro="" textlink="">
      <xdr:nvSpPr>
        <xdr:cNvPr id="126" name="フローチャート: 判断 125"/>
        <xdr:cNvSpPr/>
      </xdr:nvSpPr>
      <xdr:spPr bwMode="auto">
        <a:xfrm>
          <a:off x="2857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47819</xdr:rowOff>
    </xdr:from>
    <xdr:ext cx="762000" cy="259045"/>
    <xdr:sp macro="" textlink="">
      <xdr:nvSpPr>
        <xdr:cNvPr id="127" name="テキスト ボックス 126"/>
        <xdr:cNvSpPr txBox="1"/>
      </xdr:nvSpPr>
      <xdr:spPr>
        <a:xfrm>
          <a:off x="2527300" y="717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293584</xdr:rowOff>
    </xdr:from>
    <xdr:to>
      <xdr:col>29</xdr:col>
      <xdr:colOff>177800</xdr:colOff>
      <xdr:row>38</xdr:row>
      <xdr:rowOff>52284</xdr:rowOff>
    </xdr:to>
    <xdr:sp macro="" textlink="">
      <xdr:nvSpPr>
        <xdr:cNvPr id="133" name="楕円 132"/>
        <xdr:cNvSpPr/>
      </xdr:nvSpPr>
      <xdr:spPr bwMode="auto">
        <a:xfrm>
          <a:off x="5600700" y="74182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265661</xdr:rowOff>
    </xdr:from>
    <xdr:ext cx="762000" cy="259045"/>
    <xdr:sp macro="" textlink="">
      <xdr:nvSpPr>
        <xdr:cNvPr id="134" name="人口1人当たり決算額の推移該当値テキスト445"/>
        <xdr:cNvSpPr txBox="1"/>
      </xdr:nvSpPr>
      <xdr:spPr>
        <a:xfrm>
          <a:off x="5740400" y="739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301504</xdr:rowOff>
    </xdr:from>
    <xdr:to>
      <xdr:col>26</xdr:col>
      <xdr:colOff>101600</xdr:colOff>
      <xdr:row>38</xdr:row>
      <xdr:rowOff>60204</xdr:rowOff>
    </xdr:to>
    <xdr:sp macro="" textlink="">
      <xdr:nvSpPr>
        <xdr:cNvPr id="135" name="楕円 134"/>
        <xdr:cNvSpPr/>
      </xdr:nvSpPr>
      <xdr:spPr bwMode="auto">
        <a:xfrm>
          <a:off x="4953000" y="74262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44981</xdr:rowOff>
    </xdr:from>
    <xdr:ext cx="736600" cy="259045"/>
    <xdr:sp macro="" textlink="">
      <xdr:nvSpPr>
        <xdr:cNvPr id="136" name="テキスト ボックス 135"/>
        <xdr:cNvSpPr txBox="1"/>
      </xdr:nvSpPr>
      <xdr:spPr>
        <a:xfrm>
          <a:off x="4622800" y="7512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312813</xdr:rowOff>
    </xdr:from>
    <xdr:to>
      <xdr:col>22</xdr:col>
      <xdr:colOff>165100</xdr:colOff>
      <xdr:row>38</xdr:row>
      <xdr:rowOff>71513</xdr:rowOff>
    </xdr:to>
    <xdr:sp macro="" textlink="">
      <xdr:nvSpPr>
        <xdr:cNvPr id="137" name="楕円 136"/>
        <xdr:cNvSpPr/>
      </xdr:nvSpPr>
      <xdr:spPr bwMode="auto">
        <a:xfrm>
          <a:off x="4254500" y="74375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56290</xdr:rowOff>
    </xdr:from>
    <xdr:ext cx="762000" cy="259045"/>
    <xdr:sp macro="" textlink="">
      <xdr:nvSpPr>
        <xdr:cNvPr id="138" name="テキスト ボックス 137"/>
        <xdr:cNvSpPr txBox="1"/>
      </xdr:nvSpPr>
      <xdr:spPr>
        <a:xfrm>
          <a:off x="3924300" y="7523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295024</xdr:rowOff>
    </xdr:from>
    <xdr:to>
      <xdr:col>19</xdr:col>
      <xdr:colOff>38100</xdr:colOff>
      <xdr:row>38</xdr:row>
      <xdr:rowOff>53724</xdr:rowOff>
    </xdr:to>
    <xdr:sp macro="" textlink="">
      <xdr:nvSpPr>
        <xdr:cNvPr id="139" name="楕円 138"/>
        <xdr:cNvSpPr/>
      </xdr:nvSpPr>
      <xdr:spPr bwMode="auto">
        <a:xfrm>
          <a:off x="3556000" y="74197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38501</xdr:rowOff>
    </xdr:from>
    <xdr:ext cx="762000" cy="259045"/>
    <xdr:sp macro="" textlink="">
      <xdr:nvSpPr>
        <xdr:cNvPr id="140" name="テキスト ボックス 139"/>
        <xdr:cNvSpPr txBox="1"/>
      </xdr:nvSpPr>
      <xdr:spPr>
        <a:xfrm>
          <a:off x="3225800" y="7506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291545</xdr:rowOff>
    </xdr:from>
    <xdr:to>
      <xdr:col>15</xdr:col>
      <xdr:colOff>101600</xdr:colOff>
      <xdr:row>38</xdr:row>
      <xdr:rowOff>50245</xdr:rowOff>
    </xdr:to>
    <xdr:sp macro="" textlink="">
      <xdr:nvSpPr>
        <xdr:cNvPr id="141" name="楕円 140"/>
        <xdr:cNvSpPr/>
      </xdr:nvSpPr>
      <xdr:spPr bwMode="auto">
        <a:xfrm>
          <a:off x="2857500" y="74162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35022</xdr:rowOff>
    </xdr:from>
    <xdr:ext cx="762000" cy="259045"/>
    <xdr:sp macro="" textlink="">
      <xdr:nvSpPr>
        <xdr:cNvPr id="142" name="テキスト ボックス 141"/>
        <xdr:cNvSpPr txBox="1"/>
      </xdr:nvSpPr>
      <xdr:spPr>
        <a:xfrm>
          <a:off x="2527300" y="7502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茨城県かすみがうら市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41,200
39,927
156.60
24,566,426
23,844,542
534,676
11,188,601
19,320,681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45.6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65841</xdr:rowOff>
    </xdr:from>
    <xdr:to>
      <xdr:col>24</xdr:col>
      <xdr:colOff>62865</xdr:colOff>
      <xdr:row>38</xdr:row>
      <xdr:rowOff>61182</xdr:rowOff>
    </xdr:to>
    <xdr:cxnSp macro="">
      <xdr:nvCxnSpPr>
        <xdr:cNvPr id="58" name="直線コネクタ 57"/>
        <xdr:cNvCxnSpPr/>
      </xdr:nvCxnSpPr>
      <xdr:spPr>
        <a:xfrm flipV="1">
          <a:off x="4633595" y="5380791"/>
          <a:ext cx="1270" cy="1195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65009</xdr:rowOff>
    </xdr:from>
    <xdr:ext cx="534377" cy="259045"/>
    <xdr:sp macro="" textlink="">
      <xdr:nvSpPr>
        <xdr:cNvPr id="59" name="人件費最小値テキスト"/>
        <xdr:cNvSpPr txBox="1"/>
      </xdr:nvSpPr>
      <xdr:spPr>
        <a:xfrm>
          <a:off x="4686300" y="658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61182</xdr:rowOff>
    </xdr:from>
    <xdr:to>
      <xdr:col>24</xdr:col>
      <xdr:colOff>152400</xdr:colOff>
      <xdr:row>38</xdr:row>
      <xdr:rowOff>61182</xdr:rowOff>
    </xdr:to>
    <xdr:cxnSp macro="">
      <xdr:nvCxnSpPr>
        <xdr:cNvPr id="60" name="直線コネクタ 59"/>
        <xdr:cNvCxnSpPr/>
      </xdr:nvCxnSpPr>
      <xdr:spPr>
        <a:xfrm>
          <a:off x="4546600" y="6576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12518</xdr:rowOff>
    </xdr:from>
    <xdr:ext cx="599010" cy="259045"/>
    <xdr:sp macro="" textlink="">
      <xdr:nvSpPr>
        <xdr:cNvPr id="61" name="人件費最大値テキスト"/>
        <xdr:cNvSpPr txBox="1"/>
      </xdr:nvSpPr>
      <xdr:spPr>
        <a:xfrm>
          <a:off x="4686300" y="5156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65841</xdr:rowOff>
    </xdr:from>
    <xdr:to>
      <xdr:col>24</xdr:col>
      <xdr:colOff>152400</xdr:colOff>
      <xdr:row>31</xdr:row>
      <xdr:rowOff>65841</xdr:rowOff>
    </xdr:to>
    <xdr:cxnSp macro="">
      <xdr:nvCxnSpPr>
        <xdr:cNvPr id="62" name="直線コネクタ 61"/>
        <xdr:cNvCxnSpPr/>
      </xdr:nvCxnSpPr>
      <xdr:spPr>
        <a:xfrm>
          <a:off x="4546600" y="538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69498</xdr:rowOff>
    </xdr:from>
    <xdr:to>
      <xdr:col>24</xdr:col>
      <xdr:colOff>63500</xdr:colOff>
      <xdr:row>36</xdr:row>
      <xdr:rowOff>137185</xdr:rowOff>
    </xdr:to>
    <xdr:cxnSp macro="">
      <xdr:nvCxnSpPr>
        <xdr:cNvPr id="63" name="直線コネクタ 62"/>
        <xdr:cNvCxnSpPr/>
      </xdr:nvCxnSpPr>
      <xdr:spPr>
        <a:xfrm flipV="1">
          <a:off x="3797300" y="6241698"/>
          <a:ext cx="838200" cy="67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164279</xdr:rowOff>
    </xdr:from>
    <xdr:ext cx="599010" cy="259045"/>
    <xdr:sp macro="" textlink="">
      <xdr:nvSpPr>
        <xdr:cNvPr id="64" name="人件費平均値テキスト"/>
        <xdr:cNvSpPr txBox="1"/>
      </xdr:nvSpPr>
      <xdr:spPr>
        <a:xfrm>
          <a:off x="4686300" y="5822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141402</xdr:rowOff>
    </xdr:from>
    <xdr:to>
      <xdr:col>24</xdr:col>
      <xdr:colOff>114300</xdr:colOff>
      <xdr:row>35</xdr:row>
      <xdr:rowOff>71552</xdr:rowOff>
    </xdr:to>
    <xdr:sp macro="" textlink="">
      <xdr:nvSpPr>
        <xdr:cNvPr id="65" name="フローチャート: 判断 64"/>
        <xdr:cNvSpPr/>
      </xdr:nvSpPr>
      <xdr:spPr>
        <a:xfrm>
          <a:off x="4584700" y="597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136434</xdr:rowOff>
    </xdr:from>
    <xdr:to>
      <xdr:col>19</xdr:col>
      <xdr:colOff>177800</xdr:colOff>
      <xdr:row>36</xdr:row>
      <xdr:rowOff>137185</xdr:rowOff>
    </xdr:to>
    <xdr:cxnSp macro="">
      <xdr:nvCxnSpPr>
        <xdr:cNvPr id="66" name="直線コネクタ 65"/>
        <xdr:cNvCxnSpPr/>
      </xdr:nvCxnSpPr>
      <xdr:spPr>
        <a:xfrm>
          <a:off x="2908300" y="6308634"/>
          <a:ext cx="889000" cy="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74063</xdr:rowOff>
    </xdr:from>
    <xdr:to>
      <xdr:col>20</xdr:col>
      <xdr:colOff>38100</xdr:colOff>
      <xdr:row>36</xdr:row>
      <xdr:rowOff>4213</xdr:rowOff>
    </xdr:to>
    <xdr:sp macro="" textlink="">
      <xdr:nvSpPr>
        <xdr:cNvPr id="67" name="フローチャート: 判断 66"/>
        <xdr:cNvSpPr/>
      </xdr:nvSpPr>
      <xdr:spPr>
        <a:xfrm>
          <a:off x="37465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20740</xdr:rowOff>
    </xdr:from>
    <xdr:ext cx="534377" cy="259045"/>
    <xdr:sp macro="" textlink="">
      <xdr:nvSpPr>
        <xdr:cNvPr id="68" name="テキスト ボックス 67"/>
        <xdr:cNvSpPr txBox="1"/>
      </xdr:nvSpPr>
      <xdr:spPr>
        <a:xfrm>
          <a:off x="3530111" y="5850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136042</xdr:rowOff>
    </xdr:from>
    <xdr:to>
      <xdr:col>15</xdr:col>
      <xdr:colOff>50800</xdr:colOff>
      <xdr:row>36</xdr:row>
      <xdr:rowOff>136434</xdr:rowOff>
    </xdr:to>
    <xdr:cxnSp macro="">
      <xdr:nvCxnSpPr>
        <xdr:cNvPr id="69" name="直線コネクタ 68"/>
        <xdr:cNvCxnSpPr/>
      </xdr:nvCxnSpPr>
      <xdr:spPr>
        <a:xfrm>
          <a:off x="2019300" y="6308242"/>
          <a:ext cx="889000" cy="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76229</xdr:rowOff>
    </xdr:from>
    <xdr:to>
      <xdr:col>15</xdr:col>
      <xdr:colOff>101600</xdr:colOff>
      <xdr:row>36</xdr:row>
      <xdr:rowOff>6379</xdr:rowOff>
    </xdr:to>
    <xdr:sp macro="" textlink="">
      <xdr:nvSpPr>
        <xdr:cNvPr id="70" name="フローチャート: 判断 69"/>
        <xdr:cNvSpPr/>
      </xdr:nvSpPr>
      <xdr:spPr>
        <a:xfrm>
          <a:off x="2857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22906</xdr:rowOff>
    </xdr:from>
    <xdr:ext cx="534377" cy="259045"/>
    <xdr:sp macro="" textlink="">
      <xdr:nvSpPr>
        <xdr:cNvPr id="71" name="テキスト ボックス 70"/>
        <xdr:cNvSpPr txBox="1"/>
      </xdr:nvSpPr>
      <xdr:spPr>
        <a:xfrm>
          <a:off x="2641111" y="585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107620</xdr:rowOff>
    </xdr:from>
    <xdr:to>
      <xdr:col>10</xdr:col>
      <xdr:colOff>114300</xdr:colOff>
      <xdr:row>36</xdr:row>
      <xdr:rowOff>136042</xdr:rowOff>
    </xdr:to>
    <xdr:cxnSp macro="">
      <xdr:nvCxnSpPr>
        <xdr:cNvPr id="72" name="直線コネクタ 71"/>
        <xdr:cNvCxnSpPr/>
      </xdr:nvCxnSpPr>
      <xdr:spPr>
        <a:xfrm>
          <a:off x="1130300" y="6279820"/>
          <a:ext cx="889000" cy="2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85678</xdr:rowOff>
    </xdr:from>
    <xdr:to>
      <xdr:col>10</xdr:col>
      <xdr:colOff>165100</xdr:colOff>
      <xdr:row>36</xdr:row>
      <xdr:rowOff>15828</xdr:rowOff>
    </xdr:to>
    <xdr:sp macro="" textlink="">
      <xdr:nvSpPr>
        <xdr:cNvPr id="73" name="フローチャート: 判断 72"/>
        <xdr:cNvSpPr/>
      </xdr:nvSpPr>
      <xdr:spPr>
        <a:xfrm>
          <a:off x="1968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32355</xdr:rowOff>
    </xdr:from>
    <xdr:ext cx="534377" cy="259045"/>
    <xdr:sp macro="" textlink="">
      <xdr:nvSpPr>
        <xdr:cNvPr id="74" name="テキスト ボックス 73"/>
        <xdr:cNvSpPr txBox="1"/>
      </xdr:nvSpPr>
      <xdr:spPr>
        <a:xfrm>
          <a:off x="1752111" y="586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93646</xdr:rowOff>
    </xdr:from>
    <xdr:to>
      <xdr:col>6</xdr:col>
      <xdr:colOff>38100</xdr:colOff>
      <xdr:row>36</xdr:row>
      <xdr:rowOff>23796</xdr:rowOff>
    </xdr:to>
    <xdr:sp macro="" textlink="">
      <xdr:nvSpPr>
        <xdr:cNvPr id="75" name="フローチャート: 判断 74"/>
        <xdr:cNvSpPr/>
      </xdr:nvSpPr>
      <xdr:spPr>
        <a:xfrm>
          <a:off x="1079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40323</xdr:rowOff>
    </xdr:from>
    <xdr:ext cx="534377" cy="259045"/>
    <xdr:sp macro="" textlink="">
      <xdr:nvSpPr>
        <xdr:cNvPr id="76" name="テキスト ボックス 75"/>
        <xdr:cNvSpPr txBox="1"/>
      </xdr:nvSpPr>
      <xdr:spPr>
        <a:xfrm>
          <a:off x="863111" y="586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18698</xdr:rowOff>
    </xdr:from>
    <xdr:to>
      <xdr:col>24</xdr:col>
      <xdr:colOff>114300</xdr:colOff>
      <xdr:row>36</xdr:row>
      <xdr:rowOff>120298</xdr:rowOff>
    </xdr:to>
    <xdr:sp macro="" textlink="">
      <xdr:nvSpPr>
        <xdr:cNvPr id="82" name="楕円 81"/>
        <xdr:cNvSpPr/>
      </xdr:nvSpPr>
      <xdr:spPr>
        <a:xfrm>
          <a:off x="4584700" y="6190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168575</xdr:rowOff>
    </xdr:from>
    <xdr:ext cx="534377" cy="259045"/>
    <xdr:sp macro="" textlink="">
      <xdr:nvSpPr>
        <xdr:cNvPr id="83" name="人件費該当値テキスト"/>
        <xdr:cNvSpPr txBox="1"/>
      </xdr:nvSpPr>
      <xdr:spPr>
        <a:xfrm>
          <a:off x="4686300" y="616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86385</xdr:rowOff>
    </xdr:from>
    <xdr:to>
      <xdr:col>20</xdr:col>
      <xdr:colOff>38100</xdr:colOff>
      <xdr:row>37</xdr:row>
      <xdr:rowOff>16535</xdr:rowOff>
    </xdr:to>
    <xdr:sp macro="" textlink="">
      <xdr:nvSpPr>
        <xdr:cNvPr id="84" name="楕円 83"/>
        <xdr:cNvSpPr/>
      </xdr:nvSpPr>
      <xdr:spPr>
        <a:xfrm>
          <a:off x="3746500" y="625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7662</xdr:rowOff>
    </xdr:from>
    <xdr:ext cx="534377" cy="259045"/>
    <xdr:sp macro="" textlink="">
      <xdr:nvSpPr>
        <xdr:cNvPr id="85" name="テキスト ボックス 84"/>
        <xdr:cNvSpPr txBox="1"/>
      </xdr:nvSpPr>
      <xdr:spPr>
        <a:xfrm>
          <a:off x="3530111" y="635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85634</xdr:rowOff>
    </xdr:from>
    <xdr:to>
      <xdr:col>15</xdr:col>
      <xdr:colOff>101600</xdr:colOff>
      <xdr:row>37</xdr:row>
      <xdr:rowOff>15784</xdr:rowOff>
    </xdr:to>
    <xdr:sp macro="" textlink="">
      <xdr:nvSpPr>
        <xdr:cNvPr id="86" name="楕円 85"/>
        <xdr:cNvSpPr/>
      </xdr:nvSpPr>
      <xdr:spPr>
        <a:xfrm>
          <a:off x="2857500" y="625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6911</xdr:rowOff>
    </xdr:from>
    <xdr:ext cx="534377" cy="259045"/>
    <xdr:sp macro="" textlink="">
      <xdr:nvSpPr>
        <xdr:cNvPr id="87" name="テキスト ボックス 86"/>
        <xdr:cNvSpPr txBox="1"/>
      </xdr:nvSpPr>
      <xdr:spPr>
        <a:xfrm>
          <a:off x="2641111" y="635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85242</xdr:rowOff>
    </xdr:from>
    <xdr:to>
      <xdr:col>10</xdr:col>
      <xdr:colOff>165100</xdr:colOff>
      <xdr:row>37</xdr:row>
      <xdr:rowOff>15392</xdr:rowOff>
    </xdr:to>
    <xdr:sp macro="" textlink="">
      <xdr:nvSpPr>
        <xdr:cNvPr id="88" name="楕円 87"/>
        <xdr:cNvSpPr/>
      </xdr:nvSpPr>
      <xdr:spPr>
        <a:xfrm>
          <a:off x="1968500" y="6257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6519</xdr:rowOff>
    </xdr:from>
    <xdr:ext cx="534377" cy="259045"/>
    <xdr:sp macro="" textlink="">
      <xdr:nvSpPr>
        <xdr:cNvPr id="89" name="テキスト ボックス 88"/>
        <xdr:cNvSpPr txBox="1"/>
      </xdr:nvSpPr>
      <xdr:spPr>
        <a:xfrm>
          <a:off x="1752111" y="635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56820</xdr:rowOff>
    </xdr:from>
    <xdr:to>
      <xdr:col>6</xdr:col>
      <xdr:colOff>38100</xdr:colOff>
      <xdr:row>36</xdr:row>
      <xdr:rowOff>158420</xdr:rowOff>
    </xdr:to>
    <xdr:sp macro="" textlink="">
      <xdr:nvSpPr>
        <xdr:cNvPr id="90" name="楕円 89"/>
        <xdr:cNvSpPr/>
      </xdr:nvSpPr>
      <xdr:spPr>
        <a:xfrm>
          <a:off x="1079500" y="622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149547</xdr:rowOff>
    </xdr:from>
    <xdr:ext cx="534377" cy="259045"/>
    <xdr:sp macro="" textlink="">
      <xdr:nvSpPr>
        <xdr:cNvPr id="91" name="テキスト ボックス 90"/>
        <xdr:cNvSpPr txBox="1"/>
      </xdr:nvSpPr>
      <xdr:spPr>
        <a:xfrm>
          <a:off x="863111" y="632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40618</xdr:rowOff>
    </xdr:from>
    <xdr:to>
      <xdr:col>24</xdr:col>
      <xdr:colOff>62865</xdr:colOff>
      <xdr:row>58</xdr:row>
      <xdr:rowOff>140043</xdr:rowOff>
    </xdr:to>
    <xdr:cxnSp macro="">
      <xdr:nvCxnSpPr>
        <xdr:cNvPr id="117" name="直線コネクタ 116"/>
        <xdr:cNvCxnSpPr/>
      </xdr:nvCxnSpPr>
      <xdr:spPr>
        <a:xfrm flipV="1">
          <a:off x="4633595" y="8613118"/>
          <a:ext cx="1270" cy="1471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143870</xdr:rowOff>
    </xdr:from>
    <xdr:ext cx="534377" cy="259045"/>
    <xdr:sp macro="" textlink="">
      <xdr:nvSpPr>
        <xdr:cNvPr id="118" name="物件費最小値テキスト"/>
        <xdr:cNvSpPr txBox="1"/>
      </xdr:nvSpPr>
      <xdr:spPr>
        <a:xfrm>
          <a:off x="4686300" y="1008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140043</xdr:rowOff>
    </xdr:from>
    <xdr:to>
      <xdr:col>24</xdr:col>
      <xdr:colOff>152400</xdr:colOff>
      <xdr:row>58</xdr:row>
      <xdr:rowOff>140043</xdr:rowOff>
    </xdr:to>
    <xdr:cxnSp macro="">
      <xdr:nvCxnSpPr>
        <xdr:cNvPr id="119" name="直線コネクタ 118"/>
        <xdr:cNvCxnSpPr/>
      </xdr:nvCxnSpPr>
      <xdr:spPr>
        <a:xfrm>
          <a:off x="4546600" y="1008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158745</xdr:rowOff>
    </xdr:from>
    <xdr:ext cx="599010" cy="259045"/>
    <xdr:sp macro="" textlink="">
      <xdr:nvSpPr>
        <xdr:cNvPr id="120" name="物件費最大値テキスト"/>
        <xdr:cNvSpPr txBox="1"/>
      </xdr:nvSpPr>
      <xdr:spPr>
        <a:xfrm>
          <a:off x="4686300" y="838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40618</xdr:rowOff>
    </xdr:from>
    <xdr:to>
      <xdr:col>24</xdr:col>
      <xdr:colOff>152400</xdr:colOff>
      <xdr:row>50</xdr:row>
      <xdr:rowOff>40618</xdr:rowOff>
    </xdr:to>
    <xdr:cxnSp macro="">
      <xdr:nvCxnSpPr>
        <xdr:cNvPr id="121" name="直線コネクタ 120"/>
        <xdr:cNvCxnSpPr/>
      </xdr:nvCxnSpPr>
      <xdr:spPr>
        <a:xfrm>
          <a:off x="4546600" y="861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73351</xdr:rowOff>
    </xdr:from>
    <xdr:to>
      <xdr:col>24</xdr:col>
      <xdr:colOff>63500</xdr:colOff>
      <xdr:row>58</xdr:row>
      <xdr:rowOff>103101</xdr:rowOff>
    </xdr:to>
    <xdr:cxnSp macro="">
      <xdr:nvCxnSpPr>
        <xdr:cNvPr id="122" name="直線コネクタ 121"/>
        <xdr:cNvCxnSpPr/>
      </xdr:nvCxnSpPr>
      <xdr:spPr>
        <a:xfrm flipV="1">
          <a:off x="3797300" y="10017451"/>
          <a:ext cx="838200" cy="29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117519</xdr:rowOff>
    </xdr:from>
    <xdr:ext cx="534377" cy="259045"/>
    <xdr:sp macro="" textlink="">
      <xdr:nvSpPr>
        <xdr:cNvPr id="123" name="物件費平均値テキスト"/>
        <xdr:cNvSpPr txBox="1"/>
      </xdr:nvSpPr>
      <xdr:spPr>
        <a:xfrm>
          <a:off x="4686300" y="9718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94642</xdr:rowOff>
    </xdr:from>
    <xdr:to>
      <xdr:col>24</xdr:col>
      <xdr:colOff>114300</xdr:colOff>
      <xdr:row>58</xdr:row>
      <xdr:rowOff>24792</xdr:rowOff>
    </xdr:to>
    <xdr:sp macro="" textlink="">
      <xdr:nvSpPr>
        <xdr:cNvPr id="124" name="フローチャート: 判断 123"/>
        <xdr:cNvSpPr/>
      </xdr:nvSpPr>
      <xdr:spPr>
        <a:xfrm>
          <a:off x="4584700" y="986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103101</xdr:rowOff>
    </xdr:from>
    <xdr:to>
      <xdr:col>19</xdr:col>
      <xdr:colOff>177800</xdr:colOff>
      <xdr:row>58</xdr:row>
      <xdr:rowOff>112588</xdr:rowOff>
    </xdr:to>
    <xdr:cxnSp macro="">
      <xdr:nvCxnSpPr>
        <xdr:cNvPr id="125" name="直線コネクタ 124"/>
        <xdr:cNvCxnSpPr/>
      </xdr:nvCxnSpPr>
      <xdr:spPr>
        <a:xfrm flipV="1">
          <a:off x="2908300" y="10047201"/>
          <a:ext cx="889000" cy="9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105680</xdr:rowOff>
    </xdr:from>
    <xdr:to>
      <xdr:col>20</xdr:col>
      <xdr:colOff>38100</xdr:colOff>
      <xdr:row>58</xdr:row>
      <xdr:rowOff>35830</xdr:rowOff>
    </xdr:to>
    <xdr:sp macro="" textlink="">
      <xdr:nvSpPr>
        <xdr:cNvPr id="126" name="フローチャート: 判断 125"/>
        <xdr:cNvSpPr/>
      </xdr:nvSpPr>
      <xdr:spPr>
        <a:xfrm>
          <a:off x="3746500" y="98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52357</xdr:rowOff>
    </xdr:from>
    <xdr:ext cx="534377" cy="259045"/>
    <xdr:sp macro="" textlink="">
      <xdr:nvSpPr>
        <xdr:cNvPr id="127" name="テキスト ボックス 126"/>
        <xdr:cNvSpPr txBox="1"/>
      </xdr:nvSpPr>
      <xdr:spPr>
        <a:xfrm>
          <a:off x="3530111" y="965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112167</xdr:rowOff>
    </xdr:from>
    <xdr:to>
      <xdr:col>15</xdr:col>
      <xdr:colOff>50800</xdr:colOff>
      <xdr:row>58</xdr:row>
      <xdr:rowOff>112588</xdr:rowOff>
    </xdr:to>
    <xdr:cxnSp macro="">
      <xdr:nvCxnSpPr>
        <xdr:cNvPr id="128" name="直線コネクタ 127"/>
        <xdr:cNvCxnSpPr/>
      </xdr:nvCxnSpPr>
      <xdr:spPr>
        <a:xfrm>
          <a:off x="2019300" y="10056267"/>
          <a:ext cx="889000" cy="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126345</xdr:rowOff>
    </xdr:from>
    <xdr:to>
      <xdr:col>15</xdr:col>
      <xdr:colOff>101600</xdr:colOff>
      <xdr:row>58</xdr:row>
      <xdr:rowOff>56495</xdr:rowOff>
    </xdr:to>
    <xdr:sp macro="" textlink="">
      <xdr:nvSpPr>
        <xdr:cNvPr id="129" name="フローチャート: 判断 128"/>
        <xdr:cNvSpPr/>
      </xdr:nvSpPr>
      <xdr:spPr>
        <a:xfrm>
          <a:off x="2857500" y="9898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73022</xdr:rowOff>
    </xdr:from>
    <xdr:ext cx="534377" cy="259045"/>
    <xdr:sp macro="" textlink="">
      <xdr:nvSpPr>
        <xdr:cNvPr id="130" name="テキスト ボックス 129"/>
        <xdr:cNvSpPr txBox="1"/>
      </xdr:nvSpPr>
      <xdr:spPr>
        <a:xfrm>
          <a:off x="2641111" y="9674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107683</xdr:rowOff>
    </xdr:from>
    <xdr:to>
      <xdr:col>10</xdr:col>
      <xdr:colOff>114300</xdr:colOff>
      <xdr:row>58</xdr:row>
      <xdr:rowOff>112167</xdr:rowOff>
    </xdr:to>
    <xdr:cxnSp macro="">
      <xdr:nvCxnSpPr>
        <xdr:cNvPr id="131" name="直線コネクタ 130"/>
        <xdr:cNvCxnSpPr/>
      </xdr:nvCxnSpPr>
      <xdr:spPr>
        <a:xfrm>
          <a:off x="1130300" y="10051783"/>
          <a:ext cx="889000" cy="4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138633</xdr:rowOff>
    </xdr:from>
    <xdr:to>
      <xdr:col>10</xdr:col>
      <xdr:colOff>165100</xdr:colOff>
      <xdr:row>58</xdr:row>
      <xdr:rowOff>68783</xdr:rowOff>
    </xdr:to>
    <xdr:sp macro="" textlink="">
      <xdr:nvSpPr>
        <xdr:cNvPr id="132" name="フローチャート: 判断 131"/>
        <xdr:cNvSpPr/>
      </xdr:nvSpPr>
      <xdr:spPr>
        <a:xfrm>
          <a:off x="1968500" y="99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85310</xdr:rowOff>
    </xdr:from>
    <xdr:ext cx="534377" cy="259045"/>
    <xdr:sp macro="" textlink="">
      <xdr:nvSpPr>
        <xdr:cNvPr id="133" name="テキスト ボックス 132"/>
        <xdr:cNvSpPr txBox="1"/>
      </xdr:nvSpPr>
      <xdr:spPr>
        <a:xfrm>
          <a:off x="1752111" y="968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144149</xdr:rowOff>
    </xdr:from>
    <xdr:to>
      <xdr:col>6</xdr:col>
      <xdr:colOff>38100</xdr:colOff>
      <xdr:row>58</xdr:row>
      <xdr:rowOff>74299</xdr:rowOff>
    </xdr:to>
    <xdr:sp macro="" textlink="">
      <xdr:nvSpPr>
        <xdr:cNvPr id="134" name="フローチャート: 判断 133"/>
        <xdr:cNvSpPr/>
      </xdr:nvSpPr>
      <xdr:spPr>
        <a:xfrm>
          <a:off x="1079500" y="99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90826</xdr:rowOff>
    </xdr:from>
    <xdr:ext cx="534377" cy="259045"/>
    <xdr:sp macro="" textlink="">
      <xdr:nvSpPr>
        <xdr:cNvPr id="135" name="テキスト ボックス 134"/>
        <xdr:cNvSpPr txBox="1"/>
      </xdr:nvSpPr>
      <xdr:spPr>
        <a:xfrm>
          <a:off x="863111" y="969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22551</xdr:rowOff>
    </xdr:from>
    <xdr:to>
      <xdr:col>24</xdr:col>
      <xdr:colOff>114300</xdr:colOff>
      <xdr:row>58</xdr:row>
      <xdr:rowOff>124151</xdr:rowOff>
    </xdr:to>
    <xdr:sp macro="" textlink="">
      <xdr:nvSpPr>
        <xdr:cNvPr id="141" name="楕円 140"/>
        <xdr:cNvSpPr/>
      </xdr:nvSpPr>
      <xdr:spPr>
        <a:xfrm>
          <a:off x="4584700" y="996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108928</xdr:rowOff>
    </xdr:from>
    <xdr:ext cx="534377" cy="259045"/>
    <xdr:sp macro="" textlink="">
      <xdr:nvSpPr>
        <xdr:cNvPr id="142" name="物件費該当値テキスト"/>
        <xdr:cNvSpPr txBox="1"/>
      </xdr:nvSpPr>
      <xdr:spPr>
        <a:xfrm>
          <a:off x="4686300" y="9881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52301</xdr:rowOff>
    </xdr:from>
    <xdr:to>
      <xdr:col>20</xdr:col>
      <xdr:colOff>38100</xdr:colOff>
      <xdr:row>58</xdr:row>
      <xdr:rowOff>153901</xdr:rowOff>
    </xdr:to>
    <xdr:sp macro="" textlink="">
      <xdr:nvSpPr>
        <xdr:cNvPr id="143" name="楕円 142"/>
        <xdr:cNvSpPr/>
      </xdr:nvSpPr>
      <xdr:spPr>
        <a:xfrm>
          <a:off x="3746500" y="9996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145028</xdr:rowOff>
    </xdr:from>
    <xdr:ext cx="534377" cy="259045"/>
    <xdr:sp macro="" textlink="">
      <xdr:nvSpPr>
        <xdr:cNvPr id="144" name="テキスト ボックス 143"/>
        <xdr:cNvSpPr txBox="1"/>
      </xdr:nvSpPr>
      <xdr:spPr>
        <a:xfrm>
          <a:off x="3530111" y="10089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61788</xdr:rowOff>
    </xdr:from>
    <xdr:to>
      <xdr:col>15</xdr:col>
      <xdr:colOff>101600</xdr:colOff>
      <xdr:row>58</xdr:row>
      <xdr:rowOff>163388</xdr:rowOff>
    </xdr:to>
    <xdr:sp macro="" textlink="">
      <xdr:nvSpPr>
        <xdr:cNvPr id="145" name="楕円 144"/>
        <xdr:cNvSpPr/>
      </xdr:nvSpPr>
      <xdr:spPr>
        <a:xfrm>
          <a:off x="2857500" y="1000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154515</xdr:rowOff>
    </xdr:from>
    <xdr:ext cx="534377" cy="259045"/>
    <xdr:sp macro="" textlink="">
      <xdr:nvSpPr>
        <xdr:cNvPr id="146" name="テキスト ボックス 145"/>
        <xdr:cNvSpPr txBox="1"/>
      </xdr:nvSpPr>
      <xdr:spPr>
        <a:xfrm>
          <a:off x="2641111" y="1009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61367</xdr:rowOff>
    </xdr:from>
    <xdr:to>
      <xdr:col>10</xdr:col>
      <xdr:colOff>165100</xdr:colOff>
      <xdr:row>58</xdr:row>
      <xdr:rowOff>162967</xdr:rowOff>
    </xdr:to>
    <xdr:sp macro="" textlink="">
      <xdr:nvSpPr>
        <xdr:cNvPr id="147" name="楕円 146"/>
        <xdr:cNvSpPr/>
      </xdr:nvSpPr>
      <xdr:spPr>
        <a:xfrm>
          <a:off x="1968500" y="10005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154094</xdr:rowOff>
    </xdr:from>
    <xdr:ext cx="534377" cy="259045"/>
    <xdr:sp macro="" textlink="">
      <xdr:nvSpPr>
        <xdr:cNvPr id="148" name="テキスト ボックス 147"/>
        <xdr:cNvSpPr txBox="1"/>
      </xdr:nvSpPr>
      <xdr:spPr>
        <a:xfrm>
          <a:off x="1752111" y="10098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56883</xdr:rowOff>
    </xdr:from>
    <xdr:to>
      <xdr:col>6</xdr:col>
      <xdr:colOff>38100</xdr:colOff>
      <xdr:row>58</xdr:row>
      <xdr:rowOff>158483</xdr:rowOff>
    </xdr:to>
    <xdr:sp macro="" textlink="">
      <xdr:nvSpPr>
        <xdr:cNvPr id="149" name="楕円 148"/>
        <xdr:cNvSpPr/>
      </xdr:nvSpPr>
      <xdr:spPr>
        <a:xfrm>
          <a:off x="1079500" y="1000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149610</xdr:rowOff>
    </xdr:from>
    <xdr:ext cx="534377" cy="259045"/>
    <xdr:sp macro="" textlink="">
      <xdr:nvSpPr>
        <xdr:cNvPr id="150" name="テキスト ボックス 149"/>
        <xdr:cNvSpPr txBox="1"/>
      </xdr:nvSpPr>
      <xdr:spPr>
        <a:xfrm>
          <a:off x="863111" y="10093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69024</xdr:rowOff>
    </xdr:from>
    <xdr:to>
      <xdr:col>24</xdr:col>
      <xdr:colOff>62865</xdr:colOff>
      <xdr:row>79</xdr:row>
      <xdr:rowOff>43250</xdr:rowOff>
    </xdr:to>
    <xdr:cxnSp macro="">
      <xdr:nvCxnSpPr>
        <xdr:cNvPr id="174" name="直線コネクタ 173"/>
        <xdr:cNvCxnSpPr/>
      </xdr:nvCxnSpPr>
      <xdr:spPr>
        <a:xfrm flipV="1">
          <a:off x="4633595" y="12241974"/>
          <a:ext cx="1270" cy="1345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47077</xdr:rowOff>
    </xdr:from>
    <xdr:ext cx="313932" cy="259045"/>
    <xdr:sp macro="" textlink="">
      <xdr:nvSpPr>
        <xdr:cNvPr id="175" name="維持補修費最小値テキスト"/>
        <xdr:cNvSpPr txBox="1"/>
      </xdr:nvSpPr>
      <xdr:spPr>
        <a:xfrm>
          <a:off x="4686300" y="13591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43250</xdr:rowOff>
    </xdr:from>
    <xdr:to>
      <xdr:col>24</xdr:col>
      <xdr:colOff>152400</xdr:colOff>
      <xdr:row>79</xdr:row>
      <xdr:rowOff>43250</xdr:rowOff>
    </xdr:to>
    <xdr:cxnSp macro="">
      <xdr:nvCxnSpPr>
        <xdr:cNvPr id="176" name="直線コネクタ 175"/>
        <xdr:cNvCxnSpPr/>
      </xdr:nvCxnSpPr>
      <xdr:spPr>
        <a:xfrm>
          <a:off x="4546600" y="1358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15701</xdr:rowOff>
    </xdr:from>
    <xdr:ext cx="534377" cy="259045"/>
    <xdr:sp macro="" textlink="">
      <xdr:nvSpPr>
        <xdr:cNvPr id="177" name="維持補修費最大値テキスト"/>
        <xdr:cNvSpPr txBox="1"/>
      </xdr:nvSpPr>
      <xdr:spPr>
        <a:xfrm>
          <a:off x="4686300" y="1201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69024</xdr:rowOff>
    </xdr:from>
    <xdr:to>
      <xdr:col>24</xdr:col>
      <xdr:colOff>152400</xdr:colOff>
      <xdr:row>71</xdr:row>
      <xdr:rowOff>69024</xdr:rowOff>
    </xdr:to>
    <xdr:cxnSp macro="">
      <xdr:nvCxnSpPr>
        <xdr:cNvPr id="178" name="直線コネクタ 177"/>
        <xdr:cNvCxnSpPr/>
      </xdr:nvCxnSpPr>
      <xdr:spPr>
        <a:xfrm>
          <a:off x="4546600" y="12241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129870</xdr:rowOff>
    </xdr:from>
    <xdr:to>
      <xdr:col>24</xdr:col>
      <xdr:colOff>63500</xdr:colOff>
      <xdr:row>78</xdr:row>
      <xdr:rowOff>138309</xdr:rowOff>
    </xdr:to>
    <xdr:cxnSp macro="">
      <xdr:nvCxnSpPr>
        <xdr:cNvPr id="179" name="直線コネクタ 178"/>
        <xdr:cNvCxnSpPr/>
      </xdr:nvCxnSpPr>
      <xdr:spPr>
        <a:xfrm flipV="1">
          <a:off x="3797300" y="13502970"/>
          <a:ext cx="838200" cy="8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7250</xdr:rowOff>
    </xdr:from>
    <xdr:ext cx="469744" cy="259045"/>
    <xdr:sp macro="" textlink="">
      <xdr:nvSpPr>
        <xdr:cNvPr id="180" name="維持補修費平均値テキスト"/>
        <xdr:cNvSpPr txBox="1"/>
      </xdr:nvSpPr>
      <xdr:spPr>
        <a:xfrm>
          <a:off x="4686300" y="13208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155823</xdr:rowOff>
    </xdr:from>
    <xdr:to>
      <xdr:col>24</xdr:col>
      <xdr:colOff>114300</xdr:colOff>
      <xdr:row>78</xdr:row>
      <xdr:rowOff>85973</xdr:rowOff>
    </xdr:to>
    <xdr:sp macro="" textlink="">
      <xdr:nvSpPr>
        <xdr:cNvPr id="181" name="フローチャート: 判断 180"/>
        <xdr:cNvSpPr/>
      </xdr:nvSpPr>
      <xdr:spPr>
        <a:xfrm>
          <a:off x="4584700" y="1335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130804</xdr:rowOff>
    </xdr:from>
    <xdr:to>
      <xdr:col>19</xdr:col>
      <xdr:colOff>177800</xdr:colOff>
      <xdr:row>78</xdr:row>
      <xdr:rowOff>138309</xdr:rowOff>
    </xdr:to>
    <xdr:cxnSp macro="">
      <xdr:nvCxnSpPr>
        <xdr:cNvPr id="182" name="直線コネクタ 181"/>
        <xdr:cNvCxnSpPr/>
      </xdr:nvCxnSpPr>
      <xdr:spPr>
        <a:xfrm>
          <a:off x="2908300" y="13503904"/>
          <a:ext cx="889000" cy="7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37636</xdr:rowOff>
    </xdr:from>
    <xdr:to>
      <xdr:col>20</xdr:col>
      <xdr:colOff>38100</xdr:colOff>
      <xdr:row>78</xdr:row>
      <xdr:rowOff>139236</xdr:rowOff>
    </xdr:to>
    <xdr:sp macro="" textlink="">
      <xdr:nvSpPr>
        <xdr:cNvPr id="183" name="フローチャート: 判断 182"/>
        <xdr:cNvSpPr/>
      </xdr:nvSpPr>
      <xdr:spPr>
        <a:xfrm>
          <a:off x="3746500" y="1341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155763</xdr:rowOff>
    </xdr:from>
    <xdr:ext cx="469744" cy="259045"/>
    <xdr:sp macro="" textlink="">
      <xdr:nvSpPr>
        <xdr:cNvPr id="184" name="テキスト ボックス 183"/>
        <xdr:cNvSpPr txBox="1"/>
      </xdr:nvSpPr>
      <xdr:spPr>
        <a:xfrm>
          <a:off x="3562428" y="13185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130804</xdr:rowOff>
    </xdr:from>
    <xdr:to>
      <xdr:col>15</xdr:col>
      <xdr:colOff>50800</xdr:colOff>
      <xdr:row>78</xdr:row>
      <xdr:rowOff>141681</xdr:rowOff>
    </xdr:to>
    <xdr:cxnSp macro="">
      <xdr:nvCxnSpPr>
        <xdr:cNvPr id="185" name="直線コネクタ 184"/>
        <xdr:cNvCxnSpPr/>
      </xdr:nvCxnSpPr>
      <xdr:spPr>
        <a:xfrm flipV="1">
          <a:off x="2019300" y="13503904"/>
          <a:ext cx="889000" cy="10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19234</xdr:rowOff>
    </xdr:from>
    <xdr:to>
      <xdr:col>15</xdr:col>
      <xdr:colOff>101600</xdr:colOff>
      <xdr:row>78</xdr:row>
      <xdr:rowOff>120834</xdr:rowOff>
    </xdr:to>
    <xdr:sp macro="" textlink="">
      <xdr:nvSpPr>
        <xdr:cNvPr id="186" name="フローチャート: 判断 185"/>
        <xdr:cNvSpPr/>
      </xdr:nvSpPr>
      <xdr:spPr>
        <a:xfrm>
          <a:off x="2857500" y="13392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137361</xdr:rowOff>
    </xdr:from>
    <xdr:ext cx="469744" cy="259045"/>
    <xdr:sp macro="" textlink="">
      <xdr:nvSpPr>
        <xdr:cNvPr id="187" name="テキスト ボックス 186"/>
        <xdr:cNvSpPr txBox="1"/>
      </xdr:nvSpPr>
      <xdr:spPr>
        <a:xfrm>
          <a:off x="2673428" y="13167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141319</xdr:rowOff>
    </xdr:from>
    <xdr:to>
      <xdr:col>10</xdr:col>
      <xdr:colOff>114300</xdr:colOff>
      <xdr:row>78</xdr:row>
      <xdr:rowOff>141681</xdr:rowOff>
    </xdr:to>
    <xdr:cxnSp macro="">
      <xdr:nvCxnSpPr>
        <xdr:cNvPr id="188" name="直線コネクタ 187"/>
        <xdr:cNvCxnSpPr/>
      </xdr:nvCxnSpPr>
      <xdr:spPr>
        <a:xfrm>
          <a:off x="1130300" y="13514419"/>
          <a:ext cx="889000" cy="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12528</xdr:rowOff>
    </xdr:from>
    <xdr:to>
      <xdr:col>10</xdr:col>
      <xdr:colOff>165100</xdr:colOff>
      <xdr:row>78</xdr:row>
      <xdr:rowOff>114128</xdr:rowOff>
    </xdr:to>
    <xdr:sp macro="" textlink="">
      <xdr:nvSpPr>
        <xdr:cNvPr id="189" name="フローチャート: 判断 188"/>
        <xdr:cNvSpPr/>
      </xdr:nvSpPr>
      <xdr:spPr>
        <a:xfrm>
          <a:off x="19685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130655</xdr:rowOff>
    </xdr:from>
    <xdr:ext cx="469744" cy="259045"/>
    <xdr:sp macro="" textlink="">
      <xdr:nvSpPr>
        <xdr:cNvPr id="190" name="テキスト ボックス 189"/>
        <xdr:cNvSpPr txBox="1"/>
      </xdr:nvSpPr>
      <xdr:spPr>
        <a:xfrm>
          <a:off x="1784428" y="13160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27787</xdr:rowOff>
    </xdr:from>
    <xdr:to>
      <xdr:col>6</xdr:col>
      <xdr:colOff>38100</xdr:colOff>
      <xdr:row>78</xdr:row>
      <xdr:rowOff>129387</xdr:rowOff>
    </xdr:to>
    <xdr:sp macro="" textlink="">
      <xdr:nvSpPr>
        <xdr:cNvPr id="191" name="フローチャート: 判断 190"/>
        <xdr:cNvSpPr/>
      </xdr:nvSpPr>
      <xdr:spPr>
        <a:xfrm>
          <a:off x="1079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145914</xdr:rowOff>
    </xdr:from>
    <xdr:ext cx="469744" cy="259045"/>
    <xdr:sp macro="" textlink="">
      <xdr:nvSpPr>
        <xdr:cNvPr id="192" name="テキスト ボックス 191"/>
        <xdr:cNvSpPr txBox="1"/>
      </xdr:nvSpPr>
      <xdr:spPr>
        <a:xfrm>
          <a:off x="895428" y="1317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79070</xdr:rowOff>
    </xdr:from>
    <xdr:to>
      <xdr:col>24</xdr:col>
      <xdr:colOff>114300</xdr:colOff>
      <xdr:row>79</xdr:row>
      <xdr:rowOff>9220</xdr:rowOff>
    </xdr:to>
    <xdr:sp macro="" textlink="">
      <xdr:nvSpPr>
        <xdr:cNvPr id="198" name="楕円 197"/>
        <xdr:cNvSpPr/>
      </xdr:nvSpPr>
      <xdr:spPr>
        <a:xfrm>
          <a:off x="4584700" y="1345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165447</xdr:rowOff>
    </xdr:from>
    <xdr:ext cx="469744" cy="259045"/>
    <xdr:sp macro="" textlink="">
      <xdr:nvSpPr>
        <xdr:cNvPr id="199" name="維持補修費該当値テキスト"/>
        <xdr:cNvSpPr txBox="1"/>
      </xdr:nvSpPr>
      <xdr:spPr>
        <a:xfrm>
          <a:off x="4686300" y="1336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87509</xdr:rowOff>
    </xdr:from>
    <xdr:to>
      <xdr:col>20</xdr:col>
      <xdr:colOff>38100</xdr:colOff>
      <xdr:row>79</xdr:row>
      <xdr:rowOff>17659</xdr:rowOff>
    </xdr:to>
    <xdr:sp macro="" textlink="">
      <xdr:nvSpPr>
        <xdr:cNvPr id="200" name="楕円 199"/>
        <xdr:cNvSpPr/>
      </xdr:nvSpPr>
      <xdr:spPr>
        <a:xfrm>
          <a:off x="3746500" y="1346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8786</xdr:rowOff>
    </xdr:from>
    <xdr:ext cx="469744" cy="259045"/>
    <xdr:sp macro="" textlink="">
      <xdr:nvSpPr>
        <xdr:cNvPr id="201" name="テキスト ボックス 200"/>
        <xdr:cNvSpPr txBox="1"/>
      </xdr:nvSpPr>
      <xdr:spPr>
        <a:xfrm>
          <a:off x="3562428" y="13553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80004</xdr:rowOff>
    </xdr:from>
    <xdr:to>
      <xdr:col>15</xdr:col>
      <xdr:colOff>101600</xdr:colOff>
      <xdr:row>79</xdr:row>
      <xdr:rowOff>10154</xdr:rowOff>
    </xdr:to>
    <xdr:sp macro="" textlink="">
      <xdr:nvSpPr>
        <xdr:cNvPr id="202" name="楕円 201"/>
        <xdr:cNvSpPr/>
      </xdr:nvSpPr>
      <xdr:spPr>
        <a:xfrm>
          <a:off x="2857500" y="1345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1281</xdr:rowOff>
    </xdr:from>
    <xdr:ext cx="469744" cy="259045"/>
    <xdr:sp macro="" textlink="">
      <xdr:nvSpPr>
        <xdr:cNvPr id="203" name="テキスト ボックス 202"/>
        <xdr:cNvSpPr txBox="1"/>
      </xdr:nvSpPr>
      <xdr:spPr>
        <a:xfrm>
          <a:off x="2673428" y="13545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90881</xdr:rowOff>
    </xdr:from>
    <xdr:to>
      <xdr:col>10</xdr:col>
      <xdr:colOff>165100</xdr:colOff>
      <xdr:row>79</xdr:row>
      <xdr:rowOff>21031</xdr:rowOff>
    </xdr:to>
    <xdr:sp macro="" textlink="">
      <xdr:nvSpPr>
        <xdr:cNvPr id="204" name="楕円 203"/>
        <xdr:cNvSpPr/>
      </xdr:nvSpPr>
      <xdr:spPr>
        <a:xfrm>
          <a:off x="1968500" y="13463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12158</xdr:rowOff>
    </xdr:from>
    <xdr:ext cx="469744" cy="259045"/>
    <xdr:sp macro="" textlink="">
      <xdr:nvSpPr>
        <xdr:cNvPr id="205" name="テキスト ボックス 204"/>
        <xdr:cNvSpPr txBox="1"/>
      </xdr:nvSpPr>
      <xdr:spPr>
        <a:xfrm>
          <a:off x="1784428" y="13556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90519</xdr:rowOff>
    </xdr:from>
    <xdr:to>
      <xdr:col>6</xdr:col>
      <xdr:colOff>38100</xdr:colOff>
      <xdr:row>79</xdr:row>
      <xdr:rowOff>20669</xdr:rowOff>
    </xdr:to>
    <xdr:sp macro="" textlink="">
      <xdr:nvSpPr>
        <xdr:cNvPr id="206" name="楕円 205"/>
        <xdr:cNvSpPr/>
      </xdr:nvSpPr>
      <xdr:spPr>
        <a:xfrm>
          <a:off x="1079500" y="13463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11796</xdr:rowOff>
    </xdr:from>
    <xdr:ext cx="469744" cy="259045"/>
    <xdr:sp macro="" textlink="">
      <xdr:nvSpPr>
        <xdr:cNvPr id="207" name="テキスト ボックス 206"/>
        <xdr:cNvSpPr txBox="1"/>
      </xdr:nvSpPr>
      <xdr:spPr>
        <a:xfrm>
          <a:off x="895428" y="13556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62522</xdr:rowOff>
    </xdr:from>
    <xdr:to>
      <xdr:col>24</xdr:col>
      <xdr:colOff>62865</xdr:colOff>
      <xdr:row>99</xdr:row>
      <xdr:rowOff>91593</xdr:rowOff>
    </xdr:to>
    <xdr:cxnSp macro="">
      <xdr:nvCxnSpPr>
        <xdr:cNvPr id="232" name="直線コネクタ 231"/>
        <xdr:cNvCxnSpPr/>
      </xdr:nvCxnSpPr>
      <xdr:spPr>
        <a:xfrm flipV="1">
          <a:off x="4633595" y="15493022"/>
          <a:ext cx="1270" cy="1572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95420</xdr:rowOff>
    </xdr:from>
    <xdr:ext cx="534377" cy="259045"/>
    <xdr:sp macro="" textlink="">
      <xdr:nvSpPr>
        <xdr:cNvPr id="233" name="扶助費最小値テキスト"/>
        <xdr:cNvSpPr txBox="1"/>
      </xdr:nvSpPr>
      <xdr:spPr>
        <a:xfrm>
          <a:off x="4686300" y="1706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91593</xdr:rowOff>
    </xdr:from>
    <xdr:to>
      <xdr:col>24</xdr:col>
      <xdr:colOff>152400</xdr:colOff>
      <xdr:row>99</xdr:row>
      <xdr:rowOff>91593</xdr:rowOff>
    </xdr:to>
    <xdr:cxnSp macro="">
      <xdr:nvCxnSpPr>
        <xdr:cNvPr id="234" name="直線コネクタ 233"/>
        <xdr:cNvCxnSpPr/>
      </xdr:nvCxnSpPr>
      <xdr:spPr>
        <a:xfrm>
          <a:off x="4546600" y="1706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9199</xdr:rowOff>
    </xdr:from>
    <xdr:ext cx="599010" cy="259045"/>
    <xdr:sp macro="" textlink="">
      <xdr:nvSpPr>
        <xdr:cNvPr id="235" name="扶助費最大値テキスト"/>
        <xdr:cNvSpPr txBox="1"/>
      </xdr:nvSpPr>
      <xdr:spPr>
        <a:xfrm>
          <a:off x="4686300" y="15268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62522</xdr:rowOff>
    </xdr:from>
    <xdr:to>
      <xdr:col>24</xdr:col>
      <xdr:colOff>152400</xdr:colOff>
      <xdr:row>90</xdr:row>
      <xdr:rowOff>62522</xdr:rowOff>
    </xdr:to>
    <xdr:cxnSp macro="">
      <xdr:nvCxnSpPr>
        <xdr:cNvPr id="236" name="直線コネクタ 235"/>
        <xdr:cNvCxnSpPr/>
      </xdr:nvCxnSpPr>
      <xdr:spPr>
        <a:xfrm>
          <a:off x="4546600" y="1549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139409</xdr:rowOff>
    </xdr:from>
    <xdr:to>
      <xdr:col>24</xdr:col>
      <xdr:colOff>63500</xdr:colOff>
      <xdr:row>97</xdr:row>
      <xdr:rowOff>153823</xdr:rowOff>
    </xdr:to>
    <xdr:cxnSp macro="">
      <xdr:nvCxnSpPr>
        <xdr:cNvPr id="237" name="直線コネクタ 236"/>
        <xdr:cNvCxnSpPr/>
      </xdr:nvCxnSpPr>
      <xdr:spPr>
        <a:xfrm flipV="1">
          <a:off x="3797300" y="16770059"/>
          <a:ext cx="838200" cy="14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162920</xdr:rowOff>
    </xdr:from>
    <xdr:ext cx="599010" cy="259045"/>
    <xdr:sp macro="" textlink="">
      <xdr:nvSpPr>
        <xdr:cNvPr id="238" name="扶助費平均値テキスト"/>
        <xdr:cNvSpPr txBox="1"/>
      </xdr:nvSpPr>
      <xdr:spPr>
        <a:xfrm>
          <a:off x="4686300" y="162792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140043</xdr:rowOff>
    </xdr:from>
    <xdr:to>
      <xdr:col>24</xdr:col>
      <xdr:colOff>114300</xdr:colOff>
      <xdr:row>96</xdr:row>
      <xdr:rowOff>70193</xdr:rowOff>
    </xdr:to>
    <xdr:sp macro="" textlink="">
      <xdr:nvSpPr>
        <xdr:cNvPr id="239" name="フローチャート: 判断 238"/>
        <xdr:cNvSpPr/>
      </xdr:nvSpPr>
      <xdr:spPr>
        <a:xfrm>
          <a:off x="4584700" y="1642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153823</xdr:rowOff>
    </xdr:from>
    <xdr:to>
      <xdr:col>19</xdr:col>
      <xdr:colOff>177800</xdr:colOff>
      <xdr:row>98</xdr:row>
      <xdr:rowOff>25933</xdr:rowOff>
    </xdr:to>
    <xdr:cxnSp macro="">
      <xdr:nvCxnSpPr>
        <xdr:cNvPr id="240" name="直線コネクタ 239"/>
        <xdr:cNvCxnSpPr/>
      </xdr:nvCxnSpPr>
      <xdr:spPr>
        <a:xfrm flipV="1">
          <a:off x="2908300" y="16784473"/>
          <a:ext cx="889000" cy="43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139230</xdr:rowOff>
    </xdr:from>
    <xdr:to>
      <xdr:col>20</xdr:col>
      <xdr:colOff>38100</xdr:colOff>
      <xdr:row>96</xdr:row>
      <xdr:rowOff>69380</xdr:rowOff>
    </xdr:to>
    <xdr:sp macro="" textlink="">
      <xdr:nvSpPr>
        <xdr:cNvPr id="241" name="フローチャート: 判断 240"/>
        <xdr:cNvSpPr/>
      </xdr:nvSpPr>
      <xdr:spPr>
        <a:xfrm>
          <a:off x="37465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85907</xdr:rowOff>
    </xdr:from>
    <xdr:ext cx="599010" cy="259045"/>
    <xdr:sp macro="" textlink="">
      <xdr:nvSpPr>
        <xdr:cNvPr id="242" name="テキスト ボックス 241"/>
        <xdr:cNvSpPr txBox="1"/>
      </xdr:nvSpPr>
      <xdr:spPr>
        <a:xfrm>
          <a:off x="3497795" y="16202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25933</xdr:rowOff>
    </xdr:from>
    <xdr:to>
      <xdr:col>15</xdr:col>
      <xdr:colOff>50800</xdr:colOff>
      <xdr:row>98</xdr:row>
      <xdr:rowOff>38633</xdr:rowOff>
    </xdr:to>
    <xdr:cxnSp macro="">
      <xdr:nvCxnSpPr>
        <xdr:cNvPr id="243" name="直線コネクタ 242"/>
        <xdr:cNvCxnSpPr/>
      </xdr:nvCxnSpPr>
      <xdr:spPr>
        <a:xfrm flipV="1">
          <a:off x="2019300" y="16828033"/>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20943</xdr:rowOff>
    </xdr:from>
    <xdr:to>
      <xdr:col>15</xdr:col>
      <xdr:colOff>101600</xdr:colOff>
      <xdr:row>96</xdr:row>
      <xdr:rowOff>122543</xdr:rowOff>
    </xdr:to>
    <xdr:sp macro="" textlink="">
      <xdr:nvSpPr>
        <xdr:cNvPr id="244" name="フローチャート: 判断 243"/>
        <xdr:cNvSpPr/>
      </xdr:nvSpPr>
      <xdr:spPr>
        <a:xfrm>
          <a:off x="2857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139070</xdr:rowOff>
    </xdr:from>
    <xdr:ext cx="534377" cy="259045"/>
    <xdr:sp macro="" textlink="">
      <xdr:nvSpPr>
        <xdr:cNvPr id="245" name="テキスト ボックス 244"/>
        <xdr:cNvSpPr txBox="1"/>
      </xdr:nvSpPr>
      <xdr:spPr>
        <a:xfrm>
          <a:off x="2641111" y="1625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38633</xdr:rowOff>
    </xdr:from>
    <xdr:to>
      <xdr:col>10</xdr:col>
      <xdr:colOff>114300</xdr:colOff>
      <xdr:row>98</xdr:row>
      <xdr:rowOff>66205</xdr:rowOff>
    </xdr:to>
    <xdr:cxnSp macro="">
      <xdr:nvCxnSpPr>
        <xdr:cNvPr id="246" name="直線コネクタ 245"/>
        <xdr:cNvCxnSpPr/>
      </xdr:nvCxnSpPr>
      <xdr:spPr>
        <a:xfrm flipV="1">
          <a:off x="1130300" y="16840733"/>
          <a:ext cx="889000" cy="27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31217</xdr:rowOff>
    </xdr:from>
    <xdr:to>
      <xdr:col>10</xdr:col>
      <xdr:colOff>165100</xdr:colOff>
      <xdr:row>96</xdr:row>
      <xdr:rowOff>132817</xdr:rowOff>
    </xdr:to>
    <xdr:sp macro="" textlink="">
      <xdr:nvSpPr>
        <xdr:cNvPr id="247" name="フローチャート: 判断 246"/>
        <xdr:cNvSpPr/>
      </xdr:nvSpPr>
      <xdr:spPr>
        <a:xfrm>
          <a:off x="1968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149344</xdr:rowOff>
    </xdr:from>
    <xdr:ext cx="534377" cy="259045"/>
    <xdr:sp macro="" textlink="">
      <xdr:nvSpPr>
        <xdr:cNvPr id="248" name="テキスト ボックス 247"/>
        <xdr:cNvSpPr txBox="1"/>
      </xdr:nvSpPr>
      <xdr:spPr>
        <a:xfrm>
          <a:off x="1752111" y="1626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31877</xdr:rowOff>
    </xdr:from>
    <xdr:to>
      <xdr:col>6</xdr:col>
      <xdr:colOff>38100</xdr:colOff>
      <xdr:row>96</xdr:row>
      <xdr:rowOff>133477</xdr:rowOff>
    </xdr:to>
    <xdr:sp macro="" textlink="">
      <xdr:nvSpPr>
        <xdr:cNvPr id="249" name="フローチャート: 判断 248"/>
        <xdr:cNvSpPr/>
      </xdr:nvSpPr>
      <xdr:spPr>
        <a:xfrm>
          <a:off x="1079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150004</xdr:rowOff>
    </xdr:from>
    <xdr:ext cx="534377" cy="259045"/>
    <xdr:sp macro="" textlink="">
      <xdr:nvSpPr>
        <xdr:cNvPr id="250" name="テキスト ボックス 249"/>
        <xdr:cNvSpPr txBox="1"/>
      </xdr:nvSpPr>
      <xdr:spPr>
        <a:xfrm>
          <a:off x="863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88609</xdr:rowOff>
    </xdr:from>
    <xdr:to>
      <xdr:col>24</xdr:col>
      <xdr:colOff>114300</xdr:colOff>
      <xdr:row>98</xdr:row>
      <xdr:rowOff>18759</xdr:rowOff>
    </xdr:to>
    <xdr:sp macro="" textlink="">
      <xdr:nvSpPr>
        <xdr:cNvPr id="256" name="楕円 255"/>
        <xdr:cNvSpPr/>
      </xdr:nvSpPr>
      <xdr:spPr>
        <a:xfrm>
          <a:off x="4584700" y="16719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67036</xdr:rowOff>
    </xdr:from>
    <xdr:ext cx="534377" cy="259045"/>
    <xdr:sp macro="" textlink="">
      <xdr:nvSpPr>
        <xdr:cNvPr id="257" name="扶助費該当値テキスト"/>
        <xdr:cNvSpPr txBox="1"/>
      </xdr:nvSpPr>
      <xdr:spPr>
        <a:xfrm>
          <a:off x="4686300" y="16697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103023</xdr:rowOff>
    </xdr:from>
    <xdr:to>
      <xdr:col>20</xdr:col>
      <xdr:colOff>38100</xdr:colOff>
      <xdr:row>98</xdr:row>
      <xdr:rowOff>33173</xdr:rowOff>
    </xdr:to>
    <xdr:sp macro="" textlink="">
      <xdr:nvSpPr>
        <xdr:cNvPr id="258" name="楕円 257"/>
        <xdr:cNvSpPr/>
      </xdr:nvSpPr>
      <xdr:spPr>
        <a:xfrm>
          <a:off x="3746500" y="16733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24300</xdr:rowOff>
    </xdr:from>
    <xdr:ext cx="534377" cy="259045"/>
    <xdr:sp macro="" textlink="">
      <xdr:nvSpPr>
        <xdr:cNvPr id="259" name="テキスト ボックス 258"/>
        <xdr:cNvSpPr txBox="1"/>
      </xdr:nvSpPr>
      <xdr:spPr>
        <a:xfrm>
          <a:off x="3530111" y="16826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146583</xdr:rowOff>
    </xdr:from>
    <xdr:to>
      <xdr:col>15</xdr:col>
      <xdr:colOff>101600</xdr:colOff>
      <xdr:row>98</xdr:row>
      <xdr:rowOff>76733</xdr:rowOff>
    </xdr:to>
    <xdr:sp macro="" textlink="">
      <xdr:nvSpPr>
        <xdr:cNvPr id="260" name="楕円 259"/>
        <xdr:cNvSpPr/>
      </xdr:nvSpPr>
      <xdr:spPr>
        <a:xfrm>
          <a:off x="2857500" y="1677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67860</xdr:rowOff>
    </xdr:from>
    <xdr:ext cx="534377" cy="259045"/>
    <xdr:sp macro="" textlink="">
      <xdr:nvSpPr>
        <xdr:cNvPr id="261" name="テキスト ボックス 260"/>
        <xdr:cNvSpPr txBox="1"/>
      </xdr:nvSpPr>
      <xdr:spPr>
        <a:xfrm>
          <a:off x="2641111" y="16869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159283</xdr:rowOff>
    </xdr:from>
    <xdr:to>
      <xdr:col>10</xdr:col>
      <xdr:colOff>165100</xdr:colOff>
      <xdr:row>98</xdr:row>
      <xdr:rowOff>89433</xdr:rowOff>
    </xdr:to>
    <xdr:sp macro="" textlink="">
      <xdr:nvSpPr>
        <xdr:cNvPr id="262" name="楕円 261"/>
        <xdr:cNvSpPr/>
      </xdr:nvSpPr>
      <xdr:spPr>
        <a:xfrm>
          <a:off x="1968500" y="1678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80560</xdr:rowOff>
    </xdr:from>
    <xdr:ext cx="534377" cy="259045"/>
    <xdr:sp macro="" textlink="">
      <xdr:nvSpPr>
        <xdr:cNvPr id="263" name="テキスト ボックス 262"/>
        <xdr:cNvSpPr txBox="1"/>
      </xdr:nvSpPr>
      <xdr:spPr>
        <a:xfrm>
          <a:off x="1752111" y="1688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15405</xdr:rowOff>
    </xdr:from>
    <xdr:to>
      <xdr:col>6</xdr:col>
      <xdr:colOff>38100</xdr:colOff>
      <xdr:row>98</xdr:row>
      <xdr:rowOff>117005</xdr:rowOff>
    </xdr:to>
    <xdr:sp macro="" textlink="">
      <xdr:nvSpPr>
        <xdr:cNvPr id="264" name="楕円 263"/>
        <xdr:cNvSpPr/>
      </xdr:nvSpPr>
      <xdr:spPr>
        <a:xfrm>
          <a:off x="1079500" y="16817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108132</xdr:rowOff>
    </xdr:from>
    <xdr:ext cx="534377" cy="259045"/>
    <xdr:sp macro="" textlink="">
      <xdr:nvSpPr>
        <xdr:cNvPr id="265" name="テキスト ボックス 264"/>
        <xdr:cNvSpPr txBox="1"/>
      </xdr:nvSpPr>
      <xdr:spPr>
        <a:xfrm>
          <a:off x="863111" y="16910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48280</xdr:rowOff>
    </xdr:from>
    <xdr:to>
      <xdr:col>54</xdr:col>
      <xdr:colOff>189865</xdr:colOff>
      <xdr:row>37</xdr:row>
      <xdr:rowOff>35916</xdr:rowOff>
    </xdr:to>
    <xdr:cxnSp macro="">
      <xdr:nvCxnSpPr>
        <xdr:cNvPr id="291" name="直線コネクタ 290"/>
        <xdr:cNvCxnSpPr/>
      </xdr:nvCxnSpPr>
      <xdr:spPr>
        <a:xfrm flipV="1">
          <a:off x="10475595" y="5363230"/>
          <a:ext cx="1270" cy="1016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39743</xdr:rowOff>
    </xdr:from>
    <xdr:ext cx="599010" cy="259045"/>
    <xdr:sp macro="" textlink="">
      <xdr:nvSpPr>
        <xdr:cNvPr id="292" name="補助費等最小値テキスト"/>
        <xdr:cNvSpPr txBox="1"/>
      </xdr:nvSpPr>
      <xdr:spPr>
        <a:xfrm>
          <a:off x="10528300" y="638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35916</xdr:rowOff>
    </xdr:from>
    <xdr:to>
      <xdr:col>55</xdr:col>
      <xdr:colOff>88900</xdr:colOff>
      <xdr:row>37</xdr:row>
      <xdr:rowOff>35916</xdr:rowOff>
    </xdr:to>
    <xdr:cxnSp macro="">
      <xdr:nvCxnSpPr>
        <xdr:cNvPr id="293" name="直線コネクタ 292"/>
        <xdr:cNvCxnSpPr/>
      </xdr:nvCxnSpPr>
      <xdr:spPr>
        <a:xfrm>
          <a:off x="10388600" y="6379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166407</xdr:rowOff>
    </xdr:from>
    <xdr:ext cx="599010" cy="259045"/>
    <xdr:sp macro="" textlink="">
      <xdr:nvSpPr>
        <xdr:cNvPr id="294" name="補助費等最大値テキスト"/>
        <xdr:cNvSpPr txBox="1"/>
      </xdr:nvSpPr>
      <xdr:spPr>
        <a:xfrm>
          <a:off x="10528300" y="5138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48280</xdr:rowOff>
    </xdr:from>
    <xdr:to>
      <xdr:col>55</xdr:col>
      <xdr:colOff>88900</xdr:colOff>
      <xdr:row>31</xdr:row>
      <xdr:rowOff>48280</xdr:rowOff>
    </xdr:to>
    <xdr:cxnSp macro="">
      <xdr:nvCxnSpPr>
        <xdr:cNvPr id="295" name="直線コネクタ 294"/>
        <xdr:cNvCxnSpPr/>
      </xdr:nvCxnSpPr>
      <xdr:spPr>
        <a:xfrm>
          <a:off x="10388600" y="5363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75604</xdr:rowOff>
    </xdr:from>
    <xdr:to>
      <xdr:col>55</xdr:col>
      <xdr:colOff>0</xdr:colOff>
      <xdr:row>37</xdr:row>
      <xdr:rowOff>153096</xdr:rowOff>
    </xdr:to>
    <xdr:cxnSp macro="">
      <xdr:nvCxnSpPr>
        <xdr:cNvPr id="296" name="直線コネクタ 295"/>
        <xdr:cNvCxnSpPr/>
      </xdr:nvCxnSpPr>
      <xdr:spPr>
        <a:xfrm flipV="1">
          <a:off x="9639300" y="6076354"/>
          <a:ext cx="838200" cy="420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58784</xdr:rowOff>
    </xdr:from>
    <xdr:ext cx="599010" cy="259045"/>
    <xdr:sp macro="" textlink="">
      <xdr:nvSpPr>
        <xdr:cNvPr id="297" name="補助費等平均値テキスト"/>
        <xdr:cNvSpPr txBox="1"/>
      </xdr:nvSpPr>
      <xdr:spPr>
        <a:xfrm>
          <a:off x="10528300" y="60595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80357</xdr:rowOff>
    </xdr:from>
    <xdr:to>
      <xdr:col>55</xdr:col>
      <xdr:colOff>50800</xdr:colOff>
      <xdr:row>36</xdr:row>
      <xdr:rowOff>10507</xdr:rowOff>
    </xdr:to>
    <xdr:sp macro="" textlink="">
      <xdr:nvSpPr>
        <xdr:cNvPr id="298" name="フローチャート: 判断 297"/>
        <xdr:cNvSpPr/>
      </xdr:nvSpPr>
      <xdr:spPr>
        <a:xfrm>
          <a:off x="104267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153096</xdr:rowOff>
    </xdr:from>
    <xdr:to>
      <xdr:col>50</xdr:col>
      <xdr:colOff>114300</xdr:colOff>
      <xdr:row>38</xdr:row>
      <xdr:rowOff>141022</xdr:rowOff>
    </xdr:to>
    <xdr:cxnSp macro="">
      <xdr:nvCxnSpPr>
        <xdr:cNvPr id="299" name="直線コネクタ 298"/>
        <xdr:cNvCxnSpPr/>
      </xdr:nvCxnSpPr>
      <xdr:spPr>
        <a:xfrm flipV="1">
          <a:off x="8750300" y="6496746"/>
          <a:ext cx="889000" cy="15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142820</xdr:rowOff>
    </xdr:from>
    <xdr:to>
      <xdr:col>50</xdr:col>
      <xdr:colOff>165100</xdr:colOff>
      <xdr:row>38</xdr:row>
      <xdr:rowOff>72971</xdr:rowOff>
    </xdr:to>
    <xdr:sp macro="" textlink="">
      <xdr:nvSpPr>
        <xdr:cNvPr id="300" name="フローチャート: 判断 299"/>
        <xdr:cNvSpPr/>
      </xdr:nvSpPr>
      <xdr:spPr>
        <a:xfrm>
          <a:off x="9588500" y="6486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64097</xdr:rowOff>
    </xdr:from>
    <xdr:ext cx="534377" cy="259045"/>
    <xdr:sp macro="" textlink="">
      <xdr:nvSpPr>
        <xdr:cNvPr id="301" name="テキスト ボックス 300"/>
        <xdr:cNvSpPr txBox="1"/>
      </xdr:nvSpPr>
      <xdr:spPr>
        <a:xfrm>
          <a:off x="9372111" y="657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133025</xdr:rowOff>
    </xdr:from>
    <xdr:to>
      <xdr:col>45</xdr:col>
      <xdr:colOff>177800</xdr:colOff>
      <xdr:row>38</xdr:row>
      <xdr:rowOff>141022</xdr:rowOff>
    </xdr:to>
    <xdr:cxnSp macro="">
      <xdr:nvCxnSpPr>
        <xdr:cNvPr id="302" name="直線コネクタ 301"/>
        <xdr:cNvCxnSpPr/>
      </xdr:nvCxnSpPr>
      <xdr:spPr>
        <a:xfrm>
          <a:off x="7861300" y="6648125"/>
          <a:ext cx="889000" cy="7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162594</xdr:rowOff>
    </xdr:from>
    <xdr:to>
      <xdr:col>46</xdr:col>
      <xdr:colOff>38100</xdr:colOff>
      <xdr:row>38</xdr:row>
      <xdr:rowOff>92744</xdr:rowOff>
    </xdr:to>
    <xdr:sp macro="" textlink="">
      <xdr:nvSpPr>
        <xdr:cNvPr id="303" name="フローチャート: 判断 302"/>
        <xdr:cNvSpPr/>
      </xdr:nvSpPr>
      <xdr:spPr>
        <a:xfrm>
          <a:off x="8699500" y="650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109271</xdr:rowOff>
    </xdr:from>
    <xdr:ext cx="534377" cy="259045"/>
    <xdr:sp macro="" textlink="">
      <xdr:nvSpPr>
        <xdr:cNvPr id="304" name="テキスト ボックス 303"/>
        <xdr:cNvSpPr txBox="1"/>
      </xdr:nvSpPr>
      <xdr:spPr>
        <a:xfrm>
          <a:off x="8483111" y="628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133025</xdr:rowOff>
    </xdr:from>
    <xdr:to>
      <xdr:col>41</xdr:col>
      <xdr:colOff>50800</xdr:colOff>
      <xdr:row>38</xdr:row>
      <xdr:rowOff>139743</xdr:rowOff>
    </xdr:to>
    <xdr:cxnSp macro="">
      <xdr:nvCxnSpPr>
        <xdr:cNvPr id="305" name="直線コネクタ 304"/>
        <xdr:cNvCxnSpPr/>
      </xdr:nvCxnSpPr>
      <xdr:spPr>
        <a:xfrm flipV="1">
          <a:off x="6972300" y="6648125"/>
          <a:ext cx="889000" cy="6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166578</xdr:rowOff>
    </xdr:from>
    <xdr:to>
      <xdr:col>41</xdr:col>
      <xdr:colOff>101600</xdr:colOff>
      <xdr:row>38</xdr:row>
      <xdr:rowOff>96728</xdr:rowOff>
    </xdr:to>
    <xdr:sp macro="" textlink="">
      <xdr:nvSpPr>
        <xdr:cNvPr id="306" name="フローチャート: 判断 305"/>
        <xdr:cNvSpPr/>
      </xdr:nvSpPr>
      <xdr:spPr>
        <a:xfrm>
          <a:off x="7810500" y="651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113255</xdr:rowOff>
    </xdr:from>
    <xdr:ext cx="534377" cy="259045"/>
    <xdr:sp macro="" textlink="">
      <xdr:nvSpPr>
        <xdr:cNvPr id="307" name="テキスト ボックス 306"/>
        <xdr:cNvSpPr txBox="1"/>
      </xdr:nvSpPr>
      <xdr:spPr>
        <a:xfrm>
          <a:off x="7594111" y="628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8772</xdr:rowOff>
    </xdr:from>
    <xdr:to>
      <xdr:col>36</xdr:col>
      <xdr:colOff>165100</xdr:colOff>
      <xdr:row>38</xdr:row>
      <xdr:rowOff>110372</xdr:rowOff>
    </xdr:to>
    <xdr:sp macro="" textlink="">
      <xdr:nvSpPr>
        <xdr:cNvPr id="308" name="フローチャート: 判断 307"/>
        <xdr:cNvSpPr/>
      </xdr:nvSpPr>
      <xdr:spPr>
        <a:xfrm>
          <a:off x="6921500" y="652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126899</xdr:rowOff>
    </xdr:from>
    <xdr:ext cx="534377" cy="259045"/>
    <xdr:sp macro="" textlink="">
      <xdr:nvSpPr>
        <xdr:cNvPr id="309" name="テキスト ボックス 308"/>
        <xdr:cNvSpPr txBox="1"/>
      </xdr:nvSpPr>
      <xdr:spPr>
        <a:xfrm>
          <a:off x="6705111" y="6299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24804</xdr:rowOff>
    </xdr:from>
    <xdr:to>
      <xdr:col>55</xdr:col>
      <xdr:colOff>50800</xdr:colOff>
      <xdr:row>35</xdr:row>
      <xdr:rowOff>126404</xdr:rowOff>
    </xdr:to>
    <xdr:sp macro="" textlink="">
      <xdr:nvSpPr>
        <xdr:cNvPr id="315" name="楕円 314"/>
        <xdr:cNvSpPr/>
      </xdr:nvSpPr>
      <xdr:spPr>
        <a:xfrm>
          <a:off x="10426700" y="6025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47681</xdr:rowOff>
    </xdr:from>
    <xdr:ext cx="599010" cy="259045"/>
    <xdr:sp macro="" textlink="">
      <xdr:nvSpPr>
        <xdr:cNvPr id="316" name="補助費等該当値テキスト"/>
        <xdr:cNvSpPr txBox="1"/>
      </xdr:nvSpPr>
      <xdr:spPr>
        <a:xfrm>
          <a:off x="10528300" y="5876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102296</xdr:rowOff>
    </xdr:from>
    <xdr:to>
      <xdr:col>50</xdr:col>
      <xdr:colOff>165100</xdr:colOff>
      <xdr:row>38</xdr:row>
      <xdr:rowOff>32446</xdr:rowOff>
    </xdr:to>
    <xdr:sp macro="" textlink="">
      <xdr:nvSpPr>
        <xdr:cNvPr id="317" name="楕円 316"/>
        <xdr:cNvSpPr/>
      </xdr:nvSpPr>
      <xdr:spPr>
        <a:xfrm>
          <a:off x="9588500" y="644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48973</xdr:rowOff>
    </xdr:from>
    <xdr:ext cx="534377" cy="259045"/>
    <xdr:sp macro="" textlink="">
      <xdr:nvSpPr>
        <xdr:cNvPr id="318" name="テキスト ボックス 317"/>
        <xdr:cNvSpPr txBox="1"/>
      </xdr:nvSpPr>
      <xdr:spPr>
        <a:xfrm>
          <a:off x="9372111" y="6221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90222</xdr:rowOff>
    </xdr:from>
    <xdr:to>
      <xdr:col>46</xdr:col>
      <xdr:colOff>38100</xdr:colOff>
      <xdr:row>39</xdr:row>
      <xdr:rowOff>20372</xdr:rowOff>
    </xdr:to>
    <xdr:sp macro="" textlink="">
      <xdr:nvSpPr>
        <xdr:cNvPr id="319" name="楕円 318"/>
        <xdr:cNvSpPr/>
      </xdr:nvSpPr>
      <xdr:spPr>
        <a:xfrm>
          <a:off x="8699500" y="6605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11499</xdr:rowOff>
    </xdr:from>
    <xdr:ext cx="534377" cy="259045"/>
    <xdr:sp macro="" textlink="">
      <xdr:nvSpPr>
        <xdr:cNvPr id="320" name="テキスト ボックス 319"/>
        <xdr:cNvSpPr txBox="1"/>
      </xdr:nvSpPr>
      <xdr:spPr>
        <a:xfrm>
          <a:off x="8483111" y="669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82225</xdr:rowOff>
    </xdr:from>
    <xdr:to>
      <xdr:col>41</xdr:col>
      <xdr:colOff>101600</xdr:colOff>
      <xdr:row>39</xdr:row>
      <xdr:rowOff>12375</xdr:rowOff>
    </xdr:to>
    <xdr:sp macro="" textlink="">
      <xdr:nvSpPr>
        <xdr:cNvPr id="321" name="楕円 320"/>
        <xdr:cNvSpPr/>
      </xdr:nvSpPr>
      <xdr:spPr>
        <a:xfrm>
          <a:off x="7810500" y="659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3502</xdr:rowOff>
    </xdr:from>
    <xdr:ext cx="534377" cy="259045"/>
    <xdr:sp macro="" textlink="">
      <xdr:nvSpPr>
        <xdr:cNvPr id="322" name="テキスト ボックス 321"/>
        <xdr:cNvSpPr txBox="1"/>
      </xdr:nvSpPr>
      <xdr:spPr>
        <a:xfrm>
          <a:off x="7594111" y="6690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88943</xdr:rowOff>
    </xdr:from>
    <xdr:to>
      <xdr:col>36</xdr:col>
      <xdr:colOff>165100</xdr:colOff>
      <xdr:row>39</xdr:row>
      <xdr:rowOff>19093</xdr:rowOff>
    </xdr:to>
    <xdr:sp macro="" textlink="">
      <xdr:nvSpPr>
        <xdr:cNvPr id="323" name="楕円 322"/>
        <xdr:cNvSpPr/>
      </xdr:nvSpPr>
      <xdr:spPr>
        <a:xfrm>
          <a:off x="6921500" y="6604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10220</xdr:rowOff>
    </xdr:from>
    <xdr:ext cx="534377" cy="259045"/>
    <xdr:sp macro="" textlink="">
      <xdr:nvSpPr>
        <xdr:cNvPr id="324" name="テキスト ボックス 323"/>
        <xdr:cNvSpPr txBox="1"/>
      </xdr:nvSpPr>
      <xdr:spPr>
        <a:xfrm>
          <a:off x="6705111" y="6696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8" name="テキスト ボックス 33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0" name="テキスト ボックス 33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2" name="テキスト ボックス 34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156808</xdr:rowOff>
    </xdr:from>
    <xdr:to>
      <xdr:col>54</xdr:col>
      <xdr:colOff>189865</xdr:colOff>
      <xdr:row>58</xdr:row>
      <xdr:rowOff>56965</xdr:rowOff>
    </xdr:to>
    <xdr:cxnSp macro="">
      <xdr:nvCxnSpPr>
        <xdr:cNvPr id="346" name="直線コネクタ 345"/>
        <xdr:cNvCxnSpPr/>
      </xdr:nvCxnSpPr>
      <xdr:spPr>
        <a:xfrm flipV="1">
          <a:off x="10475595" y="8729308"/>
          <a:ext cx="1270" cy="1271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60792</xdr:rowOff>
    </xdr:from>
    <xdr:ext cx="534377" cy="259045"/>
    <xdr:sp macro="" textlink="">
      <xdr:nvSpPr>
        <xdr:cNvPr id="347" name="普通建設事業費最小値テキスト"/>
        <xdr:cNvSpPr txBox="1"/>
      </xdr:nvSpPr>
      <xdr:spPr>
        <a:xfrm>
          <a:off x="10528300" y="10004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56965</xdr:rowOff>
    </xdr:from>
    <xdr:to>
      <xdr:col>55</xdr:col>
      <xdr:colOff>88900</xdr:colOff>
      <xdr:row>58</xdr:row>
      <xdr:rowOff>56965</xdr:rowOff>
    </xdr:to>
    <xdr:cxnSp macro="">
      <xdr:nvCxnSpPr>
        <xdr:cNvPr id="348" name="直線コネクタ 347"/>
        <xdr:cNvCxnSpPr/>
      </xdr:nvCxnSpPr>
      <xdr:spPr>
        <a:xfrm>
          <a:off x="10388600" y="10001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103485</xdr:rowOff>
    </xdr:from>
    <xdr:ext cx="599010" cy="259045"/>
    <xdr:sp macro="" textlink="">
      <xdr:nvSpPr>
        <xdr:cNvPr id="349" name="普通建設事業費最大値テキスト"/>
        <xdr:cNvSpPr txBox="1"/>
      </xdr:nvSpPr>
      <xdr:spPr>
        <a:xfrm>
          <a:off x="10528300" y="8504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156808</xdr:rowOff>
    </xdr:from>
    <xdr:to>
      <xdr:col>55</xdr:col>
      <xdr:colOff>88900</xdr:colOff>
      <xdr:row>50</xdr:row>
      <xdr:rowOff>156808</xdr:rowOff>
    </xdr:to>
    <xdr:cxnSp macro="">
      <xdr:nvCxnSpPr>
        <xdr:cNvPr id="350" name="直線コネクタ 349"/>
        <xdr:cNvCxnSpPr/>
      </xdr:nvCxnSpPr>
      <xdr:spPr>
        <a:xfrm>
          <a:off x="10388600" y="872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72359</xdr:rowOff>
    </xdr:from>
    <xdr:to>
      <xdr:col>55</xdr:col>
      <xdr:colOff>0</xdr:colOff>
      <xdr:row>57</xdr:row>
      <xdr:rowOff>73671</xdr:rowOff>
    </xdr:to>
    <xdr:cxnSp macro="">
      <xdr:nvCxnSpPr>
        <xdr:cNvPr id="351" name="直線コネクタ 350"/>
        <xdr:cNvCxnSpPr/>
      </xdr:nvCxnSpPr>
      <xdr:spPr>
        <a:xfrm flipV="1">
          <a:off x="9639300" y="9845009"/>
          <a:ext cx="838200" cy="1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31163</xdr:rowOff>
    </xdr:from>
    <xdr:ext cx="534377" cy="259045"/>
    <xdr:sp macro="" textlink="">
      <xdr:nvSpPr>
        <xdr:cNvPr id="352" name="普通建設事業費平均値テキスト"/>
        <xdr:cNvSpPr txBox="1"/>
      </xdr:nvSpPr>
      <xdr:spPr>
        <a:xfrm>
          <a:off x="10528300" y="9460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8286</xdr:rowOff>
    </xdr:from>
    <xdr:to>
      <xdr:col>55</xdr:col>
      <xdr:colOff>50800</xdr:colOff>
      <xdr:row>56</xdr:row>
      <xdr:rowOff>109886</xdr:rowOff>
    </xdr:to>
    <xdr:sp macro="" textlink="">
      <xdr:nvSpPr>
        <xdr:cNvPr id="353" name="フローチャート: 判断 352"/>
        <xdr:cNvSpPr/>
      </xdr:nvSpPr>
      <xdr:spPr>
        <a:xfrm>
          <a:off x="104267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73671</xdr:rowOff>
    </xdr:from>
    <xdr:to>
      <xdr:col>50</xdr:col>
      <xdr:colOff>114300</xdr:colOff>
      <xdr:row>57</xdr:row>
      <xdr:rowOff>134881</xdr:rowOff>
    </xdr:to>
    <xdr:cxnSp macro="">
      <xdr:nvCxnSpPr>
        <xdr:cNvPr id="354" name="直線コネクタ 353"/>
        <xdr:cNvCxnSpPr/>
      </xdr:nvCxnSpPr>
      <xdr:spPr>
        <a:xfrm flipV="1">
          <a:off x="8750300" y="9846321"/>
          <a:ext cx="889000" cy="61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1662</xdr:rowOff>
    </xdr:from>
    <xdr:to>
      <xdr:col>50</xdr:col>
      <xdr:colOff>165100</xdr:colOff>
      <xdr:row>56</xdr:row>
      <xdr:rowOff>103262</xdr:rowOff>
    </xdr:to>
    <xdr:sp macro="" textlink="">
      <xdr:nvSpPr>
        <xdr:cNvPr id="355" name="フローチャート: 判断 354"/>
        <xdr:cNvSpPr/>
      </xdr:nvSpPr>
      <xdr:spPr>
        <a:xfrm>
          <a:off x="9588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119789</xdr:rowOff>
    </xdr:from>
    <xdr:ext cx="534377" cy="259045"/>
    <xdr:sp macro="" textlink="">
      <xdr:nvSpPr>
        <xdr:cNvPr id="356" name="テキスト ボックス 355"/>
        <xdr:cNvSpPr txBox="1"/>
      </xdr:nvSpPr>
      <xdr:spPr>
        <a:xfrm>
          <a:off x="9372111" y="937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114376</xdr:rowOff>
    </xdr:from>
    <xdr:to>
      <xdr:col>45</xdr:col>
      <xdr:colOff>177800</xdr:colOff>
      <xdr:row>57</xdr:row>
      <xdr:rowOff>134881</xdr:rowOff>
    </xdr:to>
    <xdr:cxnSp macro="">
      <xdr:nvCxnSpPr>
        <xdr:cNvPr id="357" name="直線コネクタ 356"/>
        <xdr:cNvCxnSpPr/>
      </xdr:nvCxnSpPr>
      <xdr:spPr>
        <a:xfrm>
          <a:off x="7861300" y="9887026"/>
          <a:ext cx="889000" cy="20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42389</xdr:rowOff>
    </xdr:from>
    <xdr:to>
      <xdr:col>46</xdr:col>
      <xdr:colOff>38100</xdr:colOff>
      <xdr:row>56</xdr:row>
      <xdr:rowOff>143989</xdr:rowOff>
    </xdr:to>
    <xdr:sp macro="" textlink="">
      <xdr:nvSpPr>
        <xdr:cNvPr id="358" name="フローチャート: 判断 357"/>
        <xdr:cNvSpPr/>
      </xdr:nvSpPr>
      <xdr:spPr>
        <a:xfrm>
          <a:off x="8699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160516</xdr:rowOff>
    </xdr:from>
    <xdr:ext cx="534377" cy="259045"/>
    <xdr:sp macro="" textlink="">
      <xdr:nvSpPr>
        <xdr:cNvPr id="359" name="テキスト ボックス 358"/>
        <xdr:cNvSpPr txBox="1"/>
      </xdr:nvSpPr>
      <xdr:spPr>
        <a:xfrm>
          <a:off x="8483111" y="941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114376</xdr:rowOff>
    </xdr:from>
    <xdr:to>
      <xdr:col>41</xdr:col>
      <xdr:colOff>50800</xdr:colOff>
      <xdr:row>57</xdr:row>
      <xdr:rowOff>126610</xdr:rowOff>
    </xdr:to>
    <xdr:cxnSp macro="">
      <xdr:nvCxnSpPr>
        <xdr:cNvPr id="360" name="直線コネクタ 359"/>
        <xdr:cNvCxnSpPr/>
      </xdr:nvCxnSpPr>
      <xdr:spPr>
        <a:xfrm flipV="1">
          <a:off x="6972300" y="9887026"/>
          <a:ext cx="889000" cy="12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25038</xdr:rowOff>
    </xdr:from>
    <xdr:to>
      <xdr:col>41</xdr:col>
      <xdr:colOff>101600</xdr:colOff>
      <xdr:row>56</xdr:row>
      <xdr:rowOff>126638</xdr:rowOff>
    </xdr:to>
    <xdr:sp macro="" textlink="">
      <xdr:nvSpPr>
        <xdr:cNvPr id="361" name="フローチャート: 判断 360"/>
        <xdr:cNvSpPr/>
      </xdr:nvSpPr>
      <xdr:spPr>
        <a:xfrm>
          <a:off x="7810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143165</xdr:rowOff>
    </xdr:from>
    <xdr:ext cx="534377" cy="259045"/>
    <xdr:sp macro="" textlink="">
      <xdr:nvSpPr>
        <xdr:cNvPr id="362" name="テキスト ボックス 361"/>
        <xdr:cNvSpPr txBox="1"/>
      </xdr:nvSpPr>
      <xdr:spPr>
        <a:xfrm>
          <a:off x="7594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51044</xdr:rowOff>
    </xdr:from>
    <xdr:to>
      <xdr:col>36</xdr:col>
      <xdr:colOff>165100</xdr:colOff>
      <xdr:row>56</xdr:row>
      <xdr:rowOff>152644</xdr:rowOff>
    </xdr:to>
    <xdr:sp macro="" textlink="">
      <xdr:nvSpPr>
        <xdr:cNvPr id="363" name="フローチャート: 判断 362"/>
        <xdr:cNvSpPr/>
      </xdr:nvSpPr>
      <xdr:spPr>
        <a:xfrm>
          <a:off x="6921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169171</xdr:rowOff>
    </xdr:from>
    <xdr:ext cx="534377" cy="259045"/>
    <xdr:sp macro="" textlink="">
      <xdr:nvSpPr>
        <xdr:cNvPr id="364" name="テキスト ボックス 363"/>
        <xdr:cNvSpPr txBox="1"/>
      </xdr:nvSpPr>
      <xdr:spPr>
        <a:xfrm>
          <a:off x="6705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21559</xdr:rowOff>
    </xdr:from>
    <xdr:to>
      <xdr:col>55</xdr:col>
      <xdr:colOff>50800</xdr:colOff>
      <xdr:row>57</xdr:row>
      <xdr:rowOff>123159</xdr:rowOff>
    </xdr:to>
    <xdr:sp macro="" textlink="">
      <xdr:nvSpPr>
        <xdr:cNvPr id="370" name="楕円 369"/>
        <xdr:cNvSpPr/>
      </xdr:nvSpPr>
      <xdr:spPr>
        <a:xfrm>
          <a:off x="10426700" y="9794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171436</xdr:rowOff>
    </xdr:from>
    <xdr:ext cx="534377" cy="259045"/>
    <xdr:sp macro="" textlink="">
      <xdr:nvSpPr>
        <xdr:cNvPr id="371" name="普通建設事業費該当値テキスト"/>
        <xdr:cNvSpPr txBox="1"/>
      </xdr:nvSpPr>
      <xdr:spPr>
        <a:xfrm>
          <a:off x="10528300" y="977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22871</xdr:rowOff>
    </xdr:from>
    <xdr:to>
      <xdr:col>50</xdr:col>
      <xdr:colOff>165100</xdr:colOff>
      <xdr:row>57</xdr:row>
      <xdr:rowOff>124471</xdr:rowOff>
    </xdr:to>
    <xdr:sp macro="" textlink="">
      <xdr:nvSpPr>
        <xdr:cNvPr id="372" name="楕円 371"/>
        <xdr:cNvSpPr/>
      </xdr:nvSpPr>
      <xdr:spPr>
        <a:xfrm>
          <a:off x="9588500" y="979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115598</xdr:rowOff>
    </xdr:from>
    <xdr:ext cx="534377" cy="259045"/>
    <xdr:sp macro="" textlink="">
      <xdr:nvSpPr>
        <xdr:cNvPr id="373" name="テキスト ボックス 372"/>
        <xdr:cNvSpPr txBox="1"/>
      </xdr:nvSpPr>
      <xdr:spPr>
        <a:xfrm>
          <a:off x="9372111" y="9888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84081</xdr:rowOff>
    </xdr:from>
    <xdr:to>
      <xdr:col>46</xdr:col>
      <xdr:colOff>38100</xdr:colOff>
      <xdr:row>58</xdr:row>
      <xdr:rowOff>14231</xdr:rowOff>
    </xdr:to>
    <xdr:sp macro="" textlink="">
      <xdr:nvSpPr>
        <xdr:cNvPr id="374" name="楕円 373"/>
        <xdr:cNvSpPr/>
      </xdr:nvSpPr>
      <xdr:spPr>
        <a:xfrm>
          <a:off x="8699500" y="9856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5358</xdr:rowOff>
    </xdr:from>
    <xdr:ext cx="534377" cy="259045"/>
    <xdr:sp macro="" textlink="">
      <xdr:nvSpPr>
        <xdr:cNvPr id="375" name="テキスト ボックス 374"/>
        <xdr:cNvSpPr txBox="1"/>
      </xdr:nvSpPr>
      <xdr:spPr>
        <a:xfrm>
          <a:off x="8483111" y="9949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63576</xdr:rowOff>
    </xdr:from>
    <xdr:to>
      <xdr:col>41</xdr:col>
      <xdr:colOff>101600</xdr:colOff>
      <xdr:row>57</xdr:row>
      <xdr:rowOff>165176</xdr:rowOff>
    </xdr:to>
    <xdr:sp macro="" textlink="">
      <xdr:nvSpPr>
        <xdr:cNvPr id="376" name="楕円 375"/>
        <xdr:cNvSpPr/>
      </xdr:nvSpPr>
      <xdr:spPr>
        <a:xfrm>
          <a:off x="7810500" y="983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156303</xdr:rowOff>
    </xdr:from>
    <xdr:ext cx="534377" cy="259045"/>
    <xdr:sp macro="" textlink="">
      <xdr:nvSpPr>
        <xdr:cNvPr id="377" name="テキスト ボックス 376"/>
        <xdr:cNvSpPr txBox="1"/>
      </xdr:nvSpPr>
      <xdr:spPr>
        <a:xfrm>
          <a:off x="7594111" y="9928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75810</xdr:rowOff>
    </xdr:from>
    <xdr:to>
      <xdr:col>36</xdr:col>
      <xdr:colOff>165100</xdr:colOff>
      <xdr:row>58</xdr:row>
      <xdr:rowOff>5960</xdr:rowOff>
    </xdr:to>
    <xdr:sp macro="" textlink="">
      <xdr:nvSpPr>
        <xdr:cNvPr id="378" name="楕円 377"/>
        <xdr:cNvSpPr/>
      </xdr:nvSpPr>
      <xdr:spPr>
        <a:xfrm>
          <a:off x="6921500" y="984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168537</xdr:rowOff>
    </xdr:from>
    <xdr:ext cx="534377" cy="259045"/>
    <xdr:sp macro="" textlink="">
      <xdr:nvSpPr>
        <xdr:cNvPr id="379" name="テキスト ボックス 378"/>
        <xdr:cNvSpPr txBox="1"/>
      </xdr:nvSpPr>
      <xdr:spPr>
        <a:xfrm>
          <a:off x="6705111" y="9941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5" name="テキスト ボックス 39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7" name="テキスト ボックス 39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61409</xdr:rowOff>
    </xdr:from>
    <xdr:to>
      <xdr:col>54</xdr:col>
      <xdr:colOff>189865</xdr:colOff>
      <xdr:row>78</xdr:row>
      <xdr:rowOff>139700</xdr:rowOff>
    </xdr:to>
    <xdr:cxnSp macro="">
      <xdr:nvCxnSpPr>
        <xdr:cNvPr id="401" name="直線コネクタ 400"/>
        <xdr:cNvCxnSpPr/>
      </xdr:nvCxnSpPr>
      <xdr:spPr>
        <a:xfrm flipV="1">
          <a:off x="10475595" y="12062909"/>
          <a:ext cx="1270" cy="1449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2"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3" name="直線コネクタ 40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8086</xdr:rowOff>
    </xdr:from>
    <xdr:ext cx="599010" cy="259045"/>
    <xdr:sp macro="" textlink="">
      <xdr:nvSpPr>
        <xdr:cNvPr id="404" name="普通建設事業費 （ うち新規整備　）最大値テキスト"/>
        <xdr:cNvSpPr txBox="1"/>
      </xdr:nvSpPr>
      <xdr:spPr>
        <a:xfrm>
          <a:off x="10528300" y="11838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61409</xdr:rowOff>
    </xdr:from>
    <xdr:to>
      <xdr:col>55</xdr:col>
      <xdr:colOff>88900</xdr:colOff>
      <xdr:row>70</xdr:row>
      <xdr:rowOff>61409</xdr:rowOff>
    </xdr:to>
    <xdr:cxnSp macro="">
      <xdr:nvCxnSpPr>
        <xdr:cNvPr id="405" name="直線コネクタ 404"/>
        <xdr:cNvCxnSpPr/>
      </xdr:nvCxnSpPr>
      <xdr:spPr>
        <a:xfrm>
          <a:off x="10388600" y="1206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143943</xdr:rowOff>
    </xdr:from>
    <xdr:to>
      <xdr:col>55</xdr:col>
      <xdr:colOff>0</xdr:colOff>
      <xdr:row>78</xdr:row>
      <xdr:rowOff>9590</xdr:rowOff>
    </xdr:to>
    <xdr:cxnSp macro="">
      <xdr:nvCxnSpPr>
        <xdr:cNvPr id="406" name="直線コネクタ 405"/>
        <xdr:cNvCxnSpPr/>
      </xdr:nvCxnSpPr>
      <xdr:spPr>
        <a:xfrm>
          <a:off x="9639300" y="13345593"/>
          <a:ext cx="838200" cy="37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38515</xdr:rowOff>
    </xdr:from>
    <xdr:ext cx="534377" cy="259045"/>
    <xdr:sp macro="" textlink="">
      <xdr:nvSpPr>
        <xdr:cNvPr id="407" name="普通建設事業費 （ うち新規整備　）平均値テキスト"/>
        <xdr:cNvSpPr txBox="1"/>
      </xdr:nvSpPr>
      <xdr:spPr>
        <a:xfrm>
          <a:off x="10528300" y="130687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15638</xdr:rowOff>
    </xdr:from>
    <xdr:to>
      <xdr:col>55</xdr:col>
      <xdr:colOff>50800</xdr:colOff>
      <xdr:row>77</xdr:row>
      <xdr:rowOff>117238</xdr:rowOff>
    </xdr:to>
    <xdr:sp macro="" textlink="">
      <xdr:nvSpPr>
        <xdr:cNvPr id="408" name="フローチャート: 判断 407"/>
        <xdr:cNvSpPr/>
      </xdr:nvSpPr>
      <xdr:spPr>
        <a:xfrm>
          <a:off x="10426700" y="1321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143943</xdr:rowOff>
    </xdr:from>
    <xdr:to>
      <xdr:col>50</xdr:col>
      <xdr:colOff>114300</xdr:colOff>
      <xdr:row>78</xdr:row>
      <xdr:rowOff>3618</xdr:rowOff>
    </xdr:to>
    <xdr:cxnSp macro="">
      <xdr:nvCxnSpPr>
        <xdr:cNvPr id="409" name="直線コネクタ 408"/>
        <xdr:cNvCxnSpPr/>
      </xdr:nvCxnSpPr>
      <xdr:spPr>
        <a:xfrm flipV="1">
          <a:off x="8750300" y="13345593"/>
          <a:ext cx="889000" cy="31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22496</xdr:rowOff>
    </xdr:from>
    <xdr:to>
      <xdr:col>50</xdr:col>
      <xdr:colOff>165100</xdr:colOff>
      <xdr:row>77</xdr:row>
      <xdr:rowOff>124096</xdr:rowOff>
    </xdr:to>
    <xdr:sp macro="" textlink="">
      <xdr:nvSpPr>
        <xdr:cNvPr id="410" name="フローチャート: 判断 409"/>
        <xdr:cNvSpPr/>
      </xdr:nvSpPr>
      <xdr:spPr>
        <a:xfrm>
          <a:off x="9588500" y="1322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140623</xdr:rowOff>
    </xdr:from>
    <xdr:ext cx="534377" cy="259045"/>
    <xdr:sp macro="" textlink="">
      <xdr:nvSpPr>
        <xdr:cNvPr id="411" name="テキスト ボックス 410"/>
        <xdr:cNvSpPr txBox="1"/>
      </xdr:nvSpPr>
      <xdr:spPr>
        <a:xfrm>
          <a:off x="9372111" y="12999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3618</xdr:rowOff>
    </xdr:from>
    <xdr:to>
      <xdr:col>45</xdr:col>
      <xdr:colOff>177800</xdr:colOff>
      <xdr:row>78</xdr:row>
      <xdr:rowOff>70754</xdr:rowOff>
    </xdr:to>
    <xdr:cxnSp macro="">
      <xdr:nvCxnSpPr>
        <xdr:cNvPr id="412" name="直線コネクタ 411"/>
        <xdr:cNvCxnSpPr/>
      </xdr:nvCxnSpPr>
      <xdr:spPr>
        <a:xfrm flipV="1">
          <a:off x="7861300" y="13376718"/>
          <a:ext cx="889000" cy="67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36038</xdr:rowOff>
    </xdr:from>
    <xdr:to>
      <xdr:col>46</xdr:col>
      <xdr:colOff>38100</xdr:colOff>
      <xdr:row>77</xdr:row>
      <xdr:rowOff>137638</xdr:rowOff>
    </xdr:to>
    <xdr:sp macro="" textlink="">
      <xdr:nvSpPr>
        <xdr:cNvPr id="413" name="フローチャート: 判断 412"/>
        <xdr:cNvSpPr/>
      </xdr:nvSpPr>
      <xdr:spPr>
        <a:xfrm>
          <a:off x="86995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154165</xdr:rowOff>
    </xdr:from>
    <xdr:ext cx="534377" cy="259045"/>
    <xdr:sp macro="" textlink="">
      <xdr:nvSpPr>
        <xdr:cNvPr id="414" name="テキスト ボックス 413"/>
        <xdr:cNvSpPr txBox="1"/>
      </xdr:nvSpPr>
      <xdr:spPr>
        <a:xfrm>
          <a:off x="8483111" y="1301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159333</xdr:rowOff>
    </xdr:from>
    <xdr:to>
      <xdr:col>41</xdr:col>
      <xdr:colOff>50800</xdr:colOff>
      <xdr:row>78</xdr:row>
      <xdr:rowOff>70754</xdr:rowOff>
    </xdr:to>
    <xdr:cxnSp macro="">
      <xdr:nvCxnSpPr>
        <xdr:cNvPr id="415" name="直線コネクタ 414"/>
        <xdr:cNvCxnSpPr/>
      </xdr:nvCxnSpPr>
      <xdr:spPr>
        <a:xfrm>
          <a:off x="6972300" y="13360983"/>
          <a:ext cx="889000" cy="82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13353</xdr:rowOff>
    </xdr:from>
    <xdr:to>
      <xdr:col>41</xdr:col>
      <xdr:colOff>101600</xdr:colOff>
      <xdr:row>77</xdr:row>
      <xdr:rowOff>114953</xdr:rowOff>
    </xdr:to>
    <xdr:sp macro="" textlink="">
      <xdr:nvSpPr>
        <xdr:cNvPr id="416" name="フローチャート: 判断 415"/>
        <xdr:cNvSpPr/>
      </xdr:nvSpPr>
      <xdr:spPr>
        <a:xfrm>
          <a:off x="7810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131480</xdr:rowOff>
    </xdr:from>
    <xdr:ext cx="534377" cy="259045"/>
    <xdr:sp macro="" textlink="">
      <xdr:nvSpPr>
        <xdr:cNvPr id="417" name="テキスト ボックス 416"/>
        <xdr:cNvSpPr txBox="1"/>
      </xdr:nvSpPr>
      <xdr:spPr>
        <a:xfrm>
          <a:off x="7594111" y="1299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159986</xdr:rowOff>
    </xdr:from>
    <xdr:to>
      <xdr:col>36</xdr:col>
      <xdr:colOff>165100</xdr:colOff>
      <xdr:row>77</xdr:row>
      <xdr:rowOff>90136</xdr:rowOff>
    </xdr:to>
    <xdr:sp macro="" textlink="">
      <xdr:nvSpPr>
        <xdr:cNvPr id="418" name="フローチャート: 判断 417"/>
        <xdr:cNvSpPr/>
      </xdr:nvSpPr>
      <xdr:spPr>
        <a:xfrm>
          <a:off x="6921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106663</xdr:rowOff>
    </xdr:from>
    <xdr:ext cx="534377" cy="259045"/>
    <xdr:sp macro="" textlink="">
      <xdr:nvSpPr>
        <xdr:cNvPr id="419" name="テキスト ボックス 418"/>
        <xdr:cNvSpPr txBox="1"/>
      </xdr:nvSpPr>
      <xdr:spPr>
        <a:xfrm>
          <a:off x="6705111" y="1296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130240</xdr:rowOff>
    </xdr:from>
    <xdr:to>
      <xdr:col>55</xdr:col>
      <xdr:colOff>50800</xdr:colOff>
      <xdr:row>78</xdr:row>
      <xdr:rowOff>60390</xdr:rowOff>
    </xdr:to>
    <xdr:sp macro="" textlink="">
      <xdr:nvSpPr>
        <xdr:cNvPr id="425" name="楕円 424"/>
        <xdr:cNvSpPr/>
      </xdr:nvSpPr>
      <xdr:spPr>
        <a:xfrm>
          <a:off x="10426700" y="1333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108667</xdr:rowOff>
    </xdr:from>
    <xdr:ext cx="534377" cy="259045"/>
    <xdr:sp macro="" textlink="">
      <xdr:nvSpPr>
        <xdr:cNvPr id="426" name="普通建設事業費 （ うち新規整備　）該当値テキスト"/>
        <xdr:cNvSpPr txBox="1"/>
      </xdr:nvSpPr>
      <xdr:spPr>
        <a:xfrm>
          <a:off x="10528300" y="1331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93143</xdr:rowOff>
    </xdr:from>
    <xdr:to>
      <xdr:col>50</xdr:col>
      <xdr:colOff>165100</xdr:colOff>
      <xdr:row>78</xdr:row>
      <xdr:rowOff>23293</xdr:rowOff>
    </xdr:to>
    <xdr:sp macro="" textlink="">
      <xdr:nvSpPr>
        <xdr:cNvPr id="427" name="楕円 426"/>
        <xdr:cNvSpPr/>
      </xdr:nvSpPr>
      <xdr:spPr>
        <a:xfrm>
          <a:off x="9588500" y="13294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14420</xdr:rowOff>
    </xdr:from>
    <xdr:ext cx="534377" cy="259045"/>
    <xdr:sp macro="" textlink="">
      <xdr:nvSpPr>
        <xdr:cNvPr id="428" name="テキスト ボックス 427"/>
        <xdr:cNvSpPr txBox="1"/>
      </xdr:nvSpPr>
      <xdr:spPr>
        <a:xfrm>
          <a:off x="9372111" y="13387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124268</xdr:rowOff>
    </xdr:from>
    <xdr:to>
      <xdr:col>46</xdr:col>
      <xdr:colOff>38100</xdr:colOff>
      <xdr:row>78</xdr:row>
      <xdr:rowOff>54418</xdr:rowOff>
    </xdr:to>
    <xdr:sp macro="" textlink="">
      <xdr:nvSpPr>
        <xdr:cNvPr id="429" name="楕円 428"/>
        <xdr:cNvSpPr/>
      </xdr:nvSpPr>
      <xdr:spPr>
        <a:xfrm>
          <a:off x="8699500" y="1332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45545</xdr:rowOff>
    </xdr:from>
    <xdr:ext cx="534377" cy="259045"/>
    <xdr:sp macro="" textlink="">
      <xdr:nvSpPr>
        <xdr:cNvPr id="430" name="テキスト ボックス 429"/>
        <xdr:cNvSpPr txBox="1"/>
      </xdr:nvSpPr>
      <xdr:spPr>
        <a:xfrm>
          <a:off x="8483111" y="13418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19954</xdr:rowOff>
    </xdr:from>
    <xdr:to>
      <xdr:col>41</xdr:col>
      <xdr:colOff>101600</xdr:colOff>
      <xdr:row>78</xdr:row>
      <xdr:rowOff>121554</xdr:rowOff>
    </xdr:to>
    <xdr:sp macro="" textlink="">
      <xdr:nvSpPr>
        <xdr:cNvPr id="431" name="楕円 430"/>
        <xdr:cNvSpPr/>
      </xdr:nvSpPr>
      <xdr:spPr>
        <a:xfrm>
          <a:off x="7810500" y="13393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112681</xdr:rowOff>
    </xdr:from>
    <xdr:ext cx="469744" cy="259045"/>
    <xdr:sp macro="" textlink="">
      <xdr:nvSpPr>
        <xdr:cNvPr id="432" name="テキスト ボックス 431"/>
        <xdr:cNvSpPr txBox="1"/>
      </xdr:nvSpPr>
      <xdr:spPr>
        <a:xfrm>
          <a:off x="7626428" y="13485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108533</xdr:rowOff>
    </xdr:from>
    <xdr:to>
      <xdr:col>36</xdr:col>
      <xdr:colOff>165100</xdr:colOff>
      <xdr:row>78</xdr:row>
      <xdr:rowOff>38683</xdr:rowOff>
    </xdr:to>
    <xdr:sp macro="" textlink="">
      <xdr:nvSpPr>
        <xdr:cNvPr id="433" name="楕円 432"/>
        <xdr:cNvSpPr/>
      </xdr:nvSpPr>
      <xdr:spPr>
        <a:xfrm>
          <a:off x="6921500" y="13310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29810</xdr:rowOff>
    </xdr:from>
    <xdr:ext cx="534377" cy="259045"/>
    <xdr:sp macro="" textlink="">
      <xdr:nvSpPr>
        <xdr:cNvPr id="434" name="テキスト ボックス 433"/>
        <xdr:cNvSpPr txBox="1"/>
      </xdr:nvSpPr>
      <xdr:spPr>
        <a:xfrm>
          <a:off x="6705111" y="1340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50459</xdr:rowOff>
    </xdr:from>
    <xdr:to>
      <xdr:col>54</xdr:col>
      <xdr:colOff>189865</xdr:colOff>
      <xdr:row>99</xdr:row>
      <xdr:rowOff>58351</xdr:rowOff>
    </xdr:to>
    <xdr:cxnSp macro="">
      <xdr:nvCxnSpPr>
        <xdr:cNvPr id="460" name="直線コネクタ 459"/>
        <xdr:cNvCxnSpPr/>
      </xdr:nvCxnSpPr>
      <xdr:spPr>
        <a:xfrm flipV="1">
          <a:off x="10475595" y="15480959"/>
          <a:ext cx="1270" cy="1550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62178</xdr:rowOff>
    </xdr:from>
    <xdr:ext cx="469744" cy="259045"/>
    <xdr:sp macro="" textlink="">
      <xdr:nvSpPr>
        <xdr:cNvPr id="461" name="普通建設事業費 （ うち更新整備　）最小値テキスト"/>
        <xdr:cNvSpPr txBox="1"/>
      </xdr:nvSpPr>
      <xdr:spPr>
        <a:xfrm>
          <a:off x="10528300" y="1703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58351</xdr:rowOff>
    </xdr:from>
    <xdr:to>
      <xdr:col>55</xdr:col>
      <xdr:colOff>88900</xdr:colOff>
      <xdr:row>99</xdr:row>
      <xdr:rowOff>58351</xdr:rowOff>
    </xdr:to>
    <xdr:cxnSp macro="">
      <xdr:nvCxnSpPr>
        <xdr:cNvPr id="462" name="直線コネクタ 461"/>
        <xdr:cNvCxnSpPr/>
      </xdr:nvCxnSpPr>
      <xdr:spPr>
        <a:xfrm>
          <a:off x="10388600" y="17031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168586</xdr:rowOff>
    </xdr:from>
    <xdr:ext cx="599010" cy="259045"/>
    <xdr:sp macro="" textlink="">
      <xdr:nvSpPr>
        <xdr:cNvPr id="463" name="普通建設事業費 （ うち更新整備　）最大値テキスト"/>
        <xdr:cNvSpPr txBox="1"/>
      </xdr:nvSpPr>
      <xdr:spPr>
        <a:xfrm>
          <a:off x="10528300" y="15256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50459</xdr:rowOff>
    </xdr:from>
    <xdr:to>
      <xdr:col>55</xdr:col>
      <xdr:colOff>88900</xdr:colOff>
      <xdr:row>90</xdr:row>
      <xdr:rowOff>50459</xdr:rowOff>
    </xdr:to>
    <xdr:cxnSp macro="">
      <xdr:nvCxnSpPr>
        <xdr:cNvPr id="464" name="直線コネクタ 463"/>
        <xdr:cNvCxnSpPr/>
      </xdr:nvCxnSpPr>
      <xdr:spPr>
        <a:xfrm>
          <a:off x="10388600" y="1548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45168</xdr:rowOff>
    </xdr:from>
    <xdr:to>
      <xdr:col>55</xdr:col>
      <xdr:colOff>0</xdr:colOff>
      <xdr:row>97</xdr:row>
      <xdr:rowOff>129718</xdr:rowOff>
    </xdr:to>
    <xdr:cxnSp macro="">
      <xdr:nvCxnSpPr>
        <xdr:cNvPr id="465" name="直線コネクタ 464"/>
        <xdr:cNvCxnSpPr/>
      </xdr:nvCxnSpPr>
      <xdr:spPr>
        <a:xfrm flipV="1">
          <a:off x="9639300" y="16675818"/>
          <a:ext cx="838200" cy="84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32007</xdr:rowOff>
    </xdr:from>
    <xdr:ext cx="534377" cy="259045"/>
    <xdr:sp macro="" textlink="">
      <xdr:nvSpPr>
        <xdr:cNvPr id="466" name="普通建設事業費 （ うち更新整備　）平均値テキスト"/>
        <xdr:cNvSpPr txBox="1"/>
      </xdr:nvSpPr>
      <xdr:spPr>
        <a:xfrm>
          <a:off x="10528300" y="16319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9130</xdr:rowOff>
    </xdr:from>
    <xdr:to>
      <xdr:col>55</xdr:col>
      <xdr:colOff>50800</xdr:colOff>
      <xdr:row>96</xdr:row>
      <xdr:rowOff>110730</xdr:rowOff>
    </xdr:to>
    <xdr:sp macro="" textlink="">
      <xdr:nvSpPr>
        <xdr:cNvPr id="467" name="フローチャート: 判断 466"/>
        <xdr:cNvSpPr/>
      </xdr:nvSpPr>
      <xdr:spPr>
        <a:xfrm>
          <a:off x="10426700" y="164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129718</xdr:rowOff>
    </xdr:from>
    <xdr:to>
      <xdr:col>50</xdr:col>
      <xdr:colOff>114300</xdr:colOff>
      <xdr:row>98</xdr:row>
      <xdr:rowOff>128597</xdr:rowOff>
    </xdr:to>
    <xdr:cxnSp macro="">
      <xdr:nvCxnSpPr>
        <xdr:cNvPr id="468" name="直線コネクタ 467"/>
        <xdr:cNvCxnSpPr/>
      </xdr:nvCxnSpPr>
      <xdr:spPr>
        <a:xfrm flipV="1">
          <a:off x="8750300" y="16760368"/>
          <a:ext cx="889000" cy="170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162999</xdr:rowOff>
    </xdr:from>
    <xdr:to>
      <xdr:col>50</xdr:col>
      <xdr:colOff>165100</xdr:colOff>
      <xdr:row>96</xdr:row>
      <xdr:rowOff>93149</xdr:rowOff>
    </xdr:to>
    <xdr:sp macro="" textlink="">
      <xdr:nvSpPr>
        <xdr:cNvPr id="469" name="フローチャート: 判断 468"/>
        <xdr:cNvSpPr/>
      </xdr:nvSpPr>
      <xdr:spPr>
        <a:xfrm>
          <a:off x="9588500" y="1645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109676</xdr:rowOff>
    </xdr:from>
    <xdr:ext cx="534377" cy="259045"/>
    <xdr:sp macro="" textlink="">
      <xdr:nvSpPr>
        <xdr:cNvPr id="470" name="テキスト ボックス 469"/>
        <xdr:cNvSpPr txBox="1"/>
      </xdr:nvSpPr>
      <xdr:spPr>
        <a:xfrm>
          <a:off x="9372111" y="16225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91618</xdr:rowOff>
    </xdr:from>
    <xdr:to>
      <xdr:col>45</xdr:col>
      <xdr:colOff>177800</xdr:colOff>
      <xdr:row>98</xdr:row>
      <xdr:rowOff>128597</xdr:rowOff>
    </xdr:to>
    <xdr:cxnSp macro="">
      <xdr:nvCxnSpPr>
        <xdr:cNvPr id="471" name="直線コネクタ 470"/>
        <xdr:cNvCxnSpPr/>
      </xdr:nvCxnSpPr>
      <xdr:spPr>
        <a:xfrm>
          <a:off x="7861300" y="16722268"/>
          <a:ext cx="889000" cy="208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78625</xdr:rowOff>
    </xdr:from>
    <xdr:to>
      <xdr:col>46</xdr:col>
      <xdr:colOff>38100</xdr:colOff>
      <xdr:row>97</xdr:row>
      <xdr:rowOff>8775</xdr:rowOff>
    </xdr:to>
    <xdr:sp macro="" textlink="">
      <xdr:nvSpPr>
        <xdr:cNvPr id="472" name="フローチャート: 判断 471"/>
        <xdr:cNvSpPr/>
      </xdr:nvSpPr>
      <xdr:spPr>
        <a:xfrm>
          <a:off x="86995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25302</xdr:rowOff>
    </xdr:from>
    <xdr:ext cx="534377" cy="259045"/>
    <xdr:sp macro="" textlink="">
      <xdr:nvSpPr>
        <xdr:cNvPr id="473" name="テキスト ボックス 472"/>
        <xdr:cNvSpPr txBox="1"/>
      </xdr:nvSpPr>
      <xdr:spPr>
        <a:xfrm>
          <a:off x="8483111" y="16313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91618</xdr:rowOff>
    </xdr:from>
    <xdr:to>
      <xdr:col>41</xdr:col>
      <xdr:colOff>50800</xdr:colOff>
      <xdr:row>98</xdr:row>
      <xdr:rowOff>46997</xdr:rowOff>
    </xdr:to>
    <xdr:cxnSp macro="">
      <xdr:nvCxnSpPr>
        <xdr:cNvPr id="474" name="直線コネクタ 473"/>
        <xdr:cNvCxnSpPr/>
      </xdr:nvCxnSpPr>
      <xdr:spPr>
        <a:xfrm flipV="1">
          <a:off x="6972300" y="16722268"/>
          <a:ext cx="889000" cy="12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66846</xdr:rowOff>
    </xdr:from>
    <xdr:to>
      <xdr:col>41</xdr:col>
      <xdr:colOff>101600</xdr:colOff>
      <xdr:row>96</xdr:row>
      <xdr:rowOff>168446</xdr:rowOff>
    </xdr:to>
    <xdr:sp macro="" textlink="">
      <xdr:nvSpPr>
        <xdr:cNvPr id="475" name="フローチャート: 判断 474"/>
        <xdr:cNvSpPr/>
      </xdr:nvSpPr>
      <xdr:spPr>
        <a:xfrm>
          <a:off x="7810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13523</xdr:rowOff>
    </xdr:from>
    <xdr:ext cx="534377" cy="259045"/>
    <xdr:sp macro="" textlink="">
      <xdr:nvSpPr>
        <xdr:cNvPr id="476" name="テキスト ボックス 475"/>
        <xdr:cNvSpPr txBox="1"/>
      </xdr:nvSpPr>
      <xdr:spPr>
        <a:xfrm>
          <a:off x="7594111" y="1630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136982</xdr:rowOff>
    </xdr:from>
    <xdr:to>
      <xdr:col>36</xdr:col>
      <xdr:colOff>165100</xdr:colOff>
      <xdr:row>97</xdr:row>
      <xdr:rowOff>67132</xdr:rowOff>
    </xdr:to>
    <xdr:sp macro="" textlink="">
      <xdr:nvSpPr>
        <xdr:cNvPr id="477" name="フローチャート: 判断 476"/>
        <xdr:cNvSpPr/>
      </xdr:nvSpPr>
      <xdr:spPr>
        <a:xfrm>
          <a:off x="6921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83659</xdr:rowOff>
    </xdr:from>
    <xdr:ext cx="534377" cy="259045"/>
    <xdr:sp macro="" textlink="">
      <xdr:nvSpPr>
        <xdr:cNvPr id="478" name="テキスト ボックス 477"/>
        <xdr:cNvSpPr txBox="1"/>
      </xdr:nvSpPr>
      <xdr:spPr>
        <a:xfrm>
          <a:off x="6705111" y="1637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165818</xdr:rowOff>
    </xdr:from>
    <xdr:to>
      <xdr:col>55</xdr:col>
      <xdr:colOff>50800</xdr:colOff>
      <xdr:row>97</xdr:row>
      <xdr:rowOff>95968</xdr:rowOff>
    </xdr:to>
    <xdr:sp macro="" textlink="">
      <xdr:nvSpPr>
        <xdr:cNvPr id="484" name="楕円 483"/>
        <xdr:cNvSpPr/>
      </xdr:nvSpPr>
      <xdr:spPr>
        <a:xfrm>
          <a:off x="10426700" y="16625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144245</xdr:rowOff>
    </xdr:from>
    <xdr:ext cx="534377" cy="259045"/>
    <xdr:sp macro="" textlink="">
      <xdr:nvSpPr>
        <xdr:cNvPr id="485" name="普通建設事業費 （ うち更新整備　）該当値テキスト"/>
        <xdr:cNvSpPr txBox="1"/>
      </xdr:nvSpPr>
      <xdr:spPr>
        <a:xfrm>
          <a:off x="10528300" y="1660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78918</xdr:rowOff>
    </xdr:from>
    <xdr:to>
      <xdr:col>50</xdr:col>
      <xdr:colOff>165100</xdr:colOff>
      <xdr:row>98</xdr:row>
      <xdr:rowOff>9068</xdr:rowOff>
    </xdr:to>
    <xdr:sp macro="" textlink="">
      <xdr:nvSpPr>
        <xdr:cNvPr id="486" name="楕円 485"/>
        <xdr:cNvSpPr/>
      </xdr:nvSpPr>
      <xdr:spPr>
        <a:xfrm>
          <a:off x="9588500" y="1670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195</xdr:rowOff>
    </xdr:from>
    <xdr:ext cx="534377" cy="259045"/>
    <xdr:sp macro="" textlink="">
      <xdr:nvSpPr>
        <xdr:cNvPr id="487" name="テキスト ボックス 486"/>
        <xdr:cNvSpPr txBox="1"/>
      </xdr:nvSpPr>
      <xdr:spPr>
        <a:xfrm>
          <a:off x="9372111" y="16802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77797</xdr:rowOff>
    </xdr:from>
    <xdr:to>
      <xdr:col>46</xdr:col>
      <xdr:colOff>38100</xdr:colOff>
      <xdr:row>99</xdr:row>
      <xdr:rowOff>7947</xdr:rowOff>
    </xdr:to>
    <xdr:sp macro="" textlink="">
      <xdr:nvSpPr>
        <xdr:cNvPr id="488" name="楕円 487"/>
        <xdr:cNvSpPr/>
      </xdr:nvSpPr>
      <xdr:spPr>
        <a:xfrm>
          <a:off x="8699500" y="16879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170524</xdr:rowOff>
    </xdr:from>
    <xdr:ext cx="534377" cy="259045"/>
    <xdr:sp macro="" textlink="">
      <xdr:nvSpPr>
        <xdr:cNvPr id="489" name="テキスト ボックス 488"/>
        <xdr:cNvSpPr txBox="1"/>
      </xdr:nvSpPr>
      <xdr:spPr>
        <a:xfrm>
          <a:off x="8483111" y="1697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40818</xdr:rowOff>
    </xdr:from>
    <xdr:to>
      <xdr:col>41</xdr:col>
      <xdr:colOff>101600</xdr:colOff>
      <xdr:row>97</xdr:row>
      <xdr:rowOff>142418</xdr:rowOff>
    </xdr:to>
    <xdr:sp macro="" textlink="">
      <xdr:nvSpPr>
        <xdr:cNvPr id="490" name="楕円 489"/>
        <xdr:cNvSpPr/>
      </xdr:nvSpPr>
      <xdr:spPr>
        <a:xfrm>
          <a:off x="7810500" y="16671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133545</xdr:rowOff>
    </xdr:from>
    <xdr:ext cx="534377" cy="259045"/>
    <xdr:sp macro="" textlink="">
      <xdr:nvSpPr>
        <xdr:cNvPr id="491" name="テキスト ボックス 490"/>
        <xdr:cNvSpPr txBox="1"/>
      </xdr:nvSpPr>
      <xdr:spPr>
        <a:xfrm>
          <a:off x="7594111" y="16764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167647</xdr:rowOff>
    </xdr:from>
    <xdr:to>
      <xdr:col>36</xdr:col>
      <xdr:colOff>165100</xdr:colOff>
      <xdr:row>98</xdr:row>
      <xdr:rowOff>97797</xdr:rowOff>
    </xdr:to>
    <xdr:sp macro="" textlink="">
      <xdr:nvSpPr>
        <xdr:cNvPr id="492" name="楕円 491"/>
        <xdr:cNvSpPr/>
      </xdr:nvSpPr>
      <xdr:spPr>
        <a:xfrm>
          <a:off x="6921500" y="1679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88924</xdr:rowOff>
    </xdr:from>
    <xdr:ext cx="534377" cy="259045"/>
    <xdr:sp macro="" textlink="">
      <xdr:nvSpPr>
        <xdr:cNvPr id="493" name="テキスト ボックス 492"/>
        <xdr:cNvSpPr txBox="1"/>
      </xdr:nvSpPr>
      <xdr:spPr>
        <a:xfrm>
          <a:off x="6705111" y="16891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137541</xdr:rowOff>
    </xdr:from>
    <xdr:to>
      <xdr:col>85</xdr:col>
      <xdr:colOff>126364</xdr:colOff>
      <xdr:row>39</xdr:row>
      <xdr:rowOff>44450</xdr:rowOff>
    </xdr:to>
    <xdr:cxnSp macro="">
      <xdr:nvCxnSpPr>
        <xdr:cNvPr id="517" name="直線コネクタ 516"/>
        <xdr:cNvCxnSpPr/>
      </xdr:nvCxnSpPr>
      <xdr:spPr>
        <a:xfrm flipV="1">
          <a:off x="16317595" y="5281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84218</xdr:rowOff>
    </xdr:from>
    <xdr:ext cx="599010" cy="259045"/>
    <xdr:sp macro="" textlink="">
      <xdr:nvSpPr>
        <xdr:cNvPr id="520" name="災害復旧事業費最大値テキスト"/>
        <xdr:cNvSpPr txBox="1"/>
      </xdr:nvSpPr>
      <xdr:spPr>
        <a:xfrm>
          <a:off x="16370300" y="5056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137541</xdr:rowOff>
    </xdr:from>
    <xdr:to>
      <xdr:col>86</xdr:col>
      <xdr:colOff>25400</xdr:colOff>
      <xdr:row>30</xdr:row>
      <xdr:rowOff>137541</xdr:rowOff>
    </xdr:to>
    <xdr:cxnSp macro="">
      <xdr:nvCxnSpPr>
        <xdr:cNvPr id="521" name="直線コネクタ 520"/>
        <xdr:cNvCxnSpPr/>
      </xdr:nvCxnSpPr>
      <xdr:spPr>
        <a:xfrm>
          <a:off x="16230600" y="5281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41046</xdr:rowOff>
    </xdr:from>
    <xdr:to>
      <xdr:col>85</xdr:col>
      <xdr:colOff>127000</xdr:colOff>
      <xdr:row>39</xdr:row>
      <xdr:rowOff>44450</xdr:rowOff>
    </xdr:to>
    <xdr:cxnSp macro="">
      <xdr:nvCxnSpPr>
        <xdr:cNvPr id="522" name="直線コネクタ 521"/>
        <xdr:cNvCxnSpPr/>
      </xdr:nvCxnSpPr>
      <xdr:spPr>
        <a:xfrm>
          <a:off x="15481300" y="6727596"/>
          <a:ext cx="838200" cy="3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71010</xdr:rowOff>
    </xdr:from>
    <xdr:ext cx="469744" cy="259045"/>
    <xdr:sp macro="" textlink="">
      <xdr:nvSpPr>
        <xdr:cNvPr id="523" name="災害復旧事業費平均値テキスト"/>
        <xdr:cNvSpPr txBox="1"/>
      </xdr:nvSpPr>
      <xdr:spPr>
        <a:xfrm>
          <a:off x="16370300" y="6414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48133</xdr:rowOff>
    </xdr:from>
    <xdr:to>
      <xdr:col>85</xdr:col>
      <xdr:colOff>177800</xdr:colOff>
      <xdr:row>38</xdr:row>
      <xdr:rowOff>149733</xdr:rowOff>
    </xdr:to>
    <xdr:sp macro="" textlink="">
      <xdr:nvSpPr>
        <xdr:cNvPr id="524" name="フローチャート: 判断 523"/>
        <xdr:cNvSpPr/>
      </xdr:nvSpPr>
      <xdr:spPr>
        <a:xfrm>
          <a:off x="16268700" y="656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41046</xdr:rowOff>
    </xdr:from>
    <xdr:to>
      <xdr:col>81</xdr:col>
      <xdr:colOff>50800</xdr:colOff>
      <xdr:row>39</xdr:row>
      <xdr:rowOff>44450</xdr:rowOff>
    </xdr:to>
    <xdr:cxnSp macro="">
      <xdr:nvCxnSpPr>
        <xdr:cNvPr id="525" name="直線コネクタ 524"/>
        <xdr:cNvCxnSpPr/>
      </xdr:nvCxnSpPr>
      <xdr:spPr>
        <a:xfrm flipV="1">
          <a:off x="14592300" y="6727596"/>
          <a:ext cx="889000" cy="3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36614</xdr:rowOff>
    </xdr:from>
    <xdr:to>
      <xdr:col>81</xdr:col>
      <xdr:colOff>101600</xdr:colOff>
      <xdr:row>38</xdr:row>
      <xdr:rowOff>138214</xdr:rowOff>
    </xdr:to>
    <xdr:sp macro="" textlink="">
      <xdr:nvSpPr>
        <xdr:cNvPr id="526" name="フローチャート: 判断 525"/>
        <xdr:cNvSpPr/>
      </xdr:nvSpPr>
      <xdr:spPr>
        <a:xfrm>
          <a:off x="15430500" y="655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154741</xdr:rowOff>
    </xdr:from>
    <xdr:ext cx="534377" cy="259045"/>
    <xdr:sp macro="" textlink="">
      <xdr:nvSpPr>
        <xdr:cNvPr id="527" name="テキスト ボックス 526"/>
        <xdr:cNvSpPr txBox="1"/>
      </xdr:nvSpPr>
      <xdr:spPr>
        <a:xfrm>
          <a:off x="15214111" y="632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8" name="直線コネクタ 527"/>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49403</xdr:rowOff>
    </xdr:from>
    <xdr:to>
      <xdr:col>76</xdr:col>
      <xdr:colOff>165100</xdr:colOff>
      <xdr:row>38</xdr:row>
      <xdr:rowOff>151003</xdr:rowOff>
    </xdr:to>
    <xdr:sp macro="" textlink="">
      <xdr:nvSpPr>
        <xdr:cNvPr id="529" name="フローチャート: 判断 528"/>
        <xdr:cNvSpPr/>
      </xdr:nvSpPr>
      <xdr:spPr>
        <a:xfrm>
          <a:off x="145415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167530</xdr:rowOff>
    </xdr:from>
    <xdr:ext cx="469744" cy="259045"/>
    <xdr:sp macro="" textlink="">
      <xdr:nvSpPr>
        <xdr:cNvPr id="530" name="テキスト ボックス 529"/>
        <xdr:cNvSpPr txBox="1"/>
      </xdr:nvSpPr>
      <xdr:spPr>
        <a:xfrm>
          <a:off x="14357428" y="633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1" name="直線コネクタ 530"/>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97345</xdr:rowOff>
    </xdr:from>
    <xdr:to>
      <xdr:col>72</xdr:col>
      <xdr:colOff>38100</xdr:colOff>
      <xdr:row>39</xdr:row>
      <xdr:rowOff>27495</xdr:rowOff>
    </xdr:to>
    <xdr:sp macro="" textlink="">
      <xdr:nvSpPr>
        <xdr:cNvPr id="532" name="フローチャート: 判断 531"/>
        <xdr:cNvSpPr/>
      </xdr:nvSpPr>
      <xdr:spPr>
        <a:xfrm>
          <a:off x="13652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44023</xdr:rowOff>
    </xdr:from>
    <xdr:ext cx="469744" cy="259045"/>
    <xdr:sp macro="" textlink="">
      <xdr:nvSpPr>
        <xdr:cNvPr id="533" name="テキスト ボックス 532"/>
        <xdr:cNvSpPr txBox="1"/>
      </xdr:nvSpPr>
      <xdr:spPr>
        <a:xfrm>
          <a:off x="13468428" y="6387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111785</xdr:rowOff>
    </xdr:from>
    <xdr:to>
      <xdr:col>67</xdr:col>
      <xdr:colOff>101600</xdr:colOff>
      <xdr:row>39</xdr:row>
      <xdr:rowOff>41935</xdr:rowOff>
    </xdr:to>
    <xdr:sp macro="" textlink="">
      <xdr:nvSpPr>
        <xdr:cNvPr id="534" name="フローチャート: 判断 533"/>
        <xdr:cNvSpPr/>
      </xdr:nvSpPr>
      <xdr:spPr>
        <a:xfrm>
          <a:off x="12763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58462</xdr:rowOff>
    </xdr:from>
    <xdr:ext cx="469744" cy="259045"/>
    <xdr:sp macro="" textlink="">
      <xdr:nvSpPr>
        <xdr:cNvPr id="535" name="テキスト ボックス 534"/>
        <xdr:cNvSpPr txBox="1"/>
      </xdr:nvSpPr>
      <xdr:spPr>
        <a:xfrm>
          <a:off x="12579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1" name="楕円 540"/>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42"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161696</xdr:rowOff>
    </xdr:from>
    <xdr:to>
      <xdr:col>81</xdr:col>
      <xdr:colOff>101600</xdr:colOff>
      <xdr:row>39</xdr:row>
      <xdr:rowOff>91846</xdr:rowOff>
    </xdr:to>
    <xdr:sp macro="" textlink="">
      <xdr:nvSpPr>
        <xdr:cNvPr id="543" name="楕円 542"/>
        <xdr:cNvSpPr/>
      </xdr:nvSpPr>
      <xdr:spPr>
        <a:xfrm>
          <a:off x="15430500" y="667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82973</xdr:rowOff>
    </xdr:from>
    <xdr:ext cx="378565" cy="259045"/>
    <xdr:sp macro="" textlink="">
      <xdr:nvSpPr>
        <xdr:cNvPr id="544" name="テキスト ボックス 543"/>
        <xdr:cNvSpPr txBox="1"/>
      </xdr:nvSpPr>
      <xdr:spPr>
        <a:xfrm>
          <a:off x="15292017" y="6769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5" name="楕円 544"/>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6" name="テキスト ボックス 545"/>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7" name="楕円 546"/>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8" name="テキスト ボックス 547"/>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9" name="楕円 548"/>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0" name="テキスト ボックス 549"/>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62" name="テキスト ボックス 561"/>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4" name="テキスト ボックス 563"/>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68" name="直線コネクタ 567"/>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69" name="失業対策事業費最小値テキスト"/>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0" name="直線コネクタ 569"/>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1" name="失業対策事業費最大値テキスト"/>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2" name="直線コネクタ 571"/>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73" name="直線コネクタ 572"/>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74" name="失業対策事業費平均値テキスト"/>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5" name="フローチャート: 判断 574"/>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76" name="直線コネクタ 575"/>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77" name="フローチャート: 判断 576"/>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78" name="テキスト ボックス 577"/>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79" name="直線コネクタ 578"/>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80" name="フローチャート: 判断 579"/>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81" name="テキスト ボックス 580"/>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82" name="直線コネクタ 581"/>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83" name="フローチャート: 判断 582"/>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84" name="テキスト ボックス 583"/>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85" name="フローチャート: 判断 584"/>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86" name="テキスト ボックス 585"/>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92" name="楕円 591"/>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93" name="失業対策事業費該当値テキスト"/>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94" name="楕円 593"/>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95" name="テキスト ボックス 594"/>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96" name="楕円 595"/>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97" name="テキスト ボックス 596"/>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98" name="楕円 597"/>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99" name="テキスト ボックス 598"/>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0" name="楕円 599"/>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1" name="テキスト ボックス 600"/>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5" name="テキスト ボックス 614"/>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7" name="テキスト ボックス 616"/>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9" name="テキスト ボックス 618"/>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1" name="テキスト ボックス 62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135455</xdr:rowOff>
    </xdr:from>
    <xdr:to>
      <xdr:col>85</xdr:col>
      <xdr:colOff>126364</xdr:colOff>
      <xdr:row>79</xdr:row>
      <xdr:rowOff>4319</xdr:rowOff>
    </xdr:to>
    <xdr:cxnSp macro="">
      <xdr:nvCxnSpPr>
        <xdr:cNvPr id="627" name="直線コネクタ 626"/>
        <xdr:cNvCxnSpPr/>
      </xdr:nvCxnSpPr>
      <xdr:spPr>
        <a:xfrm flipV="1">
          <a:off x="16317595" y="12136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8146</xdr:rowOff>
    </xdr:from>
    <xdr:ext cx="534377" cy="259045"/>
    <xdr:sp macro="" textlink="">
      <xdr:nvSpPr>
        <xdr:cNvPr id="628" name="公債費最小値テキスト"/>
        <xdr:cNvSpPr txBox="1"/>
      </xdr:nvSpPr>
      <xdr:spPr>
        <a:xfrm>
          <a:off x="16370300" y="1355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4319</xdr:rowOff>
    </xdr:from>
    <xdr:to>
      <xdr:col>86</xdr:col>
      <xdr:colOff>25400</xdr:colOff>
      <xdr:row>79</xdr:row>
      <xdr:rowOff>4319</xdr:rowOff>
    </xdr:to>
    <xdr:cxnSp macro="">
      <xdr:nvCxnSpPr>
        <xdr:cNvPr id="629" name="直線コネクタ 628"/>
        <xdr:cNvCxnSpPr/>
      </xdr:nvCxnSpPr>
      <xdr:spPr>
        <a:xfrm>
          <a:off x="16230600" y="13548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82132</xdr:rowOff>
    </xdr:from>
    <xdr:ext cx="599010" cy="259045"/>
    <xdr:sp macro="" textlink="">
      <xdr:nvSpPr>
        <xdr:cNvPr id="630" name="公債費最大値テキスト"/>
        <xdr:cNvSpPr txBox="1"/>
      </xdr:nvSpPr>
      <xdr:spPr>
        <a:xfrm>
          <a:off x="16370300" y="11912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135455</xdr:rowOff>
    </xdr:from>
    <xdr:to>
      <xdr:col>86</xdr:col>
      <xdr:colOff>25400</xdr:colOff>
      <xdr:row>70</xdr:row>
      <xdr:rowOff>135455</xdr:rowOff>
    </xdr:to>
    <xdr:cxnSp macro="">
      <xdr:nvCxnSpPr>
        <xdr:cNvPr id="631" name="直線コネクタ 630"/>
        <xdr:cNvCxnSpPr/>
      </xdr:nvCxnSpPr>
      <xdr:spPr>
        <a:xfrm>
          <a:off x="16230600" y="1213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108238</xdr:rowOff>
    </xdr:from>
    <xdr:to>
      <xdr:col>85</xdr:col>
      <xdr:colOff>127000</xdr:colOff>
      <xdr:row>78</xdr:row>
      <xdr:rowOff>116080</xdr:rowOff>
    </xdr:to>
    <xdr:cxnSp macro="">
      <xdr:nvCxnSpPr>
        <xdr:cNvPr id="632" name="直線コネクタ 631"/>
        <xdr:cNvCxnSpPr/>
      </xdr:nvCxnSpPr>
      <xdr:spPr>
        <a:xfrm flipV="1">
          <a:off x="15481300" y="13481338"/>
          <a:ext cx="838200" cy="7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12127</xdr:rowOff>
    </xdr:from>
    <xdr:ext cx="534377" cy="259045"/>
    <xdr:sp macro="" textlink="">
      <xdr:nvSpPr>
        <xdr:cNvPr id="633" name="公債費平均値テキスト"/>
        <xdr:cNvSpPr txBox="1"/>
      </xdr:nvSpPr>
      <xdr:spPr>
        <a:xfrm>
          <a:off x="16370300" y="13213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160700</xdr:rowOff>
    </xdr:from>
    <xdr:to>
      <xdr:col>85</xdr:col>
      <xdr:colOff>177800</xdr:colOff>
      <xdr:row>78</xdr:row>
      <xdr:rowOff>90850</xdr:rowOff>
    </xdr:to>
    <xdr:sp macro="" textlink="">
      <xdr:nvSpPr>
        <xdr:cNvPr id="634" name="フローチャート: 判断 633"/>
        <xdr:cNvSpPr/>
      </xdr:nvSpPr>
      <xdr:spPr>
        <a:xfrm>
          <a:off x="162687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116080</xdr:rowOff>
    </xdr:from>
    <xdr:to>
      <xdr:col>81</xdr:col>
      <xdr:colOff>50800</xdr:colOff>
      <xdr:row>78</xdr:row>
      <xdr:rowOff>124906</xdr:rowOff>
    </xdr:to>
    <xdr:cxnSp macro="">
      <xdr:nvCxnSpPr>
        <xdr:cNvPr id="635" name="直線コネクタ 634"/>
        <xdr:cNvCxnSpPr/>
      </xdr:nvCxnSpPr>
      <xdr:spPr>
        <a:xfrm flipV="1">
          <a:off x="14592300" y="13489180"/>
          <a:ext cx="889000" cy="8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165066</xdr:rowOff>
    </xdr:from>
    <xdr:to>
      <xdr:col>81</xdr:col>
      <xdr:colOff>101600</xdr:colOff>
      <xdr:row>78</xdr:row>
      <xdr:rowOff>95216</xdr:rowOff>
    </xdr:to>
    <xdr:sp macro="" textlink="">
      <xdr:nvSpPr>
        <xdr:cNvPr id="636" name="フローチャート: 判断 635"/>
        <xdr:cNvSpPr/>
      </xdr:nvSpPr>
      <xdr:spPr>
        <a:xfrm>
          <a:off x="15430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111743</xdr:rowOff>
    </xdr:from>
    <xdr:ext cx="534377" cy="259045"/>
    <xdr:sp macro="" textlink="">
      <xdr:nvSpPr>
        <xdr:cNvPr id="637" name="テキスト ボックス 636"/>
        <xdr:cNvSpPr txBox="1"/>
      </xdr:nvSpPr>
      <xdr:spPr>
        <a:xfrm>
          <a:off x="15214111" y="1314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122258</xdr:rowOff>
    </xdr:from>
    <xdr:to>
      <xdr:col>76</xdr:col>
      <xdr:colOff>114300</xdr:colOff>
      <xdr:row>78</xdr:row>
      <xdr:rowOff>124906</xdr:rowOff>
    </xdr:to>
    <xdr:cxnSp macro="">
      <xdr:nvCxnSpPr>
        <xdr:cNvPr id="638" name="直線コネクタ 637"/>
        <xdr:cNvCxnSpPr/>
      </xdr:nvCxnSpPr>
      <xdr:spPr>
        <a:xfrm>
          <a:off x="13703300" y="13495358"/>
          <a:ext cx="889000" cy="2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162920</xdr:rowOff>
    </xdr:from>
    <xdr:to>
      <xdr:col>76</xdr:col>
      <xdr:colOff>165100</xdr:colOff>
      <xdr:row>78</xdr:row>
      <xdr:rowOff>93070</xdr:rowOff>
    </xdr:to>
    <xdr:sp macro="" textlink="">
      <xdr:nvSpPr>
        <xdr:cNvPr id="639" name="フローチャート: 判断 638"/>
        <xdr:cNvSpPr/>
      </xdr:nvSpPr>
      <xdr:spPr>
        <a:xfrm>
          <a:off x="14541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109597</xdr:rowOff>
    </xdr:from>
    <xdr:ext cx="534377" cy="259045"/>
    <xdr:sp macro="" textlink="">
      <xdr:nvSpPr>
        <xdr:cNvPr id="640" name="テキスト ボックス 639"/>
        <xdr:cNvSpPr txBox="1"/>
      </xdr:nvSpPr>
      <xdr:spPr>
        <a:xfrm>
          <a:off x="14325111" y="1313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111579</xdr:rowOff>
    </xdr:from>
    <xdr:to>
      <xdr:col>71</xdr:col>
      <xdr:colOff>177800</xdr:colOff>
      <xdr:row>78</xdr:row>
      <xdr:rowOff>122258</xdr:rowOff>
    </xdr:to>
    <xdr:cxnSp macro="">
      <xdr:nvCxnSpPr>
        <xdr:cNvPr id="641" name="直線コネクタ 640"/>
        <xdr:cNvCxnSpPr/>
      </xdr:nvCxnSpPr>
      <xdr:spPr>
        <a:xfrm>
          <a:off x="12814300" y="13484679"/>
          <a:ext cx="889000" cy="10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162185</xdr:rowOff>
    </xdr:from>
    <xdr:to>
      <xdr:col>72</xdr:col>
      <xdr:colOff>38100</xdr:colOff>
      <xdr:row>78</xdr:row>
      <xdr:rowOff>92335</xdr:rowOff>
    </xdr:to>
    <xdr:sp macro="" textlink="">
      <xdr:nvSpPr>
        <xdr:cNvPr id="642" name="フローチャート: 判断 641"/>
        <xdr:cNvSpPr/>
      </xdr:nvSpPr>
      <xdr:spPr>
        <a:xfrm>
          <a:off x="13652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108862</xdr:rowOff>
    </xdr:from>
    <xdr:ext cx="534377" cy="259045"/>
    <xdr:sp macro="" textlink="">
      <xdr:nvSpPr>
        <xdr:cNvPr id="643" name="テキスト ボックス 642"/>
        <xdr:cNvSpPr txBox="1"/>
      </xdr:nvSpPr>
      <xdr:spPr>
        <a:xfrm>
          <a:off x="13436111" y="1313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159564</xdr:rowOff>
    </xdr:from>
    <xdr:to>
      <xdr:col>67</xdr:col>
      <xdr:colOff>101600</xdr:colOff>
      <xdr:row>78</xdr:row>
      <xdr:rowOff>89714</xdr:rowOff>
    </xdr:to>
    <xdr:sp macro="" textlink="">
      <xdr:nvSpPr>
        <xdr:cNvPr id="644" name="フローチャート: 判断 643"/>
        <xdr:cNvSpPr/>
      </xdr:nvSpPr>
      <xdr:spPr>
        <a:xfrm>
          <a:off x="12763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106241</xdr:rowOff>
    </xdr:from>
    <xdr:ext cx="534377" cy="259045"/>
    <xdr:sp macro="" textlink="">
      <xdr:nvSpPr>
        <xdr:cNvPr id="645" name="テキスト ボックス 644"/>
        <xdr:cNvSpPr txBox="1"/>
      </xdr:nvSpPr>
      <xdr:spPr>
        <a:xfrm>
          <a:off x="12547111" y="1313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57438</xdr:rowOff>
    </xdr:from>
    <xdr:to>
      <xdr:col>85</xdr:col>
      <xdr:colOff>177800</xdr:colOff>
      <xdr:row>78</xdr:row>
      <xdr:rowOff>159038</xdr:rowOff>
    </xdr:to>
    <xdr:sp macro="" textlink="">
      <xdr:nvSpPr>
        <xdr:cNvPr id="651" name="楕円 650"/>
        <xdr:cNvSpPr/>
      </xdr:nvSpPr>
      <xdr:spPr>
        <a:xfrm>
          <a:off x="16268700" y="13430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143815</xdr:rowOff>
    </xdr:from>
    <xdr:ext cx="534377" cy="259045"/>
    <xdr:sp macro="" textlink="">
      <xdr:nvSpPr>
        <xdr:cNvPr id="652" name="公債費該当値テキスト"/>
        <xdr:cNvSpPr txBox="1"/>
      </xdr:nvSpPr>
      <xdr:spPr>
        <a:xfrm>
          <a:off x="16370300" y="13345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65280</xdr:rowOff>
    </xdr:from>
    <xdr:to>
      <xdr:col>81</xdr:col>
      <xdr:colOff>101600</xdr:colOff>
      <xdr:row>78</xdr:row>
      <xdr:rowOff>166880</xdr:rowOff>
    </xdr:to>
    <xdr:sp macro="" textlink="">
      <xdr:nvSpPr>
        <xdr:cNvPr id="653" name="楕円 652"/>
        <xdr:cNvSpPr/>
      </xdr:nvSpPr>
      <xdr:spPr>
        <a:xfrm>
          <a:off x="15430500" y="1343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158007</xdr:rowOff>
    </xdr:from>
    <xdr:ext cx="534377" cy="259045"/>
    <xdr:sp macro="" textlink="">
      <xdr:nvSpPr>
        <xdr:cNvPr id="654" name="テキスト ボックス 653"/>
        <xdr:cNvSpPr txBox="1"/>
      </xdr:nvSpPr>
      <xdr:spPr>
        <a:xfrm>
          <a:off x="15214111" y="13531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74106</xdr:rowOff>
    </xdr:from>
    <xdr:to>
      <xdr:col>76</xdr:col>
      <xdr:colOff>165100</xdr:colOff>
      <xdr:row>79</xdr:row>
      <xdr:rowOff>4256</xdr:rowOff>
    </xdr:to>
    <xdr:sp macro="" textlink="">
      <xdr:nvSpPr>
        <xdr:cNvPr id="655" name="楕円 654"/>
        <xdr:cNvSpPr/>
      </xdr:nvSpPr>
      <xdr:spPr>
        <a:xfrm>
          <a:off x="14541500" y="13447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166833</xdr:rowOff>
    </xdr:from>
    <xdr:ext cx="534377" cy="259045"/>
    <xdr:sp macro="" textlink="">
      <xdr:nvSpPr>
        <xdr:cNvPr id="656" name="テキスト ボックス 655"/>
        <xdr:cNvSpPr txBox="1"/>
      </xdr:nvSpPr>
      <xdr:spPr>
        <a:xfrm>
          <a:off x="14325111" y="13539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71458</xdr:rowOff>
    </xdr:from>
    <xdr:to>
      <xdr:col>72</xdr:col>
      <xdr:colOff>38100</xdr:colOff>
      <xdr:row>79</xdr:row>
      <xdr:rowOff>1608</xdr:rowOff>
    </xdr:to>
    <xdr:sp macro="" textlink="">
      <xdr:nvSpPr>
        <xdr:cNvPr id="657" name="楕円 656"/>
        <xdr:cNvSpPr/>
      </xdr:nvSpPr>
      <xdr:spPr>
        <a:xfrm>
          <a:off x="13652500" y="1344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164185</xdr:rowOff>
    </xdr:from>
    <xdr:ext cx="534377" cy="259045"/>
    <xdr:sp macro="" textlink="">
      <xdr:nvSpPr>
        <xdr:cNvPr id="658" name="テキスト ボックス 657"/>
        <xdr:cNvSpPr txBox="1"/>
      </xdr:nvSpPr>
      <xdr:spPr>
        <a:xfrm>
          <a:off x="13436111" y="13537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60779</xdr:rowOff>
    </xdr:from>
    <xdr:to>
      <xdr:col>67</xdr:col>
      <xdr:colOff>101600</xdr:colOff>
      <xdr:row>78</xdr:row>
      <xdr:rowOff>162379</xdr:rowOff>
    </xdr:to>
    <xdr:sp macro="" textlink="">
      <xdr:nvSpPr>
        <xdr:cNvPr id="659" name="楕円 658"/>
        <xdr:cNvSpPr/>
      </xdr:nvSpPr>
      <xdr:spPr>
        <a:xfrm>
          <a:off x="12763500" y="13433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153506</xdr:rowOff>
    </xdr:from>
    <xdr:ext cx="534377" cy="259045"/>
    <xdr:sp macro="" textlink="">
      <xdr:nvSpPr>
        <xdr:cNvPr id="660" name="テキスト ボックス 659"/>
        <xdr:cNvSpPr txBox="1"/>
      </xdr:nvSpPr>
      <xdr:spPr>
        <a:xfrm>
          <a:off x="12547111" y="13526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161990</xdr:rowOff>
    </xdr:from>
    <xdr:to>
      <xdr:col>85</xdr:col>
      <xdr:colOff>126364</xdr:colOff>
      <xdr:row>98</xdr:row>
      <xdr:rowOff>139441</xdr:rowOff>
    </xdr:to>
    <xdr:cxnSp macro="">
      <xdr:nvCxnSpPr>
        <xdr:cNvPr id="682" name="直線コネクタ 681"/>
        <xdr:cNvCxnSpPr/>
      </xdr:nvCxnSpPr>
      <xdr:spPr>
        <a:xfrm flipV="1">
          <a:off x="16317595" y="15763940"/>
          <a:ext cx="1269" cy="1177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143268</xdr:rowOff>
    </xdr:from>
    <xdr:ext cx="378565" cy="259045"/>
    <xdr:sp macro="" textlink="">
      <xdr:nvSpPr>
        <xdr:cNvPr id="683" name="積立金最小値テキスト"/>
        <xdr:cNvSpPr txBox="1"/>
      </xdr:nvSpPr>
      <xdr:spPr>
        <a:xfrm>
          <a:off x="16370300" y="16945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139441</xdr:rowOff>
    </xdr:from>
    <xdr:to>
      <xdr:col>86</xdr:col>
      <xdr:colOff>25400</xdr:colOff>
      <xdr:row>98</xdr:row>
      <xdr:rowOff>139441</xdr:rowOff>
    </xdr:to>
    <xdr:cxnSp macro="">
      <xdr:nvCxnSpPr>
        <xdr:cNvPr id="684" name="直線コネクタ 683"/>
        <xdr:cNvCxnSpPr/>
      </xdr:nvCxnSpPr>
      <xdr:spPr>
        <a:xfrm>
          <a:off x="16230600" y="16941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108667</xdr:rowOff>
    </xdr:from>
    <xdr:ext cx="599010" cy="259045"/>
    <xdr:sp macro="" textlink="">
      <xdr:nvSpPr>
        <xdr:cNvPr id="685" name="積立金最大値テキスト"/>
        <xdr:cNvSpPr txBox="1"/>
      </xdr:nvSpPr>
      <xdr:spPr>
        <a:xfrm>
          <a:off x="16370300" y="1553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161990</xdr:rowOff>
    </xdr:from>
    <xdr:to>
      <xdr:col>86</xdr:col>
      <xdr:colOff>25400</xdr:colOff>
      <xdr:row>91</xdr:row>
      <xdr:rowOff>161990</xdr:rowOff>
    </xdr:to>
    <xdr:cxnSp macro="">
      <xdr:nvCxnSpPr>
        <xdr:cNvPr id="686" name="直線コネクタ 685"/>
        <xdr:cNvCxnSpPr/>
      </xdr:nvCxnSpPr>
      <xdr:spPr>
        <a:xfrm>
          <a:off x="16230600" y="1576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110046</xdr:rowOff>
    </xdr:from>
    <xdr:to>
      <xdr:col>85</xdr:col>
      <xdr:colOff>127000</xdr:colOff>
      <xdr:row>98</xdr:row>
      <xdr:rowOff>136291</xdr:rowOff>
    </xdr:to>
    <xdr:cxnSp macro="">
      <xdr:nvCxnSpPr>
        <xdr:cNvPr id="687" name="直線コネクタ 686"/>
        <xdr:cNvCxnSpPr/>
      </xdr:nvCxnSpPr>
      <xdr:spPr>
        <a:xfrm>
          <a:off x="15481300" y="16912146"/>
          <a:ext cx="838200" cy="26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39242</xdr:rowOff>
    </xdr:from>
    <xdr:ext cx="534377" cy="259045"/>
    <xdr:sp macro="" textlink="">
      <xdr:nvSpPr>
        <xdr:cNvPr id="688" name="積立金平均値テキスト"/>
        <xdr:cNvSpPr txBox="1"/>
      </xdr:nvSpPr>
      <xdr:spPr>
        <a:xfrm>
          <a:off x="16370300" y="16669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16365</xdr:rowOff>
    </xdr:from>
    <xdr:to>
      <xdr:col>85</xdr:col>
      <xdr:colOff>177800</xdr:colOff>
      <xdr:row>98</xdr:row>
      <xdr:rowOff>117965</xdr:rowOff>
    </xdr:to>
    <xdr:sp macro="" textlink="">
      <xdr:nvSpPr>
        <xdr:cNvPr id="689" name="フローチャート: 判断 688"/>
        <xdr:cNvSpPr/>
      </xdr:nvSpPr>
      <xdr:spPr>
        <a:xfrm>
          <a:off x="162687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109705</xdr:rowOff>
    </xdr:from>
    <xdr:to>
      <xdr:col>81</xdr:col>
      <xdr:colOff>50800</xdr:colOff>
      <xdr:row>98</xdr:row>
      <xdr:rowOff>110046</xdr:rowOff>
    </xdr:to>
    <xdr:cxnSp macro="">
      <xdr:nvCxnSpPr>
        <xdr:cNvPr id="690" name="直線コネクタ 689"/>
        <xdr:cNvCxnSpPr/>
      </xdr:nvCxnSpPr>
      <xdr:spPr>
        <a:xfrm>
          <a:off x="14592300" y="16911805"/>
          <a:ext cx="889000" cy="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30578</xdr:rowOff>
    </xdr:from>
    <xdr:to>
      <xdr:col>81</xdr:col>
      <xdr:colOff>101600</xdr:colOff>
      <xdr:row>98</xdr:row>
      <xdr:rowOff>132178</xdr:rowOff>
    </xdr:to>
    <xdr:sp macro="" textlink="">
      <xdr:nvSpPr>
        <xdr:cNvPr id="691" name="フローチャート: 判断 690"/>
        <xdr:cNvSpPr/>
      </xdr:nvSpPr>
      <xdr:spPr>
        <a:xfrm>
          <a:off x="15430500" y="1683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148705</xdr:rowOff>
    </xdr:from>
    <xdr:ext cx="534377" cy="259045"/>
    <xdr:sp macro="" textlink="">
      <xdr:nvSpPr>
        <xdr:cNvPr id="692" name="テキスト ボックス 691"/>
        <xdr:cNvSpPr txBox="1"/>
      </xdr:nvSpPr>
      <xdr:spPr>
        <a:xfrm>
          <a:off x="15214111" y="1660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109705</xdr:rowOff>
    </xdr:from>
    <xdr:to>
      <xdr:col>76</xdr:col>
      <xdr:colOff>114300</xdr:colOff>
      <xdr:row>98</xdr:row>
      <xdr:rowOff>130484</xdr:rowOff>
    </xdr:to>
    <xdr:cxnSp macro="">
      <xdr:nvCxnSpPr>
        <xdr:cNvPr id="693" name="直線コネクタ 692"/>
        <xdr:cNvCxnSpPr/>
      </xdr:nvCxnSpPr>
      <xdr:spPr>
        <a:xfrm flipV="1">
          <a:off x="13703300" y="16911805"/>
          <a:ext cx="889000" cy="20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39653</xdr:rowOff>
    </xdr:from>
    <xdr:to>
      <xdr:col>76</xdr:col>
      <xdr:colOff>165100</xdr:colOff>
      <xdr:row>98</xdr:row>
      <xdr:rowOff>141253</xdr:rowOff>
    </xdr:to>
    <xdr:sp macro="" textlink="">
      <xdr:nvSpPr>
        <xdr:cNvPr id="694" name="フローチャート: 判断 693"/>
        <xdr:cNvSpPr/>
      </xdr:nvSpPr>
      <xdr:spPr>
        <a:xfrm>
          <a:off x="14541500" y="1684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157780</xdr:rowOff>
    </xdr:from>
    <xdr:ext cx="534377" cy="259045"/>
    <xdr:sp macro="" textlink="">
      <xdr:nvSpPr>
        <xdr:cNvPr id="695" name="テキスト ボックス 694"/>
        <xdr:cNvSpPr txBox="1"/>
      </xdr:nvSpPr>
      <xdr:spPr>
        <a:xfrm>
          <a:off x="14325111" y="1661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122465</xdr:rowOff>
    </xdr:from>
    <xdr:to>
      <xdr:col>71</xdr:col>
      <xdr:colOff>177800</xdr:colOff>
      <xdr:row>98</xdr:row>
      <xdr:rowOff>130484</xdr:rowOff>
    </xdr:to>
    <xdr:cxnSp macro="">
      <xdr:nvCxnSpPr>
        <xdr:cNvPr id="696" name="直線コネクタ 695"/>
        <xdr:cNvCxnSpPr/>
      </xdr:nvCxnSpPr>
      <xdr:spPr>
        <a:xfrm>
          <a:off x="12814300" y="16924565"/>
          <a:ext cx="889000" cy="8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42686</xdr:rowOff>
    </xdr:from>
    <xdr:to>
      <xdr:col>72</xdr:col>
      <xdr:colOff>38100</xdr:colOff>
      <xdr:row>98</xdr:row>
      <xdr:rowOff>144286</xdr:rowOff>
    </xdr:to>
    <xdr:sp macro="" textlink="">
      <xdr:nvSpPr>
        <xdr:cNvPr id="697" name="フローチャート: 判断 696"/>
        <xdr:cNvSpPr/>
      </xdr:nvSpPr>
      <xdr:spPr>
        <a:xfrm>
          <a:off x="13652500" y="1684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160813</xdr:rowOff>
    </xdr:from>
    <xdr:ext cx="534377" cy="259045"/>
    <xdr:sp macro="" textlink="">
      <xdr:nvSpPr>
        <xdr:cNvPr id="698" name="テキスト ボックス 697"/>
        <xdr:cNvSpPr txBox="1"/>
      </xdr:nvSpPr>
      <xdr:spPr>
        <a:xfrm>
          <a:off x="13436111" y="1662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40642</xdr:rowOff>
    </xdr:from>
    <xdr:to>
      <xdr:col>67</xdr:col>
      <xdr:colOff>101600</xdr:colOff>
      <xdr:row>98</xdr:row>
      <xdr:rowOff>142242</xdr:rowOff>
    </xdr:to>
    <xdr:sp macro="" textlink="">
      <xdr:nvSpPr>
        <xdr:cNvPr id="699" name="フローチャート: 判断 698"/>
        <xdr:cNvSpPr/>
      </xdr:nvSpPr>
      <xdr:spPr>
        <a:xfrm>
          <a:off x="12763500" y="168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158769</xdr:rowOff>
    </xdr:from>
    <xdr:ext cx="534377" cy="259045"/>
    <xdr:sp macro="" textlink="">
      <xdr:nvSpPr>
        <xdr:cNvPr id="700" name="テキスト ボックス 699"/>
        <xdr:cNvSpPr txBox="1"/>
      </xdr:nvSpPr>
      <xdr:spPr>
        <a:xfrm>
          <a:off x="12547111" y="1661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85491</xdr:rowOff>
    </xdr:from>
    <xdr:to>
      <xdr:col>85</xdr:col>
      <xdr:colOff>177800</xdr:colOff>
      <xdr:row>99</xdr:row>
      <xdr:rowOff>15641</xdr:rowOff>
    </xdr:to>
    <xdr:sp macro="" textlink="">
      <xdr:nvSpPr>
        <xdr:cNvPr id="706" name="楕円 705"/>
        <xdr:cNvSpPr/>
      </xdr:nvSpPr>
      <xdr:spPr>
        <a:xfrm>
          <a:off x="16268700" y="16887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418</xdr:rowOff>
    </xdr:from>
    <xdr:ext cx="469744" cy="259045"/>
    <xdr:sp macro="" textlink="">
      <xdr:nvSpPr>
        <xdr:cNvPr id="707" name="積立金該当値テキスト"/>
        <xdr:cNvSpPr txBox="1"/>
      </xdr:nvSpPr>
      <xdr:spPr>
        <a:xfrm>
          <a:off x="16370300" y="16802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59246</xdr:rowOff>
    </xdr:from>
    <xdr:to>
      <xdr:col>81</xdr:col>
      <xdr:colOff>101600</xdr:colOff>
      <xdr:row>98</xdr:row>
      <xdr:rowOff>160846</xdr:rowOff>
    </xdr:to>
    <xdr:sp macro="" textlink="">
      <xdr:nvSpPr>
        <xdr:cNvPr id="708" name="楕円 707"/>
        <xdr:cNvSpPr/>
      </xdr:nvSpPr>
      <xdr:spPr>
        <a:xfrm>
          <a:off x="15430500" y="1686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151973</xdr:rowOff>
    </xdr:from>
    <xdr:ext cx="534377" cy="259045"/>
    <xdr:sp macro="" textlink="">
      <xdr:nvSpPr>
        <xdr:cNvPr id="709" name="テキスト ボックス 708"/>
        <xdr:cNvSpPr txBox="1"/>
      </xdr:nvSpPr>
      <xdr:spPr>
        <a:xfrm>
          <a:off x="15214111" y="16954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58905</xdr:rowOff>
    </xdr:from>
    <xdr:to>
      <xdr:col>76</xdr:col>
      <xdr:colOff>165100</xdr:colOff>
      <xdr:row>98</xdr:row>
      <xdr:rowOff>160505</xdr:rowOff>
    </xdr:to>
    <xdr:sp macro="" textlink="">
      <xdr:nvSpPr>
        <xdr:cNvPr id="710" name="楕円 709"/>
        <xdr:cNvSpPr/>
      </xdr:nvSpPr>
      <xdr:spPr>
        <a:xfrm>
          <a:off x="14541500" y="1686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151632</xdr:rowOff>
    </xdr:from>
    <xdr:ext cx="534377" cy="259045"/>
    <xdr:sp macro="" textlink="">
      <xdr:nvSpPr>
        <xdr:cNvPr id="711" name="テキスト ボックス 710"/>
        <xdr:cNvSpPr txBox="1"/>
      </xdr:nvSpPr>
      <xdr:spPr>
        <a:xfrm>
          <a:off x="14325111" y="1695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79684</xdr:rowOff>
    </xdr:from>
    <xdr:to>
      <xdr:col>72</xdr:col>
      <xdr:colOff>38100</xdr:colOff>
      <xdr:row>99</xdr:row>
      <xdr:rowOff>9834</xdr:rowOff>
    </xdr:to>
    <xdr:sp macro="" textlink="">
      <xdr:nvSpPr>
        <xdr:cNvPr id="712" name="楕円 711"/>
        <xdr:cNvSpPr/>
      </xdr:nvSpPr>
      <xdr:spPr>
        <a:xfrm>
          <a:off x="13652500" y="1688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961</xdr:rowOff>
    </xdr:from>
    <xdr:ext cx="469744" cy="259045"/>
    <xdr:sp macro="" textlink="">
      <xdr:nvSpPr>
        <xdr:cNvPr id="713" name="テキスト ボックス 712"/>
        <xdr:cNvSpPr txBox="1"/>
      </xdr:nvSpPr>
      <xdr:spPr>
        <a:xfrm>
          <a:off x="13468428" y="16974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71665</xdr:rowOff>
    </xdr:from>
    <xdr:to>
      <xdr:col>67</xdr:col>
      <xdr:colOff>101600</xdr:colOff>
      <xdr:row>99</xdr:row>
      <xdr:rowOff>1815</xdr:rowOff>
    </xdr:to>
    <xdr:sp macro="" textlink="">
      <xdr:nvSpPr>
        <xdr:cNvPr id="714" name="楕円 713"/>
        <xdr:cNvSpPr/>
      </xdr:nvSpPr>
      <xdr:spPr>
        <a:xfrm>
          <a:off x="12763500" y="1687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164392</xdr:rowOff>
    </xdr:from>
    <xdr:ext cx="469744" cy="259045"/>
    <xdr:sp macro="" textlink="">
      <xdr:nvSpPr>
        <xdr:cNvPr id="715" name="テキスト ボックス 714"/>
        <xdr:cNvSpPr txBox="1"/>
      </xdr:nvSpPr>
      <xdr:spPr>
        <a:xfrm>
          <a:off x="12579428" y="16966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9" name="テキスト ボックス 72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1" name="テキスト ボックス 73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3" name="テキスト ボックス 73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7386</xdr:rowOff>
    </xdr:from>
    <xdr:to>
      <xdr:col>116</xdr:col>
      <xdr:colOff>62864</xdr:colOff>
      <xdr:row>38</xdr:row>
      <xdr:rowOff>139700</xdr:rowOff>
    </xdr:to>
    <xdr:cxnSp macro="">
      <xdr:nvCxnSpPr>
        <xdr:cNvPr id="737" name="直線コネクタ 736"/>
        <xdr:cNvCxnSpPr/>
      </xdr:nvCxnSpPr>
      <xdr:spPr>
        <a:xfrm flipV="1">
          <a:off x="22159595" y="5322336"/>
          <a:ext cx="1269" cy="1332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125513</xdr:rowOff>
    </xdr:from>
    <xdr:ext cx="534377" cy="259045"/>
    <xdr:sp macro="" textlink="">
      <xdr:nvSpPr>
        <xdr:cNvPr id="740" name="投資及び出資金最大値テキスト"/>
        <xdr:cNvSpPr txBox="1"/>
      </xdr:nvSpPr>
      <xdr:spPr>
        <a:xfrm>
          <a:off x="22212300" y="509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7386</xdr:rowOff>
    </xdr:from>
    <xdr:to>
      <xdr:col>116</xdr:col>
      <xdr:colOff>152400</xdr:colOff>
      <xdr:row>31</xdr:row>
      <xdr:rowOff>7386</xdr:rowOff>
    </xdr:to>
    <xdr:cxnSp macro="">
      <xdr:nvCxnSpPr>
        <xdr:cNvPr id="741" name="直線コネクタ 740"/>
        <xdr:cNvCxnSpPr/>
      </xdr:nvCxnSpPr>
      <xdr:spPr>
        <a:xfrm>
          <a:off x="22072600" y="532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138923</xdr:rowOff>
    </xdr:from>
    <xdr:to>
      <xdr:col>116</xdr:col>
      <xdr:colOff>63500</xdr:colOff>
      <xdr:row>38</xdr:row>
      <xdr:rowOff>139060</xdr:rowOff>
    </xdr:to>
    <xdr:cxnSp macro="">
      <xdr:nvCxnSpPr>
        <xdr:cNvPr id="742" name="直線コネクタ 741"/>
        <xdr:cNvCxnSpPr/>
      </xdr:nvCxnSpPr>
      <xdr:spPr>
        <a:xfrm flipV="1">
          <a:off x="21323300" y="6654023"/>
          <a:ext cx="8382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104279</xdr:rowOff>
    </xdr:from>
    <xdr:ext cx="469744" cy="259045"/>
    <xdr:sp macro="" textlink="">
      <xdr:nvSpPr>
        <xdr:cNvPr id="743" name="投資及び出資金平均値テキスト"/>
        <xdr:cNvSpPr txBox="1"/>
      </xdr:nvSpPr>
      <xdr:spPr>
        <a:xfrm>
          <a:off x="22212300" y="6276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81402</xdr:rowOff>
    </xdr:from>
    <xdr:to>
      <xdr:col>116</xdr:col>
      <xdr:colOff>114300</xdr:colOff>
      <xdr:row>38</xdr:row>
      <xdr:rowOff>11552</xdr:rowOff>
    </xdr:to>
    <xdr:sp macro="" textlink="">
      <xdr:nvSpPr>
        <xdr:cNvPr id="744" name="フローチャート: 判断 743"/>
        <xdr:cNvSpPr/>
      </xdr:nvSpPr>
      <xdr:spPr>
        <a:xfrm>
          <a:off x="22110700" y="642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139060</xdr:rowOff>
    </xdr:from>
    <xdr:to>
      <xdr:col>111</xdr:col>
      <xdr:colOff>177800</xdr:colOff>
      <xdr:row>38</xdr:row>
      <xdr:rowOff>139700</xdr:rowOff>
    </xdr:to>
    <xdr:cxnSp macro="">
      <xdr:nvCxnSpPr>
        <xdr:cNvPr id="745" name="直線コネクタ 744"/>
        <xdr:cNvCxnSpPr/>
      </xdr:nvCxnSpPr>
      <xdr:spPr>
        <a:xfrm flipV="1">
          <a:off x="20434300" y="6654160"/>
          <a:ext cx="8890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144450</xdr:rowOff>
    </xdr:from>
    <xdr:to>
      <xdr:col>112</xdr:col>
      <xdr:colOff>38100</xdr:colOff>
      <xdr:row>38</xdr:row>
      <xdr:rowOff>74600</xdr:rowOff>
    </xdr:to>
    <xdr:sp macro="" textlink="">
      <xdr:nvSpPr>
        <xdr:cNvPr id="746" name="フローチャート: 判断 745"/>
        <xdr:cNvSpPr/>
      </xdr:nvSpPr>
      <xdr:spPr>
        <a:xfrm>
          <a:off x="212725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91127</xdr:rowOff>
    </xdr:from>
    <xdr:ext cx="469744" cy="259045"/>
    <xdr:sp macro="" textlink="">
      <xdr:nvSpPr>
        <xdr:cNvPr id="747" name="テキスト ボックス 746"/>
        <xdr:cNvSpPr txBox="1"/>
      </xdr:nvSpPr>
      <xdr:spPr>
        <a:xfrm>
          <a:off x="21088428" y="62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8" name="直線コネクタ 74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152039</xdr:rowOff>
    </xdr:from>
    <xdr:to>
      <xdr:col>107</xdr:col>
      <xdr:colOff>101600</xdr:colOff>
      <xdr:row>38</xdr:row>
      <xdr:rowOff>82189</xdr:rowOff>
    </xdr:to>
    <xdr:sp macro="" textlink="">
      <xdr:nvSpPr>
        <xdr:cNvPr id="749" name="フローチャート: 判断 748"/>
        <xdr:cNvSpPr/>
      </xdr:nvSpPr>
      <xdr:spPr>
        <a:xfrm>
          <a:off x="20383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98716</xdr:rowOff>
    </xdr:from>
    <xdr:ext cx="469744" cy="259045"/>
    <xdr:sp macro="" textlink="">
      <xdr:nvSpPr>
        <xdr:cNvPr id="750" name="テキスト ボックス 749"/>
        <xdr:cNvSpPr txBox="1"/>
      </xdr:nvSpPr>
      <xdr:spPr>
        <a:xfrm>
          <a:off x="20199428" y="627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132293</xdr:rowOff>
    </xdr:from>
    <xdr:to>
      <xdr:col>102</xdr:col>
      <xdr:colOff>114300</xdr:colOff>
      <xdr:row>38</xdr:row>
      <xdr:rowOff>139700</xdr:rowOff>
    </xdr:to>
    <xdr:cxnSp macro="">
      <xdr:nvCxnSpPr>
        <xdr:cNvPr id="751" name="直線コネクタ 750"/>
        <xdr:cNvCxnSpPr/>
      </xdr:nvCxnSpPr>
      <xdr:spPr>
        <a:xfrm>
          <a:off x="18656300" y="6647393"/>
          <a:ext cx="889000" cy="7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161183</xdr:rowOff>
    </xdr:from>
    <xdr:to>
      <xdr:col>102</xdr:col>
      <xdr:colOff>165100</xdr:colOff>
      <xdr:row>38</xdr:row>
      <xdr:rowOff>91333</xdr:rowOff>
    </xdr:to>
    <xdr:sp macro="" textlink="">
      <xdr:nvSpPr>
        <xdr:cNvPr id="752" name="フローチャート: 判断 751"/>
        <xdr:cNvSpPr/>
      </xdr:nvSpPr>
      <xdr:spPr>
        <a:xfrm>
          <a:off x="19494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107860</xdr:rowOff>
    </xdr:from>
    <xdr:ext cx="469744" cy="259045"/>
    <xdr:sp macro="" textlink="">
      <xdr:nvSpPr>
        <xdr:cNvPr id="753" name="テキスト ボックス 752"/>
        <xdr:cNvSpPr txBox="1"/>
      </xdr:nvSpPr>
      <xdr:spPr>
        <a:xfrm>
          <a:off x="19310428" y="628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171287</xdr:rowOff>
    </xdr:from>
    <xdr:to>
      <xdr:col>98</xdr:col>
      <xdr:colOff>38100</xdr:colOff>
      <xdr:row>38</xdr:row>
      <xdr:rowOff>101437</xdr:rowOff>
    </xdr:to>
    <xdr:sp macro="" textlink="">
      <xdr:nvSpPr>
        <xdr:cNvPr id="754" name="フローチャート: 判断 753"/>
        <xdr:cNvSpPr/>
      </xdr:nvSpPr>
      <xdr:spPr>
        <a:xfrm>
          <a:off x="18605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117965</xdr:rowOff>
    </xdr:from>
    <xdr:ext cx="469744" cy="259045"/>
    <xdr:sp macro="" textlink="">
      <xdr:nvSpPr>
        <xdr:cNvPr id="755" name="テキスト ボックス 754"/>
        <xdr:cNvSpPr txBox="1"/>
      </xdr:nvSpPr>
      <xdr:spPr>
        <a:xfrm>
          <a:off x="18421428" y="6290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88123</xdr:rowOff>
    </xdr:from>
    <xdr:to>
      <xdr:col>116</xdr:col>
      <xdr:colOff>114300</xdr:colOff>
      <xdr:row>39</xdr:row>
      <xdr:rowOff>18273</xdr:rowOff>
    </xdr:to>
    <xdr:sp macro="" textlink="">
      <xdr:nvSpPr>
        <xdr:cNvPr id="761" name="楕円 760"/>
        <xdr:cNvSpPr/>
      </xdr:nvSpPr>
      <xdr:spPr>
        <a:xfrm>
          <a:off x="22110700" y="6603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3050</xdr:rowOff>
    </xdr:from>
    <xdr:ext cx="313932" cy="259045"/>
    <xdr:sp macro="" textlink="">
      <xdr:nvSpPr>
        <xdr:cNvPr id="762" name="投資及び出資金該当値テキスト"/>
        <xdr:cNvSpPr txBox="1"/>
      </xdr:nvSpPr>
      <xdr:spPr>
        <a:xfrm>
          <a:off x="22212300" y="65181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88260</xdr:rowOff>
    </xdr:from>
    <xdr:to>
      <xdr:col>112</xdr:col>
      <xdr:colOff>38100</xdr:colOff>
      <xdr:row>39</xdr:row>
      <xdr:rowOff>18410</xdr:rowOff>
    </xdr:to>
    <xdr:sp macro="" textlink="">
      <xdr:nvSpPr>
        <xdr:cNvPr id="763" name="楕円 762"/>
        <xdr:cNvSpPr/>
      </xdr:nvSpPr>
      <xdr:spPr>
        <a:xfrm>
          <a:off x="21272500" y="660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9537</xdr:rowOff>
    </xdr:from>
    <xdr:ext cx="313932" cy="259045"/>
    <xdr:sp macro="" textlink="">
      <xdr:nvSpPr>
        <xdr:cNvPr id="764" name="テキスト ボックス 763"/>
        <xdr:cNvSpPr txBox="1"/>
      </xdr:nvSpPr>
      <xdr:spPr>
        <a:xfrm>
          <a:off x="21166333" y="66960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5" name="楕円 76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6" name="テキスト ボックス 765"/>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7" name="楕円 76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8" name="テキスト ボックス 767"/>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81493</xdr:rowOff>
    </xdr:from>
    <xdr:to>
      <xdr:col>98</xdr:col>
      <xdr:colOff>38100</xdr:colOff>
      <xdr:row>39</xdr:row>
      <xdr:rowOff>11643</xdr:rowOff>
    </xdr:to>
    <xdr:sp macro="" textlink="">
      <xdr:nvSpPr>
        <xdr:cNvPr id="769" name="楕円 768"/>
        <xdr:cNvSpPr/>
      </xdr:nvSpPr>
      <xdr:spPr>
        <a:xfrm>
          <a:off x="18605500" y="6596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2770</xdr:rowOff>
    </xdr:from>
    <xdr:ext cx="378565" cy="259045"/>
    <xdr:sp macro="" textlink="">
      <xdr:nvSpPr>
        <xdr:cNvPr id="770" name="テキスト ボックス 769"/>
        <xdr:cNvSpPr txBox="1"/>
      </xdr:nvSpPr>
      <xdr:spPr>
        <a:xfrm>
          <a:off x="18467017" y="66893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1" name="直線コネクタ 78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2" name="テキスト ボックス 78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3" name="直線コネクタ 78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4" name="テキスト ボックス 78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5" name="直線コネクタ 78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6" name="テキスト ボックス 78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7" name="直線コネクタ 78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8" name="テキスト ボックス 78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9" name="直線コネクタ 78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0" name="テキスト ボックス 789"/>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1" name="直線コネクタ 79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2" name="テキスト ボックス 791"/>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31801</xdr:rowOff>
    </xdr:from>
    <xdr:to>
      <xdr:col>116</xdr:col>
      <xdr:colOff>62864</xdr:colOff>
      <xdr:row>59</xdr:row>
      <xdr:rowOff>98878</xdr:rowOff>
    </xdr:to>
    <xdr:cxnSp macro="">
      <xdr:nvCxnSpPr>
        <xdr:cNvPr id="796" name="直線コネクタ 795"/>
        <xdr:cNvCxnSpPr/>
      </xdr:nvCxnSpPr>
      <xdr:spPr>
        <a:xfrm flipV="1">
          <a:off x="22159595" y="8775751"/>
          <a:ext cx="1269" cy="1438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7"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8" name="直線コネクタ 79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149928</xdr:rowOff>
    </xdr:from>
    <xdr:ext cx="534377" cy="259045"/>
    <xdr:sp macro="" textlink="">
      <xdr:nvSpPr>
        <xdr:cNvPr id="799" name="貸付金最大値テキスト"/>
        <xdr:cNvSpPr txBox="1"/>
      </xdr:nvSpPr>
      <xdr:spPr>
        <a:xfrm>
          <a:off x="22212300" y="855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31801</xdr:rowOff>
    </xdr:from>
    <xdr:to>
      <xdr:col>116</xdr:col>
      <xdr:colOff>152400</xdr:colOff>
      <xdr:row>51</xdr:row>
      <xdr:rowOff>31801</xdr:rowOff>
    </xdr:to>
    <xdr:cxnSp macro="">
      <xdr:nvCxnSpPr>
        <xdr:cNvPr id="800" name="直線コネクタ 799"/>
        <xdr:cNvCxnSpPr/>
      </xdr:nvCxnSpPr>
      <xdr:spPr>
        <a:xfrm>
          <a:off x="22072600" y="8775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94127</xdr:rowOff>
    </xdr:from>
    <xdr:to>
      <xdr:col>116</xdr:col>
      <xdr:colOff>63500</xdr:colOff>
      <xdr:row>59</xdr:row>
      <xdr:rowOff>94568</xdr:rowOff>
    </xdr:to>
    <xdr:cxnSp macro="">
      <xdr:nvCxnSpPr>
        <xdr:cNvPr id="801" name="直線コネクタ 800"/>
        <xdr:cNvCxnSpPr/>
      </xdr:nvCxnSpPr>
      <xdr:spPr>
        <a:xfrm flipV="1">
          <a:off x="21323300" y="10209677"/>
          <a:ext cx="838200" cy="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139732</xdr:rowOff>
    </xdr:from>
    <xdr:ext cx="469744" cy="259045"/>
    <xdr:sp macro="" textlink="">
      <xdr:nvSpPr>
        <xdr:cNvPr id="802" name="貸付金平均値テキスト"/>
        <xdr:cNvSpPr txBox="1"/>
      </xdr:nvSpPr>
      <xdr:spPr>
        <a:xfrm>
          <a:off x="22212300" y="9912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116855</xdr:rowOff>
    </xdr:from>
    <xdr:to>
      <xdr:col>116</xdr:col>
      <xdr:colOff>114300</xdr:colOff>
      <xdr:row>59</xdr:row>
      <xdr:rowOff>47005</xdr:rowOff>
    </xdr:to>
    <xdr:sp macro="" textlink="">
      <xdr:nvSpPr>
        <xdr:cNvPr id="803" name="フローチャート: 判断 802"/>
        <xdr:cNvSpPr/>
      </xdr:nvSpPr>
      <xdr:spPr>
        <a:xfrm>
          <a:off x="22110700" y="1006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94568</xdr:rowOff>
    </xdr:from>
    <xdr:to>
      <xdr:col>111</xdr:col>
      <xdr:colOff>177800</xdr:colOff>
      <xdr:row>59</xdr:row>
      <xdr:rowOff>94617</xdr:rowOff>
    </xdr:to>
    <xdr:cxnSp macro="">
      <xdr:nvCxnSpPr>
        <xdr:cNvPr id="804" name="直線コネクタ 803"/>
        <xdr:cNvCxnSpPr/>
      </xdr:nvCxnSpPr>
      <xdr:spPr>
        <a:xfrm flipV="1">
          <a:off x="20434300" y="10210118"/>
          <a:ext cx="889000" cy="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130129</xdr:rowOff>
    </xdr:from>
    <xdr:to>
      <xdr:col>112</xdr:col>
      <xdr:colOff>38100</xdr:colOff>
      <xdr:row>59</xdr:row>
      <xdr:rowOff>60279</xdr:rowOff>
    </xdr:to>
    <xdr:sp macro="" textlink="">
      <xdr:nvSpPr>
        <xdr:cNvPr id="805" name="フローチャート: 判断 804"/>
        <xdr:cNvSpPr/>
      </xdr:nvSpPr>
      <xdr:spPr>
        <a:xfrm>
          <a:off x="21272500" y="10074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76806</xdr:rowOff>
    </xdr:from>
    <xdr:ext cx="469744" cy="259045"/>
    <xdr:sp macro="" textlink="">
      <xdr:nvSpPr>
        <xdr:cNvPr id="806" name="テキスト ボックス 805"/>
        <xdr:cNvSpPr txBox="1"/>
      </xdr:nvSpPr>
      <xdr:spPr>
        <a:xfrm>
          <a:off x="21088428" y="9849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93866</xdr:rowOff>
    </xdr:from>
    <xdr:to>
      <xdr:col>107</xdr:col>
      <xdr:colOff>50800</xdr:colOff>
      <xdr:row>59</xdr:row>
      <xdr:rowOff>94617</xdr:rowOff>
    </xdr:to>
    <xdr:cxnSp macro="">
      <xdr:nvCxnSpPr>
        <xdr:cNvPr id="807" name="直線コネクタ 806"/>
        <xdr:cNvCxnSpPr/>
      </xdr:nvCxnSpPr>
      <xdr:spPr>
        <a:xfrm>
          <a:off x="19545300" y="10209416"/>
          <a:ext cx="889000" cy="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128301</xdr:rowOff>
    </xdr:from>
    <xdr:to>
      <xdr:col>107</xdr:col>
      <xdr:colOff>101600</xdr:colOff>
      <xdr:row>59</xdr:row>
      <xdr:rowOff>58451</xdr:rowOff>
    </xdr:to>
    <xdr:sp macro="" textlink="">
      <xdr:nvSpPr>
        <xdr:cNvPr id="808" name="フローチャート: 判断 807"/>
        <xdr:cNvSpPr/>
      </xdr:nvSpPr>
      <xdr:spPr>
        <a:xfrm>
          <a:off x="20383500" y="1007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74978</xdr:rowOff>
    </xdr:from>
    <xdr:ext cx="469744" cy="259045"/>
    <xdr:sp macro="" textlink="">
      <xdr:nvSpPr>
        <xdr:cNvPr id="809" name="テキスト ボックス 808"/>
        <xdr:cNvSpPr txBox="1"/>
      </xdr:nvSpPr>
      <xdr:spPr>
        <a:xfrm>
          <a:off x="20199428" y="9847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92756</xdr:rowOff>
    </xdr:from>
    <xdr:to>
      <xdr:col>102</xdr:col>
      <xdr:colOff>114300</xdr:colOff>
      <xdr:row>59</xdr:row>
      <xdr:rowOff>93866</xdr:rowOff>
    </xdr:to>
    <xdr:cxnSp macro="">
      <xdr:nvCxnSpPr>
        <xdr:cNvPr id="810" name="直線コネクタ 809"/>
        <xdr:cNvCxnSpPr/>
      </xdr:nvCxnSpPr>
      <xdr:spPr>
        <a:xfrm>
          <a:off x="18656300" y="10208306"/>
          <a:ext cx="889000" cy="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131665</xdr:rowOff>
    </xdr:from>
    <xdr:to>
      <xdr:col>102</xdr:col>
      <xdr:colOff>165100</xdr:colOff>
      <xdr:row>59</xdr:row>
      <xdr:rowOff>61815</xdr:rowOff>
    </xdr:to>
    <xdr:sp macro="" textlink="">
      <xdr:nvSpPr>
        <xdr:cNvPr id="811" name="フローチャート: 判断 810"/>
        <xdr:cNvSpPr/>
      </xdr:nvSpPr>
      <xdr:spPr>
        <a:xfrm>
          <a:off x="19494500" y="100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78342</xdr:rowOff>
    </xdr:from>
    <xdr:ext cx="469744" cy="259045"/>
    <xdr:sp macro="" textlink="">
      <xdr:nvSpPr>
        <xdr:cNvPr id="812" name="テキスト ボックス 811"/>
        <xdr:cNvSpPr txBox="1"/>
      </xdr:nvSpPr>
      <xdr:spPr>
        <a:xfrm>
          <a:off x="19310428" y="985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125051</xdr:rowOff>
    </xdr:from>
    <xdr:to>
      <xdr:col>98</xdr:col>
      <xdr:colOff>38100</xdr:colOff>
      <xdr:row>59</xdr:row>
      <xdr:rowOff>55201</xdr:rowOff>
    </xdr:to>
    <xdr:sp macro="" textlink="">
      <xdr:nvSpPr>
        <xdr:cNvPr id="813" name="フローチャート: 判断 812"/>
        <xdr:cNvSpPr/>
      </xdr:nvSpPr>
      <xdr:spPr>
        <a:xfrm>
          <a:off x="18605500" y="10069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71728</xdr:rowOff>
    </xdr:from>
    <xdr:ext cx="469744" cy="259045"/>
    <xdr:sp macro="" textlink="">
      <xdr:nvSpPr>
        <xdr:cNvPr id="814" name="テキスト ボックス 813"/>
        <xdr:cNvSpPr txBox="1"/>
      </xdr:nvSpPr>
      <xdr:spPr>
        <a:xfrm>
          <a:off x="18421428" y="9844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43327</xdr:rowOff>
    </xdr:from>
    <xdr:to>
      <xdr:col>116</xdr:col>
      <xdr:colOff>114300</xdr:colOff>
      <xdr:row>59</xdr:row>
      <xdr:rowOff>144927</xdr:rowOff>
    </xdr:to>
    <xdr:sp macro="" textlink="">
      <xdr:nvSpPr>
        <xdr:cNvPr id="820" name="楕円 819"/>
        <xdr:cNvSpPr/>
      </xdr:nvSpPr>
      <xdr:spPr>
        <a:xfrm>
          <a:off x="22110700" y="1015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129704</xdr:rowOff>
    </xdr:from>
    <xdr:ext cx="378565" cy="259045"/>
    <xdr:sp macro="" textlink="">
      <xdr:nvSpPr>
        <xdr:cNvPr id="821" name="貸付金該当値テキスト"/>
        <xdr:cNvSpPr txBox="1"/>
      </xdr:nvSpPr>
      <xdr:spPr>
        <a:xfrm>
          <a:off x="22212300" y="100738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43768</xdr:rowOff>
    </xdr:from>
    <xdr:to>
      <xdr:col>112</xdr:col>
      <xdr:colOff>38100</xdr:colOff>
      <xdr:row>59</xdr:row>
      <xdr:rowOff>145368</xdr:rowOff>
    </xdr:to>
    <xdr:sp macro="" textlink="">
      <xdr:nvSpPr>
        <xdr:cNvPr id="822" name="楕円 821"/>
        <xdr:cNvSpPr/>
      </xdr:nvSpPr>
      <xdr:spPr>
        <a:xfrm>
          <a:off x="21272500" y="1015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136495</xdr:rowOff>
    </xdr:from>
    <xdr:ext cx="378565" cy="259045"/>
    <xdr:sp macro="" textlink="">
      <xdr:nvSpPr>
        <xdr:cNvPr id="823" name="テキスト ボックス 822"/>
        <xdr:cNvSpPr txBox="1"/>
      </xdr:nvSpPr>
      <xdr:spPr>
        <a:xfrm>
          <a:off x="21134017" y="102520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43817</xdr:rowOff>
    </xdr:from>
    <xdr:to>
      <xdr:col>107</xdr:col>
      <xdr:colOff>101600</xdr:colOff>
      <xdr:row>59</xdr:row>
      <xdr:rowOff>145417</xdr:rowOff>
    </xdr:to>
    <xdr:sp macro="" textlink="">
      <xdr:nvSpPr>
        <xdr:cNvPr id="824" name="楕円 823"/>
        <xdr:cNvSpPr/>
      </xdr:nvSpPr>
      <xdr:spPr>
        <a:xfrm>
          <a:off x="20383500" y="10159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136544</xdr:rowOff>
    </xdr:from>
    <xdr:ext cx="378565" cy="259045"/>
    <xdr:sp macro="" textlink="">
      <xdr:nvSpPr>
        <xdr:cNvPr id="825" name="テキスト ボックス 824"/>
        <xdr:cNvSpPr txBox="1"/>
      </xdr:nvSpPr>
      <xdr:spPr>
        <a:xfrm>
          <a:off x="20245017" y="102520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43066</xdr:rowOff>
    </xdr:from>
    <xdr:to>
      <xdr:col>102</xdr:col>
      <xdr:colOff>165100</xdr:colOff>
      <xdr:row>59</xdr:row>
      <xdr:rowOff>144666</xdr:rowOff>
    </xdr:to>
    <xdr:sp macro="" textlink="">
      <xdr:nvSpPr>
        <xdr:cNvPr id="826" name="楕円 825"/>
        <xdr:cNvSpPr/>
      </xdr:nvSpPr>
      <xdr:spPr>
        <a:xfrm>
          <a:off x="19494500" y="1015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135793</xdr:rowOff>
    </xdr:from>
    <xdr:ext cx="378565" cy="259045"/>
    <xdr:sp macro="" textlink="">
      <xdr:nvSpPr>
        <xdr:cNvPr id="827" name="テキスト ボックス 826"/>
        <xdr:cNvSpPr txBox="1"/>
      </xdr:nvSpPr>
      <xdr:spPr>
        <a:xfrm>
          <a:off x="19356017" y="102513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41956</xdr:rowOff>
    </xdr:from>
    <xdr:to>
      <xdr:col>98</xdr:col>
      <xdr:colOff>38100</xdr:colOff>
      <xdr:row>59</xdr:row>
      <xdr:rowOff>143556</xdr:rowOff>
    </xdr:to>
    <xdr:sp macro="" textlink="">
      <xdr:nvSpPr>
        <xdr:cNvPr id="828" name="楕円 827"/>
        <xdr:cNvSpPr/>
      </xdr:nvSpPr>
      <xdr:spPr>
        <a:xfrm>
          <a:off x="18605500" y="10157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134683</xdr:rowOff>
    </xdr:from>
    <xdr:ext cx="378565" cy="259045"/>
    <xdr:sp macro="" textlink="">
      <xdr:nvSpPr>
        <xdr:cNvPr id="829" name="テキスト ボックス 828"/>
        <xdr:cNvSpPr txBox="1"/>
      </xdr:nvSpPr>
      <xdr:spPr>
        <a:xfrm>
          <a:off x="18467017" y="10250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0" name="テキスト ボックス 83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0" name="テキスト ボックス 849"/>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2" name="テキスト ボックス 85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140271</xdr:rowOff>
    </xdr:from>
    <xdr:to>
      <xdr:col>116</xdr:col>
      <xdr:colOff>62864</xdr:colOff>
      <xdr:row>78</xdr:row>
      <xdr:rowOff>69481</xdr:rowOff>
    </xdr:to>
    <xdr:cxnSp macro="">
      <xdr:nvCxnSpPr>
        <xdr:cNvPr id="854" name="直線コネクタ 853"/>
        <xdr:cNvCxnSpPr/>
      </xdr:nvCxnSpPr>
      <xdr:spPr>
        <a:xfrm flipV="1">
          <a:off x="22159595" y="11970321"/>
          <a:ext cx="1269" cy="1472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73308</xdr:rowOff>
    </xdr:from>
    <xdr:ext cx="534377" cy="259045"/>
    <xdr:sp macro="" textlink="">
      <xdr:nvSpPr>
        <xdr:cNvPr id="855" name="繰出金最小値テキスト"/>
        <xdr:cNvSpPr txBox="1"/>
      </xdr:nvSpPr>
      <xdr:spPr>
        <a:xfrm>
          <a:off x="22212300" y="1344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69481</xdr:rowOff>
    </xdr:from>
    <xdr:to>
      <xdr:col>116</xdr:col>
      <xdr:colOff>152400</xdr:colOff>
      <xdr:row>78</xdr:row>
      <xdr:rowOff>69481</xdr:rowOff>
    </xdr:to>
    <xdr:cxnSp macro="">
      <xdr:nvCxnSpPr>
        <xdr:cNvPr id="856" name="直線コネクタ 855"/>
        <xdr:cNvCxnSpPr/>
      </xdr:nvCxnSpPr>
      <xdr:spPr>
        <a:xfrm>
          <a:off x="22072600" y="13442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86948</xdr:rowOff>
    </xdr:from>
    <xdr:ext cx="599010" cy="259045"/>
    <xdr:sp macro="" textlink="">
      <xdr:nvSpPr>
        <xdr:cNvPr id="857" name="繰出金最大値テキスト"/>
        <xdr:cNvSpPr txBox="1"/>
      </xdr:nvSpPr>
      <xdr:spPr>
        <a:xfrm>
          <a:off x="22212300" y="11745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140271</xdr:rowOff>
    </xdr:from>
    <xdr:to>
      <xdr:col>116</xdr:col>
      <xdr:colOff>152400</xdr:colOff>
      <xdr:row>69</xdr:row>
      <xdr:rowOff>140271</xdr:rowOff>
    </xdr:to>
    <xdr:cxnSp macro="">
      <xdr:nvCxnSpPr>
        <xdr:cNvPr id="858" name="直線コネクタ 857"/>
        <xdr:cNvCxnSpPr/>
      </xdr:nvCxnSpPr>
      <xdr:spPr>
        <a:xfrm>
          <a:off x="22072600" y="11970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102343</xdr:rowOff>
    </xdr:from>
    <xdr:to>
      <xdr:col>116</xdr:col>
      <xdr:colOff>63500</xdr:colOff>
      <xdr:row>77</xdr:row>
      <xdr:rowOff>127184</xdr:rowOff>
    </xdr:to>
    <xdr:cxnSp macro="">
      <xdr:nvCxnSpPr>
        <xdr:cNvPr id="859" name="直線コネクタ 858"/>
        <xdr:cNvCxnSpPr/>
      </xdr:nvCxnSpPr>
      <xdr:spPr>
        <a:xfrm>
          <a:off x="21323300" y="13303993"/>
          <a:ext cx="838200" cy="24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68115</xdr:rowOff>
    </xdr:from>
    <xdr:ext cx="534377" cy="259045"/>
    <xdr:sp macro="" textlink="">
      <xdr:nvSpPr>
        <xdr:cNvPr id="860" name="繰出金平均値テキスト"/>
        <xdr:cNvSpPr txBox="1"/>
      </xdr:nvSpPr>
      <xdr:spPr>
        <a:xfrm>
          <a:off x="22212300" y="127554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45238</xdr:rowOff>
    </xdr:from>
    <xdr:to>
      <xdr:col>116</xdr:col>
      <xdr:colOff>114300</xdr:colOff>
      <xdr:row>75</xdr:row>
      <xdr:rowOff>146838</xdr:rowOff>
    </xdr:to>
    <xdr:sp macro="" textlink="">
      <xdr:nvSpPr>
        <xdr:cNvPr id="861" name="フローチャート: 判断 860"/>
        <xdr:cNvSpPr/>
      </xdr:nvSpPr>
      <xdr:spPr>
        <a:xfrm>
          <a:off x="22110700" y="1290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77388</xdr:rowOff>
    </xdr:from>
    <xdr:to>
      <xdr:col>111</xdr:col>
      <xdr:colOff>177800</xdr:colOff>
      <xdr:row>77</xdr:row>
      <xdr:rowOff>102343</xdr:rowOff>
    </xdr:to>
    <xdr:cxnSp macro="">
      <xdr:nvCxnSpPr>
        <xdr:cNvPr id="862" name="直線コネクタ 861"/>
        <xdr:cNvCxnSpPr/>
      </xdr:nvCxnSpPr>
      <xdr:spPr>
        <a:xfrm>
          <a:off x="20434300" y="12936138"/>
          <a:ext cx="889000" cy="367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71793</xdr:rowOff>
    </xdr:from>
    <xdr:to>
      <xdr:col>112</xdr:col>
      <xdr:colOff>38100</xdr:colOff>
      <xdr:row>75</xdr:row>
      <xdr:rowOff>1943</xdr:rowOff>
    </xdr:to>
    <xdr:sp macro="" textlink="">
      <xdr:nvSpPr>
        <xdr:cNvPr id="863" name="フローチャート: 判断 862"/>
        <xdr:cNvSpPr/>
      </xdr:nvSpPr>
      <xdr:spPr>
        <a:xfrm>
          <a:off x="21272500" y="127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18470</xdr:rowOff>
    </xdr:from>
    <xdr:ext cx="534377" cy="259045"/>
    <xdr:sp macro="" textlink="">
      <xdr:nvSpPr>
        <xdr:cNvPr id="864" name="テキスト ボックス 863"/>
        <xdr:cNvSpPr txBox="1"/>
      </xdr:nvSpPr>
      <xdr:spPr>
        <a:xfrm>
          <a:off x="21056111" y="1253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77388</xdr:rowOff>
    </xdr:from>
    <xdr:to>
      <xdr:col>107</xdr:col>
      <xdr:colOff>50800</xdr:colOff>
      <xdr:row>75</xdr:row>
      <xdr:rowOff>154730</xdr:rowOff>
    </xdr:to>
    <xdr:cxnSp macro="">
      <xdr:nvCxnSpPr>
        <xdr:cNvPr id="865" name="直線コネクタ 864"/>
        <xdr:cNvCxnSpPr/>
      </xdr:nvCxnSpPr>
      <xdr:spPr>
        <a:xfrm flipV="1">
          <a:off x="19545300" y="12936138"/>
          <a:ext cx="889000" cy="77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46875</xdr:rowOff>
    </xdr:from>
    <xdr:to>
      <xdr:col>107</xdr:col>
      <xdr:colOff>101600</xdr:colOff>
      <xdr:row>74</xdr:row>
      <xdr:rowOff>148475</xdr:rowOff>
    </xdr:to>
    <xdr:sp macro="" textlink="">
      <xdr:nvSpPr>
        <xdr:cNvPr id="866" name="フローチャート: 判断 865"/>
        <xdr:cNvSpPr/>
      </xdr:nvSpPr>
      <xdr:spPr>
        <a:xfrm>
          <a:off x="20383500" y="1273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165002</xdr:rowOff>
    </xdr:from>
    <xdr:ext cx="534377" cy="259045"/>
    <xdr:sp macro="" textlink="">
      <xdr:nvSpPr>
        <xdr:cNvPr id="867" name="テキスト ボックス 866"/>
        <xdr:cNvSpPr txBox="1"/>
      </xdr:nvSpPr>
      <xdr:spPr>
        <a:xfrm>
          <a:off x="20167111" y="1250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143110</xdr:rowOff>
    </xdr:from>
    <xdr:to>
      <xdr:col>102</xdr:col>
      <xdr:colOff>114300</xdr:colOff>
      <xdr:row>75</xdr:row>
      <xdr:rowOff>154730</xdr:rowOff>
    </xdr:to>
    <xdr:cxnSp macro="">
      <xdr:nvCxnSpPr>
        <xdr:cNvPr id="868" name="直線コネクタ 867"/>
        <xdr:cNvCxnSpPr/>
      </xdr:nvCxnSpPr>
      <xdr:spPr>
        <a:xfrm>
          <a:off x="18656300" y="13001860"/>
          <a:ext cx="889000" cy="11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29102</xdr:rowOff>
    </xdr:from>
    <xdr:to>
      <xdr:col>102</xdr:col>
      <xdr:colOff>165100</xdr:colOff>
      <xdr:row>74</xdr:row>
      <xdr:rowOff>130702</xdr:rowOff>
    </xdr:to>
    <xdr:sp macro="" textlink="">
      <xdr:nvSpPr>
        <xdr:cNvPr id="869" name="フローチャート: 判断 868"/>
        <xdr:cNvSpPr/>
      </xdr:nvSpPr>
      <xdr:spPr>
        <a:xfrm>
          <a:off x="19494500" y="1271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147229</xdr:rowOff>
    </xdr:from>
    <xdr:ext cx="534377" cy="259045"/>
    <xdr:sp macro="" textlink="">
      <xdr:nvSpPr>
        <xdr:cNvPr id="870" name="テキスト ボックス 869"/>
        <xdr:cNvSpPr txBox="1"/>
      </xdr:nvSpPr>
      <xdr:spPr>
        <a:xfrm>
          <a:off x="19278111" y="1249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11271</xdr:rowOff>
    </xdr:from>
    <xdr:to>
      <xdr:col>98</xdr:col>
      <xdr:colOff>38100</xdr:colOff>
      <xdr:row>74</xdr:row>
      <xdr:rowOff>112871</xdr:rowOff>
    </xdr:to>
    <xdr:sp macro="" textlink="">
      <xdr:nvSpPr>
        <xdr:cNvPr id="871" name="フローチャート: 判断 870"/>
        <xdr:cNvSpPr/>
      </xdr:nvSpPr>
      <xdr:spPr>
        <a:xfrm>
          <a:off x="18605500" y="1269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129398</xdr:rowOff>
    </xdr:from>
    <xdr:ext cx="534377" cy="259045"/>
    <xdr:sp macro="" textlink="">
      <xdr:nvSpPr>
        <xdr:cNvPr id="872" name="テキスト ボックス 871"/>
        <xdr:cNvSpPr txBox="1"/>
      </xdr:nvSpPr>
      <xdr:spPr>
        <a:xfrm>
          <a:off x="18389111" y="1247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76384</xdr:rowOff>
    </xdr:from>
    <xdr:to>
      <xdr:col>116</xdr:col>
      <xdr:colOff>114300</xdr:colOff>
      <xdr:row>78</xdr:row>
      <xdr:rowOff>6534</xdr:rowOff>
    </xdr:to>
    <xdr:sp macro="" textlink="">
      <xdr:nvSpPr>
        <xdr:cNvPr id="878" name="楕円 877"/>
        <xdr:cNvSpPr/>
      </xdr:nvSpPr>
      <xdr:spPr>
        <a:xfrm>
          <a:off x="22110700" y="13278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162761</xdr:rowOff>
    </xdr:from>
    <xdr:ext cx="534377" cy="259045"/>
    <xdr:sp macro="" textlink="">
      <xdr:nvSpPr>
        <xdr:cNvPr id="879" name="繰出金該当値テキスト"/>
        <xdr:cNvSpPr txBox="1"/>
      </xdr:nvSpPr>
      <xdr:spPr>
        <a:xfrm>
          <a:off x="22212300" y="13192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51543</xdr:rowOff>
    </xdr:from>
    <xdr:to>
      <xdr:col>112</xdr:col>
      <xdr:colOff>38100</xdr:colOff>
      <xdr:row>77</xdr:row>
      <xdr:rowOff>153143</xdr:rowOff>
    </xdr:to>
    <xdr:sp macro="" textlink="">
      <xdr:nvSpPr>
        <xdr:cNvPr id="880" name="楕円 879"/>
        <xdr:cNvSpPr/>
      </xdr:nvSpPr>
      <xdr:spPr>
        <a:xfrm>
          <a:off x="21272500" y="13253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144270</xdr:rowOff>
    </xdr:from>
    <xdr:ext cx="534377" cy="259045"/>
    <xdr:sp macro="" textlink="">
      <xdr:nvSpPr>
        <xdr:cNvPr id="881" name="テキスト ボックス 880"/>
        <xdr:cNvSpPr txBox="1"/>
      </xdr:nvSpPr>
      <xdr:spPr>
        <a:xfrm>
          <a:off x="21056111" y="13345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26588</xdr:rowOff>
    </xdr:from>
    <xdr:to>
      <xdr:col>107</xdr:col>
      <xdr:colOff>101600</xdr:colOff>
      <xdr:row>75</xdr:row>
      <xdr:rowOff>128188</xdr:rowOff>
    </xdr:to>
    <xdr:sp macro="" textlink="">
      <xdr:nvSpPr>
        <xdr:cNvPr id="882" name="楕円 881"/>
        <xdr:cNvSpPr/>
      </xdr:nvSpPr>
      <xdr:spPr>
        <a:xfrm>
          <a:off x="20383500" y="1288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119315</xdr:rowOff>
    </xdr:from>
    <xdr:ext cx="534377" cy="259045"/>
    <xdr:sp macro="" textlink="">
      <xdr:nvSpPr>
        <xdr:cNvPr id="883" name="テキスト ボックス 882"/>
        <xdr:cNvSpPr txBox="1"/>
      </xdr:nvSpPr>
      <xdr:spPr>
        <a:xfrm>
          <a:off x="20167111" y="12978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103930</xdr:rowOff>
    </xdr:from>
    <xdr:to>
      <xdr:col>102</xdr:col>
      <xdr:colOff>165100</xdr:colOff>
      <xdr:row>76</xdr:row>
      <xdr:rowOff>34080</xdr:rowOff>
    </xdr:to>
    <xdr:sp macro="" textlink="">
      <xdr:nvSpPr>
        <xdr:cNvPr id="884" name="楕円 883"/>
        <xdr:cNvSpPr/>
      </xdr:nvSpPr>
      <xdr:spPr>
        <a:xfrm>
          <a:off x="19494500" y="1296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25207</xdr:rowOff>
    </xdr:from>
    <xdr:ext cx="534377" cy="259045"/>
    <xdr:sp macro="" textlink="">
      <xdr:nvSpPr>
        <xdr:cNvPr id="885" name="テキスト ボックス 884"/>
        <xdr:cNvSpPr txBox="1"/>
      </xdr:nvSpPr>
      <xdr:spPr>
        <a:xfrm>
          <a:off x="19278111" y="13055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92310</xdr:rowOff>
    </xdr:from>
    <xdr:to>
      <xdr:col>98</xdr:col>
      <xdr:colOff>38100</xdr:colOff>
      <xdr:row>76</xdr:row>
      <xdr:rowOff>22461</xdr:rowOff>
    </xdr:to>
    <xdr:sp macro="" textlink="">
      <xdr:nvSpPr>
        <xdr:cNvPr id="886" name="楕円 885"/>
        <xdr:cNvSpPr/>
      </xdr:nvSpPr>
      <xdr:spPr>
        <a:xfrm>
          <a:off x="18605500" y="129510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13588</xdr:rowOff>
    </xdr:from>
    <xdr:ext cx="534377" cy="259045"/>
    <xdr:sp macro="" textlink="">
      <xdr:nvSpPr>
        <xdr:cNvPr id="887" name="テキスト ボックス 886"/>
        <xdr:cNvSpPr txBox="1"/>
      </xdr:nvSpPr>
      <xdr:spPr>
        <a:xfrm>
          <a:off x="18389111" y="13043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8" name="直線コネクタ 897"/>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9" name="テキスト ボックス 898"/>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900" name="直線コネクタ 899"/>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901" name="テキスト ボックス 900"/>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3" name="テキスト ボックス 902"/>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4" name="直線コネクタ 903"/>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5" name="テキスト ボックス 904"/>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6" name="直線コネクタ 905"/>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7" name="テキスト ボックス 906"/>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8" name="直線コネクタ 90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9" name="テキスト ボックス 908"/>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168021</xdr:rowOff>
    </xdr:from>
    <xdr:to>
      <xdr:col>116</xdr:col>
      <xdr:colOff>62864</xdr:colOff>
      <xdr:row>99</xdr:row>
      <xdr:rowOff>44450</xdr:rowOff>
    </xdr:to>
    <xdr:cxnSp macro="">
      <xdr:nvCxnSpPr>
        <xdr:cNvPr id="911" name="直線コネクタ 910"/>
        <xdr:cNvCxnSpPr/>
      </xdr:nvCxnSpPr>
      <xdr:spPr>
        <a:xfrm flipV="1">
          <a:off x="22159595" y="15598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92219</xdr:rowOff>
    </xdr:from>
    <xdr:ext cx="249299" cy="259045"/>
    <xdr:sp macro="" textlink="">
      <xdr:nvSpPr>
        <xdr:cNvPr id="912" name="前年度繰上充用金最小値テキスト"/>
        <xdr:cNvSpPr txBox="1"/>
      </xdr:nvSpPr>
      <xdr:spPr>
        <a:xfrm>
          <a:off x="22212300" y="17065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3" name="直線コネクタ 912"/>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114698</xdr:rowOff>
    </xdr:from>
    <xdr:ext cx="534377" cy="259045"/>
    <xdr:sp macro="" textlink="">
      <xdr:nvSpPr>
        <xdr:cNvPr id="914" name="前年度繰上充用金最大値テキスト"/>
        <xdr:cNvSpPr txBox="1"/>
      </xdr:nvSpPr>
      <xdr:spPr>
        <a:xfrm>
          <a:off x="22212300" y="1537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168021</xdr:rowOff>
    </xdr:from>
    <xdr:to>
      <xdr:col>116</xdr:col>
      <xdr:colOff>152400</xdr:colOff>
      <xdr:row>90</xdr:row>
      <xdr:rowOff>168021</xdr:rowOff>
    </xdr:to>
    <xdr:cxnSp macro="">
      <xdr:nvCxnSpPr>
        <xdr:cNvPr id="915" name="直線コネクタ 914"/>
        <xdr:cNvCxnSpPr/>
      </xdr:nvCxnSpPr>
      <xdr:spPr>
        <a:xfrm>
          <a:off x="22072600" y="15598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6" name="直線コネクタ 915"/>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9669</xdr:rowOff>
    </xdr:from>
    <xdr:ext cx="313932" cy="259045"/>
    <xdr:sp macro="" textlink="">
      <xdr:nvSpPr>
        <xdr:cNvPr id="917" name="前年度繰上充用金平均値テキスト"/>
        <xdr:cNvSpPr txBox="1"/>
      </xdr:nvSpPr>
      <xdr:spPr>
        <a:xfrm>
          <a:off x="22212300" y="16811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158242</xdr:rowOff>
    </xdr:from>
    <xdr:to>
      <xdr:col>116</xdr:col>
      <xdr:colOff>114300</xdr:colOff>
      <xdr:row>99</xdr:row>
      <xdr:rowOff>88392</xdr:rowOff>
    </xdr:to>
    <xdr:sp macro="" textlink="">
      <xdr:nvSpPr>
        <xdr:cNvPr id="918" name="フローチャート: 判断 917"/>
        <xdr:cNvSpPr/>
      </xdr:nvSpPr>
      <xdr:spPr>
        <a:xfrm>
          <a:off x="22110700" y="169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9" name="直線コネクタ 918"/>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156972</xdr:rowOff>
    </xdr:from>
    <xdr:to>
      <xdr:col>112</xdr:col>
      <xdr:colOff>38100</xdr:colOff>
      <xdr:row>99</xdr:row>
      <xdr:rowOff>87122</xdr:rowOff>
    </xdr:to>
    <xdr:sp macro="" textlink="">
      <xdr:nvSpPr>
        <xdr:cNvPr id="920" name="フローチャート: 判断 919"/>
        <xdr:cNvSpPr/>
      </xdr:nvSpPr>
      <xdr:spPr>
        <a:xfrm>
          <a:off x="212725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103649</xdr:rowOff>
    </xdr:from>
    <xdr:ext cx="313932" cy="259045"/>
    <xdr:sp macro="" textlink="">
      <xdr:nvSpPr>
        <xdr:cNvPr id="921" name="テキスト ボックス 920"/>
        <xdr:cNvSpPr txBox="1"/>
      </xdr:nvSpPr>
      <xdr:spPr>
        <a:xfrm>
          <a:off x="21166333" y="16734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22" name="直線コネクタ 921"/>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156718</xdr:rowOff>
    </xdr:from>
    <xdr:to>
      <xdr:col>107</xdr:col>
      <xdr:colOff>101600</xdr:colOff>
      <xdr:row>99</xdr:row>
      <xdr:rowOff>86868</xdr:rowOff>
    </xdr:to>
    <xdr:sp macro="" textlink="">
      <xdr:nvSpPr>
        <xdr:cNvPr id="923" name="フローチャート: 判断 922"/>
        <xdr:cNvSpPr/>
      </xdr:nvSpPr>
      <xdr:spPr>
        <a:xfrm>
          <a:off x="20383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103395</xdr:rowOff>
    </xdr:from>
    <xdr:ext cx="313932" cy="259045"/>
    <xdr:sp macro="" textlink="">
      <xdr:nvSpPr>
        <xdr:cNvPr id="924" name="テキスト ボックス 923"/>
        <xdr:cNvSpPr txBox="1"/>
      </xdr:nvSpPr>
      <xdr:spPr>
        <a:xfrm>
          <a:off x="20277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5" name="直線コネクタ 924"/>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157353</xdr:rowOff>
    </xdr:from>
    <xdr:to>
      <xdr:col>102</xdr:col>
      <xdr:colOff>165100</xdr:colOff>
      <xdr:row>99</xdr:row>
      <xdr:rowOff>87503</xdr:rowOff>
    </xdr:to>
    <xdr:sp macro="" textlink="">
      <xdr:nvSpPr>
        <xdr:cNvPr id="926" name="フローチャート: 判断 925"/>
        <xdr:cNvSpPr/>
      </xdr:nvSpPr>
      <xdr:spPr>
        <a:xfrm>
          <a:off x="19494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104030</xdr:rowOff>
    </xdr:from>
    <xdr:ext cx="313932" cy="259045"/>
    <xdr:sp macro="" textlink="">
      <xdr:nvSpPr>
        <xdr:cNvPr id="927" name="テキスト ボックス 926"/>
        <xdr:cNvSpPr txBox="1"/>
      </xdr:nvSpPr>
      <xdr:spPr>
        <a:xfrm>
          <a:off x="19388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158114</xdr:rowOff>
    </xdr:from>
    <xdr:to>
      <xdr:col>98</xdr:col>
      <xdr:colOff>38100</xdr:colOff>
      <xdr:row>99</xdr:row>
      <xdr:rowOff>88264</xdr:rowOff>
    </xdr:to>
    <xdr:sp macro="" textlink="">
      <xdr:nvSpPr>
        <xdr:cNvPr id="928" name="フローチャート: 判断 927"/>
        <xdr:cNvSpPr/>
      </xdr:nvSpPr>
      <xdr:spPr>
        <a:xfrm>
          <a:off x="18605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104791</xdr:rowOff>
    </xdr:from>
    <xdr:ext cx="313932" cy="259045"/>
    <xdr:sp macro="" textlink="">
      <xdr:nvSpPr>
        <xdr:cNvPr id="929" name="テキスト ボックス 928"/>
        <xdr:cNvSpPr txBox="1"/>
      </xdr:nvSpPr>
      <xdr:spPr>
        <a:xfrm>
          <a:off x="18499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0" name="テキスト ボックス 92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1" name="テキスト ボックス 93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2" name="テキスト ボックス 93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3" name="テキスト ボックス 93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4" name="テキスト ボックス 93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5" name="楕円 934"/>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136669</xdr:rowOff>
    </xdr:from>
    <xdr:ext cx="249299" cy="259045"/>
    <xdr:sp macro="" textlink="">
      <xdr:nvSpPr>
        <xdr:cNvPr id="936" name="前年度繰上充用金該当値テキスト"/>
        <xdr:cNvSpPr txBox="1"/>
      </xdr:nvSpPr>
      <xdr:spPr>
        <a:xfrm>
          <a:off x="22212300" y="16938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7" name="楕円 936"/>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8" name="テキスト ボックス 937"/>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9" name="楕円 938"/>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40" name="テキスト ボックス 939"/>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41" name="楕円 940"/>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42" name="テキスト ボックス 941"/>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3" name="楕円 942"/>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44" name="テキスト ボックス 943"/>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5" name="正方形/長方形 94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6" name="正方形/長方形 94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7" name="テキスト ボックス 94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補助費等を除く、全ての項目で、住民一人当たりのコストは類似団体平均値と比較して低い値となっている。</a:t>
          </a:r>
          <a:endParaRPr lang="ja-JP" altLang="ja-JP" sz="1400">
            <a:effectLst/>
          </a:endParaRPr>
        </a:p>
        <a:p>
          <a:r>
            <a:rPr kumimoji="1" lang="ja-JP" altLang="ja-JP" sz="1100">
              <a:solidFill>
                <a:schemeClr val="dk1"/>
              </a:solidFill>
              <a:effectLst/>
              <a:latin typeface="+mn-lt"/>
              <a:ea typeface="+mn-ea"/>
              <a:cs typeface="+mn-cs"/>
            </a:rPr>
            <a:t>　主な構成項目である人件費は、住民一人当たり</a:t>
          </a:r>
          <a:r>
            <a:rPr kumimoji="1" lang="en-US" altLang="ja-JP" sz="1100">
              <a:solidFill>
                <a:schemeClr val="dk1"/>
              </a:solidFill>
              <a:effectLst/>
              <a:latin typeface="+mn-lt"/>
              <a:ea typeface="+mn-ea"/>
              <a:cs typeface="+mn-cs"/>
            </a:rPr>
            <a:t>79,949</a:t>
          </a:r>
          <a:r>
            <a:rPr kumimoji="1" lang="ja-JP" altLang="ja-JP" sz="1100">
              <a:solidFill>
                <a:schemeClr val="dk1"/>
              </a:solidFill>
              <a:effectLst/>
              <a:latin typeface="+mn-lt"/>
              <a:ea typeface="+mn-ea"/>
              <a:cs typeface="+mn-cs"/>
            </a:rPr>
            <a:t>円であり、類似団体平均値と比較すると</a:t>
          </a:r>
          <a:r>
            <a:rPr kumimoji="1" lang="en-US" altLang="ja-JP" sz="1100">
              <a:solidFill>
                <a:schemeClr val="dk1"/>
              </a:solidFill>
              <a:effectLst/>
              <a:latin typeface="+mn-lt"/>
              <a:ea typeface="+mn-ea"/>
              <a:cs typeface="+mn-cs"/>
            </a:rPr>
            <a:t>20,228</a:t>
          </a:r>
          <a:r>
            <a:rPr kumimoji="1" lang="ja-JP" altLang="ja-JP" sz="1100">
              <a:solidFill>
                <a:schemeClr val="dk1"/>
              </a:solidFill>
              <a:effectLst/>
              <a:latin typeface="+mn-lt"/>
              <a:ea typeface="+mn-ea"/>
              <a:cs typeface="+mn-cs"/>
            </a:rPr>
            <a:t>円低く、前年度と比較すると</a:t>
          </a:r>
          <a:r>
            <a:rPr kumimoji="1" lang="en-US" altLang="ja-JP" sz="1100">
              <a:solidFill>
                <a:schemeClr val="dk1"/>
              </a:solidFill>
              <a:effectLst/>
              <a:latin typeface="+mn-lt"/>
              <a:ea typeface="+mn-ea"/>
              <a:cs typeface="+mn-cs"/>
            </a:rPr>
            <a:t>6,218</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高く</a:t>
          </a:r>
          <a:r>
            <a:rPr kumimoji="1" lang="ja-JP" altLang="ja-JP" sz="1100">
              <a:solidFill>
                <a:schemeClr val="dk1"/>
              </a:solidFill>
              <a:effectLst/>
              <a:latin typeface="+mn-lt"/>
              <a:ea typeface="+mn-ea"/>
              <a:cs typeface="+mn-cs"/>
            </a:rPr>
            <a:t>なっている。これは、定員管理等に取り組んできたためである。</a:t>
          </a:r>
          <a:endParaRPr lang="ja-JP" altLang="ja-JP" sz="1400">
            <a:effectLst/>
          </a:endParaRPr>
        </a:p>
        <a:p>
          <a:r>
            <a:rPr kumimoji="1" lang="ja-JP" altLang="ja-JP" sz="1100">
              <a:solidFill>
                <a:schemeClr val="dk1"/>
              </a:solidFill>
              <a:effectLst/>
              <a:latin typeface="+mn-lt"/>
              <a:ea typeface="+mn-ea"/>
              <a:cs typeface="+mn-cs"/>
            </a:rPr>
            <a:t>　また、扶助費についても、住民一人当たり</a:t>
          </a:r>
          <a:r>
            <a:rPr kumimoji="1" lang="en-US" altLang="ja-JP" sz="1100">
              <a:solidFill>
                <a:schemeClr val="dk1"/>
              </a:solidFill>
              <a:effectLst/>
              <a:latin typeface="+mn-lt"/>
              <a:ea typeface="+mn-ea"/>
              <a:cs typeface="+mn-cs"/>
            </a:rPr>
            <a:t>79,523</a:t>
          </a:r>
          <a:r>
            <a:rPr kumimoji="1" lang="ja-JP" altLang="ja-JP" sz="1100">
              <a:solidFill>
                <a:schemeClr val="dk1"/>
              </a:solidFill>
              <a:effectLst/>
              <a:latin typeface="+mn-lt"/>
              <a:ea typeface="+mn-ea"/>
              <a:cs typeface="+mn-cs"/>
            </a:rPr>
            <a:t>円となり、類似団体と比較して一人当たりのコストは低い状況となっているが、年々増加していることが明らかである。今後ますます少子高齢化社会の中において増加して行くことが予想される。</a:t>
          </a:r>
          <a:endParaRPr lang="ja-JP" altLang="ja-JP" sz="1400">
            <a:effectLst/>
          </a:endParaRPr>
        </a:p>
        <a:p>
          <a:r>
            <a:rPr kumimoji="1" lang="ja-JP" altLang="ja-JP" sz="1100">
              <a:solidFill>
                <a:schemeClr val="dk1"/>
              </a:solidFill>
              <a:effectLst/>
              <a:latin typeface="+mn-lt"/>
              <a:ea typeface="+mn-ea"/>
              <a:cs typeface="+mn-cs"/>
            </a:rPr>
            <a:t>　普通建設事業費は住民一人当たり</a:t>
          </a:r>
          <a:r>
            <a:rPr kumimoji="1" lang="en-US" altLang="ja-JP" sz="1100">
              <a:solidFill>
                <a:schemeClr val="dk1"/>
              </a:solidFill>
              <a:effectLst/>
              <a:latin typeface="+mn-lt"/>
              <a:ea typeface="+mn-ea"/>
              <a:cs typeface="+mn-cs"/>
            </a:rPr>
            <a:t>52,229</a:t>
          </a:r>
          <a:r>
            <a:rPr kumimoji="1" lang="ja-JP" altLang="ja-JP" sz="1100">
              <a:solidFill>
                <a:schemeClr val="dk1"/>
              </a:solidFill>
              <a:effectLst/>
              <a:latin typeface="+mn-lt"/>
              <a:ea typeface="+mn-ea"/>
              <a:cs typeface="+mn-cs"/>
            </a:rPr>
            <a:t>円となり、前年度と比べると</a:t>
          </a:r>
          <a:r>
            <a:rPr kumimoji="1" lang="en-US" altLang="ja-JP" sz="1100">
              <a:solidFill>
                <a:schemeClr val="dk1"/>
              </a:solidFill>
              <a:effectLst/>
              <a:latin typeface="+mn-lt"/>
              <a:ea typeface="+mn-ea"/>
              <a:cs typeface="+mn-cs"/>
            </a:rPr>
            <a:t>287</a:t>
          </a:r>
          <a:r>
            <a:rPr kumimoji="1" lang="ja-JP" altLang="ja-JP" sz="1100">
              <a:solidFill>
                <a:schemeClr val="dk1"/>
              </a:solidFill>
              <a:effectLst/>
              <a:latin typeface="+mn-lt"/>
              <a:ea typeface="+mn-ea"/>
              <a:cs typeface="+mn-cs"/>
            </a:rPr>
            <a:t>円高くなっているものの、類似団体と比較すると一人当たりコストは低い状況となっている。しかし、今後、小学校統合に伴う事業等の大型事業</a:t>
          </a:r>
          <a:r>
            <a:rPr kumimoji="1" lang="ja-JP" altLang="ja-JP" sz="1100" baseline="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公共施設等マネジメント計画</a:t>
          </a:r>
          <a:r>
            <a:rPr kumimoji="1" lang="ja-JP" altLang="ja-JP" sz="1100" baseline="0">
              <a:solidFill>
                <a:schemeClr val="dk1"/>
              </a:solidFill>
              <a:effectLst/>
              <a:latin typeface="+mn-lt"/>
              <a:ea typeface="+mn-ea"/>
              <a:cs typeface="+mn-cs"/>
            </a:rPr>
            <a:t>に基づく</a:t>
          </a:r>
          <a:r>
            <a:rPr kumimoji="1" lang="ja-JP" altLang="ja-JP" sz="1100" strike="sngStrike" baseline="0">
              <a:solidFill>
                <a:schemeClr val="dk1"/>
              </a:solidFill>
              <a:effectLst/>
              <a:latin typeface="+mn-lt"/>
              <a:ea typeface="+mn-ea"/>
              <a:cs typeface="+mn-cs"/>
            </a:rPr>
            <a:t>伴</a:t>
          </a:r>
          <a:r>
            <a:rPr kumimoji="1" lang="ja-JP" altLang="ja-JP" sz="1100" baseline="0">
              <a:solidFill>
                <a:schemeClr val="dk1"/>
              </a:solidFill>
              <a:effectLst/>
              <a:latin typeface="+mn-lt"/>
              <a:ea typeface="+mn-ea"/>
              <a:cs typeface="+mn-cs"/>
            </a:rPr>
            <a:t>う</a:t>
          </a:r>
          <a:r>
            <a:rPr kumimoji="1" lang="ja-JP" altLang="ja-JP" sz="1100">
              <a:solidFill>
                <a:schemeClr val="dk1"/>
              </a:solidFill>
              <a:effectLst/>
              <a:latin typeface="+mn-lt"/>
              <a:ea typeface="+mn-ea"/>
              <a:cs typeface="+mn-cs"/>
            </a:rPr>
            <a:t>公共施設の長寿命化等があることで、増加していくと考える。</a:t>
          </a:r>
          <a:r>
            <a:rPr kumimoji="1" lang="ja-JP" altLang="ja-JP" sz="1100" baseline="0">
              <a:solidFill>
                <a:schemeClr val="dk1"/>
              </a:solidFill>
              <a:effectLst/>
              <a:latin typeface="+mn-lt"/>
              <a:ea typeface="+mn-ea"/>
              <a:cs typeface="+mn-cs"/>
            </a:rPr>
            <a:t>引き続き、</a:t>
          </a:r>
          <a:r>
            <a:rPr kumimoji="1" lang="ja-JP" altLang="ja-JP" sz="1100">
              <a:solidFill>
                <a:schemeClr val="dk1"/>
              </a:solidFill>
              <a:effectLst/>
              <a:latin typeface="+mn-lt"/>
              <a:ea typeface="+mn-ea"/>
              <a:cs typeface="+mn-cs"/>
            </a:rPr>
            <a:t>全体を見ながら事務事業の見直し等によりコスト削減に努めていかなければならない。</a:t>
          </a:r>
          <a:endParaRPr lang="ja-JP" altLang="ja-JP" sz="1400">
            <a:effectLst/>
          </a:endParaRPr>
        </a:p>
        <a:p>
          <a:r>
            <a:rPr kumimoji="1" lang="ja-JP" altLang="ja-JP" sz="1100">
              <a:solidFill>
                <a:schemeClr val="dk1"/>
              </a:solidFill>
              <a:effectLst/>
              <a:latin typeface="+mn-lt"/>
              <a:ea typeface="+mn-ea"/>
              <a:cs typeface="+mn-cs"/>
            </a:rPr>
            <a:t>　</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茨城県かすみがうら市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41,200
39,927
156.60
24,566,426
23,844,542
534,676
11,188,601
19,320,681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45.6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22542</xdr:rowOff>
    </xdr:from>
    <xdr:to>
      <xdr:col>24</xdr:col>
      <xdr:colOff>62865</xdr:colOff>
      <xdr:row>38</xdr:row>
      <xdr:rowOff>15113</xdr:rowOff>
    </xdr:to>
    <xdr:cxnSp macro="">
      <xdr:nvCxnSpPr>
        <xdr:cNvPr id="56" name="直線コネクタ 55"/>
        <xdr:cNvCxnSpPr/>
      </xdr:nvCxnSpPr>
      <xdr:spPr>
        <a:xfrm flipV="1">
          <a:off x="4633595" y="5337492"/>
          <a:ext cx="1270" cy="1192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18940</xdr:rowOff>
    </xdr:from>
    <xdr:ext cx="469744" cy="259045"/>
    <xdr:sp macro="" textlink="">
      <xdr:nvSpPr>
        <xdr:cNvPr id="57" name="議会費最小値テキスト"/>
        <xdr:cNvSpPr txBox="1"/>
      </xdr:nvSpPr>
      <xdr:spPr>
        <a:xfrm>
          <a:off x="4686300" y="653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15113</xdr:rowOff>
    </xdr:from>
    <xdr:to>
      <xdr:col>24</xdr:col>
      <xdr:colOff>152400</xdr:colOff>
      <xdr:row>38</xdr:row>
      <xdr:rowOff>15113</xdr:rowOff>
    </xdr:to>
    <xdr:cxnSp macro="">
      <xdr:nvCxnSpPr>
        <xdr:cNvPr id="58" name="直線コネクタ 57"/>
        <xdr:cNvCxnSpPr/>
      </xdr:nvCxnSpPr>
      <xdr:spPr>
        <a:xfrm>
          <a:off x="4546600" y="653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140669</xdr:rowOff>
    </xdr:from>
    <xdr:ext cx="469744" cy="259045"/>
    <xdr:sp macro="" textlink="">
      <xdr:nvSpPr>
        <xdr:cNvPr id="59" name="議会費最大値テキスト"/>
        <xdr:cNvSpPr txBox="1"/>
      </xdr:nvSpPr>
      <xdr:spPr>
        <a:xfrm>
          <a:off x="4686300" y="511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22542</xdr:rowOff>
    </xdr:from>
    <xdr:to>
      <xdr:col>24</xdr:col>
      <xdr:colOff>152400</xdr:colOff>
      <xdr:row>31</xdr:row>
      <xdr:rowOff>22542</xdr:rowOff>
    </xdr:to>
    <xdr:cxnSp macro="">
      <xdr:nvCxnSpPr>
        <xdr:cNvPr id="60" name="直線コネクタ 59"/>
        <xdr:cNvCxnSpPr/>
      </xdr:nvCxnSpPr>
      <xdr:spPr>
        <a:xfrm>
          <a:off x="4546600" y="533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122365</xdr:rowOff>
    </xdr:from>
    <xdr:to>
      <xdr:col>24</xdr:col>
      <xdr:colOff>63500</xdr:colOff>
      <xdr:row>37</xdr:row>
      <xdr:rowOff>126555</xdr:rowOff>
    </xdr:to>
    <xdr:cxnSp macro="">
      <xdr:nvCxnSpPr>
        <xdr:cNvPr id="61" name="直線コネクタ 60"/>
        <xdr:cNvCxnSpPr/>
      </xdr:nvCxnSpPr>
      <xdr:spPr>
        <a:xfrm>
          <a:off x="3797300" y="6466015"/>
          <a:ext cx="838200" cy="4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148543</xdr:rowOff>
    </xdr:from>
    <xdr:ext cx="469744" cy="259045"/>
    <xdr:sp macro="" textlink="">
      <xdr:nvSpPr>
        <xdr:cNvPr id="62" name="議会費平均値テキスト"/>
        <xdr:cNvSpPr txBox="1"/>
      </xdr:nvSpPr>
      <xdr:spPr>
        <a:xfrm>
          <a:off x="4686300" y="5977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125666</xdr:rowOff>
    </xdr:from>
    <xdr:to>
      <xdr:col>24</xdr:col>
      <xdr:colOff>114300</xdr:colOff>
      <xdr:row>36</xdr:row>
      <xdr:rowOff>55816</xdr:rowOff>
    </xdr:to>
    <xdr:sp macro="" textlink="">
      <xdr:nvSpPr>
        <xdr:cNvPr id="63" name="フローチャート: 判断 62"/>
        <xdr:cNvSpPr/>
      </xdr:nvSpPr>
      <xdr:spPr>
        <a:xfrm>
          <a:off x="45847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122365</xdr:rowOff>
    </xdr:from>
    <xdr:to>
      <xdr:col>19</xdr:col>
      <xdr:colOff>177800</xdr:colOff>
      <xdr:row>37</xdr:row>
      <xdr:rowOff>142558</xdr:rowOff>
    </xdr:to>
    <xdr:cxnSp macro="">
      <xdr:nvCxnSpPr>
        <xdr:cNvPr id="64" name="直線コネクタ 63"/>
        <xdr:cNvCxnSpPr/>
      </xdr:nvCxnSpPr>
      <xdr:spPr>
        <a:xfrm flipV="1">
          <a:off x="2908300" y="6466015"/>
          <a:ext cx="889000" cy="2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86233</xdr:rowOff>
    </xdr:from>
    <xdr:to>
      <xdr:col>20</xdr:col>
      <xdr:colOff>38100</xdr:colOff>
      <xdr:row>36</xdr:row>
      <xdr:rowOff>16383</xdr:rowOff>
    </xdr:to>
    <xdr:sp macro="" textlink="">
      <xdr:nvSpPr>
        <xdr:cNvPr id="65" name="フローチャート: 判断 64"/>
        <xdr:cNvSpPr/>
      </xdr:nvSpPr>
      <xdr:spPr>
        <a:xfrm>
          <a:off x="3746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32910</xdr:rowOff>
    </xdr:from>
    <xdr:ext cx="469744" cy="259045"/>
    <xdr:sp macro="" textlink="">
      <xdr:nvSpPr>
        <xdr:cNvPr id="66" name="テキスト ボックス 65"/>
        <xdr:cNvSpPr txBox="1"/>
      </xdr:nvSpPr>
      <xdr:spPr>
        <a:xfrm>
          <a:off x="3562428" y="586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139700</xdr:rowOff>
    </xdr:from>
    <xdr:to>
      <xdr:col>15</xdr:col>
      <xdr:colOff>50800</xdr:colOff>
      <xdr:row>37</xdr:row>
      <xdr:rowOff>142558</xdr:rowOff>
    </xdr:to>
    <xdr:cxnSp macro="">
      <xdr:nvCxnSpPr>
        <xdr:cNvPr id="67" name="直線コネクタ 66"/>
        <xdr:cNvCxnSpPr/>
      </xdr:nvCxnSpPr>
      <xdr:spPr>
        <a:xfrm>
          <a:off x="2019300" y="6483350"/>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81280</xdr:rowOff>
    </xdr:from>
    <xdr:to>
      <xdr:col>15</xdr:col>
      <xdr:colOff>101600</xdr:colOff>
      <xdr:row>36</xdr:row>
      <xdr:rowOff>11430</xdr:rowOff>
    </xdr:to>
    <xdr:sp macro="" textlink="">
      <xdr:nvSpPr>
        <xdr:cNvPr id="68" name="フローチャート: 判断 67"/>
        <xdr:cNvSpPr/>
      </xdr:nvSpPr>
      <xdr:spPr>
        <a:xfrm>
          <a:off x="2857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27957</xdr:rowOff>
    </xdr:from>
    <xdr:ext cx="469744" cy="259045"/>
    <xdr:sp macro="" textlink="">
      <xdr:nvSpPr>
        <xdr:cNvPr id="69" name="テキスト ボックス 68"/>
        <xdr:cNvSpPr txBox="1"/>
      </xdr:nvSpPr>
      <xdr:spPr>
        <a:xfrm>
          <a:off x="2673428"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136461</xdr:rowOff>
    </xdr:from>
    <xdr:to>
      <xdr:col>10</xdr:col>
      <xdr:colOff>114300</xdr:colOff>
      <xdr:row>37</xdr:row>
      <xdr:rowOff>139700</xdr:rowOff>
    </xdr:to>
    <xdr:cxnSp macro="">
      <xdr:nvCxnSpPr>
        <xdr:cNvPr id="70" name="直線コネクタ 69"/>
        <xdr:cNvCxnSpPr/>
      </xdr:nvCxnSpPr>
      <xdr:spPr>
        <a:xfrm>
          <a:off x="1130300" y="6480111"/>
          <a:ext cx="889000" cy="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86614</xdr:rowOff>
    </xdr:from>
    <xdr:to>
      <xdr:col>10</xdr:col>
      <xdr:colOff>165100</xdr:colOff>
      <xdr:row>36</xdr:row>
      <xdr:rowOff>16764</xdr:rowOff>
    </xdr:to>
    <xdr:sp macro="" textlink="">
      <xdr:nvSpPr>
        <xdr:cNvPr id="71" name="フローチャート: 判断 70"/>
        <xdr:cNvSpPr/>
      </xdr:nvSpPr>
      <xdr:spPr>
        <a:xfrm>
          <a:off x="1968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33291</xdr:rowOff>
    </xdr:from>
    <xdr:ext cx="469744" cy="259045"/>
    <xdr:sp macro="" textlink="">
      <xdr:nvSpPr>
        <xdr:cNvPr id="72" name="テキスト ボックス 71"/>
        <xdr:cNvSpPr txBox="1"/>
      </xdr:nvSpPr>
      <xdr:spPr>
        <a:xfrm>
          <a:off x="1784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92520</xdr:rowOff>
    </xdr:from>
    <xdr:to>
      <xdr:col>6</xdr:col>
      <xdr:colOff>38100</xdr:colOff>
      <xdr:row>36</xdr:row>
      <xdr:rowOff>22670</xdr:rowOff>
    </xdr:to>
    <xdr:sp macro="" textlink="">
      <xdr:nvSpPr>
        <xdr:cNvPr id="73" name="フローチャート: 判断 72"/>
        <xdr:cNvSpPr/>
      </xdr:nvSpPr>
      <xdr:spPr>
        <a:xfrm>
          <a:off x="1079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39197</xdr:rowOff>
    </xdr:from>
    <xdr:ext cx="469744" cy="259045"/>
    <xdr:sp macro="" textlink="">
      <xdr:nvSpPr>
        <xdr:cNvPr id="74" name="テキスト ボックス 73"/>
        <xdr:cNvSpPr txBox="1"/>
      </xdr:nvSpPr>
      <xdr:spPr>
        <a:xfrm>
          <a:off x="895428" y="586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75755</xdr:rowOff>
    </xdr:from>
    <xdr:to>
      <xdr:col>24</xdr:col>
      <xdr:colOff>114300</xdr:colOff>
      <xdr:row>38</xdr:row>
      <xdr:rowOff>5905</xdr:rowOff>
    </xdr:to>
    <xdr:sp macro="" textlink="">
      <xdr:nvSpPr>
        <xdr:cNvPr id="80" name="楕円 79"/>
        <xdr:cNvSpPr/>
      </xdr:nvSpPr>
      <xdr:spPr>
        <a:xfrm>
          <a:off x="4584700" y="6419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162132</xdr:rowOff>
    </xdr:from>
    <xdr:ext cx="469744" cy="259045"/>
    <xdr:sp macro="" textlink="">
      <xdr:nvSpPr>
        <xdr:cNvPr id="81" name="議会費該当値テキスト"/>
        <xdr:cNvSpPr txBox="1"/>
      </xdr:nvSpPr>
      <xdr:spPr>
        <a:xfrm>
          <a:off x="4686300" y="6334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71565</xdr:rowOff>
    </xdr:from>
    <xdr:to>
      <xdr:col>20</xdr:col>
      <xdr:colOff>38100</xdr:colOff>
      <xdr:row>38</xdr:row>
      <xdr:rowOff>1715</xdr:rowOff>
    </xdr:to>
    <xdr:sp macro="" textlink="">
      <xdr:nvSpPr>
        <xdr:cNvPr id="82" name="楕円 81"/>
        <xdr:cNvSpPr/>
      </xdr:nvSpPr>
      <xdr:spPr>
        <a:xfrm>
          <a:off x="3746500" y="641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164292</xdr:rowOff>
    </xdr:from>
    <xdr:ext cx="469744" cy="259045"/>
    <xdr:sp macro="" textlink="">
      <xdr:nvSpPr>
        <xdr:cNvPr id="83" name="テキスト ボックス 82"/>
        <xdr:cNvSpPr txBox="1"/>
      </xdr:nvSpPr>
      <xdr:spPr>
        <a:xfrm>
          <a:off x="3562428" y="6507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91758</xdr:rowOff>
    </xdr:from>
    <xdr:to>
      <xdr:col>15</xdr:col>
      <xdr:colOff>101600</xdr:colOff>
      <xdr:row>38</xdr:row>
      <xdr:rowOff>21907</xdr:rowOff>
    </xdr:to>
    <xdr:sp macro="" textlink="">
      <xdr:nvSpPr>
        <xdr:cNvPr id="84" name="楕円 83"/>
        <xdr:cNvSpPr/>
      </xdr:nvSpPr>
      <xdr:spPr>
        <a:xfrm>
          <a:off x="2857500" y="643540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13034</xdr:rowOff>
    </xdr:from>
    <xdr:ext cx="469744" cy="259045"/>
    <xdr:sp macro="" textlink="">
      <xdr:nvSpPr>
        <xdr:cNvPr id="85" name="テキスト ボックス 84"/>
        <xdr:cNvSpPr txBox="1"/>
      </xdr:nvSpPr>
      <xdr:spPr>
        <a:xfrm>
          <a:off x="2673428" y="6528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88900</xdr:rowOff>
    </xdr:from>
    <xdr:to>
      <xdr:col>10</xdr:col>
      <xdr:colOff>165100</xdr:colOff>
      <xdr:row>38</xdr:row>
      <xdr:rowOff>19050</xdr:rowOff>
    </xdr:to>
    <xdr:sp macro="" textlink="">
      <xdr:nvSpPr>
        <xdr:cNvPr id="86" name="楕円 85"/>
        <xdr:cNvSpPr/>
      </xdr:nvSpPr>
      <xdr:spPr>
        <a:xfrm>
          <a:off x="1968500" y="643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10177</xdr:rowOff>
    </xdr:from>
    <xdr:ext cx="469744" cy="259045"/>
    <xdr:sp macro="" textlink="">
      <xdr:nvSpPr>
        <xdr:cNvPr id="87" name="テキスト ボックス 86"/>
        <xdr:cNvSpPr txBox="1"/>
      </xdr:nvSpPr>
      <xdr:spPr>
        <a:xfrm>
          <a:off x="1784428" y="652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85661</xdr:rowOff>
    </xdr:from>
    <xdr:to>
      <xdr:col>6</xdr:col>
      <xdr:colOff>38100</xdr:colOff>
      <xdr:row>38</xdr:row>
      <xdr:rowOff>15811</xdr:rowOff>
    </xdr:to>
    <xdr:sp macro="" textlink="">
      <xdr:nvSpPr>
        <xdr:cNvPr id="88" name="楕円 87"/>
        <xdr:cNvSpPr/>
      </xdr:nvSpPr>
      <xdr:spPr>
        <a:xfrm>
          <a:off x="1079500" y="642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6938</xdr:rowOff>
    </xdr:from>
    <xdr:ext cx="469744" cy="259045"/>
    <xdr:sp macro="" textlink="">
      <xdr:nvSpPr>
        <xdr:cNvPr id="89" name="テキスト ボックス 88"/>
        <xdr:cNvSpPr txBox="1"/>
      </xdr:nvSpPr>
      <xdr:spPr>
        <a:xfrm>
          <a:off x="895428" y="6522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74706</xdr:rowOff>
    </xdr:from>
    <xdr:to>
      <xdr:col>24</xdr:col>
      <xdr:colOff>62865</xdr:colOff>
      <xdr:row>58</xdr:row>
      <xdr:rowOff>58538</xdr:rowOff>
    </xdr:to>
    <xdr:cxnSp macro="">
      <xdr:nvCxnSpPr>
        <xdr:cNvPr id="115" name="直線コネクタ 114"/>
        <xdr:cNvCxnSpPr/>
      </xdr:nvCxnSpPr>
      <xdr:spPr>
        <a:xfrm flipV="1">
          <a:off x="4633595" y="8647206"/>
          <a:ext cx="1270" cy="1355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62365</xdr:rowOff>
    </xdr:from>
    <xdr:ext cx="599010" cy="259045"/>
    <xdr:sp macro="" textlink="">
      <xdr:nvSpPr>
        <xdr:cNvPr id="116" name="総務費最小値テキスト"/>
        <xdr:cNvSpPr txBox="1"/>
      </xdr:nvSpPr>
      <xdr:spPr>
        <a:xfrm>
          <a:off x="4686300" y="1000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58538</xdr:rowOff>
    </xdr:from>
    <xdr:to>
      <xdr:col>24</xdr:col>
      <xdr:colOff>152400</xdr:colOff>
      <xdr:row>58</xdr:row>
      <xdr:rowOff>58538</xdr:rowOff>
    </xdr:to>
    <xdr:cxnSp macro="">
      <xdr:nvCxnSpPr>
        <xdr:cNvPr id="117" name="直線コネクタ 116"/>
        <xdr:cNvCxnSpPr/>
      </xdr:nvCxnSpPr>
      <xdr:spPr>
        <a:xfrm>
          <a:off x="4546600" y="10002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21383</xdr:rowOff>
    </xdr:from>
    <xdr:ext cx="599010" cy="259045"/>
    <xdr:sp macro="" textlink="">
      <xdr:nvSpPr>
        <xdr:cNvPr id="118" name="総務費最大値テキスト"/>
        <xdr:cNvSpPr txBox="1"/>
      </xdr:nvSpPr>
      <xdr:spPr>
        <a:xfrm>
          <a:off x="4686300" y="8422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959,804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74706</xdr:rowOff>
    </xdr:from>
    <xdr:to>
      <xdr:col>24</xdr:col>
      <xdr:colOff>152400</xdr:colOff>
      <xdr:row>50</xdr:row>
      <xdr:rowOff>74706</xdr:rowOff>
    </xdr:to>
    <xdr:cxnSp macro="">
      <xdr:nvCxnSpPr>
        <xdr:cNvPr id="119" name="直線コネクタ 118"/>
        <xdr:cNvCxnSpPr/>
      </xdr:nvCxnSpPr>
      <xdr:spPr>
        <a:xfrm>
          <a:off x="4546600" y="864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31322</xdr:rowOff>
    </xdr:from>
    <xdr:to>
      <xdr:col>24</xdr:col>
      <xdr:colOff>63500</xdr:colOff>
      <xdr:row>59</xdr:row>
      <xdr:rowOff>16163</xdr:rowOff>
    </xdr:to>
    <xdr:cxnSp macro="">
      <xdr:nvCxnSpPr>
        <xdr:cNvPr id="120" name="直線コネクタ 119"/>
        <xdr:cNvCxnSpPr/>
      </xdr:nvCxnSpPr>
      <xdr:spPr>
        <a:xfrm flipV="1">
          <a:off x="3797300" y="9975422"/>
          <a:ext cx="838200" cy="156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69788</xdr:rowOff>
    </xdr:from>
    <xdr:ext cx="599010" cy="259045"/>
    <xdr:sp macro="" textlink="">
      <xdr:nvSpPr>
        <xdr:cNvPr id="121" name="総務費平均値テキスト"/>
        <xdr:cNvSpPr txBox="1"/>
      </xdr:nvSpPr>
      <xdr:spPr>
        <a:xfrm>
          <a:off x="4686300" y="96709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46911</xdr:rowOff>
    </xdr:from>
    <xdr:to>
      <xdr:col>24</xdr:col>
      <xdr:colOff>114300</xdr:colOff>
      <xdr:row>57</xdr:row>
      <xdr:rowOff>148511</xdr:rowOff>
    </xdr:to>
    <xdr:sp macro="" textlink="">
      <xdr:nvSpPr>
        <xdr:cNvPr id="122" name="フローチャート: 判断 121"/>
        <xdr:cNvSpPr/>
      </xdr:nvSpPr>
      <xdr:spPr>
        <a:xfrm>
          <a:off x="4584700" y="981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14236</xdr:rowOff>
    </xdr:from>
    <xdr:to>
      <xdr:col>19</xdr:col>
      <xdr:colOff>177800</xdr:colOff>
      <xdr:row>59</xdr:row>
      <xdr:rowOff>16163</xdr:rowOff>
    </xdr:to>
    <xdr:cxnSp macro="">
      <xdr:nvCxnSpPr>
        <xdr:cNvPr id="123" name="直線コネクタ 122"/>
        <xdr:cNvCxnSpPr/>
      </xdr:nvCxnSpPr>
      <xdr:spPr>
        <a:xfrm>
          <a:off x="2908300" y="10129786"/>
          <a:ext cx="889000" cy="1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53635</xdr:rowOff>
    </xdr:from>
    <xdr:to>
      <xdr:col>20</xdr:col>
      <xdr:colOff>38100</xdr:colOff>
      <xdr:row>58</xdr:row>
      <xdr:rowOff>155235</xdr:rowOff>
    </xdr:to>
    <xdr:sp macro="" textlink="">
      <xdr:nvSpPr>
        <xdr:cNvPr id="124" name="フローチャート: 判断 123"/>
        <xdr:cNvSpPr/>
      </xdr:nvSpPr>
      <xdr:spPr>
        <a:xfrm>
          <a:off x="3746500" y="999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312</xdr:rowOff>
    </xdr:from>
    <xdr:ext cx="599010" cy="259045"/>
    <xdr:sp macro="" textlink="">
      <xdr:nvSpPr>
        <xdr:cNvPr id="125" name="テキスト ボックス 124"/>
        <xdr:cNvSpPr txBox="1"/>
      </xdr:nvSpPr>
      <xdr:spPr>
        <a:xfrm>
          <a:off x="3497795" y="9772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14236</xdr:rowOff>
    </xdr:from>
    <xdr:to>
      <xdr:col>15</xdr:col>
      <xdr:colOff>50800</xdr:colOff>
      <xdr:row>59</xdr:row>
      <xdr:rowOff>27712</xdr:rowOff>
    </xdr:to>
    <xdr:cxnSp macro="">
      <xdr:nvCxnSpPr>
        <xdr:cNvPr id="126" name="直線コネクタ 125"/>
        <xdr:cNvCxnSpPr/>
      </xdr:nvCxnSpPr>
      <xdr:spPr>
        <a:xfrm flipV="1">
          <a:off x="2019300" y="10129786"/>
          <a:ext cx="889000" cy="13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73656</xdr:rowOff>
    </xdr:from>
    <xdr:to>
      <xdr:col>15</xdr:col>
      <xdr:colOff>101600</xdr:colOff>
      <xdr:row>59</xdr:row>
      <xdr:rowOff>3806</xdr:rowOff>
    </xdr:to>
    <xdr:sp macro="" textlink="">
      <xdr:nvSpPr>
        <xdr:cNvPr id="127" name="フローチャート: 判断 126"/>
        <xdr:cNvSpPr/>
      </xdr:nvSpPr>
      <xdr:spPr>
        <a:xfrm>
          <a:off x="2857500" y="1001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20333</xdr:rowOff>
    </xdr:from>
    <xdr:ext cx="534377" cy="259045"/>
    <xdr:sp macro="" textlink="">
      <xdr:nvSpPr>
        <xdr:cNvPr id="128" name="テキスト ボックス 127"/>
        <xdr:cNvSpPr txBox="1"/>
      </xdr:nvSpPr>
      <xdr:spPr>
        <a:xfrm>
          <a:off x="2641111" y="979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17335</xdr:rowOff>
    </xdr:from>
    <xdr:to>
      <xdr:col>10</xdr:col>
      <xdr:colOff>114300</xdr:colOff>
      <xdr:row>59</xdr:row>
      <xdr:rowOff>27712</xdr:rowOff>
    </xdr:to>
    <xdr:cxnSp macro="">
      <xdr:nvCxnSpPr>
        <xdr:cNvPr id="129" name="直線コネクタ 128"/>
        <xdr:cNvCxnSpPr/>
      </xdr:nvCxnSpPr>
      <xdr:spPr>
        <a:xfrm>
          <a:off x="1130300" y="10132885"/>
          <a:ext cx="889000" cy="1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74802</xdr:rowOff>
    </xdr:from>
    <xdr:to>
      <xdr:col>10</xdr:col>
      <xdr:colOff>165100</xdr:colOff>
      <xdr:row>59</xdr:row>
      <xdr:rowOff>4952</xdr:rowOff>
    </xdr:to>
    <xdr:sp macro="" textlink="">
      <xdr:nvSpPr>
        <xdr:cNvPr id="130" name="フローチャート: 判断 129"/>
        <xdr:cNvSpPr/>
      </xdr:nvSpPr>
      <xdr:spPr>
        <a:xfrm>
          <a:off x="1968500" y="1001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21479</xdr:rowOff>
    </xdr:from>
    <xdr:ext cx="534377" cy="259045"/>
    <xdr:sp macro="" textlink="">
      <xdr:nvSpPr>
        <xdr:cNvPr id="131" name="テキスト ボックス 130"/>
        <xdr:cNvSpPr txBox="1"/>
      </xdr:nvSpPr>
      <xdr:spPr>
        <a:xfrm>
          <a:off x="1752111" y="979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79988</xdr:rowOff>
    </xdr:from>
    <xdr:to>
      <xdr:col>6</xdr:col>
      <xdr:colOff>38100</xdr:colOff>
      <xdr:row>59</xdr:row>
      <xdr:rowOff>10138</xdr:rowOff>
    </xdr:to>
    <xdr:sp macro="" textlink="">
      <xdr:nvSpPr>
        <xdr:cNvPr id="132" name="フローチャート: 判断 131"/>
        <xdr:cNvSpPr/>
      </xdr:nvSpPr>
      <xdr:spPr>
        <a:xfrm>
          <a:off x="1079500" y="1002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26665</xdr:rowOff>
    </xdr:from>
    <xdr:ext cx="534377" cy="259045"/>
    <xdr:sp macro="" textlink="">
      <xdr:nvSpPr>
        <xdr:cNvPr id="133" name="テキスト ボックス 132"/>
        <xdr:cNvSpPr txBox="1"/>
      </xdr:nvSpPr>
      <xdr:spPr>
        <a:xfrm>
          <a:off x="863111" y="9799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151972</xdr:rowOff>
    </xdr:from>
    <xdr:to>
      <xdr:col>24</xdr:col>
      <xdr:colOff>114300</xdr:colOff>
      <xdr:row>58</xdr:row>
      <xdr:rowOff>82122</xdr:rowOff>
    </xdr:to>
    <xdr:sp macro="" textlink="">
      <xdr:nvSpPr>
        <xdr:cNvPr id="139" name="楕円 138"/>
        <xdr:cNvSpPr/>
      </xdr:nvSpPr>
      <xdr:spPr>
        <a:xfrm>
          <a:off x="4584700" y="992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66899</xdr:rowOff>
    </xdr:from>
    <xdr:ext cx="599010" cy="259045"/>
    <xdr:sp macro="" textlink="">
      <xdr:nvSpPr>
        <xdr:cNvPr id="140" name="総務費該当値テキスト"/>
        <xdr:cNvSpPr txBox="1"/>
      </xdr:nvSpPr>
      <xdr:spPr>
        <a:xfrm>
          <a:off x="4686300" y="9839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136813</xdr:rowOff>
    </xdr:from>
    <xdr:to>
      <xdr:col>20</xdr:col>
      <xdr:colOff>38100</xdr:colOff>
      <xdr:row>59</xdr:row>
      <xdr:rowOff>66963</xdr:rowOff>
    </xdr:to>
    <xdr:sp macro="" textlink="">
      <xdr:nvSpPr>
        <xdr:cNvPr id="141" name="楕円 140"/>
        <xdr:cNvSpPr/>
      </xdr:nvSpPr>
      <xdr:spPr>
        <a:xfrm>
          <a:off x="3746500" y="10080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58090</xdr:rowOff>
    </xdr:from>
    <xdr:ext cx="534377" cy="259045"/>
    <xdr:sp macro="" textlink="">
      <xdr:nvSpPr>
        <xdr:cNvPr id="142" name="テキスト ボックス 141"/>
        <xdr:cNvSpPr txBox="1"/>
      </xdr:nvSpPr>
      <xdr:spPr>
        <a:xfrm>
          <a:off x="3530111" y="10173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134886</xdr:rowOff>
    </xdr:from>
    <xdr:to>
      <xdr:col>15</xdr:col>
      <xdr:colOff>101600</xdr:colOff>
      <xdr:row>59</xdr:row>
      <xdr:rowOff>65036</xdr:rowOff>
    </xdr:to>
    <xdr:sp macro="" textlink="">
      <xdr:nvSpPr>
        <xdr:cNvPr id="143" name="楕円 142"/>
        <xdr:cNvSpPr/>
      </xdr:nvSpPr>
      <xdr:spPr>
        <a:xfrm>
          <a:off x="2857500" y="10078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56163</xdr:rowOff>
    </xdr:from>
    <xdr:ext cx="534377" cy="259045"/>
    <xdr:sp macro="" textlink="">
      <xdr:nvSpPr>
        <xdr:cNvPr id="144" name="テキスト ボックス 143"/>
        <xdr:cNvSpPr txBox="1"/>
      </xdr:nvSpPr>
      <xdr:spPr>
        <a:xfrm>
          <a:off x="2641111" y="1017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148362</xdr:rowOff>
    </xdr:from>
    <xdr:to>
      <xdr:col>10</xdr:col>
      <xdr:colOff>165100</xdr:colOff>
      <xdr:row>59</xdr:row>
      <xdr:rowOff>78512</xdr:rowOff>
    </xdr:to>
    <xdr:sp macro="" textlink="">
      <xdr:nvSpPr>
        <xdr:cNvPr id="145" name="楕円 144"/>
        <xdr:cNvSpPr/>
      </xdr:nvSpPr>
      <xdr:spPr>
        <a:xfrm>
          <a:off x="1968500" y="10092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69639</xdr:rowOff>
    </xdr:from>
    <xdr:ext cx="534377" cy="259045"/>
    <xdr:sp macro="" textlink="">
      <xdr:nvSpPr>
        <xdr:cNvPr id="146" name="テキスト ボックス 145"/>
        <xdr:cNvSpPr txBox="1"/>
      </xdr:nvSpPr>
      <xdr:spPr>
        <a:xfrm>
          <a:off x="1752111" y="10185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137985</xdr:rowOff>
    </xdr:from>
    <xdr:to>
      <xdr:col>6</xdr:col>
      <xdr:colOff>38100</xdr:colOff>
      <xdr:row>59</xdr:row>
      <xdr:rowOff>68135</xdr:rowOff>
    </xdr:to>
    <xdr:sp macro="" textlink="">
      <xdr:nvSpPr>
        <xdr:cNvPr id="147" name="楕円 146"/>
        <xdr:cNvSpPr/>
      </xdr:nvSpPr>
      <xdr:spPr>
        <a:xfrm>
          <a:off x="1079500" y="1008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59262</xdr:rowOff>
    </xdr:from>
    <xdr:ext cx="534377" cy="259045"/>
    <xdr:sp macro="" textlink="">
      <xdr:nvSpPr>
        <xdr:cNvPr id="148" name="テキスト ボックス 147"/>
        <xdr:cNvSpPr txBox="1"/>
      </xdr:nvSpPr>
      <xdr:spPr>
        <a:xfrm>
          <a:off x="863111" y="1017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23256</xdr:rowOff>
    </xdr:from>
    <xdr:to>
      <xdr:col>24</xdr:col>
      <xdr:colOff>62865</xdr:colOff>
      <xdr:row>78</xdr:row>
      <xdr:rowOff>42033</xdr:rowOff>
    </xdr:to>
    <xdr:cxnSp macro="">
      <xdr:nvCxnSpPr>
        <xdr:cNvPr id="171" name="直線コネクタ 170"/>
        <xdr:cNvCxnSpPr/>
      </xdr:nvCxnSpPr>
      <xdr:spPr>
        <a:xfrm flipV="1">
          <a:off x="4633595" y="12196206"/>
          <a:ext cx="1270" cy="1218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45860</xdr:rowOff>
    </xdr:from>
    <xdr:ext cx="599010" cy="259045"/>
    <xdr:sp macro="" textlink="">
      <xdr:nvSpPr>
        <xdr:cNvPr id="172" name="民生費最小値テキスト"/>
        <xdr:cNvSpPr txBox="1"/>
      </xdr:nvSpPr>
      <xdr:spPr>
        <a:xfrm>
          <a:off x="4686300" y="13418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42033</xdr:rowOff>
    </xdr:from>
    <xdr:to>
      <xdr:col>24</xdr:col>
      <xdr:colOff>152400</xdr:colOff>
      <xdr:row>78</xdr:row>
      <xdr:rowOff>42033</xdr:rowOff>
    </xdr:to>
    <xdr:cxnSp macro="">
      <xdr:nvCxnSpPr>
        <xdr:cNvPr id="173" name="直線コネクタ 172"/>
        <xdr:cNvCxnSpPr/>
      </xdr:nvCxnSpPr>
      <xdr:spPr>
        <a:xfrm>
          <a:off x="4546600" y="13415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141383</xdr:rowOff>
    </xdr:from>
    <xdr:ext cx="599010" cy="259045"/>
    <xdr:sp macro="" textlink="">
      <xdr:nvSpPr>
        <xdr:cNvPr id="174" name="民生費最大値テキスト"/>
        <xdr:cNvSpPr txBox="1"/>
      </xdr:nvSpPr>
      <xdr:spPr>
        <a:xfrm>
          <a:off x="4686300" y="11971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387,969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23256</xdr:rowOff>
    </xdr:from>
    <xdr:to>
      <xdr:col>24</xdr:col>
      <xdr:colOff>152400</xdr:colOff>
      <xdr:row>71</xdr:row>
      <xdr:rowOff>23256</xdr:rowOff>
    </xdr:to>
    <xdr:cxnSp macro="">
      <xdr:nvCxnSpPr>
        <xdr:cNvPr id="175" name="直線コネクタ 174"/>
        <xdr:cNvCxnSpPr/>
      </xdr:nvCxnSpPr>
      <xdr:spPr>
        <a:xfrm>
          <a:off x="4546600" y="1219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84982</xdr:rowOff>
    </xdr:from>
    <xdr:to>
      <xdr:col>24</xdr:col>
      <xdr:colOff>63500</xdr:colOff>
      <xdr:row>77</xdr:row>
      <xdr:rowOff>88974</xdr:rowOff>
    </xdr:to>
    <xdr:cxnSp macro="">
      <xdr:nvCxnSpPr>
        <xdr:cNvPr id="176" name="直線コネクタ 175"/>
        <xdr:cNvCxnSpPr/>
      </xdr:nvCxnSpPr>
      <xdr:spPr>
        <a:xfrm>
          <a:off x="3797300" y="13286632"/>
          <a:ext cx="838200" cy="3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49003</xdr:rowOff>
    </xdr:from>
    <xdr:ext cx="599010" cy="259045"/>
    <xdr:sp macro="" textlink="">
      <xdr:nvSpPr>
        <xdr:cNvPr id="177" name="民生費平均値テキスト"/>
        <xdr:cNvSpPr txBox="1"/>
      </xdr:nvSpPr>
      <xdr:spPr>
        <a:xfrm>
          <a:off x="4686300" y="129077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26127</xdr:rowOff>
    </xdr:from>
    <xdr:to>
      <xdr:col>24</xdr:col>
      <xdr:colOff>114300</xdr:colOff>
      <xdr:row>76</xdr:row>
      <xdr:rowOff>127727</xdr:rowOff>
    </xdr:to>
    <xdr:sp macro="" textlink="">
      <xdr:nvSpPr>
        <xdr:cNvPr id="178" name="フローチャート: 判断 177"/>
        <xdr:cNvSpPr/>
      </xdr:nvSpPr>
      <xdr:spPr>
        <a:xfrm>
          <a:off x="45847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84982</xdr:rowOff>
    </xdr:from>
    <xdr:to>
      <xdr:col>19</xdr:col>
      <xdr:colOff>177800</xdr:colOff>
      <xdr:row>77</xdr:row>
      <xdr:rowOff>116283</xdr:rowOff>
    </xdr:to>
    <xdr:cxnSp macro="">
      <xdr:nvCxnSpPr>
        <xdr:cNvPr id="179" name="直線コネクタ 178"/>
        <xdr:cNvCxnSpPr/>
      </xdr:nvCxnSpPr>
      <xdr:spPr>
        <a:xfrm flipV="1">
          <a:off x="2908300" y="13286632"/>
          <a:ext cx="889000" cy="31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40798</xdr:rowOff>
    </xdr:from>
    <xdr:to>
      <xdr:col>20</xdr:col>
      <xdr:colOff>38100</xdr:colOff>
      <xdr:row>76</xdr:row>
      <xdr:rowOff>142398</xdr:rowOff>
    </xdr:to>
    <xdr:sp macro="" textlink="">
      <xdr:nvSpPr>
        <xdr:cNvPr id="180" name="フローチャート: 判断 179"/>
        <xdr:cNvSpPr/>
      </xdr:nvSpPr>
      <xdr:spPr>
        <a:xfrm>
          <a:off x="3746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158925</xdr:rowOff>
    </xdr:from>
    <xdr:ext cx="599010" cy="259045"/>
    <xdr:sp macro="" textlink="">
      <xdr:nvSpPr>
        <xdr:cNvPr id="181" name="テキスト ボックス 180"/>
        <xdr:cNvSpPr txBox="1"/>
      </xdr:nvSpPr>
      <xdr:spPr>
        <a:xfrm>
          <a:off x="3497795" y="1284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116283</xdr:rowOff>
    </xdr:from>
    <xdr:to>
      <xdr:col>15</xdr:col>
      <xdr:colOff>50800</xdr:colOff>
      <xdr:row>77</xdr:row>
      <xdr:rowOff>134648</xdr:rowOff>
    </xdr:to>
    <xdr:cxnSp macro="">
      <xdr:nvCxnSpPr>
        <xdr:cNvPr id="182" name="直線コネクタ 181"/>
        <xdr:cNvCxnSpPr/>
      </xdr:nvCxnSpPr>
      <xdr:spPr>
        <a:xfrm flipV="1">
          <a:off x="2019300" y="13317933"/>
          <a:ext cx="889000" cy="18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63946</xdr:rowOff>
    </xdr:from>
    <xdr:to>
      <xdr:col>15</xdr:col>
      <xdr:colOff>101600</xdr:colOff>
      <xdr:row>76</xdr:row>
      <xdr:rowOff>165546</xdr:rowOff>
    </xdr:to>
    <xdr:sp macro="" textlink="">
      <xdr:nvSpPr>
        <xdr:cNvPr id="183" name="フローチャート: 判断 182"/>
        <xdr:cNvSpPr/>
      </xdr:nvSpPr>
      <xdr:spPr>
        <a:xfrm>
          <a:off x="2857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10623</xdr:rowOff>
    </xdr:from>
    <xdr:ext cx="599010" cy="259045"/>
    <xdr:sp macro="" textlink="">
      <xdr:nvSpPr>
        <xdr:cNvPr id="184" name="テキスト ボックス 183"/>
        <xdr:cNvSpPr txBox="1"/>
      </xdr:nvSpPr>
      <xdr:spPr>
        <a:xfrm>
          <a:off x="2608795" y="12869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134648</xdr:rowOff>
    </xdr:from>
    <xdr:to>
      <xdr:col>10</xdr:col>
      <xdr:colOff>114300</xdr:colOff>
      <xdr:row>77</xdr:row>
      <xdr:rowOff>151203</xdr:rowOff>
    </xdr:to>
    <xdr:cxnSp macro="">
      <xdr:nvCxnSpPr>
        <xdr:cNvPr id="185" name="直線コネクタ 184"/>
        <xdr:cNvCxnSpPr/>
      </xdr:nvCxnSpPr>
      <xdr:spPr>
        <a:xfrm flipV="1">
          <a:off x="1130300" y="13336298"/>
          <a:ext cx="889000" cy="16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73740</xdr:rowOff>
    </xdr:from>
    <xdr:to>
      <xdr:col>10</xdr:col>
      <xdr:colOff>165100</xdr:colOff>
      <xdr:row>77</xdr:row>
      <xdr:rowOff>3890</xdr:rowOff>
    </xdr:to>
    <xdr:sp macro="" textlink="">
      <xdr:nvSpPr>
        <xdr:cNvPr id="186" name="フローチャート: 判断 185"/>
        <xdr:cNvSpPr/>
      </xdr:nvSpPr>
      <xdr:spPr>
        <a:xfrm>
          <a:off x="1968500" y="131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20416</xdr:rowOff>
    </xdr:from>
    <xdr:ext cx="599010" cy="259045"/>
    <xdr:sp macro="" textlink="">
      <xdr:nvSpPr>
        <xdr:cNvPr id="187" name="テキスト ボックス 186"/>
        <xdr:cNvSpPr txBox="1"/>
      </xdr:nvSpPr>
      <xdr:spPr>
        <a:xfrm>
          <a:off x="1719795" y="12879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80090</xdr:rowOff>
    </xdr:from>
    <xdr:to>
      <xdr:col>6</xdr:col>
      <xdr:colOff>38100</xdr:colOff>
      <xdr:row>77</xdr:row>
      <xdr:rowOff>10240</xdr:rowOff>
    </xdr:to>
    <xdr:sp macro="" textlink="">
      <xdr:nvSpPr>
        <xdr:cNvPr id="188" name="フローチャート: 判断 187"/>
        <xdr:cNvSpPr/>
      </xdr:nvSpPr>
      <xdr:spPr>
        <a:xfrm>
          <a:off x="10795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26767</xdr:rowOff>
    </xdr:from>
    <xdr:ext cx="599010" cy="259045"/>
    <xdr:sp macro="" textlink="">
      <xdr:nvSpPr>
        <xdr:cNvPr id="189" name="テキスト ボックス 188"/>
        <xdr:cNvSpPr txBox="1"/>
      </xdr:nvSpPr>
      <xdr:spPr>
        <a:xfrm>
          <a:off x="830795" y="12885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38174</xdr:rowOff>
    </xdr:from>
    <xdr:to>
      <xdr:col>24</xdr:col>
      <xdr:colOff>114300</xdr:colOff>
      <xdr:row>77</xdr:row>
      <xdr:rowOff>139774</xdr:rowOff>
    </xdr:to>
    <xdr:sp macro="" textlink="">
      <xdr:nvSpPr>
        <xdr:cNvPr id="195" name="楕円 194"/>
        <xdr:cNvSpPr/>
      </xdr:nvSpPr>
      <xdr:spPr>
        <a:xfrm>
          <a:off x="4584700" y="1323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124551</xdr:rowOff>
    </xdr:from>
    <xdr:ext cx="599010" cy="259045"/>
    <xdr:sp macro="" textlink="">
      <xdr:nvSpPr>
        <xdr:cNvPr id="196" name="民生費該当値テキスト"/>
        <xdr:cNvSpPr txBox="1"/>
      </xdr:nvSpPr>
      <xdr:spPr>
        <a:xfrm>
          <a:off x="4686300" y="13154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34182</xdr:rowOff>
    </xdr:from>
    <xdr:to>
      <xdr:col>20</xdr:col>
      <xdr:colOff>38100</xdr:colOff>
      <xdr:row>77</xdr:row>
      <xdr:rowOff>135782</xdr:rowOff>
    </xdr:to>
    <xdr:sp macro="" textlink="">
      <xdr:nvSpPr>
        <xdr:cNvPr id="197" name="楕円 196"/>
        <xdr:cNvSpPr/>
      </xdr:nvSpPr>
      <xdr:spPr>
        <a:xfrm>
          <a:off x="3746500" y="1323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126909</xdr:rowOff>
    </xdr:from>
    <xdr:ext cx="599010" cy="259045"/>
    <xdr:sp macro="" textlink="">
      <xdr:nvSpPr>
        <xdr:cNvPr id="198" name="テキスト ボックス 197"/>
        <xdr:cNvSpPr txBox="1"/>
      </xdr:nvSpPr>
      <xdr:spPr>
        <a:xfrm>
          <a:off x="3497795" y="13328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65483</xdr:rowOff>
    </xdr:from>
    <xdr:to>
      <xdr:col>15</xdr:col>
      <xdr:colOff>101600</xdr:colOff>
      <xdr:row>77</xdr:row>
      <xdr:rowOff>167083</xdr:rowOff>
    </xdr:to>
    <xdr:sp macro="" textlink="">
      <xdr:nvSpPr>
        <xdr:cNvPr id="199" name="楕円 198"/>
        <xdr:cNvSpPr/>
      </xdr:nvSpPr>
      <xdr:spPr>
        <a:xfrm>
          <a:off x="2857500" y="13267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158210</xdr:rowOff>
    </xdr:from>
    <xdr:ext cx="599010" cy="259045"/>
    <xdr:sp macro="" textlink="">
      <xdr:nvSpPr>
        <xdr:cNvPr id="200" name="テキスト ボックス 199"/>
        <xdr:cNvSpPr txBox="1"/>
      </xdr:nvSpPr>
      <xdr:spPr>
        <a:xfrm>
          <a:off x="2608795" y="13359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83848</xdr:rowOff>
    </xdr:from>
    <xdr:to>
      <xdr:col>10</xdr:col>
      <xdr:colOff>165100</xdr:colOff>
      <xdr:row>78</xdr:row>
      <xdr:rowOff>13998</xdr:rowOff>
    </xdr:to>
    <xdr:sp macro="" textlink="">
      <xdr:nvSpPr>
        <xdr:cNvPr id="201" name="楕円 200"/>
        <xdr:cNvSpPr/>
      </xdr:nvSpPr>
      <xdr:spPr>
        <a:xfrm>
          <a:off x="1968500" y="13285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5125</xdr:rowOff>
    </xdr:from>
    <xdr:ext cx="599010" cy="259045"/>
    <xdr:sp macro="" textlink="">
      <xdr:nvSpPr>
        <xdr:cNvPr id="202" name="テキスト ボックス 201"/>
        <xdr:cNvSpPr txBox="1"/>
      </xdr:nvSpPr>
      <xdr:spPr>
        <a:xfrm>
          <a:off x="1719795" y="13378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100403</xdr:rowOff>
    </xdr:from>
    <xdr:to>
      <xdr:col>6</xdr:col>
      <xdr:colOff>38100</xdr:colOff>
      <xdr:row>78</xdr:row>
      <xdr:rowOff>30553</xdr:rowOff>
    </xdr:to>
    <xdr:sp macro="" textlink="">
      <xdr:nvSpPr>
        <xdr:cNvPr id="203" name="楕円 202"/>
        <xdr:cNvSpPr/>
      </xdr:nvSpPr>
      <xdr:spPr>
        <a:xfrm>
          <a:off x="1079500" y="1330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21680</xdr:rowOff>
    </xdr:from>
    <xdr:ext cx="599010" cy="259045"/>
    <xdr:sp macro="" textlink="">
      <xdr:nvSpPr>
        <xdr:cNvPr id="204" name="テキスト ボックス 203"/>
        <xdr:cNvSpPr txBox="1"/>
      </xdr:nvSpPr>
      <xdr:spPr>
        <a:xfrm>
          <a:off x="830795" y="13394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39072</xdr:rowOff>
    </xdr:from>
    <xdr:to>
      <xdr:col>24</xdr:col>
      <xdr:colOff>62865</xdr:colOff>
      <xdr:row>98</xdr:row>
      <xdr:rowOff>33282</xdr:rowOff>
    </xdr:to>
    <xdr:cxnSp macro="">
      <xdr:nvCxnSpPr>
        <xdr:cNvPr id="230" name="直線コネクタ 229"/>
        <xdr:cNvCxnSpPr/>
      </xdr:nvCxnSpPr>
      <xdr:spPr>
        <a:xfrm flipV="1">
          <a:off x="4633595" y="15469572"/>
          <a:ext cx="1270" cy="1365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37109</xdr:rowOff>
    </xdr:from>
    <xdr:ext cx="534377" cy="259045"/>
    <xdr:sp macro="" textlink="">
      <xdr:nvSpPr>
        <xdr:cNvPr id="231" name="衛生費最小値テキスト"/>
        <xdr:cNvSpPr txBox="1"/>
      </xdr:nvSpPr>
      <xdr:spPr>
        <a:xfrm>
          <a:off x="4686300" y="1683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33282</xdr:rowOff>
    </xdr:from>
    <xdr:to>
      <xdr:col>24</xdr:col>
      <xdr:colOff>152400</xdr:colOff>
      <xdr:row>98</xdr:row>
      <xdr:rowOff>33282</xdr:rowOff>
    </xdr:to>
    <xdr:cxnSp macro="">
      <xdr:nvCxnSpPr>
        <xdr:cNvPr id="232" name="直線コネクタ 231"/>
        <xdr:cNvCxnSpPr/>
      </xdr:nvCxnSpPr>
      <xdr:spPr>
        <a:xfrm>
          <a:off x="4546600" y="16835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157199</xdr:rowOff>
    </xdr:from>
    <xdr:ext cx="599010" cy="259045"/>
    <xdr:sp macro="" textlink="">
      <xdr:nvSpPr>
        <xdr:cNvPr id="233" name="衛生費最大値テキスト"/>
        <xdr:cNvSpPr txBox="1"/>
      </xdr:nvSpPr>
      <xdr:spPr>
        <a:xfrm>
          <a:off x="4686300" y="15244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147,244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39072</xdr:rowOff>
    </xdr:from>
    <xdr:to>
      <xdr:col>24</xdr:col>
      <xdr:colOff>152400</xdr:colOff>
      <xdr:row>90</xdr:row>
      <xdr:rowOff>39072</xdr:rowOff>
    </xdr:to>
    <xdr:cxnSp macro="">
      <xdr:nvCxnSpPr>
        <xdr:cNvPr id="234" name="直線コネクタ 233"/>
        <xdr:cNvCxnSpPr/>
      </xdr:nvCxnSpPr>
      <xdr:spPr>
        <a:xfrm>
          <a:off x="4546600" y="1546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94960</xdr:rowOff>
    </xdr:from>
    <xdr:to>
      <xdr:col>24</xdr:col>
      <xdr:colOff>63500</xdr:colOff>
      <xdr:row>96</xdr:row>
      <xdr:rowOff>56717</xdr:rowOff>
    </xdr:to>
    <xdr:cxnSp macro="">
      <xdr:nvCxnSpPr>
        <xdr:cNvPr id="235" name="直線コネクタ 234"/>
        <xdr:cNvCxnSpPr/>
      </xdr:nvCxnSpPr>
      <xdr:spPr>
        <a:xfrm flipV="1">
          <a:off x="3797300" y="16382710"/>
          <a:ext cx="838200" cy="133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91744</xdr:rowOff>
    </xdr:from>
    <xdr:ext cx="534377" cy="259045"/>
    <xdr:sp macro="" textlink="">
      <xdr:nvSpPr>
        <xdr:cNvPr id="236" name="衛生費平均値テキスト"/>
        <xdr:cNvSpPr txBox="1"/>
      </xdr:nvSpPr>
      <xdr:spPr>
        <a:xfrm>
          <a:off x="4686300" y="16379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113317</xdr:rowOff>
    </xdr:from>
    <xdr:to>
      <xdr:col>24</xdr:col>
      <xdr:colOff>114300</xdr:colOff>
      <xdr:row>96</xdr:row>
      <xdr:rowOff>43467</xdr:rowOff>
    </xdr:to>
    <xdr:sp macro="" textlink="">
      <xdr:nvSpPr>
        <xdr:cNvPr id="237" name="フローチャート: 判断 236"/>
        <xdr:cNvSpPr/>
      </xdr:nvSpPr>
      <xdr:spPr>
        <a:xfrm>
          <a:off x="4584700" y="1640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56717</xdr:rowOff>
    </xdr:from>
    <xdr:to>
      <xdr:col>19</xdr:col>
      <xdr:colOff>177800</xdr:colOff>
      <xdr:row>97</xdr:row>
      <xdr:rowOff>147571</xdr:rowOff>
    </xdr:to>
    <xdr:cxnSp macro="">
      <xdr:nvCxnSpPr>
        <xdr:cNvPr id="238" name="直線コネクタ 237"/>
        <xdr:cNvCxnSpPr/>
      </xdr:nvCxnSpPr>
      <xdr:spPr>
        <a:xfrm flipV="1">
          <a:off x="2908300" y="16515917"/>
          <a:ext cx="889000" cy="262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128197</xdr:rowOff>
    </xdr:from>
    <xdr:to>
      <xdr:col>20</xdr:col>
      <xdr:colOff>38100</xdr:colOff>
      <xdr:row>96</xdr:row>
      <xdr:rowOff>58347</xdr:rowOff>
    </xdr:to>
    <xdr:sp macro="" textlink="">
      <xdr:nvSpPr>
        <xdr:cNvPr id="239" name="フローチャート: 判断 238"/>
        <xdr:cNvSpPr/>
      </xdr:nvSpPr>
      <xdr:spPr>
        <a:xfrm>
          <a:off x="3746500" y="1641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74874</xdr:rowOff>
    </xdr:from>
    <xdr:ext cx="534377" cy="259045"/>
    <xdr:sp macro="" textlink="">
      <xdr:nvSpPr>
        <xdr:cNvPr id="240" name="テキスト ボックス 239"/>
        <xdr:cNvSpPr txBox="1"/>
      </xdr:nvSpPr>
      <xdr:spPr>
        <a:xfrm>
          <a:off x="3530111" y="1619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147571</xdr:rowOff>
    </xdr:from>
    <xdr:to>
      <xdr:col>15</xdr:col>
      <xdr:colOff>50800</xdr:colOff>
      <xdr:row>98</xdr:row>
      <xdr:rowOff>9082</xdr:rowOff>
    </xdr:to>
    <xdr:cxnSp macro="">
      <xdr:nvCxnSpPr>
        <xdr:cNvPr id="241" name="直線コネクタ 240"/>
        <xdr:cNvCxnSpPr/>
      </xdr:nvCxnSpPr>
      <xdr:spPr>
        <a:xfrm flipV="1">
          <a:off x="2019300" y="16778221"/>
          <a:ext cx="889000" cy="32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154225</xdr:rowOff>
    </xdr:from>
    <xdr:to>
      <xdr:col>15</xdr:col>
      <xdr:colOff>101600</xdr:colOff>
      <xdr:row>96</xdr:row>
      <xdr:rowOff>84375</xdr:rowOff>
    </xdr:to>
    <xdr:sp macro="" textlink="">
      <xdr:nvSpPr>
        <xdr:cNvPr id="242" name="フローチャート: 判断 241"/>
        <xdr:cNvSpPr/>
      </xdr:nvSpPr>
      <xdr:spPr>
        <a:xfrm>
          <a:off x="28575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100902</xdr:rowOff>
    </xdr:from>
    <xdr:ext cx="534377" cy="259045"/>
    <xdr:sp macro="" textlink="">
      <xdr:nvSpPr>
        <xdr:cNvPr id="243" name="テキスト ボックス 242"/>
        <xdr:cNvSpPr txBox="1"/>
      </xdr:nvSpPr>
      <xdr:spPr>
        <a:xfrm>
          <a:off x="2641111" y="16217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9082</xdr:rowOff>
    </xdr:from>
    <xdr:to>
      <xdr:col>10</xdr:col>
      <xdr:colOff>114300</xdr:colOff>
      <xdr:row>98</xdr:row>
      <xdr:rowOff>29101</xdr:rowOff>
    </xdr:to>
    <xdr:cxnSp macro="">
      <xdr:nvCxnSpPr>
        <xdr:cNvPr id="244" name="直線コネクタ 243"/>
        <xdr:cNvCxnSpPr/>
      </xdr:nvCxnSpPr>
      <xdr:spPr>
        <a:xfrm flipV="1">
          <a:off x="1130300" y="16811182"/>
          <a:ext cx="889000" cy="2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152843</xdr:rowOff>
    </xdr:from>
    <xdr:to>
      <xdr:col>10</xdr:col>
      <xdr:colOff>165100</xdr:colOff>
      <xdr:row>96</xdr:row>
      <xdr:rowOff>82993</xdr:rowOff>
    </xdr:to>
    <xdr:sp macro="" textlink="">
      <xdr:nvSpPr>
        <xdr:cNvPr id="245" name="フローチャート: 判断 244"/>
        <xdr:cNvSpPr/>
      </xdr:nvSpPr>
      <xdr:spPr>
        <a:xfrm>
          <a:off x="1968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99520</xdr:rowOff>
    </xdr:from>
    <xdr:ext cx="534377" cy="259045"/>
    <xdr:sp macro="" textlink="">
      <xdr:nvSpPr>
        <xdr:cNvPr id="246" name="テキスト ボックス 245"/>
        <xdr:cNvSpPr txBox="1"/>
      </xdr:nvSpPr>
      <xdr:spPr>
        <a:xfrm>
          <a:off x="1752111" y="1621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150774</xdr:rowOff>
    </xdr:from>
    <xdr:to>
      <xdr:col>6</xdr:col>
      <xdr:colOff>38100</xdr:colOff>
      <xdr:row>96</xdr:row>
      <xdr:rowOff>80924</xdr:rowOff>
    </xdr:to>
    <xdr:sp macro="" textlink="">
      <xdr:nvSpPr>
        <xdr:cNvPr id="247" name="フローチャート: 判断 246"/>
        <xdr:cNvSpPr/>
      </xdr:nvSpPr>
      <xdr:spPr>
        <a:xfrm>
          <a:off x="1079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97451</xdr:rowOff>
    </xdr:from>
    <xdr:ext cx="534377" cy="259045"/>
    <xdr:sp macro="" textlink="">
      <xdr:nvSpPr>
        <xdr:cNvPr id="248" name="テキスト ボックス 247"/>
        <xdr:cNvSpPr txBox="1"/>
      </xdr:nvSpPr>
      <xdr:spPr>
        <a:xfrm>
          <a:off x="863111" y="1621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44160</xdr:rowOff>
    </xdr:from>
    <xdr:to>
      <xdr:col>24</xdr:col>
      <xdr:colOff>114300</xdr:colOff>
      <xdr:row>95</xdr:row>
      <xdr:rowOff>145760</xdr:rowOff>
    </xdr:to>
    <xdr:sp macro="" textlink="">
      <xdr:nvSpPr>
        <xdr:cNvPr id="254" name="楕円 253"/>
        <xdr:cNvSpPr/>
      </xdr:nvSpPr>
      <xdr:spPr>
        <a:xfrm>
          <a:off x="4584700" y="1633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67037</xdr:rowOff>
    </xdr:from>
    <xdr:ext cx="534377" cy="259045"/>
    <xdr:sp macro="" textlink="">
      <xdr:nvSpPr>
        <xdr:cNvPr id="255" name="衛生費該当値テキスト"/>
        <xdr:cNvSpPr txBox="1"/>
      </xdr:nvSpPr>
      <xdr:spPr>
        <a:xfrm>
          <a:off x="4686300" y="1618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5917</xdr:rowOff>
    </xdr:from>
    <xdr:to>
      <xdr:col>20</xdr:col>
      <xdr:colOff>38100</xdr:colOff>
      <xdr:row>96</xdr:row>
      <xdr:rowOff>107517</xdr:rowOff>
    </xdr:to>
    <xdr:sp macro="" textlink="">
      <xdr:nvSpPr>
        <xdr:cNvPr id="256" name="楕円 255"/>
        <xdr:cNvSpPr/>
      </xdr:nvSpPr>
      <xdr:spPr>
        <a:xfrm>
          <a:off x="3746500" y="16465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98644</xdr:rowOff>
    </xdr:from>
    <xdr:ext cx="534377" cy="259045"/>
    <xdr:sp macro="" textlink="">
      <xdr:nvSpPr>
        <xdr:cNvPr id="257" name="テキスト ボックス 256"/>
        <xdr:cNvSpPr txBox="1"/>
      </xdr:nvSpPr>
      <xdr:spPr>
        <a:xfrm>
          <a:off x="3530111" y="16557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96771</xdr:rowOff>
    </xdr:from>
    <xdr:to>
      <xdr:col>15</xdr:col>
      <xdr:colOff>101600</xdr:colOff>
      <xdr:row>98</xdr:row>
      <xdr:rowOff>26921</xdr:rowOff>
    </xdr:to>
    <xdr:sp macro="" textlink="">
      <xdr:nvSpPr>
        <xdr:cNvPr id="258" name="楕円 257"/>
        <xdr:cNvSpPr/>
      </xdr:nvSpPr>
      <xdr:spPr>
        <a:xfrm>
          <a:off x="2857500" y="16727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18048</xdr:rowOff>
    </xdr:from>
    <xdr:ext cx="534377" cy="259045"/>
    <xdr:sp macro="" textlink="">
      <xdr:nvSpPr>
        <xdr:cNvPr id="259" name="テキスト ボックス 258"/>
        <xdr:cNvSpPr txBox="1"/>
      </xdr:nvSpPr>
      <xdr:spPr>
        <a:xfrm>
          <a:off x="2641111" y="16820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129732</xdr:rowOff>
    </xdr:from>
    <xdr:to>
      <xdr:col>10</xdr:col>
      <xdr:colOff>165100</xdr:colOff>
      <xdr:row>98</xdr:row>
      <xdr:rowOff>59882</xdr:rowOff>
    </xdr:to>
    <xdr:sp macro="" textlink="">
      <xdr:nvSpPr>
        <xdr:cNvPr id="260" name="楕円 259"/>
        <xdr:cNvSpPr/>
      </xdr:nvSpPr>
      <xdr:spPr>
        <a:xfrm>
          <a:off x="1968500" y="1676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51009</xdr:rowOff>
    </xdr:from>
    <xdr:ext cx="534377" cy="259045"/>
    <xdr:sp macro="" textlink="">
      <xdr:nvSpPr>
        <xdr:cNvPr id="261" name="テキスト ボックス 260"/>
        <xdr:cNvSpPr txBox="1"/>
      </xdr:nvSpPr>
      <xdr:spPr>
        <a:xfrm>
          <a:off x="1752111" y="16853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149751</xdr:rowOff>
    </xdr:from>
    <xdr:to>
      <xdr:col>6</xdr:col>
      <xdr:colOff>38100</xdr:colOff>
      <xdr:row>98</xdr:row>
      <xdr:rowOff>79901</xdr:rowOff>
    </xdr:to>
    <xdr:sp macro="" textlink="">
      <xdr:nvSpPr>
        <xdr:cNvPr id="262" name="楕円 261"/>
        <xdr:cNvSpPr/>
      </xdr:nvSpPr>
      <xdr:spPr>
        <a:xfrm>
          <a:off x="1079500" y="16780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71028</xdr:rowOff>
    </xdr:from>
    <xdr:ext cx="534377" cy="259045"/>
    <xdr:sp macro="" textlink="">
      <xdr:nvSpPr>
        <xdr:cNvPr id="263" name="テキスト ボックス 262"/>
        <xdr:cNvSpPr txBox="1"/>
      </xdr:nvSpPr>
      <xdr:spPr>
        <a:xfrm>
          <a:off x="863111" y="1687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110308</xdr:rowOff>
    </xdr:from>
    <xdr:to>
      <xdr:col>54</xdr:col>
      <xdr:colOff>189865</xdr:colOff>
      <xdr:row>39</xdr:row>
      <xdr:rowOff>98878</xdr:rowOff>
    </xdr:to>
    <xdr:cxnSp macro="">
      <xdr:nvCxnSpPr>
        <xdr:cNvPr id="289" name="直線コネクタ 288"/>
        <xdr:cNvCxnSpPr/>
      </xdr:nvCxnSpPr>
      <xdr:spPr>
        <a:xfrm flipV="1">
          <a:off x="10475595" y="5253808"/>
          <a:ext cx="127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56985</xdr:rowOff>
    </xdr:from>
    <xdr:ext cx="469744" cy="259045"/>
    <xdr:sp macro="" textlink="">
      <xdr:nvSpPr>
        <xdr:cNvPr id="292" name="労働費最大値テキスト"/>
        <xdr:cNvSpPr txBox="1"/>
      </xdr:nvSpPr>
      <xdr:spPr>
        <a:xfrm>
          <a:off x="10528300" y="502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110308</xdr:rowOff>
    </xdr:from>
    <xdr:to>
      <xdr:col>55</xdr:col>
      <xdr:colOff>88900</xdr:colOff>
      <xdr:row>30</xdr:row>
      <xdr:rowOff>110308</xdr:rowOff>
    </xdr:to>
    <xdr:cxnSp macro="">
      <xdr:nvCxnSpPr>
        <xdr:cNvPr id="293" name="直線コネクタ 292"/>
        <xdr:cNvCxnSpPr/>
      </xdr:nvCxnSpPr>
      <xdr:spPr>
        <a:xfrm>
          <a:off x="10388600" y="5253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75039</xdr:rowOff>
    </xdr:from>
    <xdr:to>
      <xdr:col>55</xdr:col>
      <xdr:colOff>0</xdr:colOff>
      <xdr:row>38</xdr:row>
      <xdr:rowOff>78305</xdr:rowOff>
    </xdr:to>
    <xdr:cxnSp macro="">
      <xdr:nvCxnSpPr>
        <xdr:cNvPr id="294" name="直線コネクタ 293"/>
        <xdr:cNvCxnSpPr/>
      </xdr:nvCxnSpPr>
      <xdr:spPr>
        <a:xfrm flipV="1">
          <a:off x="9639300" y="6590139"/>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9560</xdr:rowOff>
    </xdr:from>
    <xdr:ext cx="378565" cy="259045"/>
    <xdr:sp macro="" textlink="">
      <xdr:nvSpPr>
        <xdr:cNvPr id="295" name="労働費平均値テキスト"/>
        <xdr:cNvSpPr txBox="1"/>
      </xdr:nvSpPr>
      <xdr:spPr>
        <a:xfrm>
          <a:off x="10528300" y="635321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158133</xdr:rowOff>
    </xdr:from>
    <xdr:to>
      <xdr:col>55</xdr:col>
      <xdr:colOff>50800</xdr:colOff>
      <xdr:row>38</xdr:row>
      <xdr:rowOff>88283</xdr:rowOff>
    </xdr:to>
    <xdr:sp macro="" textlink="">
      <xdr:nvSpPr>
        <xdr:cNvPr id="296" name="フローチャート: 判断 295"/>
        <xdr:cNvSpPr/>
      </xdr:nvSpPr>
      <xdr:spPr>
        <a:xfrm>
          <a:off x="104267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70793</xdr:rowOff>
    </xdr:from>
    <xdr:to>
      <xdr:col>50</xdr:col>
      <xdr:colOff>114300</xdr:colOff>
      <xdr:row>38</xdr:row>
      <xdr:rowOff>78305</xdr:rowOff>
    </xdr:to>
    <xdr:cxnSp macro="">
      <xdr:nvCxnSpPr>
        <xdr:cNvPr id="297" name="直線コネクタ 296"/>
        <xdr:cNvCxnSpPr/>
      </xdr:nvCxnSpPr>
      <xdr:spPr>
        <a:xfrm>
          <a:off x="8750300" y="6585893"/>
          <a:ext cx="889000" cy="7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154541</xdr:rowOff>
    </xdr:from>
    <xdr:to>
      <xdr:col>50</xdr:col>
      <xdr:colOff>165100</xdr:colOff>
      <xdr:row>38</xdr:row>
      <xdr:rowOff>84691</xdr:rowOff>
    </xdr:to>
    <xdr:sp macro="" textlink="">
      <xdr:nvSpPr>
        <xdr:cNvPr id="298" name="フローチャート: 判断 297"/>
        <xdr:cNvSpPr/>
      </xdr:nvSpPr>
      <xdr:spPr>
        <a:xfrm>
          <a:off x="9588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101218</xdr:rowOff>
    </xdr:from>
    <xdr:ext cx="378565" cy="259045"/>
    <xdr:sp macro="" textlink="">
      <xdr:nvSpPr>
        <xdr:cNvPr id="299" name="テキスト ボックス 298"/>
        <xdr:cNvSpPr txBox="1"/>
      </xdr:nvSpPr>
      <xdr:spPr>
        <a:xfrm>
          <a:off x="9450017" y="627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70793</xdr:rowOff>
    </xdr:from>
    <xdr:to>
      <xdr:col>45</xdr:col>
      <xdr:colOff>177800</xdr:colOff>
      <xdr:row>38</xdr:row>
      <xdr:rowOff>93980</xdr:rowOff>
    </xdr:to>
    <xdr:cxnSp macro="">
      <xdr:nvCxnSpPr>
        <xdr:cNvPr id="300" name="直線コネクタ 299"/>
        <xdr:cNvCxnSpPr/>
      </xdr:nvCxnSpPr>
      <xdr:spPr>
        <a:xfrm flipV="1">
          <a:off x="7861300" y="6585893"/>
          <a:ext cx="889000" cy="23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156500</xdr:rowOff>
    </xdr:from>
    <xdr:to>
      <xdr:col>46</xdr:col>
      <xdr:colOff>38100</xdr:colOff>
      <xdr:row>38</xdr:row>
      <xdr:rowOff>86651</xdr:rowOff>
    </xdr:to>
    <xdr:sp macro="" textlink="">
      <xdr:nvSpPr>
        <xdr:cNvPr id="301" name="フローチャート: 判断 300"/>
        <xdr:cNvSpPr/>
      </xdr:nvSpPr>
      <xdr:spPr>
        <a:xfrm>
          <a:off x="8699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103177</xdr:rowOff>
    </xdr:from>
    <xdr:ext cx="378565" cy="259045"/>
    <xdr:sp macro="" textlink="">
      <xdr:nvSpPr>
        <xdr:cNvPr id="302" name="テキスト ボックス 301"/>
        <xdr:cNvSpPr txBox="1"/>
      </xdr:nvSpPr>
      <xdr:spPr>
        <a:xfrm>
          <a:off x="8561017" y="627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93980</xdr:rowOff>
    </xdr:from>
    <xdr:to>
      <xdr:col>41</xdr:col>
      <xdr:colOff>50800</xdr:colOff>
      <xdr:row>38</xdr:row>
      <xdr:rowOff>95939</xdr:rowOff>
    </xdr:to>
    <xdr:cxnSp macro="">
      <xdr:nvCxnSpPr>
        <xdr:cNvPr id="303" name="直線コネクタ 302"/>
        <xdr:cNvCxnSpPr/>
      </xdr:nvCxnSpPr>
      <xdr:spPr>
        <a:xfrm flipV="1">
          <a:off x="6972300" y="6609080"/>
          <a:ext cx="8890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142458</xdr:rowOff>
    </xdr:from>
    <xdr:to>
      <xdr:col>41</xdr:col>
      <xdr:colOff>101600</xdr:colOff>
      <xdr:row>38</xdr:row>
      <xdr:rowOff>72608</xdr:rowOff>
    </xdr:to>
    <xdr:sp macro="" textlink="">
      <xdr:nvSpPr>
        <xdr:cNvPr id="304" name="フローチャート: 判断 303"/>
        <xdr:cNvSpPr/>
      </xdr:nvSpPr>
      <xdr:spPr>
        <a:xfrm>
          <a:off x="7810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89135</xdr:rowOff>
    </xdr:from>
    <xdr:ext cx="378565" cy="259045"/>
    <xdr:sp macro="" textlink="">
      <xdr:nvSpPr>
        <xdr:cNvPr id="305" name="テキスト ボックス 304"/>
        <xdr:cNvSpPr txBox="1"/>
      </xdr:nvSpPr>
      <xdr:spPr>
        <a:xfrm>
          <a:off x="7672017" y="626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142131</xdr:rowOff>
    </xdr:from>
    <xdr:to>
      <xdr:col>36</xdr:col>
      <xdr:colOff>165100</xdr:colOff>
      <xdr:row>38</xdr:row>
      <xdr:rowOff>72281</xdr:rowOff>
    </xdr:to>
    <xdr:sp macro="" textlink="">
      <xdr:nvSpPr>
        <xdr:cNvPr id="306" name="フローチャート: 判断 305"/>
        <xdr:cNvSpPr/>
      </xdr:nvSpPr>
      <xdr:spPr>
        <a:xfrm>
          <a:off x="6921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88808</xdr:rowOff>
    </xdr:from>
    <xdr:ext cx="378565" cy="259045"/>
    <xdr:sp macro="" textlink="">
      <xdr:nvSpPr>
        <xdr:cNvPr id="307" name="テキスト ボックス 306"/>
        <xdr:cNvSpPr txBox="1"/>
      </xdr:nvSpPr>
      <xdr:spPr>
        <a:xfrm>
          <a:off x="6783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24239</xdr:rowOff>
    </xdr:from>
    <xdr:to>
      <xdr:col>55</xdr:col>
      <xdr:colOff>50800</xdr:colOff>
      <xdr:row>38</xdr:row>
      <xdr:rowOff>125839</xdr:rowOff>
    </xdr:to>
    <xdr:sp macro="" textlink="">
      <xdr:nvSpPr>
        <xdr:cNvPr id="313" name="楕円 312"/>
        <xdr:cNvSpPr/>
      </xdr:nvSpPr>
      <xdr:spPr>
        <a:xfrm>
          <a:off x="10426700" y="653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2666</xdr:rowOff>
    </xdr:from>
    <xdr:ext cx="378565" cy="259045"/>
    <xdr:sp macro="" textlink="">
      <xdr:nvSpPr>
        <xdr:cNvPr id="314" name="労働費該当値テキスト"/>
        <xdr:cNvSpPr txBox="1"/>
      </xdr:nvSpPr>
      <xdr:spPr>
        <a:xfrm>
          <a:off x="10528300" y="6517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27505</xdr:rowOff>
    </xdr:from>
    <xdr:to>
      <xdr:col>50</xdr:col>
      <xdr:colOff>165100</xdr:colOff>
      <xdr:row>38</xdr:row>
      <xdr:rowOff>129105</xdr:rowOff>
    </xdr:to>
    <xdr:sp macro="" textlink="">
      <xdr:nvSpPr>
        <xdr:cNvPr id="315" name="楕円 314"/>
        <xdr:cNvSpPr/>
      </xdr:nvSpPr>
      <xdr:spPr>
        <a:xfrm>
          <a:off x="9588500" y="654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120232</xdr:rowOff>
    </xdr:from>
    <xdr:ext cx="378565" cy="259045"/>
    <xdr:sp macro="" textlink="">
      <xdr:nvSpPr>
        <xdr:cNvPr id="316" name="テキスト ボックス 315"/>
        <xdr:cNvSpPr txBox="1"/>
      </xdr:nvSpPr>
      <xdr:spPr>
        <a:xfrm>
          <a:off x="9450017" y="66353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19993</xdr:rowOff>
    </xdr:from>
    <xdr:to>
      <xdr:col>46</xdr:col>
      <xdr:colOff>38100</xdr:colOff>
      <xdr:row>38</xdr:row>
      <xdr:rowOff>121593</xdr:rowOff>
    </xdr:to>
    <xdr:sp macro="" textlink="">
      <xdr:nvSpPr>
        <xdr:cNvPr id="317" name="楕円 316"/>
        <xdr:cNvSpPr/>
      </xdr:nvSpPr>
      <xdr:spPr>
        <a:xfrm>
          <a:off x="8699500" y="653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112720</xdr:rowOff>
    </xdr:from>
    <xdr:ext cx="378565" cy="259045"/>
    <xdr:sp macro="" textlink="">
      <xdr:nvSpPr>
        <xdr:cNvPr id="318" name="テキスト ボックス 317"/>
        <xdr:cNvSpPr txBox="1"/>
      </xdr:nvSpPr>
      <xdr:spPr>
        <a:xfrm>
          <a:off x="8561017" y="6627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43180</xdr:rowOff>
    </xdr:from>
    <xdr:to>
      <xdr:col>41</xdr:col>
      <xdr:colOff>101600</xdr:colOff>
      <xdr:row>38</xdr:row>
      <xdr:rowOff>144780</xdr:rowOff>
    </xdr:to>
    <xdr:sp macro="" textlink="">
      <xdr:nvSpPr>
        <xdr:cNvPr id="319" name="楕円 318"/>
        <xdr:cNvSpPr/>
      </xdr:nvSpPr>
      <xdr:spPr>
        <a:xfrm>
          <a:off x="7810500" y="655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135907</xdr:rowOff>
    </xdr:from>
    <xdr:ext cx="378565" cy="259045"/>
    <xdr:sp macro="" textlink="">
      <xdr:nvSpPr>
        <xdr:cNvPr id="320" name="テキスト ボックス 319"/>
        <xdr:cNvSpPr txBox="1"/>
      </xdr:nvSpPr>
      <xdr:spPr>
        <a:xfrm>
          <a:off x="7672017" y="6651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45139</xdr:rowOff>
    </xdr:from>
    <xdr:to>
      <xdr:col>36</xdr:col>
      <xdr:colOff>165100</xdr:colOff>
      <xdr:row>38</xdr:row>
      <xdr:rowOff>146739</xdr:rowOff>
    </xdr:to>
    <xdr:sp macro="" textlink="">
      <xdr:nvSpPr>
        <xdr:cNvPr id="321" name="楕円 320"/>
        <xdr:cNvSpPr/>
      </xdr:nvSpPr>
      <xdr:spPr>
        <a:xfrm>
          <a:off x="6921500" y="656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137866</xdr:rowOff>
    </xdr:from>
    <xdr:ext cx="378565" cy="259045"/>
    <xdr:sp macro="" textlink="">
      <xdr:nvSpPr>
        <xdr:cNvPr id="322" name="テキスト ボックス 321"/>
        <xdr:cNvSpPr txBox="1"/>
      </xdr:nvSpPr>
      <xdr:spPr>
        <a:xfrm>
          <a:off x="6783017" y="66529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123712</xdr:rowOff>
    </xdr:from>
    <xdr:to>
      <xdr:col>54</xdr:col>
      <xdr:colOff>189865</xdr:colOff>
      <xdr:row>58</xdr:row>
      <xdr:rowOff>101322</xdr:rowOff>
    </xdr:to>
    <xdr:cxnSp macro="">
      <xdr:nvCxnSpPr>
        <xdr:cNvPr id="344" name="直線コネクタ 343"/>
        <xdr:cNvCxnSpPr/>
      </xdr:nvCxnSpPr>
      <xdr:spPr>
        <a:xfrm flipV="1">
          <a:off x="10475595" y="8867662"/>
          <a:ext cx="1270" cy="117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105149</xdr:rowOff>
    </xdr:from>
    <xdr:ext cx="469744" cy="259045"/>
    <xdr:sp macro="" textlink="">
      <xdr:nvSpPr>
        <xdr:cNvPr id="345" name="農林水産業費最小値テキスト"/>
        <xdr:cNvSpPr txBox="1"/>
      </xdr:nvSpPr>
      <xdr:spPr>
        <a:xfrm>
          <a:off x="10528300" y="1004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101322</xdr:rowOff>
    </xdr:from>
    <xdr:to>
      <xdr:col>55</xdr:col>
      <xdr:colOff>88900</xdr:colOff>
      <xdr:row>58</xdr:row>
      <xdr:rowOff>101322</xdr:rowOff>
    </xdr:to>
    <xdr:cxnSp macro="">
      <xdr:nvCxnSpPr>
        <xdr:cNvPr id="346" name="直線コネクタ 345"/>
        <xdr:cNvCxnSpPr/>
      </xdr:nvCxnSpPr>
      <xdr:spPr>
        <a:xfrm>
          <a:off x="10388600" y="100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70389</xdr:rowOff>
    </xdr:from>
    <xdr:ext cx="599010" cy="259045"/>
    <xdr:sp macro="" textlink="">
      <xdr:nvSpPr>
        <xdr:cNvPr id="347" name="農林水産業費最大値テキスト"/>
        <xdr:cNvSpPr txBox="1"/>
      </xdr:nvSpPr>
      <xdr:spPr>
        <a:xfrm>
          <a:off x="10528300" y="864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265,997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123712</xdr:rowOff>
    </xdr:from>
    <xdr:to>
      <xdr:col>55</xdr:col>
      <xdr:colOff>88900</xdr:colOff>
      <xdr:row>51</xdr:row>
      <xdr:rowOff>123712</xdr:rowOff>
    </xdr:to>
    <xdr:cxnSp macro="">
      <xdr:nvCxnSpPr>
        <xdr:cNvPr id="348" name="直線コネクタ 347"/>
        <xdr:cNvCxnSpPr/>
      </xdr:nvCxnSpPr>
      <xdr:spPr>
        <a:xfrm>
          <a:off x="10388600" y="886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62826</xdr:rowOff>
    </xdr:from>
    <xdr:to>
      <xdr:col>55</xdr:col>
      <xdr:colOff>0</xdr:colOff>
      <xdr:row>58</xdr:row>
      <xdr:rowOff>65835</xdr:rowOff>
    </xdr:to>
    <xdr:cxnSp macro="">
      <xdr:nvCxnSpPr>
        <xdr:cNvPr id="349" name="直線コネクタ 348"/>
        <xdr:cNvCxnSpPr/>
      </xdr:nvCxnSpPr>
      <xdr:spPr>
        <a:xfrm flipV="1">
          <a:off x="9639300" y="10006926"/>
          <a:ext cx="838200" cy="3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108165</xdr:rowOff>
    </xdr:from>
    <xdr:ext cx="534377" cy="259045"/>
    <xdr:sp macro="" textlink="">
      <xdr:nvSpPr>
        <xdr:cNvPr id="350" name="農林水産業費平均値テキスト"/>
        <xdr:cNvSpPr txBox="1"/>
      </xdr:nvSpPr>
      <xdr:spPr>
        <a:xfrm>
          <a:off x="10528300" y="9709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85288</xdr:rowOff>
    </xdr:from>
    <xdr:to>
      <xdr:col>55</xdr:col>
      <xdr:colOff>50800</xdr:colOff>
      <xdr:row>58</xdr:row>
      <xdr:rowOff>15438</xdr:rowOff>
    </xdr:to>
    <xdr:sp macro="" textlink="">
      <xdr:nvSpPr>
        <xdr:cNvPr id="351" name="フローチャート: 判断 350"/>
        <xdr:cNvSpPr/>
      </xdr:nvSpPr>
      <xdr:spPr>
        <a:xfrm>
          <a:off x="10426700" y="985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65835</xdr:rowOff>
    </xdr:from>
    <xdr:to>
      <xdr:col>50</xdr:col>
      <xdr:colOff>114300</xdr:colOff>
      <xdr:row>58</xdr:row>
      <xdr:rowOff>73378</xdr:rowOff>
    </xdr:to>
    <xdr:cxnSp macro="">
      <xdr:nvCxnSpPr>
        <xdr:cNvPr id="352" name="直線コネクタ 351"/>
        <xdr:cNvCxnSpPr/>
      </xdr:nvCxnSpPr>
      <xdr:spPr>
        <a:xfrm flipV="1">
          <a:off x="8750300" y="10009935"/>
          <a:ext cx="889000" cy="7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98588</xdr:rowOff>
    </xdr:from>
    <xdr:to>
      <xdr:col>50</xdr:col>
      <xdr:colOff>165100</xdr:colOff>
      <xdr:row>58</xdr:row>
      <xdr:rowOff>28738</xdr:rowOff>
    </xdr:to>
    <xdr:sp macro="" textlink="">
      <xdr:nvSpPr>
        <xdr:cNvPr id="353" name="フローチャート: 判断 352"/>
        <xdr:cNvSpPr/>
      </xdr:nvSpPr>
      <xdr:spPr>
        <a:xfrm>
          <a:off x="9588500" y="987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45265</xdr:rowOff>
    </xdr:from>
    <xdr:ext cx="534377" cy="259045"/>
    <xdr:sp macro="" textlink="">
      <xdr:nvSpPr>
        <xdr:cNvPr id="354" name="テキスト ボックス 353"/>
        <xdr:cNvSpPr txBox="1"/>
      </xdr:nvSpPr>
      <xdr:spPr>
        <a:xfrm>
          <a:off x="9372111" y="964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71870</xdr:rowOff>
    </xdr:from>
    <xdr:to>
      <xdr:col>45</xdr:col>
      <xdr:colOff>177800</xdr:colOff>
      <xdr:row>58</xdr:row>
      <xdr:rowOff>73378</xdr:rowOff>
    </xdr:to>
    <xdr:cxnSp macro="">
      <xdr:nvCxnSpPr>
        <xdr:cNvPr id="355" name="直線コネクタ 354"/>
        <xdr:cNvCxnSpPr/>
      </xdr:nvCxnSpPr>
      <xdr:spPr>
        <a:xfrm>
          <a:off x="7861300" y="10015970"/>
          <a:ext cx="889000" cy="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95228</xdr:rowOff>
    </xdr:from>
    <xdr:to>
      <xdr:col>46</xdr:col>
      <xdr:colOff>38100</xdr:colOff>
      <xdr:row>58</xdr:row>
      <xdr:rowOff>25378</xdr:rowOff>
    </xdr:to>
    <xdr:sp macro="" textlink="">
      <xdr:nvSpPr>
        <xdr:cNvPr id="356" name="フローチャート: 判断 355"/>
        <xdr:cNvSpPr/>
      </xdr:nvSpPr>
      <xdr:spPr>
        <a:xfrm>
          <a:off x="8699500" y="986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41905</xdr:rowOff>
    </xdr:from>
    <xdr:ext cx="534377" cy="259045"/>
    <xdr:sp macro="" textlink="">
      <xdr:nvSpPr>
        <xdr:cNvPr id="357" name="テキスト ボックス 356"/>
        <xdr:cNvSpPr txBox="1"/>
      </xdr:nvSpPr>
      <xdr:spPr>
        <a:xfrm>
          <a:off x="8483111" y="964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71399</xdr:rowOff>
    </xdr:from>
    <xdr:to>
      <xdr:col>41</xdr:col>
      <xdr:colOff>50800</xdr:colOff>
      <xdr:row>58</xdr:row>
      <xdr:rowOff>71870</xdr:rowOff>
    </xdr:to>
    <xdr:cxnSp macro="">
      <xdr:nvCxnSpPr>
        <xdr:cNvPr id="358" name="直線コネクタ 357"/>
        <xdr:cNvCxnSpPr/>
      </xdr:nvCxnSpPr>
      <xdr:spPr>
        <a:xfrm>
          <a:off x="6972300" y="10015499"/>
          <a:ext cx="889000" cy="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98853</xdr:rowOff>
    </xdr:from>
    <xdr:to>
      <xdr:col>41</xdr:col>
      <xdr:colOff>101600</xdr:colOff>
      <xdr:row>58</xdr:row>
      <xdr:rowOff>29003</xdr:rowOff>
    </xdr:to>
    <xdr:sp macro="" textlink="">
      <xdr:nvSpPr>
        <xdr:cNvPr id="359" name="フローチャート: 判断 358"/>
        <xdr:cNvSpPr/>
      </xdr:nvSpPr>
      <xdr:spPr>
        <a:xfrm>
          <a:off x="7810500" y="987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45530</xdr:rowOff>
    </xdr:from>
    <xdr:ext cx="534377" cy="259045"/>
    <xdr:sp macro="" textlink="">
      <xdr:nvSpPr>
        <xdr:cNvPr id="360" name="テキスト ボックス 359"/>
        <xdr:cNvSpPr txBox="1"/>
      </xdr:nvSpPr>
      <xdr:spPr>
        <a:xfrm>
          <a:off x="7594111" y="964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109579</xdr:rowOff>
    </xdr:from>
    <xdr:to>
      <xdr:col>36</xdr:col>
      <xdr:colOff>165100</xdr:colOff>
      <xdr:row>58</xdr:row>
      <xdr:rowOff>39729</xdr:rowOff>
    </xdr:to>
    <xdr:sp macro="" textlink="">
      <xdr:nvSpPr>
        <xdr:cNvPr id="361" name="フローチャート: 判断 360"/>
        <xdr:cNvSpPr/>
      </xdr:nvSpPr>
      <xdr:spPr>
        <a:xfrm>
          <a:off x="6921500" y="988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56256</xdr:rowOff>
    </xdr:from>
    <xdr:ext cx="534377" cy="259045"/>
    <xdr:sp macro="" textlink="">
      <xdr:nvSpPr>
        <xdr:cNvPr id="362" name="テキスト ボックス 361"/>
        <xdr:cNvSpPr txBox="1"/>
      </xdr:nvSpPr>
      <xdr:spPr>
        <a:xfrm>
          <a:off x="6705111" y="965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12026</xdr:rowOff>
    </xdr:from>
    <xdr:to>
      <xdr:col>55</xdr:col>
      <xdr:colOff>50800</xdr:colOff>
      <xdr:row>58</xdr:row>
      <xdr:rowOff>113626</xdr:rowOff>
    </xdr:to>
    <xdr:sp macro="" textlink="">
      <xdr:nvSpPr>
        <xdr:cNvPr id="368" name="楕円 367"/>
        <xdr:cNvSpPr/>
      </xdr:nvSpPr>
      <xdr:spPr>
        <a:xfrm>
          <a:off x="10426700" y="9956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98403</xdr:rowOff>
    </xdr:from>
    <xdr:ext cx="534377" cy="259045"/>
    <xdr:sp macro="" textlink="">
      <xdr:nvSpPr>
        <xdr:cNvPr id="369" name="農林水産業費該当値テキスト"/>
        <xdr:cNvSpPr txBox="1"/>
      </xdr:nvSpPr>
      <xdr:spPr>
        <a:xfrm>
          <a:off x="10528300" y="9871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15035</xdr:rowOff>
    </xdr:from>
    <xdr:to>
      <xdr:col>50</xdr:col>
      <xdr:colOff>165100</xdr:colOff>
      <xdr:row>58</xdr:row>
      <xdr:rowOff>116635</xdr:rowOff>
    </xdr:to>
    <xdr:sp macro="" textlink="">
      <xdr:nvSpPr>
        <xdr:cNvPr id="370" name="楕円 369"/>
        <xdr:cNvSpPr/>
      </xdr:nvSpPr>
      <xdr:spPr>
        <a:xfrm>
          <a:off x="9588500" y="995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107762</xdr:rowOff>
    </xdr:from>
    <xdr:ext cx="534377" cy="259045"/>
    <xdr:sp macro="" textlink="">
      <xdr:nvSpPr>
        <xdr:cNvPr id="371" name="テキスト ボックス 370"/>
        <xdr:cNvSpPr txBox="1"/>
      </xdr:nvSpPr>
      <xdr:spPr>
        <a:xfrm>
          <a:off x="9372111" y="1005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22578</xdr:rowOff>
    </xdr:from>
    <xdr:to>
      <xdr:col>46</xdr:col>
      <xdr:colOff>38100</xdr:colOff>
      <xdr:row>58</xdr:row>
      <xdr:rowOff>124178</xdr:rowOff>
    </xdr:to>
    <xdr:sp macro="" textlink="">
      <xdr:nvSpPr>
        <xdr:cNvPr id="372" name="楕円 371"/>
        <xdr:cNvSpPr/>
      </xdr:nvSpPr>
      <xdr:spPr>
        <a:xfrm>
          <a:off x="8699500" y="9966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115305</xdr:rowOff>
    </xdr:from>
    <xdr:ext cx="534377" cy="259045"/>
    <xdr:sp macro="" textlink="">
      <xdr:nvSpPr>
        <xdr:cNvPr id="373" name="テキスト ボックス 372"/>
        <xdr:cNvSpPr txBox="1"/>
      </xdr:nvSpPr>
      <xdr:spPr>
        <a:xfrm>
          <a:off x="8483111" y="1005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21070</xdr:rowOff>
    </xdr:from>
    <xdr:to>
      <xdr:col>41</xdr:col>
      <xdr:colOff>101600</xdr:colOff>
      <xdr:row>58</xdr:row>
      <xdr:rowOff>122670</xdr:rowOff>
    </xdr:to>
    <xdr:sp macro="" textlink="">
      <xdr:nvSpPr>
        <xdr:cNvPr id="374" name="楕円 373"/>
        <xdr:cNvSpPr/>
      </xdr:nvSpPr>
      <xdr:spPr>
        <a:xfrm>
          <a:off x="7810500" y="996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113797</xdr:rowOff>
    </xdr:from>
    <xdr:ext cx="534377" cy="259045"/>
    <xdr:sp macro="" textlink="">
      <xdr:nvSpPr>
        <xdr:cNvPr id="375" name="テキスト ボックス 374"/>
        <xdr:cNvSpPr txBox="1"/>
      </xdr:nvSpPr>
      <xdr:spPr>
        <a:xfrm>
          <a:off x="7594111" y="10057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20599</xdr:rowOff>
    </xdr:from>
    <xdr:to>
      <xdr:col>36</xdr:col>
      <xdr:colOff>165100</xdr:colOff>
      <xdr:row>58</xdr:row>
      <xdr:rowOff>122199</xdr:rowOff>
    </xdr:to>
    <xdr:sp macro="" textlink="">
      <xdr:nvSpPr>
        <xdr:cNvPr id="376" name="楕円 375"/>
        <xdr:cNvSpPr/>
      </xdr:nvSpPr>
      <xdr:spPr>
        <a:xfrm>
          <a:off x="6921500" y="9964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113326</xdr:rowOff>
    </xdr:from>
    <xdr:ext cx="534377" cy="259045"/>
    <xdr:sp macro="" textlink="">
      <xdr:nvSpPr>
        <xdr:cNvPr id="377" name="テキスト ボックス 376"/>
        <xdr:cNvSpPr txBox="1"/>
      </xdr:nvSpPr>
      <xdr:spPr>
        <a:xfrm>
          <a:off x="6705111" y="10057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8" name="直線コネクタ 387"/>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9" name="テキスト ボックス 388"/>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2" name="直線コネクタ 391"/>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3" name="テキスト ボックス 392"/>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99661</xdr:rowOff>
    </xdr:from>
    <xdr:to>
      <xdr:col>54</xdr:col>
      <xdr:colOff>189865</xdr:colOff>
      <xdr:row>78</xdr:row>
      <xdr:rowOff>1780</xdr:rowOff>
    </xdr:to>
    <xdr:cxnSp macro="">
      <xdr:nvCxnSpPr>
        <xdr:cNvPr id="397" name="直線コネクタ 396"/>
        <xdr:cNvCxnSpPr/>
      </xdr:nvCxnSpPr>
      <xdr:spPr>
        <a:xfrm flipV="1">
          <a:off x="10475595" y="12101161"/>
          <a:ext cx="1270" cy="1273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5607</xdr:rowOff>
    </xdr:from>
    <xdr:ext cx="469744" cy="259045"/>
    <xdr:sp macro="" textlink="">
      <xdr:nvSpPr>
        <xdr:cNvPr id="398" name="商工費最小値テキスト"/>
        <xdr:cNvSpPr txBox="1"/>
      </xdr:nvSpPr>
      <xdr:spPr>
        <a:xfrm>
          <a:off x="10528300" y="1337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1780</xdr:rowOff>
    </xdr:from>
    <xdr:to>
      <xdr:col>55</xdr:col>
      <xdr:colOff>88900</xdr:colOff>
      <xdr:row>78</xdr:row>
      <xdr:rowOff>1780</xdr:rowOff>
    </xdr:to>
    <xdr:cxnSp macro="">
      <xdr:nvCxnSpPr>
        <xdr:cNvPr id="399" name="直線コネクタ 398"/>
        <xdr:cNvCxnSpPr/>
      </xdr:nvCxnSpPr>
      <xdr:spPr>
        <a:xfrm>
          <a:off x="10388600" y="1337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46338</xdr:rowOff>
    </xdr:from>
    <xdr:ext cx="599010" cy="259045"/>
    <xdr:sp macro="" textlink="">
      <xdr:nvSpPr>
        <xdr:cNvPr id="400" name="商工費最大値テキスト"/>
        <xdr:cNvSpPr txBox="1"/>
      </xdr:nvSpPr>
      <xdr:spPr>
        <a:xfrm>
          <a:off x="10528300" y="11876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227,006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99661</xdr:rowOff>
    </xdr:from>
    <xdr:to>
      <xdr:col>55</xdr:col>
      <xdr:colOff>88900</xdr:colOff>
      <xdr:row>70</xdr:row>
      <xdr:rowOff>99661</xdr:rowOff>
    </xdr:to>
    <xdr:cxnSp macro="">
      <xdr:nvCxnSpPr>
        <xdr:cNvPr id="401" name="直線コネクタ 400"/>
        <xdr:cNvCxnSpPr/>
      </xdr:nvCxnSpPr>
      <xdr:spPr>
        <a:xfrm>
          <a:off x="10388600" y="1210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38688</xdr:rowOff>
    </xdr:from>
    <xdr:to>
      <xdr:col>55</xdr:col>
      <xdr:colOff>0</xdr:colOff>
      <xdr:row>77</xdr:row>
      <xdr:rowOff>93980</xdr:rowOff>
    </xdr:to>
    <xdr:cxnSp macro="">
      <xdr:nvCxnSpPr>
        <xdr:cNvPr id="402" name="直線コネクタ 401"/>
        <xdr:cNvCxnSpPr/>
      </xdr:nvCxnSpPr>
      <xdr:spPr>
        <a:xfrm flipV="1">
          <a:off x="9639300" y="13240338"/>
          <a:ext cx="838200" cy="55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154959</xdr:rowOff>
    </xdr:from>
    <xdr:ext cx="534377" cy="259045"/>
    <xdr:sp macro="" textlink="">
      <xdr:nvSpPr>
        <xdr:cNvPr id="403" name="商工費平均値テキスト"/>
        <xdr:cNvSpPr txBox="1"/>
      </xdr:nvSpPr>
      <xdr:spPr>
        <a:xfrm>
          <a:off x="10528300" y="13013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132082</xdr:rowOff>
    </xdr:from>
    <xdr:to>
      <xdr:col>55</xdr:col>
      <xdr:colOff>50800</xdr:colOff>
      <xdr:row>77</xdr:row>
      <xdr:rowOff>62232</xdr:rowOff>
    </xdr:to>
    <xdr:sp macro="" textlink="">
      <xdr:nvSpPr>
        <xdr:cNvPr id="404" name="フローチャート: 判断 403"/>
        <xdr:cNvSpPr/>
      </xdr:nvSpPr>
      <xdr:spPr>
        <a:xfrm>
          <a:off x="10426700" y="13162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93980</xdr:rowOff>
    </xdr:from>
    <xdr:to>
      <xdr:col>50</xdr:col>
      <xdr:colOff>114300</xdr:colOff>
      <xdr:row>77</xdr:row>
      <xdr:rowOff>144689</xdr:rowOff>
    </xdr:to>
    <xdr:cxnSp macro="">
      <xdr:nvCxnSpPr>
        <xdr:cNvPr id="405" name="直線コネクタ 404"/>
        <xdr:cNvCxnSpPr/>
      </xdr:nvCxnSpPr>
      <xdr:spPr>
        <a:xfrm flipV="1">
          <a:off x="8750300" y="13295630"/>
          <a:ext cx="889000" cy="50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22298</xdr:rowOff>
    </xdr:from>
    <xdr:to>
      <xdr:col>50</xdr:col>
      <xdr:colOff>165100</xdr:colOff>
      <xdr:row>77</xdr:row>
      <xdr:rowOff>123898</xdr:rowOff>
    </xdr:to>
    <xdr:sp macro="" textlink="">
      <xdr:nvSpPr>
        <xdr:cNvPr id="406" name="フローチャート: 判断 405"/>
        <xdr:cNvSpPr/>
      </xdr:nvSpPr>
      <xdr:spPr>
        <a:xfrm>
          <a:off x="9588500" y="13223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140425</xdr:rowOff>
    </xdr:from>
    <xdr:ext cx="534377" cy="259045"/>
    <xdr:sp macro="" textlink="">
      <xdr:nvSpPr>
        <xdr:cNvPr id="407" name="テキスト ボックス 406"/>
        <xdr:cNvSpPr txBox="1"/>
      </xdr:nvSpPr>
      <xdr:spPr>
        <a:xfrm>
          <a:off x="9372111" y="1299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144689</xdr:rowOff>
    </xdr:from>
    <xdr:to>
      <xdr:col>45</xdr:col>
      <xdr:colOff>177800</xdr:colOff>
      <xdr:row>77</xdr:row>
      <xdr:rowOff>155211</xdr:rowOff>
    </xdr:to>
    <xdr:cxnSp macro="">
      <xdr:nvCxnSpPr>
        <xdr:cNvPr id="408" name="直線コネクタ 407"/>
        <xdr:cNvCxnSpPr/>
      </xdr:nvCxnSpPr>
      <xdr:spPr>
        <a:xfrm flipV="1">
          <a:off x="7861300" y="13346339"/>
          <a:ext cx="889000" cy="10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36705</xdr:rowOff>
    </xdr:from>
    <xdr:to>
      <xdr:col>46</xdr:col>
      <xdr:colOff>38100</xdr:colOff>
      <xdr:row>77</xdr:row>
      <xdr:rowOff>138305</xdr:rowOff>
    </xdr:to>
    <xdr:sp macro="" textlink="">
      <xdr:nvSpPr>
        <xdr:cNvPr id="409" name="フローチャート: 判断 408"/>
        <xdr:cNvSpPr/>
      </xdr:nvSpPr>
      <xdr:spPr>
        <a:xfrm>
          <a:off x="8699500" y="1323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154832</xdr:rowOff>
    </xdr:from>
    <xdr:ext cx="534377" cy="259045"/>
    <xdr:sp macro="" textlink="">
      <xdr:nvSpPr>
        <xdr:cNvPr id="410" name="テキスト ボックス 409"/>
        <xdr:cNvSpPr txBox="1"/>
      </xdr:nvSpPr>
      <xdr:spPr>
        <a:xfrm>
          <a:off x="8483111" y="1301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155211</xdr:rowOff>
    </xdr:from>
    <xdr:to>
      <xdr:col>41</xdr:col>
      <xdr:colOff>50800</xdr:colOff>
      <xdr:row>77</xdr:row>
      <xdr:rowOff>163978</xdr:rowOff>
    </xdr:to>
    <xdr:cxnSp macro="">
      <xdr:nvCxnSpPr>
        <xdr:cNvPr id="411" name="直線コネクタ 410"/>
        <xdr:cNvCxnSpPr/>
      </xdr:nvCxnSpPr>
      <xdr:spPr>
        <a:xfrm flipV="1">
          <a:off x="6972300" y="13356861"/>
          <a:ext cx="889000" cy="8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38351</xdr:rowOff>
    </xdr:from>
    <xdr:to>
      <xdr:col>41</xdr:col>
      <xdr:colOff>101600</xdr:colOff>
      <xdr:row>77</xdr:row>
      <xdr:rowOff>139951</xdr:rowOff>
    </xdr:to>
    <xdr:sp macro="" textlink="">
      <xdr:nvSpPr>
        <xdr:cNvPr id="412" name="フローチャート: 判断 411"/>
        <xdr:cNvSpPr/>
      </xdr:nvSpPr>
      <xdr:spPr>
        <a:xfrm>
          <a:off x="7810500" y="1324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156478</xdr:rowOff>
    </xdr:from>
    <xdr:ext cx="534377" cy="259045"/>
    <xdr:sp macro="" textlink="">
      <xdr:nvSpPr>
        <xdr:cNvPr id="413" name="テキスト ボックス 412"/>
        <xdr:cNvSpPr txBox="1"/>
      </xdr:nvSpPr>
      <xdr:spPr>
        <a:xfrm>
          <a:off x="7594111" y="13015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47072</xdr:rowOff>
    </xdr:from>
    <xdr:to>
      <xdr:col>36</xdr:col>
      <xdr:colOff>165100</xdr:colOff>
      <xdr:row>77</xdr:row>
      <xdr:rowOff>148672</xdr:rowOff>
    </xdr:to>
    <xdr:sp macro="" textlink="">
      <xdr:nvSpPr>
        <xdr:cNvPr id="414" name="フローチャート: 判断 413"/>
        <xdr:cNvSpPr/>
      </xdr:nvSpPr>
      <xdr:spPr>
        <a:xfrm>
          <a:off x="6921500" y="13248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165199</xdr:rowOff>
    </xdr:from>
    <xdr:ext cx="534377" cy="259045"/>
    <xdr:sp macro="" textlink="">
      <xdr:nvSpPr>
        <xdr:cNvPr id="415" name="テキスト ボックス 414"/>
        <xdr:cNvSpPr txBox="1"/>
      </xdr:nvSpPr>
      <xdr:spPr>
        <a:xfrm>
          <a:off x="6705111" y="1302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159338</xdr:rowOff>
    </xdr:from>
    <xdr:to>
      <xdr:col>55</xdr:col>
      <xdr:colOff>50800</xdr:colOff>
      <xdr:row>77</xdr:row>
      <xdr:rowOff>89488</xdr:rowOff>
    </xdr:to>
    <xdr:sp macro="" textlink="">
      <xdr:nvSpPr>
        <xdr:cNvPr id="421" name="楕円 420"/>
        <xdr:cNvSpPr/>
      </xdr:nvSpPr>
      <xdr:spPr>
        <a:xfrm>
          <a:off x="10426700" y="1318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137765</xdr:rowOff>
    </xdr:from>
    <xdr:ext cx="534377" cy="259045"/>
    <xdr:sp macro="" textlink="">
      <xdr:nvSpPr>
        <xdr:cNvPr id="422" name="商工費該当値テキスト"/>
        <xdr:cNvSpPr txBox="1"/>
      </xdr:nvSpPr>
      <xdr:spPr>
        <a:xfrm>
          <a:off x="10528300" y="13167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43180</xdr:rowOff>
    </xdr:from>
    <xdr:to>
      <xdr:col>50</xdr:col>
      <xdr:colOff>165100</xdr:colOff>
      <xdr:row>77</xdr:row>
      <xdr:rowOff>144780</xdr:rowOff>
    </xdr:to>
    <xdr:sp macro="" textlink="">
      <xdr:nvSpPr>
        <xdr:cNvPr id="423" name="楕円 422"/>
        <xdr:cNvSpPr/>
      </xdr:nvSpPr>
      <xdr:spPr>
        <a:xfrm>
          <a:off x="9588500" y="1324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135907</xdr:rowOff>
    </xdr:from>
    <xdr:ext cx="534377" cy="259045"/>
    <xdr:sp macro="" textlink="">
      <xdr:nvSpPr>
        <xdr:cNvPr id="424" name="テキスト ボックス 423"/>
        <xdr:cNvSpPr txBox="1"/>
      </xdr:nvSpPr>
      <xdr:spPr>
        <a:xfrm>
          <a:off x="9372111" y="13337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93889</xdr:rowOff>
    </xdr:from>
    <xdr:to>
      <xdr:col>46</xdr:col>
      <xdr:colOff>38100</xdr:colOff>
      <xdr:row>78</xdr:row>
      <xdr:rowOff>24039</xdr:rowOff>
    </xdr:to>
    <xdr:sp macro="" textlink="">
      <xdr:nvSpPr>
        <xdr:cNvPr id="425" name="楕円 424"/>
        <xdr:cNvSpPr/>
      </xdr:nvSpPr>
      <xdr:spPr>
        <a:xfrm>
          <a:off x="8699500" y="1329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15166</xdr:rowOff>
    </xdr:from>
    <xdr:ext cx="469744" cy="259045"/>
    <xdr:sp macro="" textlink="">
      <xdr:nvSpPr>
        <xdr:cNvPr id="426" name="テキスト ボックス 425"/>
        <xdr:cNvSpPr txBox="1"/>
      </xdr:nvSpPr>
      <xdr:spPr>
        <a:xfrm>
          <a:off x="8515428" y="13388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104411</xdr:rowOff>
    </xdr:from>
    <xdr:to>
      <xdr:col>41</xdr:col>
      <xdr:colOff>101600</xdr:colOff>
      <xdr:row>78</xdr:row>
      <xdr:rowOff>34561</xdr:rowOff>
    </xdr:to>
    <xdr:sp macro="" textlink="">
      <xdr:nvSpPr>
        <xdr:cNvPr id="427" name="楕円 426"/>
        <xdr:cNvSpPr/>
      </xdr:nvSpPr>
      <xdr:spPr>
        <a:xfrm>
          <a:off x="7810500" y="13306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25688</xdr:rowOff>
    </xdr:from>
    <xdr:ext cx="469744" cy="259045"/>
    <xdr:sp macro="" textlink="">
      <xdr:nvSpPr>
        <xdr:cNvPr id="428" name="テキスト ボックス 427"/>
        <xdr:cNvSpPr txBox="1"/>
      </xdr:nvSpPr>
      <xdr:spPr>
        <a:xfrm>
          <a:off x="7626428" y="13398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113178</xdr:rowOff>
    </xdr:from>
    <xdr:to>
      <xdr:col>36</xdr:col>
      <xdr:colOff>165100</xdr:colOff>
      <xdr:row>78</xdr:row>
      <xdr:rowOff>43328</xdr:rowOff>
    </xdr:to>
    <xdr:sp macro="" textlink="">
      <xdr:nvSpPr>
        <xdr:cNvPr id="429" name="楕円 428"/>
        <xdr:cNvSpPr/>
      </xdr:nvSpPr>
      <xdr:spPr>
        <a:xfrm>
          <a:off x="6921500" y="1331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34455</xdr:rowOff>
    </xdr:from>
    <xdr:ext cx="469744" cy="259045"/>
    <xdr:sp macro="" textlink="">
      <xdr:nvSpPr>
        <xdr:cNvPr id="430" name="テキスト ボックス 429"/>
        <xdr:cNvSpPr txBox="1"/>
      </xdr:nvSpPr>
      <xdr:spPr>
        <a:xfrm>
          <a:off x="6737428" y="1340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4" name="テキスト ボックス 44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6" name="テキスト ボックス 44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8" name="テキスト ボックス 44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22330</xdr:rowOff>
    </xdr:from>
    <xdr:to>
      <xdr:col>54</xdr:col>
      <xdr:colOff>189865</xdr:colOff>
      <xdr:row>98</xdr:row>
      <xdr:rowOff>57600</xdr:rowOff>
    </xdr:to>
    <xdr:cxnSp macro="">
      <xdr:nvCxnSpPr>
        <xdr:cNvPr id="456" name="直線コネクタ 455"/>
        <xdr:cNvCxnSpPr/>
      </xdr:nvCxnSpPr>
      <xdr:spPr>
        <a:xfrm flipV="1">
          <a:off x="10475595" y="15452830"/>
          <a:ext cx="1270" cy="140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61427</xdr:rowOff>
    </xdr:from>
    <xdr:ext cx="534377" cy="259045"/>
    <xdr:sp macro="" textlink="">
      <xdr:nvSpPr>
        <xdr:cNvPr id="457" name="土木費最小値テキスト"/>
        <xdr:cNvSpPr txBox="1"/>
      </xdr:nvSpPr>
      <xdr:spPr>
        <a:xfrm>
          <a:off x="10528300" y="1686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57600</xdr:rowOff>
    </xdr:from>
    <xdr:to>
      <xdr:col>55</xdr:col>
      <xdr:colOff>88900</xdr:colOff>
      <xdr:row>98</xdr:row>
      <xdr:rowOff>57600</xdr:rowOff>
    </xdr:to>
    <xdr:cxnSp macro="">
      <xdr:nvCxnSpPr>
        <xdr:cNvPr id="458" name="直線コネクタ 457"/>
        <xdr:cNvCxnSpPr/>
      </xdr:nvCxnSpPr>
      <xdr:spPr>
        <a:xfrm>
          <a:off x="10388600" y="1685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140457</xdr:rowOff>
    </xdr:from>
    <xdr:ext cx="599010" cy="259045"/>
    <xdr:sp macro="" textlink="">
      <xdr:nvSpPr>
        <xdr:cNvPr id="459" name="土木費最大値テキスト"/>
        <xdr:cNvSpPr txBox="1"/>
      </xdr:nvSpPr>
      <xdr:spPr>
        <a:xfrm>
          <a:off x="10528300" y="15228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148,782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22330</xdr:rowOff>
    </xdr:from>
    <xdr:to>
      <xdr:col>55</xdr:col>
      <xdr:colOff>88900</xdr:colOff>
      <xdr:row>90</xdr:row>
      <xdr:rowOff>22330</xdr:rowOff>
    </xdr:to>
    <xdr:cxnSp macro="">
      <xdr:nvCxnSpPr>
        <xdr:cNvPr id="460" name="直線コネクタ 459"/>
        <xdr:cNvCxnSpPr/>
      </xdr:nvCxnSpPr>
      <xdr:spPr>
        <a:xfrm>
          <a:off x="10388600" y="15452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42241</xdr:rowOff>
    </xdr:from>
    <xdr:to>
      <xdr:col>55</xdr:col>
      <xdr:colOff>0</xdr:colOff>
      <xdr:row>97</xdr:row>
      <xdr:rowOff>86861</xdr:rowOff>
    </xdr:to>
    <xdr:cxnSp macro="">
      <xdr:nvCxnSpPr>
        <xdr:cNvPr id="461" name="直線コネクタ 460"/>
        <xdr:cNvCxnSpPr/>
      </xdr:nvCxnSpPr>
      <xdr:spPr>
        <a:xfrm>
          <a:off x="9639300" y="16672891"/>
          <a:ext cx="838200" cy="44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107422</xdr:rowOff>
    </xdr:from>
    <xdr:ext cx="534377" cy="259045"/>
    <xdr:sp macro="" textlink="">
      <xdr:nvSpPr>
        <xdr:cNvPr id="462" name="土木費平均値テキスト"/>
        <xdr:cNvSpPr txBox="1"/>
      </xdr:nvSpPr>
      <xdr:spPr>
        <a:xfrm>
          <a:off x="10528300" y="16223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84545</xdr:rowOff>
    </xdr:from>
    <xdr:to>
      <xdr:col>55</xdr:col>
      <xdr:colOff>50800</xdr:colOff>
      <xdr:row>96</xdr:row>
      <xdr:rowOff>14695</xdr:rowOff>
    </xdr:to>
    <xdr:sp macro="" textlink="">
      <xdr:nvSpPr>
        <xdr:cNvPr id="463" name="フローチャート: 判断 462"/>
        <xdr:cNvSpPr/>
      </xdr:nvSpPr>
      <xdr:spPr>
        <a:xfrm>
          <a:off x="10426700" y="1637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92337</xdr:rowOff>
    </xdr:from>
    <xdr:to>
      <xdr:col>50</xdr:col>
      <xdr:colOff>114300</xdr:colOff>
      <xdr:row>97</xdr:row>
      <xdr:rowOff>42241</xdr:rowOff>
    </xdr:to>
    <xdr:cxnSp macro="">
      <xdr:nvCxnSpPr>
        <xdr:cNvPr id="464" name="直線コネクタ 463"/>
        <xdr:cNvCxnSpPr/>
      </xdr:nvCxnSpPr>
      <xdr:spPr>
        <a:xfrm>
          <a:off x="8750300" y="16551537"/>
          <a:ext cx="889000" cy="121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141838</xdr:rowOff>
    </xdr:from>
    <xdr:to>
      <xdr:col>50</xdr:col>
      <xdr:colOff>165100</xdr:colOff>
      <xdr:row>96</xdr:row>
      <xdr:rowOff>71988</xdr:rowOff>
    </xdr:to>
    <xdr:sp macro="" textlink="">
      <xdr:nvSpPr>
        <xdr:cNvPr id="465" name="フローチャート: 判断 464"/>
        <xdr:cNvSpPr/>
      </xdr:nvSpPr>
      <xdr:spPr>
        <a:xfrm>
          <a:off x="9588500" y="1642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88515</xdr:rowOff>
    </xdr:from>
    <xdr:ext cx="534377" cy="259045"/>
    <xdr:sp macro="" textlink="">
      <xdr:nvSpPr>
        <xdr:cNvPr id="466" name="テキスト ボックス 465"/>
        <xdr:cNvSpPr txBox="1"/>
      </xdr:nvSpPr>
      <xdr:spPr>
        <a:xfrm>
          <a:off x="9372111" y="1620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92337</xdr:rowOff>
    </xdr:from>
    <xdr:to>
      <xdr:col>45</xdr:col>
      <xdr:colOff>177800</xdr:colOff>
      <xdr:row>96</xdr:row>
      <xdr:rowOff>136303</xdr:rowOff>
    </xdr:to>
    <xdr:cxnSp macro="">
      <xdr:nvCxnSpPr>
        <xdr:cNvPr id="467" name="直線コネクタ 466"/>
        <xdr:cNvCxnSpPr/>
      </xdr:nvCxnSpPr>
      <xdr:spPr>
        <a:xfrm flipV="1">
          <a:off x="7861300" y="16551537"/>
          <a:ext cx="889000" cy="43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130876</xdr:rowOff>
    </xdr:from>
    <xdr:to>
      <xdr:col>46</xdr:col>
      <xdr:colOff>38100</xdr:colOff>
      <xdr:row>96</xdr:row>
      <xdr:rowOff>61026</xdr:rowOff>
    </xdr:to>
    <xdr:sp macro="" textlink="">
      <xdr:nvSpPr>
        <xdr:cNvPr id="468" name="フローチャート: 判断 467"/>
        <xdr:cNvSpPr/>
      </xdr:nvSpPr>
      <xdr:spPr>
        <a:xfrm>
          <a:off x="8699500" y="1641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77553</xdr:rowOff>
    </xdr:from>
    <xdr:ext cx="534377" cy="259045"/>
    <xdr:sp macro="" textlink="">
      <xdr:nvSpPr>
        <xdr:cNvPr id="469" name="テキスト ボックス 468"/>
        <xdr:cNvSpPr txBox="1"/>
      </xdr:nvSpPr>
      <xdr:spPr>
        <a:xfrm>
          <a:off x="8483111" y="1619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136303</xdr:rowOff>
    </xdr:from>
    <xdr:to>
      <xdr:col>41</xdr:col>
      <xdr:colOff>50800</xdr:colOff>
      <xdr:row>96</xdr:row>
      <xdr:rowOff>137283</xdr:rowOff>
    </xdr:to>
    <xdr:cxnSp macro="">
      <xdr:nvCxnSpPr>
        <xdr:cNvPr id="470" name="直線コネクタ 469"/>
        <xdr:cNvCxnSpPr/>
      </xdr:nvCxnSpPr>
      <xdr:spPr>
        <a:xfrm flipV="1">
          <a:off x="6972300" y="16595503"/>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125901</xdr:rowOff>
    </xdr:from>
    <xdr:to>
      <xdr:col>41</xdr:col>
      <xdr:colOff>101600</xdr:colOff>
      <xdr:row>96</xdr:row>
      <xdr:rowOff>56051</xdr:rowOff>
    </xdr:to>
    <xdr:sp macro="" textlink="">
      <xdr:nvSpPr>
        <xdr:cNvPr id="471" name="フローチャート: 判断 470"/>
        <xdr:cNvSpPr/>
      </xdr:nvSpPr>
      <xdr:spPr>
        <a:xfrm>
          <a:off x="7810500" y="1641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72578</xdr:rowOff>
    </xdr:from>
    <xdr:ext cx="534377" cy="259045"/>
    <xdr:sp macro="" textlink="">
      <xdr:nvSpPr>
        <xdr:cNvPr id="472" name="テキスト ボックス 471"/>
        <xdr:cNvSpPr txBox="1"/>
      </xdr:nvSpPr>
      <xdr:spPr>
        <a:xfrm>
          <a:off x="7594111" y="1618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150851</xdr:rowOff>
    </xdr:from>
    <xdr:to>
      <xdr:col>36</xdr:col>
      <xdr:colOff>165100</xdr:colOff>
      <xdr:row>96</xdr:row>
      <xdr:rowOff>81001</xdr:rowOff>
    </xdr:to>
    <xdr:sp macro="" textlink="">
      <xdr:nvSpPr>
        <xdr:cNvPr id="473" name="フローチャート: 判断 472"/>
        <xdr:cNvSpPr/>
      </xdr:nvSpPr>
      <xdr:spPr>
        <a:xfrm>
          <a:off x="6921500" y="1643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97528</xdr:rowOff>
    </xdr:from>
    <xdr:ext cx="534377" cy="259045"/>
    <xdr:sp macro="" textlink="">
      <xdr:nvSpPr>
        <xdr:cNvPr id="474" name="テキスト ボックス 473"/>
        <xdr:cNvSpPr txBox="1"/>
      </xdr:nvSpPr>
      <xdr:spPr>
        <a:xfrm>
          <a:off x="6705111" y="16213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36061</xdr:rowOff>
    </xdr:from>
    <xdr:to>
      <xdr:col>55</xdr:col>
      <xdr:colOff>50800</xdr:colOff>
      <xdr:row>97</xdr:row>
      <xdr:rowOff>137661</xdr:rowOff>
    </xdr:to>
    <xdr:sp macro="" textlink="">
      <xdr:nvSpPr>
        <xdr:cNvPr id="480" name="楕円 479"/>
        <xdr:cNvSpPr/>
      </xdr:nvSpPr>
      <xdr:spPr>
        <a:xfrm>
          <a:off x="10426700" y="1666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14488</xdr:rowOff>
    </xdr:from>
    <xdr:ext cx="534377" cy="259045"/>
    <xdr:sp macro="" textlink="">
      <xdr:nvSpPr>
        <xdr:cNvPr id="481" name="土木費該当値テキスト"/>
        <xdr:cNvSpPr txBox="1"/>
      </xdr:nvSpPr>
      <xdr:spPr>
        <a:xfrm>
          <a:off x="10528300" y="16645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162891</xdr:rowOff>
    </xdr:from>
    <xdr:to>
      <xdr:col>50</xdr:col>
      <xdr:colOff>165100</xdr:colOff>
      <xdr:row>97</xdr:row>
      <xdr:rowOff>93041</xdr:rowOff>
    </xdr:to>
    <xdr:sp macro="" textlink="">
      <xdr:nvSpPr>
        <xdr:cNvPr id="482" name="楕円 481"/>
        <xdr:cNvSpPr/>
      </xdr:nvSpPr>
      <xdr:spPr>
        <a:xfrm>
          <a:off x="9588500" y="16622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84168</xdr:rowOff>
    </xdr:from>
    <xdr:ext cx="534377" cy="259045"/>
    <xdr:sp macro="" textlink="">
      <xdr:nvSpPr>
        <xdr:cNvPr id="483" name="テキスト ボックス 482"/>
        <xdr:cNvSpPr txBox="1"/>
      </xdr:nvSpPr>
      <xdr:spPr>
        <a:xfrm>
          <a:off x="9372111" y="16714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41537</xdr:rowOff>
    </xdr:from>
    <xdr:to>
      <xdr:col>46</xdr:col>
      <xdr:colOff>38100</xdr:colOff>
      <xdr:row>96</xdr:row>
      <xdr:rowOff>143137</xdr:rowOff>
    </xdr:to>
    <xdr:sp macro="" textlink="">
      <xdr:nvSpPr>
        <xdr:cNvPr id="484" name="楕円 483"/>
        <xdr:cNvSpPr/>
      </xdr:nvSpPr>
      <xdr:spPr>
        <a:xfrm>
          <a:off x="8699500" y="16500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134264</xdr:rowOff>
    </xdr:from>
    <xdr:ext cx="534377" cy="259045"/>
    <xdr:sp macro="" textlink="">
      <xdr:nvSpPr>
        <xdr:cNvPr id="485" name="テキスト ボックス 484"/>
        <xdr:cNvSpPr txBox="1"/>
      </xdr:nvSpPr>
      <xdr:spPr>
        <a:xfrm>
          <a:off x="8483111" y="16593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85503</xdr:rowOff>
    </xdr:from>
    <xdr:to>
      <xdr:col>41</xdr:col>
      <xdr:colOff>101600</xdr:colOff>
      <xdr:row>97</xdr:row>
      <xdr:rowOff>15653</xdr:rowOff>
    </xdr:to>
    <xdr:sp macro="" textlink="">
      <xdr:nvSpPr>
        <xdr:cNvPr id="486" name="楕円 485"/>
        <xdr:cNvSpPr/>
      </xdr:nvSpPr>
      <xdr:spPr>
        <a:xfrm>
          <a:off x="7810500" y="16544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6780</xdr:rowOff>
    </xdr:from>
    <xdr:ext cx="534377" cy="259045"/>
    <xdr:sp macro="" textlink="">
      <xdr:nvSpPr>
        <xdr:cNvPr id="487" name="テキスト ボックス 486"/>
        <xdr:cNvSpPr txBox="1"/>
      </xdr:nvSpPr>
      <xdr:spPr>
        <a:xfrm>
          <a:off x="7594111" y="16637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86483</xdr:rowOff>
    </xdr:from>
    <xdr:to>
      <xdr:col>36</xdr:col>
      <xdr:colOff>165100</xdr:colOff>
      <xdr:row>97</xdr:row>
      <xdr:rowOff>16633</xdr:rowOff>
    </xdr:to>
    <xdr:sp macro="" textlink="">
      <xdr:nvSpPr>
        <xdr:cNvPr id="488" name="楕円 487"/>
        <xdr:cNvSpPr/>
      </xdr:nvSpPr>
      <xdr:spPr>
        <a:xfrm>
          <a:off x="6921500" y="16545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7760</xdr:rowOff>
    </xdr:from>
    <xdr:ext cx="534377" cy="259045"/>
    <xdr:sp macro="" textlink="">
      <xdr:nvSpPr>
        <xdr:cNvPr id="489" name="テキスト ボックス 488"/>
        <xdr:cNvSpPr txBox="1"/>
      </xdr:nvSpPr>
      <xdr:spPr>
        <a:xfrm>
          <a:off x="6705111" y="16638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35981</xdr:rowOff>
    </xdr:from>
    <xdr:to>
      <xdr:col>85</xdr:col>
      <xdr:colOff>126364</xdr:colOff>
      <xdr:row>38</xdr:row>
      <xdr:rowOff>82419</xdr:rowOff>
    </xdr:to>
    <xdr:cxnSp macro="">
      <xdr:nvCxnSpPr>
        <xdr:cNvPr id="515" name="直線コネクタ 514"/>
        <xdr:cNvCxnSpPr/>
      </xdr:nvCxnSpPr>
      <xdr:spPr>
        <a:xfrm flipV="1">
          <a:off x="16317595" y="5179481"/>
          <a:ext cx="1269" cy="1418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86246</xdr:rowOff>
    </xdr:from>
    <xdr:ext cx="534377" cy="259045"/>
    <xdr:sp macro="" textlink="">
      <xdr:nvSpPr>
        <xdr:cNvPr id="516" name="消防費最小値テキスト"/>
        <xdr:cNvSpPr txBox="1"/>
      </xdr:nvSpPr>
      <xdr:spPr>
        <a:xfrm>
          <a:off x="16370300" y="660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82419</xdr:rowOff>
    </xdr:from>
    <xdr:to>
      <xdr:col>86</xdr:col>
      <xdr:colOff>25400</xdr:colOff>
      <xdr:row>38</xdr:row>
      <xdr:rowOff>82419</xdr:rowOff>
    </xdr:to>
    <xdr:cxnSp macro="">
      <xdr:nvCxnSpPr>
        <xdr:cNvPr id="517" name="直線コネクタ 516"/>
        <xdr:cNvCxnSpPr/>
      </xdr:nvCxnSpPr>
      <xdr:spPr>
        <a:xfrm>
          <a:off x="16230600" y="659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154108</xdr:rowOff>
    </xdr:from>
    <xdr:ext cx="534377" cy="259045"/>
    <xdr:sp macro="" textlink="">
      <xdr:nvSpPr>
        <xdr:cNvPr id="518" name="消防費最大値テキスト"/>
        <xdr:cNvSpPr txBox="1"/>
      </xdr:nvSpPr>
      <xdr:spPr>
        <a:xfrm>
          <a:off x="16370300" y="495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98,352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35981</xdr:rowOff>
    </xdr:from>
    <xdr:to>
      <xdr:col>86</xdr:col>
      <xdr:colOff>25400</xdr:colOff>
      <xdr:row>30</xdr:row>
      <xdr:rowOff>35981</xdr:rowOff>
    </xdr:to>
    <xdr:cxnSp macro="">
      <xdr:nvCxnSpPr>
        <xdr:cNvPr id="519" name="直線コネクタ 518"/>
        <xdr:cNvCxnSpPr/>
      </xdr:nvCxnSpPr>
      <xdr:spPr>
        <a:xfrm>
          <a:off x="16230600" y="5179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140533</xdr:rowOff>
    </xdr:from>
    <xdr:to>
      <xdr:col>85</xdr:col>
      <xdr:colOff>127000</xdr:colOff>
      <xdr:row>36</xdr:row>
      <xdr:rowOff>165858</xdr:rowOff>
    </xdr:to>
    <xdr:cxnSp macro="">
      <xdr:nvCxnSpPr>
        <xdr:cNvPr id="520" name="直線コネクタ 519"/>
        <xdr:cNvCxnSpPr/>
      </xdr:nvCxnSpPr>
      <xdr:spPr>
        <a:xfrm>
          <a:off x="15481300" y="6312733"/>
          <a:ext cx="838200" cy="25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137266</xdr:rowOff>
    </xdr:from>
    <xdr:ext cx="534377" cy="259045"/>
    <xdr:sp macro="" textlink="">
      <xdr:nvSpPr>
        <xdr:cNvPr id="521" name="消防費平均値テキスト"/>
        <xdr:cNvSpPr txBox="1"/>
      </xdr:nvSpPr>
      <xdr:spPr>
        <a:xfrm>
          <a:off x="16370300" y="6138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114389</xdr:rowOff>
    </xdr:from>
    <xdr:to>
      <xdr:col>85</xdr:col>
      <xdr:colOff>177800</xdr:colOff>
      <xdr:row>37</xdr:row>
      <xdr:rowOff>44539</xdr:rowOff>
    </xdr:to>
    <xdr:sp macro="" textlink="">
      <xdr:nvSpPr>
        <xdr:cNvPr id="522" name="フローチャート: 判断 521"/>
        <xdr:cNvSpPr/>
      </xdr:nvSpPr>
      <xdr:spPr>
        <a:xfrm>
          <a:off x="16268700" y="628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140533</xdr:rowOff>
    </xdr:from>
    <xdr:to>
      <xdr:col>81</xdr:col>
      <xdr:colOff>50800</xdr:colOff>
      <xdr:row>37</xdr:row>
      <xdr:rowOff>84852</xdr:rowOff>
    </xdr:to>
    <xdr:cxnSp macro="">
      <xdr:nvCxnSpPr>
        <xdr:cNvPr id="523" name="直線コネクタ 522"/>
        <xdr:cNvCxnSpPr/>
      </xdr:nvCxnSpPr>
      <xdr:spPr>
        <a:xfrm flipV="1">
          <a:off x="14592300" y="6312733"/>
          <a:ext cx="889000" cy="115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155618</xdr:rowOff>
    </xdr:from>
    <xdr:to>
      <xdr:col>81</xdr:col>
      <xdr:colOff>101600</xdr:colOff>
      <xdr:row>37</xdr:row>
      <xdr:rowOff>85768</xdr:rowOff>
    </xdr:to>
    <xdr:sp macro="" textlink="">
      <xdr:nvSpPr>
        <xdr:cNvPr id="524" name="フローチャート: 判断 523"/>
        <xdr:cNvSpPr/>
      </xdr:nvSpPr>
      <xdr:spPr>
        <a:xfrm>
          <a:off x="15430500" y="6327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76895</xdr:rowOff>
    </xdr:from>
    <xdr:ext cx="534377" cy="259045"/>
    <xdr:sp macro="" textlink="">
      <xdr:nvSpPr>
        <xdr:cNvPr id="525" name="テキスト ボックス 524"/>
        <xdr:cNvSpPr txBox="1"/>
      </xdr:nvSpPr>
      <xdr:spPr>
        <a:xfrm>
          <a:off x="15214111" y="642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43280</xdr:rowOff>
    </xdr:from>
    <xdr:to>
      <xdr:col>76</xdr:col>
      <xdr:colOff>114300</xdr:colOff>
      <xdr:row>37</xdr:row>
      <xdr:rowOff>84852</xdr:rowOff>
    </xdr:to>
    <xdr:cxnSp macro="">
      <xdr:nvCxnSpPr>
        <xdr:cNvPr id="526" name="直線コネクタ 525"/>
        <xdr:cNvCxnSpPr/>
      </xdr:nvCxnSpPr>
      <xdr:spPr>
        <a:xfrm>
          <a:off x="13703300" y="6386930"/>
          <a:ext cx="889000" cy="41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158950</xdr:rowOff>
    </xdr:from>
    <xdr:to>
      <xdr:col>76</xdr:col>
      <xdr:colOff>165100</xdr:colOff>
      <xdr:row>37</xdr:row>
      <xdr:rowOff>89100</xdr:rowOff>
    </xdr:to>
    <xdr:sp macro="" textlink="">
      <xdr:nvSpPr>
        <xdr:cNvPr id="527" name="フローチャート: 判断 526"/>
        <xdr:cNvSpPr/>
      </xdr:nvSpPr>
      <xdr:spPr>
        <a:xfrm>
          <a:off x="14541500" y="633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105627</xdr:rowOff>
    </xdr:from>
    <xdr:ext cx="534377" cy="259045"/>
    <xdr:sp macro="" textlink="">
      <xdr:nvSpPr>
        <xdr:cNvPr id="528" name="テキスト ボックス 527"/>
        <xdr:cNvSpPr txBox="1"/>
      </xdr:nvSpPr>
      <xdr:spPr>
        <a:xfrm>
          <a:off x="14325111" y="610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43280</xdr:rowOff>
    </xdr:from>
    <xdr:to>
      <xdr:col>71</xdr:col>
      <xdr:colOff>177800</xdr:colOff>
      <xdr:row>37</xdr:row>
      <xdr:rowOff>123110</xdr:rowOff>
    </xdr:to>
    <xdr:cxnSp macro="">
      <xdr:nvCxnSpPr>
        <xdr:cNvPr id="529" name="直線コネクタ 528"/>
        <xdr:cNvCxnSpPr/>
      </xdr:nvCxnSpPr>
      <xdr:spPr>
        <a:xfrm flipV="1">
          <a:off x="12814300" y="6386930"/>
          <a:ext cx="889000" cy="7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1052</xdr:rowOff>
    </xdr:from>
    <xdr:to>
      <xdr:col>72</xdr:col>
      <xdr:colOff>38100</xdr:colOff>
      <xdr:row>37</xdr:row>
      <xdr:rowOff>102652</xdr:rowOff>
    </xdr:to>
    <xdr:sp macro="" textlink="">
      <xdr:nvSpPr>
        <xdr:cNvPr id="530" name="フローチャート: 判断 529"/>
        <xdr:cNvSpPr/>
      </xdr:nvSpPr>
      <xdr:spPr>
        <a:xfrm>
          <a:off x="13652500" y="634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93779</xdr:rowOff>
    </xdr:from>
    <xdr:ext cx="534377" cy="259045"/>
    <xdr:sp macro="" textlink="">
      <xdr:nvSpPr>
        <xdr:cNvPr id="531" name="テキスト ボックス 530"/>
        <xdr:cNvSpPr txBox="1"/>
      </xdr:nvSpPr>
      <xdr:spPr>
        <a:xfrm>
          <a:off x="13436111" y="643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169759</xdr:rowOff>
    </xdr:from>
    <xdr:to>
      <xdr:col>67</xdr:col>
      <xdr:colOff>101600</xdr:colOff>
      <xdr:row>37</xdr:row>
      <xdr:rowOff>99909</xdr:rowOff>
    </xdr:to>
    <xdr:sp macro="" textlink="">
      <xdr:nvSpPr>
        <xdr:cNvPr id="532" name="フローチャート: 判断 531"/>
        <xdr:cNvSpPr/>
      </xdr:nvSpPr>
      <xdr:spPr>
        <a:xfrm>
          <a:off x="12763500" y="634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116436</xdr:rowOff>
    </xdr:from>
    <xdr:ext cx="534377" cy="259045"/>
    <xdr:sp macro="" textlink="">
      <xdr:nvSpPr>
        <xdr:cNvPr id="533" name="テキスト ボックス 532"/>
        <xdr:cNvSpPr txBox="1"/>
      </xdr:nvSpPr>
      <xdr:spPr>
        <a:xfrm>
          <a:off x="12547111" y="611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115058</xdr:rowOff>
    </xdr:from>
    <xdr:to>
      <xdr:col>85</xdr:col>
      <xdr:colOff>177800</xdr:colOff>
      <xdr:row>37</xdr:row>
      <xdr:rowOff>45208</xdr:rowOff>
    </xdr:to>
    <xdr:sp macro="" textlink="">
      <xdr:nvSpPr>
        <xdr:cNvPr id="539" name="楕円 538"/>
        <xdr:cNvSpPr/>
      </xdr:nvSpPr>
      <xdr:spPr>
        <a:xfrm>
          <a:off x="16268700" y="6287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93485</xdr:rowOff>
    </xdr:from>
    <xdr:ext cx="534377" cy="259045"/>
    <xdr:sp macro="" textlink="">
      <xdr:nvSpPr>
        <xdr:cNvPr id="540" name="消防費該当値テキスト"/>
        <xdr:cNvSpPr txBox="1"/>
      </xdr:nvSpPr>
      <xdr:spPr>
        <a:xfrm>
          <a:off x="16370300" y="6265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89733</xdr:rowOff>
    </xdr:from>
    <xdr:to>
      <xdr:col>81</xdr:col>
      <xdr:colOff>101600</xdr:colOff>
      <xdr:row>37</xdr:row>
      <xdr:rowOff>19883</xdr:rowOff>
    </xdr:to>
    <xdr:sp macro="" textlink="">
      <xdr:nvSpPr>
        <xdr:cNvPr id="541" name="楕円 540"/>
        <xdr:cNvSpPr/>
      </xdr:nvSpPr>
      <xdr:spPr>
        <a:xfrm>
          <a:off x="15430500" y="6261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36410</xdr:rowOff>
    </xdr:from>
    <xdr:ext cx="534377" cy="259045"/>
    <xdr:sp macro="" textlink="">
      <xdr:nvSpPr>
        <xdr:cNvPr id="542" name="テキスト ボックス 541"/>
        <xdr:cNvSpPr txBox="1"/>
      </xdr:nvSpPr>
      <xdr:spPr>
        <a:xfrm>
          <a:off x="15214111" y="6037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34052</xdr:rowOff>
    </xdr:from>
    <xdr:to>
      <xdr:col>76</xdr:col>
      <xdr:colOff>165100</xdr:colOff>
      <xdr:row>37</xdr:row>
      <xdr:rowOff>135652</xdr:rowOff>
    </xdr:to>
    <xdr:sp macro="" textlink="">
      <xdr:nvSpPr>
        <xdr:cNvPr id="543" name="楕円 542"/>
        <xdr:cNvSpPr/>
      </xdr:nvSpPr>
      <xdr:spPr>
        <a:xfrm>
          <a:off x="14541500" y="6377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126779</xdr:rowOff>
    </xdr:from>
    <xdr:ext cx="534377" cy="259045"/>
    <xdr:sp macro="" textlink="">
      <xdr:nvSpPr>
        <xdr:cNvPr id="544" name="テキスト ボックス 543"/>
        <xdr:cNvSpPr txBox="1"/>
      </xdr:nvSpPr>
      <xdr:spPr>
        <a:xfrm>
          <a:off x="14325111" y="647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163930</xdr:rowOff>
    </xdr:from>
    <xdr:to>
      <xdr:col>72</xdr:col>
      <xdr:colOff>38100</xdr:colOff>
      <xdr:row>37</xdr:row>
      <xdr:rowOff>94080</xdr:rowOff>
    </xdr:to>
    <xdr:sp macro="" textlink="">
      <xdr:nvSpPr>
        <xdr:cNvPr id="545" name="楕円 544"/>
        <xdr:cNvSpPr/>
      </xdr:nvSpPr>
      <xdr:spPr>
        <a:xfrm>
          <a:off x="13652500" y="633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110607</xdr:rowOff>
    </xdr:from>
    <xdr:ext cx="534377" cy="259045"/>
    <xdr:sp macro="" textlink="">
      <xdr:nvSpPr>
        <xdr:cNvPr id="546" name="テキスト ボックス 545"/>
        <xdr:cNvSpPr txBox="1"/>
      </xdr:nvSpPr>
      <xdr:spPr>
        <a:xfrm>
          <a:off x="13436111" y="611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72310</xdr:rowOff>
    </xdr:from>
    <xdr:to>
      <xdr:col>67</xdr:col>
      <xdr:colOff>101600</xdr:colOff>
      <xdr:row>38</xdr:row>
      <xdr:rowOff>2460</xdr:rowOff>
    </xdr:to>
    <xdr:sp macro="" textlink="">
      <xdr:nvSpPr>
        <xdr:cNvPr id="547" name="楕円 546"/>
        <xdr:cNvSpPr/>
      </xdr:nvSpPr>
      <xdr:spPr>
        <a:xfrm>
          <a:off x="12763500" y="641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165037</xdr:rowOff>
    </xdr:from>
    <xdr:ext cx="534377" cy="259045"/>
    <xdr:sp macro="" textlink="">
      <xdr:nvSpPr>
        <xdr:cNvPr id="548" name="テキスト ボックス 547"/>
        <xdr:cNvSpPr txBox="1"/>
      </xdr:nvSpPr>
      <xdr:spPr>
        <a:xfrm>
          <a:off x="12547111" y="6508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111407</xdr:rowOff>
    </xdr:from>
    <xdr:to>
      <xdr:col>85</xdr:col>
      <xdr:colOff>126364</xdr:colOff>
      <xdr:row>58</xdr:row>
      <xdr:rowOff>21689</xdr:rowOff>
    </xdr:to>
    <xdr:cxnSp macro="">
      <xdr:nvCxnSpPr>
        <xdr:cNvPr id="572" name="直線コネクタ 571"/>
        <xdr:cNvCxnSpPr/>
      </xdr:nvCxnSpPr>
      <xdr:spPr>
        <a:xfrm flipV="1">
          <a:off x="16317595" y="8683907"/>
          <a:ext cx="1269" cy="1281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25516</xdr:rowOff>
    </xdr:from>
    <xdr:ext cx="534377" cy="259045"/>
    <xdr:sp macro="" textlink="">
      <xdr:nvSpPr>
        <xdr:cNvPr id="573" name="教育費最小値テキスト"/>
        <xdr:cNvSpPr txBox="1"/>
      </xdr:nvSpPr>
      <xdr:spPr>
        <a:xfrm>
          <a:off x="16370300" y="996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21689</xdr:rowOff>
    </xdr:from>
    <xdr:to>
      <xdr:col>86</xdr:col>
      <xdr:colOff>25400</xdr:colOff>
      <xdr:row>58</xdr:row>
      <xdr:rowOff>21689</xdr:rowOff>
    </xdr:to>
    <xdr:cxnSp macro="">
      <xdr:nvCxnSpPr>
        <xdr:cNvPr id="574" name="直線コネクタ 573"/>
        <xdr:cNvCxnSpPr/>
      </xdr:nvCxnSpPr>
      <xdr:spPr>
        <a:xfrm>
          <a:off x="16230600" y="996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58084</xdr:rowOff>
    </xdr:from>
    <xdr:ext cx="599010" cy="259045"/>
    <xdr:sp macro="" textlink="">
      <xdr:nvSpPr>
        <xdr:cNvPr id="575" name="教育費最大値テキスト"/>
        <xdr:cNvSpPr txBox="1"/>
      </xdr:nvSpPr>
      <xdr:spPr>
        <a:xfrm>
          <a:off x="16370300" y="8459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193,713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111407</xdr:rowOff>
    </xdr:from>
    <xdr:to>
      <xdr:col>86</xdr:col>
      <xdr:colOff>25400</xdr:colOff>
      <xdr:row>50</xdr:row>
      <xdr:rowOff>111407</xdr:rowOff>
    </xdr:to>
    <xdr:cxnSp macro="">
      <xdr:nvCxnSpPr>
        <xdr:cNvPr id="576" name="直線コネクタ 575"/>
        <xdr:cNvCxnSpPr/>
      </xdr:nvCxnSpPr>
      <xdr:spPr>
        <a:xfrm>
          <a:off x="16230600" y="8683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83838</xdr:rowOff>
    </xdr:from>
    <xdr:to>
      <xdr:col>85</xdr:col>
      <xdr:colOff>127000</xdr:colOff>
      <xdr:row>57</xdr:row>
      <xdr:rowOff>75593</xdr:rowOff>
    </xdr:to>
    <xdr:cxnSp macro="">
      <xdr:nvCxnSpPr>
        <xdr:cNvPr id="577" name="直線コネクタ 576"/>
        <xdr:cNvCxnSpPr/>
      </xdr:nvCxnSpPr>
      <xdr:spPr>
        <a:xfrm flipV="1">
          <a:off x="15481300" y="9685038"/>
          <a:ext cx="838200" cy="163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162702</xdr:rowOff>
    </xdr:from>
    <xdr:ext cx="534377" cy="259045"/>
    <xdr:sp macro="" textlink="">
      <xdr:nvSpPr>
        <xdr:cNvPr id="578" name="教育費平均値テキスト"/>
        <xdr:cNvSpPr txBox="1"/>
      </xdr:nvSpPr>
      <xdr:spPr>
        <a:xfrm>
          <a:off x="16370300" y="9421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139825</xdr:rowOff>
    </xdr:from>
    <xdr:to>
      <xdr:col>85</xdr:col>
      <xdr:colOff>177800</xdr:colOff>
      <xdr:row>56</xdr:row>
      <xdr:rowOff>69975</xdr:rowOff>
    </xdr:to>
    <xdr:sp macro="" textlink="">
      <xdr:nvSpPr>
        <xdr:cNvPr id="579" name="フローチャート: 判断 578"/>
        <xdr:cNvSpPr/>
      </xdr:nvSpPr>
      <xdr:spPr>
        <a:xfrm>
          <a:off x="16268700" y="956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75593</xdr:rowOff>
    </xdr:from>
    <xdr:to>
      <xdr:col>81</xdr:col>
      <xdr:colOff>50800</xdr:colOff>
      <xdr:row>57</xdr:row>
      <xdr:rowOff>169395</xdr:rowOff>
    </xdr:to>
    <xdr:cxnSp macro="">
      <xdr:nvCxnSpPr>
        <xdr:cNvPr id="580" name="直線コネクタ 579"/>
        <xdr:cNvCxnSpPr/>
      </xdr:nvCxnSpPr>
      <xdr:spPr>
        <a:xfrm flipV="1">
          <a:off x="14592300" y="9848243"/>
          <a:ext cx="889000" cy="93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195</xdr:rowOff>
    </xdr:from>
    <xdr:to>
      <xdr:col>81</xdr:col>
      <xdr:colOff>101600</xdr:colOff>
      <xdr:row>56</xdr:row>
      <xdr:rowOff>101795</xdr:rowOff>
    </xdr:to>
    <xdr:sp macro="" textlink="">
      <xdr:nvSpPr>
        <xdr:cNvPr id="581" name="フローチャート: 判断 580"/>
        <xdr:cNvSpPr/>
      </xdr:nvSpPr>
      <xdr:spPr>
        <a:xfrm>
          <a:off x="154305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118322</xdr:rowOff>
    </xdr:from>
    <xdr:ext cx="534377" cy="259045"/>
    <xdr:sp macro="" textlink="">
      <xdr:nvSpPr>
        <xdr:cNvPr id="582" name="テキスト ボックス 581"/>
        <xdr:cNvSpPr txBox="1"/>
      </xdr:nvSpPr>
      <xdr:spPr>
        <a:xfrm>
          <a:off x="15214111" y="937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87229</xdr:rowOff>
    </xdr:from>
    <xdr:to>
      <xdr:col>76</xdr:col>
      <xdr:colOff>114300</xdr:colOff>
      <xdr:row>57</xdr:row>
      <xdr:rowOff>169395</xdr:rowOff>
    </xdr:to>
    <xdr:cxnSp macro="">
      <xdr:nvCxnSpPr>
        <xdr:cNvPr id="583" name="直線コネクタ 582"/>
        <xdr:cNvCxnSpPr/>
      </xdr:nvCxnSpPr>
      <xdr:spPr>
        <a:xfrm>
          <a:off x="13703300" y="9859879"/>
          <a:ext cx="889000" cy="82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51950</xdr:rowOff>
    </xdr:from>
    <xdr:to>
      <xdr:col>76</xdr:col>
      <xdr:colOff>165100</xdr:colOff>
      <xdr:row>56</xdr:row>
      <xdr:rowOff>153550</xdr:rowOff>
    </xdr:to>
    <xdr:sp macro="" textlink="">
      <xdr:nvSpPr>
        <xdr:cNvPr id="584" name="フローチャート: 判断 583"/>
        <xdr:cNvSpPr/>
      </xdr:nvSpPr>
      <xdr:spPr>
        <a:xfrm>
          <a:off x="14541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170077</xdr:rowOff>
    </xdr:from>
    <xdr:ext cx="534377" cy="259045"/>
    <xdr:sp macro="" textlink="">
      <xdr:nvSpPr>
        <xdr:cNvPr id="585" name="テキスト ボックス 584"/>
        <xdr:cNvSpPr txBox="1"/>
      </xdr:nvSpPr>
      <xdr:spPr>
        <a:xfrm>
          <a:off x="14325111" y="942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34247</xdr:rowOff>
    </xdr:from>
    <xdr:to>
      <xdr:col>71</xdr:col>
      <xdr:colOff>177800</xdr:colOff>
      <xdr:row>57</xdr:row>
      <xdr:rowOff>87229</xdr:rowOff>
    </xdr:to>
    <xdr:cxnSp macro="">
      <xdr:nvCxnSpPr>
        <xdr:cNvPr id="586" name="直線コネクタ 585"/>
        <xdr:cNvCxnSpPr/>
      </xdr:nvCxnSpPr>
      <xdr:spPr>
        <a:xfrm>
          <a:off x="12814300" y="9806897"/>
          <a:ext cx="889000" cy="5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47402</xdr:rowOff>
    </xdr:from>
    <xdr:to>
      <xdr:col>72</xdr:col>
      <xdr:colOff>38100</xdr:colOff>
      <xdr:row>56</xdr:row>
      <xdr:rowOff>149002</xdr:rowOff>
    </xdr:to>
    <xdr:sp macro="" textlink="">
      <xdr:nvSpPr>
        <xdr:cNvPr id="587" name="フローチャート: 判断 586"/>
        <xdr:cNvSpPr/>
      </xdr:nvSpPr>
      <xdr:spPr>
        <a:xfrm>
          <a:off x="13652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165529</xdr:rowOff>
    </xdr:from>
    <xdr:ext cx="534377" cy="259045"/>
    <xdr:sp macro="" textlink="">
      <xdr:nvSpPr>
        <xdr:cNvPr id="588" name="テキスト ボックス 587"/>
        <xdr:cNvSpPr txBox="1"/>
      </xdr:nvSpPr>
      <xdr:spPr>
        <a:xfrm>
          <a:off x="13436111" y="9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51013</xdr:rowOff>
    </xdr:from>
    <xdr:to>
      <xdr:col>67</xdr:col>
      <xdr:colOff>101600</xdr:colOff>
      <xdr:row>56</xdr:row>
      <xdr:rowOff>152613</xdr:rowOff>
    </xdr:to>
    <xdr:sp macro="" textlink="">
      <xdr:nvSpPr>
        <xdr:cNvPr id="589" name="フローチャート: 判断 588"/>
        <xdr:cNvSpPr/>
      </xdr:nvSpPr>
      <xdr:spPr>
        <a:xfrm>
          <a:off x="12763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169140</xdr:rowOff>
    </xdr:from>
    <xdr:ext cx="534377" cy="259045"/>
    <xdr:sp macro="" textlink="">
      <xdr:nvSpPr>
        <xdr:cNvPr id="590" name="テキスト ボックス 589"/>
        <xdr:cNvSpPr txBox="1"/>
      </xdr:nvSpPr>
      <xdr:spPr>
        <a:xfrm>
          <a:off x="12547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33038</xdr:rowOff>
    </xdr:from>
    <xdr:to>
      <xdr:col>85</xdr:col>
      <xdr:colOff>177800</xdr:colOff>
      <xdr:row>56</xdr:row>
      <xdr:rowOff>134638</xdr:rowOff>
    </xdr:to>
    <xdr:sp macro="" textlink="">
      <xdr:nvSpPr>
        <xdr:cNvPr id="596" name="楕円 595"/>
        <xdr:cNvSpPr/>
      </xdr:nvSpPr>
      <xdr:spPr>
        <a:xfrm>
          <a:off x="16268700" y="9634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11465</xdr:rowOff>
    </xdr:from>
    <xdr:ext cx="534377" cy="259045"/>
    <xdr:sp macro="" textlink="">
      <xdr:nvSpPr>
        <xdr:cNvPr id="597" name="教育費該当値テキスト"/>
        <xdr:cNvSpPr txBox="1"/>
      </xdr:nvSpPr>
      <xdr:spPr>
        <a:xfrm>
          <a:off x="16370300" y="9612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24793</xdr:rowOff>
    </xdr:from>
    <xdr:to>
      <xdr:col>81</xdr:col>
      <xdr:colOff>101600</xdr:colOff>
      <xdr:row>57</xdr:row>
      <xdr:rowOff>126393</xdr:rowOff>
    </xdr:to>
    <xdr:sp macro="" textlink="">
      <xdr:nvSpPr>
        <xdr:cNvPr id="598" name="楕円 597"/>
        <xdr:cNvSpPr/>
      </xdr:nvSpPr>
      <xdr:spPr>
        <a:xfrm>
          <a:off x="15430500" y="979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117520</xdr:rowOff>
    </xdr:from>
    <xdr:ext cx="534377" cy="259045"/>
    <xdr:sp macro="" textlink="">
      <xdr:nvSpPr>
        <xdr:cNvPr id="599" name="テキスト ボックス 598"/>
        <xdr:cNvSpPr txBox="1"/>
      </xdr:nvSpPr>
      <xdr:spPr>
        <a:xfrm>
          <a:off x="15214111" y="9890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118595</xdr:rowOff>
    </xdr:from>
    <xdr:to>
      <xdr:col>76</xdr:col>
      <xdr:colOff>165100</xdr:colOff>
      <xdr:row>58</xdr:row>
      <xdr:rowOff>48745</xdr:rowOff>
    </xdr:to>
    <xdr:sp macro="" textlink="">
      <xdr:nvSpPr>
        <xdr:cNvPr id="600" name="楕円 599"/>
        <xdr:cNvSpPr/>
      </xdr:nvSpPr>
      <xdr:spPr>
        <a:xfrm>
          <a:off x="14541500" y="989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39872</xdr:rowOff>
    </xdr:from>
    <xdr:ext cx="534377" cy="259045"/>
    <xdr:sp macro="" textlink="">
      <xdr:nvSpPr>
        <xdr:cNvPr id="601" name="テキスト ボックス 600"/>
        <xdr:cNvSpPr txBox="1"/>
      </xdr:nvSpPr>
      <xdr:spPr>
        <a:xfrm>
          <a:off x="14325111" y="998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36429</xdr:rowOff>
    </xdr:from>
    <xdr:to>
      <xdr:col>72</xdr:col>
      <xdr:colOff>38100</xdr:colOff>
      <xdr:row>57</xdr:row>
      <xdr:rowOff>138029</xdr:rowOff>
    </xdr:to>
    <xdr:sp macro="" textlink="">
      <xdr:nvSpPr>
        <xdr:cNvPr id="602" name="楕円 601"/>
        <xdr:cNvSpPr/>
      </xdr:nvSpPr>
      <xdr:spPr>
        <a:xfrm>
          <a:off x="13652500" y="980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129156</xdr:rowOff>
    </xdr:from>
    <xdr:ext cx="534377" cy="259045"/>
    <xdr:sp macro="" textlink="">
      <xdr:nvSpPr>
        <xdr:cNvPr id="603" name="テキスト ボックス 602"/>
        <xdr:cNvSpPr txBox="1"/>
      </xdr:nvSpPr>
      <xdr:spPr>
        <a:xfrm>
          <a:off x="13436111" y="9901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154897</xdr:rowOff>
    </xdr:from>
    <xdr:to>
      <xdr:col>67</xdr:col>
      <xdr:colOff>101600</xdr:colOff>
      <xdr:row>57</xdr:row>
      <xdr:rowOff>85047</xdr:rowOff>
    </xdr:to>
    <xdr:sp macro="" textlink="">
      <xdr:nvSpPr>
        <xdr:cNvPr id="604" name="楕円 603"/>
        <xdr:cNvSpPr/>
      </xdr:nvSpPr>
      <xdr:spPr>
        <a:xfrm>
          <a:off x="12763500" y="975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76174</xdr:rowOff>
    </xdr:from>
    <xdr:ext cx="534377" cy="259045"/>
    <xdr:sp macro="" textlink="">
      <xdr:nvSpPr>
        <xdr:cNvPr id="605" name="テキスト ボックス 604"/>
        <xdr:cNvSpPr txBox="1"/>
      </xdr:nvSpPr>
      <xdr:spPr>
        <a:xfrm>
          <a:off x="12547111" y="9848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5" name="テキスト ボックス 62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137541</xdr:rowOff>
    </xdr:from>
    <xdr:to>
      <xdr:col>85</xdr:col>
      <xdr:colOff>126364</xdr:colOff>
      <xdr:row>79</xdr:row>
      <xdr:rowOff>44450</xdr:rowOff>
    </xdr:to>
    <xdr:cxnSp macro="">
      <xdr:nvCxnSpPr>
        <xdr:cNvPr id="629" name="直線コネクタ 628"/>
        <xdr:cNvCxnSpPr/>
      </xdr:nvCxnSpPr>
      <xdr:spPr>
        <a:xfrm flipV="1">
          <a:off x="16317595" y="12139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84218</xdr:rowOff>
    </xdr:from>
    <xdr:ext cx="599010" cy="259045"/>
    <xdr:sp macro="" textlink="">
      <xdr:nvSpPr>
        <xdr:cNvPr id="632" name="災害復旧費最大値テキスト"/>
        <xdr:cNvSpPr txBox="1"/>
      </xdr:nvSpPr>
      <xdr:spPr>
        <a:xfrm>
          <a:off x="16370300" y="11914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137541</xdr:rowOff>
    </xdr:from>
    <xdr:to>
      <xdr:col>86</xdr:col>
      <xdr:colOff>25400</xdr:colOff>
      <xdr:row>70</xdr:row>
      <xdr:rowOff>137541</xdr:rowOff>
    </xdr:to>
    <xdr:cxnSp macro="">
      <xdr:nvCxnSpPr>
        <xdr:cNvPr id="633" name="直線コネクタ 632"/>
        <xdr:cNvCxnSpPr/>
      </xdr:nvCxnSpPr>
      <xdr:spPr>
        <a:xfrm>
          <a:off x="16230600" y="12139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41047</xdr:rowOff>
    </xdr:from>
    <xdr:to>
      <xdr:col>85</xdr:col>
      <xdr:colOff>127000</xdr:colOff>
      <xdr:row>79</xdr:row>
      <xdr:rowOff>44450</xdr:rowOff>
    </xdr:to>
    <xdr:cxnSp macro="">
      <xdr:nvCxnSpPr>
        <xdr:cNvPr id="634" name="直線コネクタ 633"/>
        <xdr:cNvCxnSpPr/>
      </xdr:nvCxnSpPr>
      <xdr:spPr>
        <a:xfrm>
          <a:off x="15481300" y="13585597"/>
          <a:ext cx="838200" cy="3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71010</xdr:rowOff>
    </xdr:from>
    <xdr:ext cx="469744" cy="259045"/>
    <xdr:sp macro="" textlink="">
      <xdr:nvSpPr>
        <xdr:cNvPr id="635" name="災害復旧費平均値テキスト"/>
        <xdr:cNvSpPr txBox="1"/>
      </xdr:nvSpPr>
      <xdr:spPr>
        <a:xfrm>
          <a:off x="16370300" y="13272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48133</xdr:rowOff>
    </xdr:from>
    <xdr:to>
      <xdr:col>85</xdr:col>
      <xdr:colOff>177800</xdr:colOff>
      <xdr:row>78</xdr:row>
      <xdr:rowOff>149733</xdr:rowOff>
    </xdr:to>
    <xdr:sp macro="" textlink="">
      <xdr:nvSpPr>
        <xdr:cNvPr id="636" name="フローチャート: 判断 635"/>
        <xdr:cNvSpPr/>
      </xdr:nvSpPr>
      <xdr:spPr>
        <a:xfrm>
          <a:off x="16268700" y="1342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41047</xdr:rowOff>
    </xdr:from>
    <xdr:to>
      <xdr:col>81</xdr:col>
      <xdr:colOff>50800</xdr:colOff>
      <xdr:row>79</xdr:row>
      <xdr:rowOff>44450</xdr:rowOff>
    </xdr:to>
    <xdr:cxnSp macro="">
      <xdr:nvCxnSpPr>
        <xdr:cNvPr id="637" name="直線コネクタ 636"/>
        <xdr:cNvCxnSpPr/>
      </xdr:nvCxnSpPr>
      <xdr:spPr>
        <a:xfrm flipV="1">
          <a:off x="14592300" y="13585597"/>
          <a:ext cx="889000" cy="3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36615</xdr:rowOff>
    </xdr:from>
    <xdr:to>
      <xdr:col>81</xdr:col>
      <xdr:colOff>101600</xdr:colOff>
      <xdr:row>78</xdr:row>
      <xdr:rowOff>138215</xdr:rowOff>
    </xdr:to>
    <xdr:sp macro="" textlink="">
      <xdr:nvSpPr>
        <xdr:cNvPr id="638" name="フローチャート: 判断 637"/>
        <xdr:cNvSpPr/>
      </xdr:nvSpPr>
      <xdr:spPr>
        <a:xfrm>
          <a:off x="15430500" y="1340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154742</xdr:rowOff>
    </xdr:from>
    <xdr:ext cx="534377" cy="259045"/>
    <xdr:sp macro="" textlink="">
      <xdr:nvSpPr>
        <xdr:cNvPr id="639" name="テキスト ボックス 638"/>
        <xdr:cNvSpPr txBox="1"/>
      </xdr:nvSpPr>
      <xdr:spPr>
        <a:xfrm>
          <a:off x="15214111" y="13184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0" name="直線コネクタ 639"/>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49403</xdr:rowOff>
    </xdr:from>
    <xdr:to>
      <xdr:col>76</xdr:col>
      <xdr:colOff>165100</xdr:colOff>
      <xdr:row>78</xdr:row>
      <xdr:rowOff>151003</xdr:rowOff>
    </xdr:to>
    <xdr:sp macro="" textlink="">
      <xdr:nvSpPr>
        <xdr:cNvPr id="641" name="フローチャート: 判断 640"/>
        <xdr:cNvSpPr/>
      </xdr:nvSpPr>
      <xdr:spPr>
        <a:xfrm>
          <a:off x="145415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167530</xdr:rowOff>
    </xdr:from>
    <xdr:ext cx="469744" cy="259045"/>
    <xdr:sp macro="" textlink="">
      <xdr:nvSpPr>
        <xdr:cNvPr id="642" name="テキスト ボックス 641"/>
        <xdr:cNvSpPr txBox="1"/>
      </xdr:nvSpPr>
      <xdr:spPr>
        <a:xfrm>
          <a:off x="14357428" y="1319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3" name="直線コネクタ 642"/>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97346</xdr:rowOff>
    </xdr:from>
    <xdr:to>
      <xdr:col>72</xdr:col>
      <xdr:colOff>38100</xdr:colOff>
      <xdr:row>79</xdr:row>
      <xdr:rowOff>27496</xdr:rowOff>
    </xdr:to>
    <xdr:sp macro="" textlink="">
      <xdr:nvSpPr>
        <xdr:cNvPr id="644" name="フローチャート: 判断 643"/>
        <xdr:cNvSpPr/>
      </xdr:nvSpPr>
      <xdr:spPr>
        <a:xfrm>
          <a:off x="13652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44023</xdr:rowOff>
    </xdr:from>
    <xdr:ext cx="469744" cy="259045"/>
    <xdr:sp macro="" textlink="">
      <xdr:nvSpPr>
        <xdr:cNvPr id="645" name="テキスト ボックス 644"/>
        <xdr:cNvSpPr txBox="1"/>
      </xdr:nvSpPr>
      <xdr:spPr>
        <a:xfrm>
          <a:off x="13468428" y="1324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111785</xdr:rowOff>
    </xdr:from>
    <xdr:to>
      <xdr:col>67</xdr:col>
      <xdr:colOff>101600</xdr:colOff>
      <xdr:row>79</xdr:row>
      <xdr:rowOff>41935</xdr:rowOff>
    </xdr:to>
    <xdr:sp macro="" textlink="">
      <xdr:nvSpPr>
        <xdr:cNvPr id="646" name="フローチャート: 判断 645"/>
        <xdr:cNvSpPr/>
      </xdr:nvSpPr>
      <xdr:spPr>
        <a:xfrm>
          <a:off x="12763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58462</xdr:rowOff>
    </xdr:from>
    <xdr:ext cx="469744" cy="259045"/>
    <xdr:sp macro="" textlink="">
      <xdr:nvSpPr>
        <xdr:cNvPr id="647" name="テキスト ボックス 646"/>
        <xdr:cNvSpPr txBox="1"/>
      </xdr:nvSpPr>
      <xdr:spPr>
        <a:xfrm>
          <a:off x="12579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3" name="楕円 652"/>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4"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161697</xdr:rowOff>
    </xdr:from>
    <xdr:to>
      <xdr:col>81</xdr:col>
      <xdr:colOff>101600</xdr:colOff>
      <xdr:row>79</xdr:row>
      <xdr:rowOff>91847</xdr:rowOff>
    </xdr:to>
    <xdr:sp macro="" textlink="">
      <xdr:nvSpPr>
        <xdr:cNvPr id="655" name="楕円 654"/>
        <xdr:cNvSpPr/>
      </xdr:nvSpPr>
      <xdr:spPr>
        <a:xfrm>
          <a:off x="15430500" y="1353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82974</xdr:rowOff>
    </xdr:from>
    <xdr:ext cx="378565" cy="259045"/>
    <xdr:sp macro="" textlink="">
      <xdr:nvSpPr>
        <xdr:cNvPr id="656" name="テキスト ボックス 655"/>
        <xdr:cNvSpPr txBox="1"/>
      </xdr:nvSpPr>
      <xdr:spPr>
        <a:xfrm>
          <a:off x="15292017" y="136275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7" name="楕円 656"/>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8" name="テキスト ボックス 657"/>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9" name="楕円 658"/>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0" name="テキスト ボックス 659"/>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1" name="楕円 660"/>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2" name="テキスト ボックス 661"/>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4" name="テキスト ボックス 673"/>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6" name="テキスト ボックス 675"/>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8" name="テキスト ボックス 677"/>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0" name="テキスト ボックス 679"/>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2" name="テキスト ボックス 681"/>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4" name="テキスト ボックス 683"/>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135455</xdr:rowOff>
    </xdr:from>
    <xdr:to>
      <xdr:col>85</xdr:col>
      <xdr:colOff>126364</xdr:colOff>
      <xdr:row>99</xdr:row>
      <xdr:rowOff>4319</xdr:rowOff>
    </xdr:to>
    <xdr:cxnSp macro="">
      <xdr:nvCxnSpPr>
        <xdr:cNvPr id="688" name="直線コネクタ 687"/>
        <xdr:cNvCxnSpPr/>
      </xdr:nvCxnSpPr>
      <xdr:spPr>
        <a:xfrm flipV="1">
          <a:off x="16317595" y="15565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8146</xdr:rowOff>
    </xdr:from>
    <xdr:ext cx="534377" cy="259045"/>
    <xdr:sp macro="" textlink="">
      <xdr:nvSpPr>
        <xdr:cNvPr id="689" name="公債費最小値テキスト"/>
        <xdr:cNvSpPr txBox="1"/>
      </xdr:nvSpPr>
      <xdr:spPr>
        <a:xfrm>
          <a:off x="16370300" y="1698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4319</xdr:rowOff>
    </xdr:from>
    <xdr:to>
      <xdr:col>86</xdr:col>
      <xdr:colOff>25400</xdr:colOff>
      <xdr:row>99</xdr:row>
      <xdr:rowOff>4319</xdr:rowOff>
    </xdr:to>
    <xdr:cxnSp macro="">
      <xdr:nvCxnSpPr>
        <xdr:cNvPr id="690" name="直線コネクタ 689"/>
        <xdr:cNvCxnSpPr/>
      </xdr:nvCxnSpPr>
      <xdr:spPr>
        <a:xfrm>
          <a:off x="16230600" y="16977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82132</xdr:rowOff>
    </xdr:from>
    <xdr:ext cx="599010" cy="259045"/>
    <xdr:sp macro="" textlink="">
      <xdr:nvSpPr>
        <xdr:cNvPr id="691" name="公債費最大値テキスト"/>
        <xdr:cNvSpPr txBox="1"/>
      </xdr:nvSpPr>
      <xdr:spPr>
        <a:xfrm>
          <a:off x="16370300" y="15341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135455</xdr:rowOff>
    </xdr:from>
    <xdr:to>
      <xdr:col>86</xdr:col>
      <xdr:colOff>25400</xdr:colOff>
      <xdr:row>90</xdr:row>
      <xdr:rowOff>135455</xdr:rowOff>
    </xdr:to>
    <xdr:cxnSp macro="">
      <xdr:nvCxnSpPr>
        <xdr:cNvPr id="692" name="直線コネクタ 691"/>
        <xdr:cNvCxnSpPr/>
      </xdr:nvCxnSpPr>
      <xdr:spPr>
        <a:xfrm>
          <a:off x="16230600" y="155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108238</xdr:rowOff>
    </xdr:from>
    <xdr:to>
      <xdr:col>85</xdr:col>
      <xdr:colOff>127000</xdr:colOff>
      <xdr:row>98</xdr:row>
      <xdr:rowOff>116075</xdr:rowOff>
    </xdr:to>
    <xdr:cxnSp macro="">
      <xdr:nvCxnSpPr>
        <xdr:cNvPr id="693" name="直線コネクタ 692"/>
        <xdr:cNvCxnSpPr/>
      </xdr:nvCxnSpPr>
      <xdr:spPr>
        <a:xfrm flipV="1">
          <a:off x="15481300" y="16910338"/>
          <a:ext cx="838200" cy="7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12113</xdr:rowOff>
    </xdr:from>
    <xdr:ext cx="534377" cy="259045"/>
    <xdr:sp macro="" textlink="">
      <xdr:nvSpPr>
        <xdr:cNvPr id="694" name="公債費平均値テキスト"/>
        <xdr:cNvSpPr txBox="1"/>
      </xdr:nvSpPr>
      <xdr:spPr>
        <a:xfrm>
          <a:off x="16370300" y="16642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160686</xdr:rowOff>
    </xdr:from>
    <xdr:to>
      <xdr:col>85</xdr:col>
      <xdr:colOff>177800</xdr:colOff>
      <xdr:row>98</xdr:row>
      <xdr:rowOff>90836</xdr:rowOff>
    </xdr:to>
    <xdr:sp macro="" textlink="">
      <xdr:nvSpPr>
        <xdr:cNvPr id="695" name="フローチャート: 判断 694"/>
        <xdr:cNvSpPr/>
      </xdr:nvSpPr>
      <xdr:spPr>
        <a:xfrm>
          <a:off x="162687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116075</xdr:rowOff>
    </xdr:from>
    <xdr:to>
      <xdr:col>81</xdr:col>
      <xdr:colOff>50800</xdr:colOff>
      <xdr:row>98</xdr:row>
      <xdr:rowOff>124902</xdr:rowOff>
    </xdr:to>
    <xdr:cxnSp macro="">
      <xdr:nvCxnSpPr>
        <xdr:cNvPr id="696" name="直線コネクタ 695"/>
        <xdr:cNvCxnSpPr/>
      </xdr:nvCxnSpPr>
      <xdr:spPr>
        <a:xfrm flipV="1">
          <a:off x="14592300" y="16918175"/>
          <a:ext cx="889000" cy="8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165060</xdr:rowOff>
    </xdr:from>
    <xdr:to>
      <xdr:col>81</xdr:col>
      <xdr:colOff>101600</xdr:colOff>
      <xdr:row>98</xdr:row>
      <xdr:rowOff>95210</xdr:rowOff>
    </xdr:to>
    <xdr:sp macro="" textlink="">
      <xdr:nvSpPr>
        <xdr:cNvPr id="697" name="フローチャート: 判断 696"/>
        <xdr:cNvSpPr/>
      </xdr:nvSpPr>
      <xdr:spPr>
        <a:xfrm>
          <a:off x="15430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111737</xdr:rowOff>
    </xdr:from>
    <xdr:ext cx="534377" cy="259045"/>
    <xdr:sp macro="" textlink="">
      <xdr:nvSpPr>
        <xdr:cNvPr id="698" name="テキスト ボックス 697"/>
        <xdr:cNvSpPr txBox="1"/>
      </xdr:nvSpPr>
      <xdr:spPr>
        <a:xfrm>
          <a:off x="15214111" y="1657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122258</xdr:rowOff>
    </xdr:from>
    <xdr:to>
      <xdr:col>76</xdr:col>
      <xdr:colOff>114300</xdr:colOff>
      <xdr:row>98</xdr:row>
      <xdr:rowOff>124902</xdr:rowOff>
    </xdr:to>
    <xdr:cxnSp macro="">
      <xdr:nvCxnSpPr>
        <xdr:cNvPr id="699" name="直線コネクタ 698"/>
        <xdr:cNvCxnSpPr/>
      </xdr:nvCxnSpPr>
      <xdr:spPr>
        <a:xfrm>
          <a:off x="13703300" y="16924358"/>
          <a:ext cx="889000" cy="2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162902</xdr:rowOff>
    </xdr:from>
    <xdr:to>
      <xdr:col>76</xdr:col>
      <xdr:colOff>165100</xdr:colOff>
      <xdr:row>98</xdr:row>
      <xdr:rowOff>93052</xdr:rowOff>
    </xdr:to>
    <xdr:sp macro="" textlink="">
      <xdr:nvSpPr>
        <xdr:cNvPr id="700" name="フローチャート: 判断 699"/>
        <xdr:cNvSpPr/>
      </xdr:nvSpPr>
      <xdr:spPr>
        <a:xfrm>
          <a:off x="14541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109579</xdr:rowOff>
    </xdr:from>
    <xdr:ext cx="534377" cy="259045"/>
    <xdr:sp macro="" textlink="">
      <xdr:nvSpPr>
        <xdr:cNvPr id="701" name="テキスト ボックス 700"/>
        <xdr:cNvSpPr txBox="1"/>
      </xdr:nvSpPr>
      <xdr:spPr>
        <a:xfrm>
          <a:off x="14325111" y="165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111579</xdr:rowOff>
    </xdr:from>
    <xdr:to>
      <xdr:col>71</xdr:col>
      <xdr:colOff>177800</xdr:colOff>
      <xdr:row>98</xdr:row>
      <xdr:rowOff>122258</xdr:rowOff>
    </xdr:to>
    <xdr:cxnSp macro="">
      <xdr:nvCxnSpPr>
        <xdr:cNvPr id="702" name="直線コネクタ 701"/>
        <xdr:cNvCxnSpPr/>
      </xdr:nvCxnSpPr>
      <xdr:spPr>
        <a:xfrm>
          <a:off x="12814300" y="16913679"/>
          <a:ext cx="889000" cy="10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162140</xdr:rowOff>
    </xdr:from>
    <xdr:to>
      <xdr:col>72</xdr:col>
      <xdr:colOff>38100</xdr:colOff>
      <xdr:row>98</xdr:row>
      <xdr:rowOff>92290</xdr:rowOff>
    </xdr:to>
    <xdr:sp macro="" textlink="">
      <xdr:nvSpPr>
        <xdr:cNvPr id="703" name="フローチャート: 判断 702"/>
        <xdr:cNvSpPr/>
      </xdr:nvSpPr>
      <xdr:spPr>
        <a:xfrm>
          <a:off x="13652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108817</xdr:rowOff>
    </xdr:from>
    <xdr:ext cx="534377" cy="259045"/>
    <xdr:sp macro="" textlink="">
      <xdr:nvSpPr>
        <xdr:cNvPr id="704" name="テキスト ボックス 703"/>
        <xdr:cNvSpPr txBox="1"/>
      </xdr:nvSpPr>
      <xdr:spPr>
        <a:xfrm>
          <a:off x="13436111" y="1656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159446</xdr:rowOff>
    </xdr:from>
    <xdr:to>
      <xdr:col>67</xdr:col>
      <xdr:colOff>101600</xdr:colOff>
      <xdr:row>98</xdr:row>
      <xdr:rowOff>89596</xdr:rowOff>
    </xdr:to>
    <xdr:sp macro="" textlink="">
      <xdr:nvSpPr>
        <xdr:cNvPr id="705" name="フローチャート: 判断 704"/>
        <xdr:cNvSpPr/>
      </xdr:nvSpPr>
      <xdr:spPr>
        <a:xfrm>
          <a:off x="12763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106123</xdr:rowOff>
    </xdr:from>
    <xdr:ext cx="534377" cy="259045"/>
    <xdr:sp macro="" textlink="">
      <xdr:nvSpPr>
        <xdr:cNvPr id="706" name="テキスト ボックス 705"/>
        <xdr:cNvSpPr txBox="1"/>
      </xdr:nvSpPr>
      <xdr:spPr>
        <a:xfrm>
          <a:off x="12547111" y="1656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57438</xdr:rowOff>
    </xdr:from>
    <xdr:to>
      <xdr:col>85</xdr:col>
      <xdr:colOff>177800</xdr:colOff>
      <xdr:row>98</xdr:row>
      <xdr:rowOff>159038</xdr:rowOff>
    </xdr:to>
    <xdr:sp macro="" textlink="">
      <xdr:nvSpPr>
        <xdr:cNvPr id="712" name="楕円 711"/>
        <xdr:cNvSpPr/>
      </xdr:nvSpPr>
      <xdr:spPr>
        <a:xfrm>
          <a:off x="16268700" y="1685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143815</xdr:rowOff>
    </xdr:from>
    <xdr:ext cx="534377" cy="259045"/>
    <xdr:sp macro="" textlink="">
      <xdr:nvSpPr>
        <xdr:cNvPr id="713" name="公債費該当値テキスト"/>
        <xdr:cNvSpPr txBox="1"/>
      </xdr:nvSpPr>
      <xdr:spPr>
        <a:xfrm>
          <a:off x="16370300" y="1677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65275</xdr:rowOff>
    </xdr:from>
    <xdr:to>
      <xdr:col>81</xdr:col>
      <xdr:colOff>101600</xdr:colOff>
      <xdr:row>98</xdr:row>
      <xdr:rowOff>166875</xdr:rowOff>
    </xdr:to>
    <xdr:sp macro="" textlink="">
      <xdr:nvSpPr>
        <xdr:cNvPr id="714" name="楕円 713"/>
        <xdr:cNvSpPr/>
      </xdr:nvSpPr>
      <xdr:spPr>
        <a:xfrm>
          <a:off x="15430500" y="1686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158002</xdr:rowOff>
    </xdr:from>
    <xdr:ext cx="534377" cy="259045"/>
    <xdr:sp macro="" textlink="">
      <xdr:nvSpPr>
        <xdr:cNvPr id="715" name="テキスト ボックス 714"/>
        <xdr:cNvSpPr txBox="1"/>
      </xdr:nvSpPr>
      <xdr:spPr>
        <a:xfrm>
          <a:off x="15214111" y="16960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74102</xdr:rowOff>
    </xdr:from>
    <xdr:to>
      <xdr:col>76</xdr:col>
      <xdr:colOff>165100</xdr:colOff>
      <xdr:row>99</xdr:row>
      <xdr:rowOff>4252</xdr:rowOff>
    </xdr:to>
    <xdr:sp macro="" textlink="">
      <xdr:nvSpPr>
        <xdr:cNvPr id="716" name="楕円 715"/>
        <xdr:cNvSpPr/>
      </xdr:nvSpPr>
      <xdr:spPr>
        <a:xfrm>
          <a:off x="14541500" y="16876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166829</xdr:rowOff>
    </xdr:from>
    <xdr:ext cx="534377" cy="259045"/>
    <xdr:sp macro="" textlink="">
      <xdr:nvSpPr>
        <xdr:cNvPr id="717" name="テキスト ボックス 716"/>
        <xdr:cNvSpPr txBox="1"/>
      </xdr:nvSpPr>
      <xdr:spPr>
        <a:xfrm>
          <a:off x="14325111" y="16968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71458</xdr:rowOff>
    </xdr:from>
    <xdr:to>
      <xdr:col>72</xdr:col>
      <xdr:colOff>38100</xdr:colOff>
      <xdr:row>99</xdr:row>
      <xdr:rowOff>1608</xdr:rowOff>
    </xdr:to>
    <xdr:sp macro="" textlink="">
      <xdr:nvSpPr>
        <xdr:cNvPr id="718" name="楕円 717"/>
        <xdr:cNvSpPr/>
      </xdr:nvSpPr>
      <xdr:spPr>
        <a:xfrm>
          <a:off x="13652500" y="1687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164185</xdr:rowOff>
    </xdr:from>
    <xdr:ext cx="534377" cy="259045"/>
    <xdr:sp macro="" textlink="">
      <xdr:nvSpPr>
        <xdr:cNvPr id="719" name="テキスト ボックス 718"/>
        <xdr:cNvSpPr txBox="1"/>
      </xdr:nvSpPr>
      <xdr:spPr>
        <a:xfrm>
          <a:off x="13436111" y="16966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60779</xdr:rowOff>
    </xdr:from>
    <xdr:to>
      <xdr:col>67</xdr:col>
      <xdr:colOff>101600</xdr:colOff>
      <xdr:row>98</xdr:row>
      <xdr:rowOff>162379</xdr:rowOff>
    </xdr:to>
    <xdr:sp macro="" textlink="">
      <xdr:nvSpPr>
        <xdr:cNvPr id="720" name="楕円 719"/>
        <xdr:cNvSpPr/>
      </xdr:nvSpPr>
      <xdr:spPr>
        <a:xfrm>
          <a:off x="12763500" y="16862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153506</xdr:rowOff>
    </xdr:from>
    <xdr:ext cx="534377" cy="259045"/>
    <xdr:sp macro="" textlink="">
      <xdr:nvSpPr>
        <xdr:cNvPr id="721" name="テキスト ボックス 720"/>
        <xdr:cNvSpPr txBox="1"/>
      </xdr:nvSpPr>
      <xdr:spPr>
        <a:xfrm>
          <a:off x="12547111" y="16955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149416</xdr:rowOff>
    </xdr:from>
    <xdr:to>
      <xdr:col>116</xdr:col>
      <xdr:colOff>62864</xdr:colOff>
      <xdr:row>39</xdr:row>
      <xdr:rowOff>44450</xdr:rowOff>
    </xdr:to>
    <xdr:cxnSp macro="">
      <xdr:nvCxnSpPr>
        <xdr:cNvPr id="745" name="直線コネクタ 744"/>
        <xdr:cNvCxnSpPr/>
      </xdr:nvCxnSpPr>
      <xdr:spPr>
        <a:xfrm flipV="1">
          <a:off x="22159595" y="5121466"/>
          <a:ext cx="1269" cy="1609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73360</xdr:rowOff>
    </xdr:from>
    <xdr:ext cx="249299" cy="259045"/>
    <xdr:sp macro="" textlink="">
      <xdr:nvSpPr>
        <xdr:cNvPr id="746" name="諸支出金最小値テキスト"/>
        <xdr:cNvSpPr txBox="1"/>
      </xdr:nvSpPr>
      <xdr:spPr>
        <a:xfrm>
          <a:off x="22212300" y="6759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96093</xdr:rowOff>
    </xdr:from>
    <xdr:ext cx="469744" cy="259045"/>
    <xdr:sp macro="" textlink="">
      <xdr:nvSpPr>
        <xdr:cNvPr id="748" name="諸支出金最大値テキスト"/>
        <xdr:cNvSpPr txBox="1"/>
      </xdr:nvSpPr>
      <xdr:spPr>
        <a:xfrm>
          <a:off x="22212300" y="4896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149416</xdr:rowOff>
    </xdr:from>
    <xdr:to>
      <xdr:col>116</xdr:col>
      <xdr:colOff>152400</xdr:colOff>
      <xdr:row>29</xdr:row>
      <xdr:rowOff>149416</xdr:rowOff>
    </xdr:to>
    <xdr:cxnSp macro="">
      <xdr:nvCxnSpPr>
        <xdr:cNvPr id="749" name="直線コネクタ 748"/>
        <xdr:cNvCxnSpPr/>
      </xdr:nvCxnSpPr>
      <xdr:spPr>
        <a:xfrm>
          <a:off x="22072600" y="5121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162259</xdr:rowOff>
    </xdr:from>
    <xdr:ext cx="378565" cy="259045"/>
    <xdr:sp macro="" textlink="">
      <xdr:nvSpPr>
        <xdr:cNvPr id="751" name="諸支出金平均値テキスト"/>
        <xdr:cNvSpPr txBox="1"/>
      </xdr:nvSpPr>
      <xdr:spPr>
        <a:xfrm>
          <a:off x="22212300" y="65059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139382</xdr:rowOff>
    </xdr:from>
    <xdr:to>
      <xdr:col>116</xdr:col>
      <xdr:colOff>114300</xdr:colOff>
      <xdr:row>39</xdr:row>
      <xdr:rowOff>69532</xdr:rowOff>
    </xdr:to>
    <xdr:sp macro="" textlink="">
      <xdr:nvSpPr>
        <xdr:cNvPr id="752" name="フローチャート: 判断 751"/>
        <xdr:cNvSpPr/>
      </xdr:nvSpPr>
      <xdr:spPr>
        <a:xfrm>
          <a:off x="22110700" y="665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142240</xdr:rowOff>
    </xdr:from>
    <xdr:to>
      <xdr:col>112</xdr:col>
      <xdr:colOff>38100</xdr:colOff>
      <xdr:row>39</xdr:row>
      <xdr:rowOff>72390</xdr:rowOff>
    </xdr:to>
    <xdr:sp macro="" textlink="">
      <xdr:nvSpPr>
        <xdr:cNvPr id="754" name="フローチャート: 判断 753"/>
        <xdr:cNvSpPr/>
      </xdr:nvSpPr>
      <xdr:spPr>
        <a:xfrm>
          <a:off x="21272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88917</xdr:rowOff>
    </xdr:from>
    <xdr:ext cx="378565" cy="259045"/>
    <xdr:sp macro="" textlink="">
      <xdr:nvSpPr>
        <xdr:cNvPr id="755" name="テキスト ボックス 754"/>
        <xdr:cNvSpPr txBox="1"/>
      </xdr:nvSpPr>
      <xdr:spPr>
        <a:xfrm>
          <a:off x="21134017" y="6432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134430</xdr:rowOff>
    </xdr:from>
    <xdr:to>
      <xdr:col>107</xdr:col>
      <xdr:colOff>101600</xdr:colOff>
      <xdr:row>39</xdr:row>
      <xdr:rowOff>64580</xdr:rowOff>
    </xdr:to>
    <xdr:sp macro="" textlink="">
      <xdr:nvSpPr>
        <xdr:cNvPr id="757" name="フローチャート: 判断 756"/>
        <xdr:cNvSpPr/>
      </xdr:nvSpPr>
      <xdr:spPr>
        <a:xfrm>
          <a:off x="203835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81106</xdr:rowOff>
    </xdr:from>
    <xdr:ext cx="378565" cy="259045"/>
    <xdr:sp macro="" textlink="">
      <xdr:nvSpPr>
        <xdr:cNvPr id="758" name="テキスト ボックス 757"/>
        <xdr:cNvSpPr txBox="1"/>
      </xdr:nvSpPr>
      <xdr:spPr>
        <a:xfrm>
          <a:off x="20245017" y="642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89091</xdr:rowOff>
    </xdr:from>
    <xdr:to>
      <xdr:col>102</xdr:col>
      <xdr:colOff>165100</xdr:colOff>
      <xdr:row>39</xdr:row>
      <xdr:rowOff>19241</xdr:rowOff>
    </xdr:to>
    <xdr:sp macro="" textlink="">
      <xdr:nvSpPr>
        <xdr:cNvPr id="760" name="フローチャート: 判断 759"/>
        <xdr:cNvSpPr/>
      </xdr:nvSpPr>
      <xdr:spPr>
        <a:xfrm>
          <a:off x="19494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35768</xdr:rowOff>
    </xdr:from>
    <xdr:ext cx="378565" cy="259045"/>
    <xdr:sp macro="" textlink="">
      <xdr:nvSpPr>
        <xdr:cNvPr id="761" name="テキスト ボックス 760"/>
        <xdr:cNvSpPr txBox="1"/>
      </xdr:nvSpPr>
      <xdr:spPr>
        <a:xfrm>
          <a:off x="19356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141097</xdr:rowOff>
    </xdr:from>
    <xdr:to>
      <xdr:col>98</xdr:col>
      <xdr:colOff>38100</xdr:colOff>
      <xdr:row>39</xdr:row>
      <xdr:rowOff>71247</xdr:rowOff>
    </xdr:to>
    <xdr:sp macro="" textlink="">
      <xdr:nvSpPr>
        <xdr:cNvPr id="762" name="フローチャート: 判断 761"/>
        <xdr:cNvSpPr/>
      </xdr:nvSpPr>
      <xdr:spPr>
        <a:xfrm>
          <a:off x="18605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87774</xdr:rowOff>
    </xdr:from>
    <xdr:ext cx="378565" cy="259045"/>
    <xdr:sp macro="" textlink="">
      <xdr:nvSpPr>
        <xdr:cNvPr id="763" name="テキスト ボックス 762"/>
        <xdr:cNvSpPr txBox="1"/>
      </xdr:nvSpPr>
      <xdr:spPr>
        <a:xfrm>
          <a:off x="18467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117810</xdr:rowOff>
    </xdr:from>
    <xdr:ext cx="249299" cy="259045"/>
    <xdr:sp macro="" textlink="">
      <xdr:nvSpPr>
        <xdr:cNvPr id="770" name="諸支出金該当値テキスト"/>
        <xdr:cNvSpPr txBox="1"/>
      </xdr:nvSpPr>
      <xdr:spPr>
        <a:xfrm>
          <a:off x="22212300" y="6632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168021</xdr:rowOff>
    </xdr:from>
    <xdr:to>
      <xdr:col>116</xdr:col>
      <xdr:colOff>62864</xdr:colOff>
      <xdr:row>59</xdr:row>
      <xdr:rowOff>44450</xdr:rowOff>
    </xdr:to>
    <xdr:cxnSp macro="">
      <xdr:nvCxnSpPr>
        <xdr:cNvPr id="802" name="直線コネクタ 801"/>
        <xdr:cNvCxnSpPr/>
      </xdr:nvCxnSpPr>
      <xdr:spPr>
        <a:xfrm flipV="1">
          <a:off x="22159595" y="8740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92219</xdr:rowOff>
    </xdr:from>
    <xdr:ext cx="249299" cy="259045"/>
    <xdr:sp macro="" textlink="">
      <xdr:nvSpPr>
        <xdr:cNvPr id="803" name="前年度繰上充用金最小値テキスト"/>
        <xdr:cNvSpPr txBox="1"/>
      </xdr:nvSpPr>
      <xdr:spPr>
        <a:xfrm>
          <a:off x="22212300" y="10207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114698</xdr:rowOff>
    </xdr:from>
    <xdr:ext cx="534377" cy="259045"/>
    <xdr:sp macro="" textlink="">
      <xdr:nvSpPr>
        <xdr:cNvPr id="805" name="前年度繰上充用金最大値テキスト"/>
        <xdr:cNvSpPr txBox="1"/>
      </xdr:nvSpPr>
      <xdr:spPr>
        <a:xfrm>
          <a:off x="22212300" y="851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11,177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168021</xdr:rowOff>
    </xdr:from>
    <xdr:to>
      <xdr:col>116</xdr:col>
      <xdr:colOff>152400</xdr:colOff>
      <xdr:row>50</xdr:row>
      <xdr:rowOff>168021</xdr:rowOff>
    </xdr:to>
    <xdr:cxnSp macro="">
      <xdr:nvCxnSpPr>
        <xdr:cNvPr id="806" name="直線コネクタ 805"/>
        <xdr:cNvCxnSpPr/>
      </xdr:nvCxnSpPr>
      <xdr:spPr>
        <a:xfrm>
          <a:off x="22072600" y="874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9669</xdr:rowOff>
    </xdr:from>
    <xdr:ext cx="313932" cy="259045"/>
    <xdr:sp macro="" textlink="">
      <xdr:nvSpPr>
        <xdr:cNvPr id="808" name="前年度繰上充用金平均値テキスト"/>
        <xdr:cNvSpPr txBox="1"/>
      </xdr:nvSpPr>
      <xdr:spPr>
        <a:xfrm>
          <a:off x="22212300" y="9953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158242</xdr:rowOff>
    </xdr:from>
    <xdr:to>
      <xdr:col>116</xdr:col>
      <xdr:colOff>114300</xdr:colOff>
      <xdr:row>59</xdr:row>
      <xdr:rowOff>88392</xdr:rowOff>
    </xdr:to>
    <xdr:sp macro="" textlink="">
      <xdr:nvSpPr>
        <xdr:cNvPr id="809" name="フローチャート: 判断 808"/>
        <xdr:cNvSpPr/>
      </xdr:nvSpPr>
      <xdr:spPr>
        <a:xfrm>
          <a:off x="22110700" y="1010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156972</xdr:rowOff>
    </xdr:from>
    <xdr:to>
      <xdr:col>112</xdr:col>
      <xdr:colOff>38100</xdr:colOff>
      <xdr:row>59</xdr:row>
      <xdr:rowOff>87122</xdr:rowOff>
    </xdr:to>
    <xdr:sp macro="" textlink="">
      <xdr:nvSpPr>
        <xdr:cNvPr id="811" name="フローチャート: 判断 810"/>
        <xdr:cNvSpPr/>
      </xdr:nvSpPr>
      <xdr:spPr>
        <a:xfrm>
          <a:off x="212725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103649</xdr:rowOff>
    </xdr:from>
    <xdr:ext cx="313932" cy="259045"/>
    <xdr:sp macro="" textlink="">
      <xdr:nvSpPr>
        <xdr:cNvPr id="812" name="テキスト ボックス 811"/>
        <xdr:cNvSpPr txBox="1"/>
      </xdr:nvSpPr>
      <xdr:spPr>
        <a:xfrm>
          <a:off x="21166333" y="9876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156718</xdr:rowOff>
    </xdr:from>
    <xdr:to>
      <xdr:col>107</xdr:col>
      <xdr:colOff>101600</xdr:colOff>
      <xdr:row>59</xdr:row>
      <xdr:rowOff>86868</xdr:rowOff>
    </xdr:to>
    <xdr:sp macro="" textlink="">
      <xdr:nvSpPr>
        <xdr:cNvPr id="814" name="フローチャート: 判断 813"/>
        <xdr:cNvSpPr/>
      </xdr:nvSpPr>
      <xdr:spPr>
        <a:xfrm>
          <a:off x="20383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103395</xdr:rowOff>
    </xdr:from>
    <xdr:ext cx="313932" cy="259045"/>
    <xdr:sp macro="" textlink="">
      <xdr:nvSpPr>
        <xdr:cNvPr id="815" name="テキスト ボックス 814"/>
        <xdr:cNvSpPr txBox="1"/>
      </xdr:nvSpPr>
      <xdr:spPr>
        <a:xfrm>
          <a:off x="20277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157353</xdr:rowOff>
    </xdr:from>
    <xdr:to>
      <xdr:col>102</xdr:col>
      <xdr:colOff>165100</xdr:colOff>
      <xdr:row>59</xdr:row>
      <xdr:rowOff>87503</xdr:rowOff>
    </xdr:to>
    <xdr:sp macro="" textlink="">
      <xdr:nvSpPr>
        <xdr:cNvPr id="817" name="フローチャート: 判断 816"/>
        <xdr:cNvSpPr/>
      </xdr:nvSpPr>
      <xdr:spPr>
        <a:xfrm>
          <a:off x="19494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104030</xdr:rowOff>
    </xdr:from>
    <xdr:ext cx="313932" cy="259045"/>
    <xdr:sp macro="" textlink="">
      <xdr:nvSpPr>
        <xdr:cNvPr id="818" name="テキスト ボックス 817"/>
        <xdr:cNvSpPr txBox="1"/>
      </xdr:nvSpPr>
      <xdr:spPr>
        <a:xfrm>
          <a:off x="19388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158115</xdr:rowOff>
    </xdr:from>
    <xdr:to>
      <xdr:col>98</xdr:col>
      <xdr:colOff>38100</xdr:colOff>
      <xdr:row>59</xdr:row>
      <xdr:rowOff>88265</xdr:rowOff>
    </xdr:to>
    <xdr:sp macro="" textlink="">
      <xdr:nvSpPr>
        <xdr:cNvPr id="819" name="フローチャート: 判断 818"/>
        <xdr:cNvSpPr/>
      </xdr:nvSpPr>
      <xdr:spPr>
        <a:xfrm>
          <a:off x="18605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104792</xdr:rowOff>
    </xdr:from>
    <xdr:ext cx="313932" cy="259045"/>
    <xdr:sp macro="" textlink="">
      <xdr:nvSpPr>
        <xdr:cNvPr id="820" name="テキスト ボックス 819"/>
        <xdr:cNvSpPr txBox="1"/>
      </xdr:nvSpPr>
      <xdr:spPr>
        <a:xfrm>
          <a:off x="18499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136669</xdr:rowOff>
    </xdr:from>
    <xdr:ext cx="249299" cy="259045"/>
    <xdr:sp macro="" textlink="">
      <xdr:nvSpPr>
        <xdr:cNvPr id="827" name="前年度繰上充用金該当値テキスト"/>
        <xdr:cNvSpPr txBox="1"/>
      </xdr:nvSpPr>
      <xdr:spPr>
        <a:xfrm>
          <a:off x="22212300" y="10080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9" name="テキスト ボックス 828"/>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1" name="テキスト ボックス 83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3" name="テキスト ボックス 832"/>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5" name="テキスト ボックス 834"/>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衛生費</a:t>
          </a:r>
          <a:r>
            <a:rPr kumimoji="1" lang="ja-JP" altLang="ja-JP" sz="1100">
              <a:solidFill>
                <a:schemeClr val="dk1"/>
              </a:solidFill>
              <a:effectLst/>
              <a:latin typeface="+mn-lt"/>
              <a:ea typeface="+mn-ea"/>
              <a:cs typeface="+mn-cs"/>
            </a:rPr>
            <a:t>を除く、全ての項目で、住民一人当たりのコストは類似団体平均値と比較して低い値となっている。</a:t>
          </a:r>
          <a:endParaRPr lang="ja-JP" altLang="ja-JP" sz="1400">
            <a:effectLst/>
          </a:endParaRPr>
        </a:p>
        <a:p>
          <a:r>
            <a:rPr kumimoji="1" lang="ja-JP" altLang="ja-JP" sz="1100">
              <a:solidFill>
                <a:schemeClr val="dk1"/>
              </a:solidFill>
              <a:effectLst/>
              <a:latin typeface="+mn-lt"/>
              <a:ea typeface="+mn-ea"/>
              <a:cs typeface="+mn-cs"/>
            </a:rPr>
            <a:t>　民生費については、住民一人当たり</a:t>
          </a:r>
          <a:r>
            <a:rPr kumimoji="1" lang="en-US" altLang="ja-JP" sz="1100">
              <a:solidFill>
                <a:schemeClr val="dk1"/>
              </a:solidFill>
              <a:effectLst/>
              <a:latin typeface="+mn-lt"/>
              <a:ea typeface="+mn-ea"/>
              <a:cs typeface="+mn-cs"/>
            </a:rPr>
            <a:t>148,595</a:t>
          </a:r>
          <a:r>
            <a:rPr kumimoji="1" lang="ja-JP" altLang="ja-JP" sz="1100">
              <a:solidFill>
                <a:schemeClr val="dk1"/>
              </a:solidFill>
              <a:effectLst/>
              <a:latin typeface="+mn-lt"/>
              <a:ea typeface="+mn-ea"/>
              <a:cs typeface="+mn-cs"/>
            </a:rPr>
            <a:t>円となっており、類似団体平均値と比較して</a:t>
          </a:r>
          <a:r>
            <a:rPr kumimoji="1" lang="en-US" altLang="ja-JP" sz="1100">
              <a:solidFill>
                <a:schemeClr val="dk1"/>
              </a:solidFill>
              <a:effectLst/>
              <a:latin typeface="+mn-lt"/>
              <a:ea typeface="+mn-ea"/>
              <a:cs typeface="+mn-cs"/>
            </a:rPr>
            <a:t>40,135</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、前年より</a:t>
          </a:r>
          <a:r>
            <a:rPr kumimoji="1" lang="en-US" altLang="ja-JP" sz="1100">
              <a:solidFill>
                <a:schemeClr val="dk1"/>
              </a:solidFill>
              <a:effectLst/>
              <a:latin typeface="+mn-lt"/>
              <a:ea typeface="+mn-ea"/>
              <a:cs typeface="+mn-cs"/>
            </a:rPr>
            <a:t>873</a:t>
          </a:r>
          <a:r>
            <a:rPr kumimoji="1" lang="ja-JP" altLang="en-US" sz="1100">
              <a:solidFill>
                <a:schemeClr val="dk1"/>
              </a:solidFill>
              <a:effectLst/>
              <a:latin typeface="+mn-lt"/>
              <a:ea typeface="+mn-ea"/>
              <a:cs typeface="+mn-cs"/>
            </a:rPr>
            <a:t>円</a:t>
          </a:r>
          <a:r>
            <a:rPr kumimoji="1" lang="ja-JP" altLang="ja-JP" sz="1100">
              <a:solidFill>
                <a:schemeClr val="dk1"/>
              </a:solidFill>
              <a:effectLst/>
              <a:latin typeface="+mn-lt"/>
              <a:ea typeface="+mn-ea"/>
              <a:cs typeface="+mn-cs"/>
            </a:rPr>
            <a:t>低くなっているが、少子高齢化を始めとする諸要因により</a:t>
          </a:r>
          <a:r>
            <a:rPr kumimoji="1" lang="ja-JP" altLang="en-US" sz="1100">
              <a:solidFill>
                <a:schemeClr val="dk1"/>
              </a:solidFill>
              <a:effectLst/>
              <a:latin typeface="+mn-lt"/>
              <a:ea typeface="+mn-ea"/>
              <a:cs typeface="+mn-cs"/>
            </a:rPr>
            <a:t>今後</a:t>
          </a:r>
          <a:r>
            <a:rPr kumimoji="1" lang="ja-JP" altLang="ja-JP" sz="1100">
              <a:solidFill>
                <a:schemeClr val="dk1"/>
              </a:solidFill>
              <a:effectLst/>
              <a:latin typeface="+mn-lt"/>
              <a:ea typeface="+mn-ea"/>
              <a:cs typeface="+mn-cs"/>
            </a:rPr>
            <a:t>増加</a:t>
          </a:r>
          <a:r>
            <a:rPr kumimoji="1" lang="ja-JP" altLang="en-US" sz="1100">
              <a:solidFill>
                <a:schemeClr val="dk1"/>
              </a:solidFill>
              <a:effectLst/>
              <a:latin typeface="+mn-lt"/>
              <a:ea typeface="+mn-ea"/>
              <a:cs typeface="+mn-cs"/>
            </a:rPr>
            <a:t>傾向にある</a:t>
          </a:r>
          <a:r>
            <a:rPr kumimoji="1" lang="ja-JP" altLang="ja-JP" sz="1100">
              <a:solidFill>
                <a:schemeClr val="dk1"/>
              </a:solidFill>
              <a:effectLst/>
              <a:latin typeface="+mn-lt"/>
              <a:ea typeface="+mn-ea"/>
              <a:cs typeface="+mn-cs"/>
            </a:rPr>
            <a:t>。衛生費については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住民一人当たり</a:t>
          </a:r>
          <a:r>
            <a:rPr kumimoji="1" lang="en-US" altLang="ja-JP" sz="1100">
              <a:solidFill>
                <a:schemeClr val="dk1"/>
              </a:solidFill>
              <a:effectLst/>
              <a:latin typeface="+mn-lt"/>
              <a:ea typeface="+mn-ea"/>
              <a:cs typeface="+mn-cs"/>
            </a:rPr>
            <a:t>63,360</a:t>
          </a:r>
          <a:r>
            <a:rPr kumimoji="1" lang="ja-JP" altLang="ja-JP" sz="1100">
              <a:solidFill>
                <a:schemeClr val="dk1"/>
              </a:solidFill>
              <a:effectLst/>
              <a:latin typeface="+mn-lt"/>
              <a:ea typeface="+mn-ea"/>
              <a:cs typeface="+mn-cs"/>
            </a:rPr>
            <a:t>円であり、類似団体平均値と比較して</a:t>
          </a:r>
          <a:r>
            <a:rPr kumimoji="1" lang="en-US" altLang="ja-JP" sz="1100">
              <a:solidFill>
                <a:schemeClr val="dk1"/>
              </a:solidFill>
              <a:effectLst/>
              <a:latin typeface="+mn-lt"/>
              <a:ea typeface="+mn-ea"/>
              <a:cs typeface="+mn-cs"/>
            </a:rPr>
            <a:t>6,353</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高く</a:t>
          </a:r>
          <a:r>
            <a:rPr kumimoji="1" lang="ja-JP" altLang="ja-JP" sz="1100">
              <a:solidFill>
                <a:schemeClr val="dk1"/>
              </a:solidFill>
              <a:effectLst/>
              <a:latin typeface="+mn-lt"/>
              <a:ea typeface="+mn-ea"/>
              <a:cs typeface="+mn-cs"/>
            </a:rPr>
            <a:t>なっている</a:t>
          </a:r>
          <a:r>
            <a:rPr kumimoji="1" lang="ja-JP" altLang="en-US" sz="1100">
              <a:solidFill>
                <a:schemeClr val="dk1"/>
              </a:solidFill>
              <a:effectLst/>
              <a:latin typeface="+mn-lt"/>
              <a:ea typeface="+mn-ea"/>
              <a:cs typeface="+mn-cs"/>
            </a:rPr>
            <a:t>のは</a:t>
          </a:r>
          <a:r>
            <a:rPr kumimoji="1" lang="ja-JP" altLang="ja-JP" sz="1100">
              <a:solidFill>
                <a:schemeClr val="dk1"/>
              </a:solidFill>
              <a:effectLst/>
              <a:latin typeface="+mn-lt"/>
              <a:ea typeface="+mn-ea"/>
              <a:cs typeface="+mn-cs"/>
            </a:rPr>
            <a:t>、新広域ごみ処理施設の建設</a:t>
          </a:r>
          <a:r>
            <a:rPr kumimoji="1" lang="ja-JP" altLang="en-US" sz="1100">
              <a:solidFill>
                <a:schemeClr val="dk1"/>
              </a:solidFill>
              <a:effectLst/>
              <a:latin typeface="+mn-lt"/>
              <a:ea typeface="+mn-ea"/>
              <a:cs typeface="+mn-cs"/>
            </a:rPr>
            <a:t>のためである</a:t>
          </a:r>
          <a:r>
            <a:rPr kumimoji="1" lang="ja-JP" altLang="ja-JP" sz="1100">
              <a:solidFill>
                <a:schemeClr val="dk1"/>
              </a:solidFill>
              <a:effectLst/>
              <a:latin typeface="+mn-lt"/>
              <a:ea typeface="+mn-ea"/>
              <a:cs typeface="+mn-cs"/>
            </a:rPr>
            <a:t>。土木費については、住民一人当たり</a:t>
          </a:r>
          <a:r>
            <a:rPr kumimoji="1" lang="en-US" altLang="ja-JP" sz="1100">
              <a:solidFill>
                <a:schemeClr val="dk1"/>
              </a:solidFill>
              <a:effectLst/>
              <a:latin typeface="+mn-lt"/>
              <a:ea typeface="+mn-ea"/>
              <a:cs typeface="+mn-cs"/>
            </a:rPr>
            <a:t>32,604</a:t>
          </a:r>
          <a:r>
            <a:rPr kumimoji="1" lang="ja-JP" altLang="ja-JP" sz="1100">
              <a:solidFill>
                <a:schemeClr val="dk1"/>
              </a:solidFill>
              <a:effectLst/>
              <a:latin typeface="+mn-lt"/>
              <a:ea typeface="+mn-ea"/>
              <a:cs typeface="+mn-cs"/>
            </a:rPr>
            <a:t>円となっており、類似団体平均値と比較して</a:t>
          </a:r>
          <a:r>
            <a:rPr kumimoji="1" lang="en-US" altLang="ja-JP" sz="1100">
              <a:solidFill>
                <a:schemeClr val="dk1"/>
              </a:solidFill>
              <a:effectLst/>
              <a:latin typeface="+mn-lt"/>
              <a:ea typeface="+mn-ea"/>
              <a:cs typeface="+mn-cs"/>
            </a:rPr>
            <a:t>27,046</a:t>
          </a:r>
          <a:r>
            <a:rPr kumimoji="1" lang="ja-JP" altLang="ja-JP" sz="1100">
              <a:solidFill>
                <a:schemeClr val="dk1"/>
              </a:solidFill>
              <a:effectLst/>
              <a:latin typeface="+mn-lt"/>
              <a:ea typeface="+mn-ea"/>
              <a:cs typeface="+mn-cs"/>
            </a:rPr>
            <a:t>円低くなっているが、現在進めている橋梁等に係る事業費が大きくなり高い水準を維持していくと思われる。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教育費については、令和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年度から</a:t>
          </a:r>
          <a:r>
            <a:rPr kumimoji="1" lang="ja-JP" altLang="en-US" sz="1100">
              <a:solidFill>
                <a:schemeClr val="dk1"/>
              </a:solidFill>
              <a:effectLst/>
              <a:latin typeface="+mn-lt"/>
              <a:ea typeface="+mn-ea"/>
              <a:cs typeface="+mn-cs"/>
            </a:rPr>
            <a:t>着工している</a:t>
          </a:r>
          <a:r>
            <a:rPr kumimoji="1" lang="ja-JP" altLang="ja-JP" sz="1100">
              <a:solidFill>
                <a:schemeClr val="dk1"/>
              </a:solidFill>
              <a:effectLst/>
              <a:latin typeface="+mn-lt"/>
              <a:ea typeface="+mn-ea"/>
              <a:cs typeface="+mn-cs"/>
            </a:rPr>
            <a:t>小学校統合に伴う新たな校舎等の建設及び改築工事</a:t>
          </a:r>
          <a:r>
            <a:rPr kumimoji="1" lang="ja-JP" altLang="en-US" sz="1100">
              <a:solidFill>
                <a:schemeClr val="dk1"/>
              </a:solidFill>
              <a:effectLst/>
              <a:latin typeface="+mn-lt"/>
              <a:ea typeface="+mn-ea"/>
              <a:cs typeface="+mn-cs"/>
            </a:rPr>
            <a:t>により</a:t>
          </a:r>
          <a:r>
            <a:rPr kumimoji="1" lang="ja-JP" altLang="ja-JP" sz="1100">
              <a:solidFill>
                <a:schemeClr val="dk1"/>
              </a:solidFill>
              <a:effectLst/>
              <a:latin typeface="+mn-lt"/>
              <a:ea typeface="+mn-ea"/>
              <a:cs typeface="+mn-cs"/>
            </a:rPr>
            <a:t>、大幅な増</a:t>
          </a:r>
          <a:r>
            <a:rPr kumimoji="1" lang="ja-JP" altLang="en-US" sz="1100">
              <a:solidFill>
                <a:schemeClr val="dk1"/>
              </a:solidFill>
              <a:effectLst/>
              <a:latin typeface="+mn-lt"/>
              <a:ea typeface="+mn-ea"/>
              <a:cs typeface="+mn-cs"/>
            </a:rPr>
            <a:t>となっている。また、</a:t>
          </a:r>
          <a:r>
            <a:rPr kumimoji="1" lang="ja-JP" altLang="ja-JP" sz="1100">
              <a:solidFill>
                <a:schemeClr val="dk1"/>
              </a:solidFill>
              <a:effectLst/>
              <a:latin typeface="+mn-lt"/>
              <a:ea typeface="+mn-ea"/>
              <a:cs typeface="+mn-cs"/>
            </a:rPr>
            <a:t>衛生費の増加と重なる部分もあり、全体的な増加状況を注視していかなければならない。</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茨城県かすみがうら市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年度において、実質単年度収支については、</a:t>
          </a:r>
          <a:r>
            <a:rPr kumimoji="1" lang="en-US" altLang="ja-JP" sz="1100">
              <a:solidFill>
                <a:schemeClr val="dk1"/>
              </a:solidFill>
              <a:effectLst/>
              <a:latin typeface="+mn-lt"/>
              <a:ea typeface="+mn-ea"/>
              <a:cs typeface="+mn-cs"/>
            </a:rPr>
            <a:t>4.77</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となっている。また、実質収支においても、</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となっている。これは、</a:t>
          </a:r>
          <a:r>
            <a:rPr kumimoji="1" lang="ja-JP" altLang="en-US" sz="1100">
              <a:solidFill>
                <a:schemeClr val="dk1"/>
              </a:solidFill>
              <a:effectLst/>
              <a:latin typeface="+mn-lt"/>
              <a:ea typeface="+mn-ea"/>
              <a:cs typeface="+mn-cs"/>
            </a:rPr>
            <a:t>令和元年度で</a:t>
          </a:r>
          <a:r>
            <a:rPr kumimoji="1" lang="ja-JP" altLang="ja-JP" sz="1100">
              <a:solidFill>
                <a:schemeClr val="dk1"/>
              </a:solidFill>
              <a:effectLst/>
              <a:latin typeface="+mn-lt"/>
              <a:ea typeface="+mn-ea"/>
              <a:cs typeface="+mn-cs"/>
            </a:rPr>
            <a:t>廃校を活用したウエルネスプラザの改築</a:t>
          </a:r>
          <a:r>
            <a:rPr kumimoji="1" lang="ja-JP" altLang="en-US" sz="1100">
              <a:solidFill>
                <a:schemeClr val="dk1"/>
              </a:solidFill>
              <a:effectLst/>
              <a:latin typeface="+mn-lt"/>
              <a:ea typeface="+mn-ea"/>
              <a:cs typeface="+mn-cs"/>
            </a:rPr>
            <a:t>などの大規模な</a:t>
          </a:r>
          <a:r>
            <a:rPr kumimoji="1" lang="ja-JP" altLang="ja-JP" sz="1100">
              <a:solidFill>
                <a:schemeClr val="dk1"/>
              </a:solidFill>
              <a:effectLst/>
              <a:latin typeface="+mn-lt"/>
              <a:ea typeface="+mn-ea"/>
              <a:cs typeface="+mn-cs"/>
            </a:rPr>
            <a:t>建設事業</a:t>
          </a:r>
          <a:r>
            <a:rPr kumimoji="1" lang="ja-JP" altLang="en-US" sz="1100">
              <a:solidFill>
                <a:schemeClr val="dk1"/>
              </a:solidFill>
              <a:effectLst/>
              <a:latin typeface="+mn-lt"/>
              <a:ea typeface="+mn-ea"/>
              <a:cs typeface="+mn-cs"/>
            </a:rPr>
            <a:t>が完了したものの、統廃合の小学校建設などの大規模建設事業が続くことで単年度収支はマイナスとなっている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今後について、予算執行にあたり歳入の確かな確保、歳出の精査及び抑制を実施し、実質収支比率については、安定的に高い水準が保てるように努めていく。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茨城県かすみがうら市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一般会計をはじめとして、全会計において黒字決算である。令和元年度より下水道事業及び農業集落排水事業を法適化</a:t>
          </a:r>
          <a:r>
            <a:rPr kumimoji="1" lang="ja-JP" altLang="ja-JP" sz="1100" baseline="0">
              <a:solidFill>
                <a:schemeClr val="dk1"/>
              </a:solidFill>
              <a:effectLst/>
              <a:latin typeface="+mn-lt"/>
              <a:ea typeface="+mn-ea"/>
              <a:cs typeface="+mn-cs"/>
            </a:rPr>
            <a:t>したところであり、</a:t>
          </a:r>
          <a:r>
            <a:rPr kumimoji="1" lang="ja-JP" altLang="ja-JP" sz="1100">
              <a:solidFill>
                <a:schemeClr val="dk1"/>
              </a:solidFill>
              <a:effectLst/>
              <a:latin typeface="+mn-lt"/>
              <a:ea typeface="+mn-ea"/>
              <a:cs typeface="+mn-cs"/>
            </a:rPr>
            <a:t>今後の経営について注視していく必要がある。各会計においては、一般会計からの繰入金や補助金等を実施していることから、各会計の状況を精査し、独立採算を徹底し一般会計の負担を軽減するよう努め、より健全な財政運営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5" zoomScaleNormal="75"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24566426</v>
      </c>
      <c r="BO4" s="433"/>
      <c r="BP4" s="433"/>
      <c r="BQ4" s="433"/>
      <c r="BR4" s="433"/>
      <c r="BS4" s="433"/>
      <c r="BT4" s="433"/>
      <c r="BU4" s="434"/>
      <c r="BV4" s="432">
        <v>19063179</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4.8</v>
      </c>
      <c r="CU4" s="439"/>
      <c r="CV4" s="439"/>
      <c r="CW4" s="439"/>
      <c r="CX4" s="439"/>
      <c r="CY4" s="439"/>
      <c r="CZ4" s="439"/>
      <c r="DA4" s="440"/>
      <c r="DB4" s="438">
        <v>4.5999999999999996</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23844542</v>
      </c>
      <c r="BO5" s="470"/>
      <c r="BP5" s="470"/>
      <c r="BQ5" s="470"/>
      <c r="BR5" s="470"/>
      <c r="BS5" s="470"/>
      <c r="BT5" s="470"/>
      <c r="BU5" s="471"/>
      <c r="BV5" s="469">
        <v>18499425</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89.2</v>
      </c>
      <c r="CU5" s="467"/>
      <c r="CV5" s="467"/>
      <c r="CW5" s="467"/>
      <c r="CX5" s="467"/>
      <c r="CY5" s="467"/>
      <c r="CZ5" s="467"/>
      <c r="DA5" s="468"/>
      <c r="DB5" s="466">
        <v>88</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102</v>
      </c>
      <c r="AV6" s="502"/>
      <c r="AW6" s="502"/>
      <c r="AX6" s="502"/>
      <c r="AY6" s="503" t="s">
        <v>103</v>
      </c>
      <c r="AZ6" s="504"/>
      <c r="BA6" s="504"/>
      <c r="BB6" s="504"/>
      <c r="BC6" s="504"/>
      <c r="BD6" s="504"/>
      <c r="BE6" s="504"/>
      <c r="BF6" s="504"/>
      <c r="BG6" s="504"/>
      <c r="BH6" s="504"/>
      <c r="BI6" s="504"/>
      <c r="BJ6" s="504"/>
      <c r="BK6" s="504"/>
      <c r="BL6" s="504"/>
      <c r="BM6" s="505"/>
      <c r="BN6" s="469">
        <v>721884</v>
      </c>
      <c r="BO6" s="470"/>
      <c r="BP6" s="470"/>
      <c r="BQ6" s="470"/>
      <c r="BR6" s="470"/>
      <c r="BS6" s="470"/>
      <c r="BT6" s="470"/>
      <c r="BU6" s="471"/>
      <c r="BV6" s="469">
        <v>563754</v>
      </c>
      <c r="BW6" s="470"/>
      <c r="BX6" s="470"/>
      <c r="BY6" s="470"/>
      <c r="BZ6" s="470"/>
      <c r="CA6" s="470"/>
      <c r="CB6" s="470"/>
      <c r="CC6" s="471"/>
      <c r="CD6" s="472" t="s">
        <v>104</v>
      </c>
      <c r="CE6" s="473"/>
      <c r="CF6" s="473"/>
      <c r="CG6" s="473"/>
      <c r="CH6" s="473"/>
      <c r="CI6" s="473"/>
      <c r="CJ6" s="473"/>
      <c r="CK6" s="473"/>
      <c r="CL6" s="473"/>
      <c r="CM6" s="473"/>
      <c r="CN6" s="473"/>
      <c r="CO6" s="473"/>
      <c r="CP6" s="473"/>
      <c r="CQ6" s="473"/>
      <c r="CR6" s="473"/>
      <c r="CS6" s="474"/>
      <c r="CT6" s="506">
        <v>94.1</v>
      </c>
      <c r="CU6" s="507"/>
      <c r="CV6" s="507"/>
      <c r="CW6" s="507"/>
      <c r="CX6" s="507"/>
      <c r="CY6" s="507"/>
      <c r="CZ6" s="507"/>
      <c r="DA6" s="508"/>
      <c r="DB6" s="506">
        <v>92.6</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105</v>
      </c>
      <c r="AN7" s="499"/>
      <c r="AO7" s="499"/>
      <c r="AP7" s="499"/>
      <c r="AQ7" s="499"/>
      <c r="AR7" s="499"/>
      <c r="AS7" s="499"/>
      <c r="AT7" s="500"/>
      <c r="AU7" s="501" t="s">
        <v>106</v>
      </c>
      <c r="AV7" s="502"/>
      <c r="AW7" s="502"/>
      <c r="AX7" s="502"/>
      <c r="AY7" s="503" t="s">
        <v>107</v>
      </c>
      <c r="AZ7" s="504"/>
      <c r="BA7" s="504"/>
      <c r="BB7" s="504"/>
      <c r="BC7" s="504"/>
      <c r="BD7" s="504"/>
      <c r="BE7" s="504"/>
      <c r="BF7" s="504"/>
      <c r="BG7" s="504"/>
      <c r="BH7" s="504"/>
      <c r="BI7" s="504"/>
      <c r="BJ7" s="504"/>
      <c r="BK7" s="504"/>
      <c r="BL7" s="504"/>
      <c r="BM7" s="505"/>
      <c r="BN7" s="469">
        <v>187208</v>
      </c>
      <c r="BO7" s="470"/>
      <c r="BP7" s="470"/>
      <c r="BQ7" s="470"/>
      <c r="BR7" s="470"/>
      <c r="BS7" s="470"/>
      <c r="BT7" s="470"/>
      <c r="BU7" s="471"/>
      <c r="BV7" s="469">
        <v>68363</v>
      </c>
      <c r="BW7" s="470"/>
      <c r="BX7" s="470"/>
      <c r="BY7" s="470"/>
      <c r="BZ7" s="470"/>
      <c r="CA7" s="470"/>
      <c r="CB7" s="470"/>
      <c r="CC7" s="471"/>
      <c r="CD7" s="472" t="s">
        <v>108</v>
      </c>
      <c r="CE7" s="473"/>
      <c r="CF7" s="473"/>
      <c r="CG7" s="473"/>
      <c r="CH7" s="473"/>
      <c r="CI7" s="473"/>
      <c r="CJ7" s="473"/>
      <c r="CK7" s="473"/>
      <c r="CL7" s="473"/>
      <c r="CM7" s="473"/>
      <c r="CN7" s="473"/>
      <c r="CO7" s="473"/>
      <c r="CP7" s="473"/>
      <c r="CQ7" s="473"/>
      <c r="CR7" s="473"/>
      <c r="CS7" s="474"/>
      <c r="CT7" s="469">
        <v>11188601</v>
      </c>
      <c r="CU7" s="470"/>
      <c r="CV7" s="470"/>
      <c r="CW7" s="470"/>
      <c r="CX7" s="470"/>
      <c r="CY7" s="470"/>
      <c r="CZ7" s="470"/>
      <c r="DA7" s="471"/>
      <c r="DB7" s="469">
        <v>10813889</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109</v>
      </c>
      <c r="AN8" s="499"/>
      <c r="AO8" s="499"/>
      <c r="AP8" s="499"/>
      <c r="AQ8" s="499"/>
      <c r="AR8" s="499"/>
      <c r="AS8" s="499"/>
      <c r="AT8" s="500"/>
      <c r="AU8" s="501" t="s">
        <v>110</v>
      </c>
      <c r="AV8" s="502"/>
      <c r="AW8" s="502"/>
      <c r="AX8" s="502"/>
      <c r="AY8" s="503" t="s">
        <v>111</v>
      </c>
      <c r="AZ8" s="504"/>
      <c r="BA8" s="504"/>
      <c r="BB8" s="504"/>
      <c r="BC8" s="504"/>
      <c r="BD8" s="504"/>
      <c r="BE8" s="504"/>
      <c r="BF8" s="504"/>
      <c r="BG8" s="504"/>
      <c r="BH8" s="504"/>
      <c r="BI8" s="504"/>
      <c r="BJ8" s="504"/>
      <c r="BK8" s="504"/>
      <c r="BL8" s="504"/>
      <c r="BM8" s="505"/>
      <c r="BN8" s="469">
        <v>534676</v>
      </c>
      <c r="BO8" s="470"/>
      <c r="BP8" s="470"/>
      <c r="BQ8" s="470"/>
      <c r="BR8" s="470"/>
      <c r="BS8" s="470"/>
      <c r="BT8" s="470"/>
      <c r="BU8" s="471"/>
      <c r="BV8" s="469">
        <v>495391</v>
      </c>
      <c r="BW8" s="470"/>
      <c r="BX8" s="470"/>
      <c r="BY8" s="470"/>
      <c r="BZ8" s="470"/>
      <c r="CA8" s="470"/>
      <c r="CB8" s="470"/>
      <c r="CC8" s="471"/>
      <c r="CD8" s="472" t="s">
        <v>112</v>
      </c>
      <c r="CE8" s="473"/>
      <c r="CF8" s="473"/>
      <c r="CG8" s="473"/>
      <c r="CH8" s="473"/>
      <c r="CI8" s="473"/>
      <c r="CJ8" s="473"/>
      <c r="CK8" s="473"/>
      <c r="CL8" s="473"/>
      <c r="CM8" s="473"/>
      <c r="CN8" s="473"/>
      <c r="CO8" s="473"/>
      <c r="CP8" s="473"/>
      <c r="CQ8" s="473"/>
      <c r="CR8" s="473"/>
      <c r="CS8" s="474"/>
      <c r="CT8" s="509">
        <v>0.61</v>
      </c>
      <c r="CU8" s="510"/>
      <c r="CV8" s="510"/>
      <c r="CW8" s="510"/>
      <c r="CX8" s="510"/>
      <c r="CY8" s="510"/>
      <c r="CZ8" s="510"/>
      <c r="DA8" s="511"/>
      <c r="DB8" s="509">
        <v>0.61</v>
      </c>
      <c r="DC8" s="510"/>
      <c r="DD8" s="510"/>
      <c r="DE8" s="510"/>
      <c r="DF8" s="510"/>
      <c r="DG8" s="510"/>
      <c r="DH8" s="510"/>
      <c r="DI8" s="511"/>
      <c r="DJ8" s="186"/>
      <c r="DK8" s="186"/>
      <c r="DL8" s="186"/>
      <c r="DM8" s="186"/>
      <c r="DN8" s="186"/>
      <c r="DO8" s="186"/>
    </row>
    <row r="9" spans="1:119" ht="18.75" customHeight="1" thickBot="1" x14ac:dyDescent="0.2">
      <c r="A9" s="187"/>
      <c r="B9" s="463" t="s">
        <v>113</v>
      </c>
      <c r="C9" s="464"/>
      <c r="D9" s="464"/>
      <c r="E9" s="464"/>
      <c r="F9" s="464"/>
      <c r="G9" s="464"/>
      <c r="H9" s="464"/>
      <c r="I9" s="464"/>
      <c r="J9" s="464"/>
      <c r="K9" s="512"/>
      <c r="L9" s="513" t="s">
        <v>114</v>
      </c>
      <c r="M9" s="514"/>
      <c r="N9" s="514"/>
      <c r="O9" s="514"/>
      <c r="P9" s="514"/>
      <c r="Q9" s="515"/>
      <c r="R9" s="516">
        <v>40087</v>
      </c>
      <c r="S9" s="517"/>
      <c r="T9" s="517"/>
      <c r="U9" s="517"/>
      <c r="V9" s="518"/>
      <c r="W9" s="426" t="s">
        <v>115</v>
      </c>
      <c r="X9" s="427"/>
      <c r="Y9" s="427"/>
      <c r="Z9" s="427"/>
      <c r="AA9" s="427"/>
      <c r="AB9" s="427"/>
      <c r="AC9" s="427"/>
      <c r="AD9" s="427"/>
      <c r="AE9" s="427"/>
      <c r="AF9" s="427"/>
      <c r="AG9" s="427"/>
      <c r="AH9" s="427"/>
      <c r="AI9" s="427"/>
      <c r="AJ9" s="427"/>
      <c r="AK9" s="427"/>
      <c r="AL9" s="428"/>
      <c r="AM9" s="498" t="s">
        <v>116</v>
      </c>
      <c r="AN9" s="499"/>
      <c r="AO9" s="499"/>
      <c r="AP9" s="499"/>
      <c r="AQ9" s="499"/>
      <c r="AR9" s="499"/>
      <c r="AS9" s="499"/>
      <c r="AT9" s="500"/>
      <c r="AU9" s="501" t="s">
        <v>117</v>
      </c>
      <c r="AV9" s="502"/>
      <c r="AW9" s="502"/>
      <c r="AX9" s="502"/>
      <c r="AY9" s="503" t="s">
        <v>118</v>
      </c>
      <c r="AZ9" s="504"/>
      <c r="BA9" s="504"/>
      <c r="BB9" s="504"/>
      <c r="BC9" s="504"/>
      <c r="BD9" s="504"/>
      <c r="BE9" s="504"/>
      <c r="BF9" s="504"/>
      <c r="BG9" s="504"/>
      <c r="BH9" s="504"/>
      <c r="BI9" s="504"/>
      <c r="BJ9" s="504"/>
      <c r="BK9" s="504"/>
      <c r="BL9" s="504"/>
      <c r="BM9" s="505"/>
      <c r="BN9" s="469">
        <v>39285</v>
      </c>
      <c r="BO9" s="470"/>
      <c r="BP9" s="470"/>
      <c r="BQ9" s="470"/>
      <c r="BR9" s="470"/>
      <c r="BS9" s="470"/>
      <c r="BT9" s="470"/>
      <c r="BU9" s="471"/>
      <c r="BV9" s="469">
        <v>-468083</v>
      </c>
      <c r="BW9" s="470"/>
      <c r="BX9" s="470"/>
      <c r="BY9" s="470"/>
      <c r="BZ9" s="470"/>
      <c r="CA9" s="470"/>
      <c r="CB9" s="470"/>
      <c r="CC9" s="471"/>
      <c r="CD9" s="472" t="s">
        <v>119</v>
      </c>
      <c r="CE9" s="473"/>
      <c r="CF9" s="473"/>
      <c r="CG9" s="473"/>
      <c r="CH9" s="473"/>
      <c r="CI9" s="473"/>
      <c r="CJ9" s="473"/>
      <c r="CK9" s="473"/>
      <c r="CL9" s="473"/>
      <c r="CM9" s="473"/>
      <c r="CN9" s="473"/>
      <c r="CO9" s="473"/>
      <c r="CP9" s="473"/>
      <c r="CQ9" s="473"/>
      <c r="CR9" s="473"/>
      <c r="CS9" s="474"/>
      <c r="CT9" s="466">
        <v>13.7</v>
      </c>
      <c r="CU9" s="467"/>
      <c r="CV9" s="467"/>
      <c r="CW9" s="467"/>
      <c r="CX9" s="467"/>
      <c r="CY9" s="467"/>
      <c r="CZ9" s="467"/>
      <c r="DA9" s="468"/>
      <c r="DB9" s="466">
        <v>13.9</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120</v>
      </c>
      <c r="M10" s="499"/>
      <c r="N10" s="499"/>
      <c r="O10" s="499"/>
      <c r="P10" s="499"/>
      <c r="Q10" s="500"/>
      <c r="R10" s="520">
        <v>42147</v>
      </c>
      <c r="S10" s="521"/>
      <c r="T10" s="521"/>
      <c r="U10" s="521"/>
      <c r="V10" s="522"/>
      <c r="W10" s="457"/>
      <c r="X10" s="458"/>
      <c r="Y10" s="458"/>
      <c r="Z10" s="458"/>
      <c r="AA10" s="458"/>
      <c r="AB10" s="458"/>
      <c r="AC10" s="458"/>
      <c r="AD10" s="458"/>
      <c r="AE10" s="458"/>
      <c r="AF10" s="458"/>
      <c r="AG10" s="458"/>
      <c r="AH10" s="458"/>
      <c r="AI10" s="458"/>
      <c r="AJ10" s="458"/>
      <c r="AK10" s="458"/>
      <c r="AL10" s="461"/>
      <c r="AM10" s="498" t="s">
        <v>121</v>
      </c>
      <c r="AN10" s="499"/>
      <c r="AO10" s="499"/>
      <c r="AP10" s="499"/>
      <c r="AQ10" s="499"/>
      <c r="AR10" s="499"/>
      <c r="AS10" s="499"/>
      <c r="AT10" s="500"/>
      <c r="AU10" s="501" t="s">
        <v>110</v>
      </c>
      <c r="AV10" s="502"/>
      <c r="AW10" s="502"/>
      <c r="AX10" s="502"/>
      <c r="AY10" s="503" t="s">
        <v>122</v>
      </c>
      <c r="AZ10" s="504"/>
      <c r="BA10" s="504"/>
      <c r="BB10" s="504"/>
      <c r="BC10" s="504"/>
      <c r="BD10" s="504"/>
      <c r="BE10" s="504"/>
      <c r="BF10" s="504"/>
      <c r="BG10" s="504"/>
      <c r="BH10" s="504"/>
      <c r="BI10" s="504"/>
      <c r="BJ10" s="504"/>
      <c r="BK10" s="504"/>
      <c r="BL10" s="504"/>
      <c r="BM10" s="505"/>
      <c r="BN10" s="469">
        <v>2532</v>
      </c>
      <c r="BO10" s="470"/>
      <c r="BP10" s="470"/>
      <c r="BQ10" s="470"/>
      <c r="BR10" s="470"/>
      <c r="BS10" s="470"/>
      <c r="BT10" s="470"/>
      <c r="BU10" s="471"/>
      <c r="BV10" s="469">
        <v>2181</v>
      </c>
      <c r="BW10" s="470"/>
      <c r="BX10" s="470"/>
      <c r="BY10" s="470"/>
      <c r="BZ10" s="470"/>
      <c r="CA10" s="470"/>
      <c r="CB10" s="470"/>
      <c r="CC10" s="471"/>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124</v>
      </c>
      <c r="M11" s="524"/>
      <c r="N11" s="524"/>
      <c r="O11" s="524"/>
      <c r="P11" s="524"/>
      <c r="Q11" s="525"/>
      <c r="R11" s="526" t="s">
        <v>125</v>
      </c>
      <c r="S11" s="527"/>
      <c r="T11" s="527"/>
      <c r="U11" s="527"/>
      <c r="V11" s="528"/>
      <c r="W11" s="457"/>
      <c r="X11" s="458"/>
      <c r="Y11" s="458"/>
      <c r="Z11" s="458"/>
      <c r="AA11" s="458"/>
      <c r="AB11" s="458"/>
      <c r="AC11" s="458"/>
      <c r="AD11" s="458"/>
      <c r="AE11" s="458"/>
      <c r="AF11" s="458"/>
      <c r="AG11" s="458"/>
      <c r="AH11" s="458"/>
      <c r="AI11" s="458"/>
      <c r="AJ11" s="458"/>
      <c r="AK11" s="458"/>
      <c r="AL11" s="461"/>
      <c r="AM11" s="498" t="s">
        <v>126</v>
      </c>
      <c r="AN11" s="499"/>
      <c r="AO11" s="499"/>
      <c r="AP11" s="499"/>
      <c r="AQ11" s="499"/>
      <c r="AR11" s="499"/>
      <c r="AS11" s="499"/>
      <c r="AT11" s="500"/>
      <c r="AU11" s="501" t="s">
        <v>94</v>
      </c>
      <c r="AV11" s="502"/>
      <c r="AW11" s="502"/>
      <c r="AX11" s="502"/>
      <c r="AY11" s="503" t="s">
        <v>127</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128</v>
      </c>
      <c r="CE11" s="473"/>
      <c r="CF11" s="473"/>
      <c r="CG11" s="473"/>
      <c r="CH11" s="473"/>
      <c r="CI11" s="473"/>
      <c r="CJ11" s="473"/>
      <c r="CK11" s="473"/>
      <c r="CL11" s="473"/>
      <c r="CM11" s="473"/>
      <c r="CN11" s="473"/>
      <c r="CO11" s="473"/>
      <c r="CP11" s="473"/>
      <c r="CQ11" s="473"/>
      <c r="CR11" s="473"/>
      <c r="CS11" s="474"/>
      <c r="CT11" s="509" t="s">
        <v>129</v>
      </c>
      <c r="CU11" s="510"/>
      <c r="CV11" s="510"/>
      <c r="CW11" s="510"/>
      <c r="CX11" s="510"/>
      <c r="CY11" s="510"/>
      <c r="CZ11" s="510"/>
      <c r="DA11" s="511"/>
      <c r="DB11" s="509" t="s">
        <v>130</v>
      </c>
      <c r="DC11" s="510"/>
      <c r="DD11" s="510"/>
      <c r="DE11" s="510"/>
      <c r="DF11" s="510"/>
      <c r="DG11" s="510"/>
      <c r="DH11" s="510"/>
      <c r="DI11" s="511"/>
      <c r="DJ11" s="186"/>
      <c r="DK11" s="186"/>
      <c r="DL11" s="186"/>
      <c r="DM11" s="186"/>
      <c r="DN11" s="186"/>
      <c r="DO11" s="186"/>
    </row>
    <row r="12" spans="1:119" ht="18.75" customHeight="1" x14ac:dyDescent="0.15">
      <c r="A12" s="187"/>
      <c r="B12" s="529" t="s">
        <v>131</v>
      </c>
      <c r="C12" s="530"/>
      <c r="D12" s="530"/>
      <c r="E12" s="530"/>
      <c r="F12" s="530"/>
      <c r="G12" s="530"/>
      <c r="H12" s="530"/>
      <c r="I12" s="530"/>
      <c r="J12" s="530"/>
      <c r="K12" s="531"/>
      <c r="L12" s="538" t="s">
        <v>132</v>
      </c>
      <c r="M12" s="539"/>
      <c r="N12" s="539"/>
      <c r="O12" s="539"/>
      <c r="P12" s="539"/>
      <c r="Q12" s="540"/>
      <c r="R12" s="541">
        <v>41200</v>
      </c>
      <c r="S12" s="542"/>
      <c r="T12" s="542"/>
      <c r="U12" s="542"/>
      <c r="V12" s="543"/>
      <c r="W12" s="544" t="s">
        <v>1</v>
      </c>
      <c r="X12" s="502"/>
      <c r="Y12" s="502"/>
      <c r="Z12" s="502"/>
      <c r="AA12" s="502"/>
      <c r="AB12" s="545"/>
      <c r="AC12" s="546" t="s">
        <v>133</v>
      </c>
      <c r="AD12" s="547"/>
      <c r="AE12" s="547"/>
      <c r="AF12" s="547"/>
      <c r="AG12" s="548"/>
      <c r="AH12" s="546" t="s">
        <v>134</v>
      </c>
      <c r="AI12" s="547"/>
      <c r="AJ12" s="547"/>
      <c r="AK12" s="547"/>
      <c r="AL12" s="549"/>
      <c r="AM12" s="498" t="s">
        <v>135</v>
      </c>
      <c r="AN12" s="499"/>
      <c r="AO12" s="499"/>
      <c r="AP12" s="499"/>
      <c r="AQ12" s="499"/>
      <c r="AR12" s="499"/>
      <c r="AS12" s="499"/>
      <c r="AT12" s="500"/>
      <c r="AU12" s="501" t="s">
        <v>136</v>
      </c>
      <c r="AV12" s="502"/>
      <c r="AW12" s="502"/>
      <c r="AX12" s="502"/>
      <c r="AY12" s="503" t="s">
        <v>137</v>
      </c>
      <c r="AZ12" s="504"/>
      <c r="BA12" s="504"/>
      <c r="BB12" s="504"/>
      <c r="BC12" s="504"/>
      <c r="BD12" s="504"/>
      <c r="BE12" s="504"/>
      <c r="BF12" s="504"/>
      <c r="BG12" s="504"/>
      <c r="BH12" s="504"/>
      <c r="BI12" s="504"/>
      <c r="BJ12" s="504"/>
      <c r="BK12" s="504"/>
      <c r="BL12" s="504"/>
      <c r="BM12" s="505"/>
      <c r="BN12" s="469">
        <v>300000</v>
      </c>
      <c r="BO12" s="470"/>
      <c r="BP12" s="470"/>
      <c r="BQ12" s="470"/>
      <c r="BR12" s="470"/>
      <c r="BS12" s="470"/>
      <c r="BT12" s="470"/>
      <c r="BU12" s="471"/>
      <c r="BV12" s="469">
        <v>300000</v>
      </c>
      <c r="BW12" s="470"/>
      <c r="BX12" s="470"/>
      <c r="BY12" s="470"/>
      <c r="BZ12" s="470"/>
      <c r="CA12" s="470"/>
      <c r="CB12" s="470"/>
      <c r="CC12" s="471"/>
      <c r="CD12" s="472" t="s">
        <v>138</v>
      </c>
      <c r="CE12" s="473"/>
      <c r="CF12" s="473"/>
      <c r="CG12" s="473"/>
      <c r="CH12" s="473"/>
      <c r="CI12" s="473"/>
      <c r="CJ12" s="473"/>
      <c r="CK12" s="473"/>
      <c r="CL12" s="473"/>
      <c r="CM12" s="473"/>
      <c r="CN12" s="473"/>
      <c r="CO12" s="473"/>
      <c r="CP12" s="473"/>
      <c r="CQ12" s="473"/>
      <c r="CR12" s="473"/>
      <c r="CS12" s="474"/>
      <c r="CT12" s="509" t="s">
        <v>130</v>
      </c>
      <c r="CU12" s="510"/>
      <c r="CV12" s="510"/>
      <c r="CW12" s="510"/>
      <c r="CX12" s="510"/>
      <c r="CY12" s="510"/>
      <c r="CZ12" s="510"/>
      <c r="DA12" s="511"/>
      <c r="DB12" s="509" t="s">
        <v>130</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139</v>
      </c>
      <c r="N13" s="561"/>
      <c r="O13" s="561"/>
      <c r="P13" s="561"/>
      <c r="Q13" s="562"/>
      <c r="R13" s="553">
        <v>39927</v>
      </c>
      <c r="S13" s="554"/>
      <c r="T13" s="554"/>
      <c r="U13" s="554"/>
      <c r="V13" s="555"/>
      <c r="W13" s="485" t="s">
        <v>140</v>
      </c>
      <c r="X13" s="486"/>
      <c r="Y13" s="486"/>
      <c r="Z13" s="486"/>
      <c r="AA13" s="486"/>
      <c r="AB13" s="476"/>
      <c r="AC13" s="520">
        <v>2245</v>
      </c>
      <c r="AD13" s="521"/>
      <c r="AE13" s="521"/>
      <c r="AF13" s="521"/>
      <c r="AG13" s="563"/>
      <c r="AH13" s="520">
        <v>2007</v>
      </c>
      <c r="AI13" s="521"/>
      <c r="AJ13" s="521"/>
      <c r="AK13" s="521"/>
      <c r="AL13" s="522"/>
      <c r="AM13" s="498" t="s">
        <v>141</v>
      </c>
      <c r="AN13" s="499"/>
      <c r="AO13" s="499"/>
      <c r="AP13" s="499"/>
      <c r="AQ13" s="499"/>
      <c r="AR13" s="499"/>
      <c r="AS13" s="499"/>
      <c r="AT13" s="500"/>
      <c r="AU13" s="501" t="s">
        <v>142</v>
      </c>
      <c r="AV13" s="502"/>
      <c r="AW13" s="502"/>
      <c r="AX13" s="502"/>
      <c r="AY13" s="503" t="s">
        <v>143</v>
      </c>
      <c r="AZ13" s="504"/>
      <c r="BA13" s="504"/>
      <c r="BB13" s="504"/>
      <c r="BC13" s="504"/>
      <c r="BD13" s="504"/>
      <c r="BE13" s="504"/>
      <c r="BF13" s="504"/>
      <c r="BG13" s="504"/>
      <c r="BH13" s="504"/>
      <c r="BI13" s="504"/>
      <c r="BJ13" s="504"/>
      <c r="BK13" s="504"/>
      <c r="BL13" s="504"/>
      <c r="BM13" s="505"/>
      <c r="BN13" s="469">
        <v>-258183</v>
      </c>
      <c r="BO13" s="470"/>
      <c r="BP13" s="470"/>
      <c r="BQ13" s="470"/>
      <c r="BR13" s="470"/>
      <c r="BS13" s="470"/>
      <c r="BT13" s="470"/>
      <c r="BU13" s="471"/>
      <c r="BV13" s="469">
        <v>-765902</v>
      </c>
      <c r="BW13" s="470"/>
      <c r="BX13" s="470"/>
      <c r="BY13" s="470"/>
      <c r="BZ13" s="470"/>
      <c r="CA13" s="470"/>
      <c r="CB13" s="470"/>
      <c r="CC13" s="471"/>
      <c r="CD13" s="472" t="s">
        <v>144</v>
      </c>
      <c r="CE13" s="473"/>
      <c r="CF13" s="473"/>
      <c r="CG13" s="473"/>
      <c r="CH13" s="473"/>
      <c r="CI13" s="473"/>
      <c r="CJ13" s="473"/>
      <c r="CK13" s="473"/>
      <c r="CL13" s="473"/>
      <c r="CM13" s="473"/>
      <c r="CN13" s="473"/>
      <c r="CO13" s="473"/>
      <c r="CP13" s="473"/>
      <c r="CQ13" s="473"/>
      <c r="CR13" s="473"/>
      <c r="CS13" s="474"/>
      <c r="CT13" s="466">
        <v>9.3000000000000007</v>
      </c>
      <c r="CU13" s="467"/>
      <c r="CV13" s="467"/>
      <c r="CW13" s="467"/>
      <c r="CX13" s="467"/>
      <c r="CY13" s="467"/>
      <c r="CZ13" s="467"/>
      <c r="DA13" s="468"/>
      <c r="DB13" s="466">
        <v>9.5</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145</v>
      </c>
      <c r="M14" s="551"/>
      <c r="N14" s="551"/>
      <c r="O14" s="551"/>
      <c r="P14" s="551"/>
      <c r="Q14" s="552"/>
      <c r="R14" s="553">
        <v>41717</v>
      </c>
      <c r="S14" s="554"/>
      <c r="T14" s="554"/>
      <c r="U14" s="554"/>
      <c r="V14" s="555"/>
      <c r="W14" s="459"/>
      <c r="X14" s="460"/>
      <c r="Y14" s="460"/>
      <c r="Z14" s="460"/>
      <c r="AA14" s="460"/>
      <c r="AB14" s="449"/>
      <c r="AC14" s="556">
        <v>10.7</v>
      </c>
      <c r="AD14" s="557"/>
      <c r="AE14" s="557"/>
      <c r="AF14" s="557"/>
      <c r="AG14" s="558"/>
      <c r="AH14" s="556">
        <v>9.9</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146</v>
      </c>
      <c r="CE14" s="565"/>
      <c r="CF14" s="565"/>
      <c r="CG14" s="565"/>
      <c r="CH14" s="565"/>
      <c r="CI14" s="565"/>
      <c r="CJ14" s="565"/>
      <c r="CK14" s="565"/>
      <c r="CL14" s="565"/>
      <c r="CM14" s="565"/>
      <c r="CN14" s="565"/>
      <c r="CO14" s="565"/>
      <c r="CP14" s="565"/>
      <c r="CQ14" s="565"/>
      <c r="CR14" s="565"/>
      <c r="CS14" s="566"/>
      <c r="CT14" s="567">
        <v>45.6</v>
      </c>
      <c r="CU14" s="568"/>
      <c r="CV14" s="568"/>
      <c r="CW14" s="568"/>
      <c r="CX14" s="568"/>
      <c r="CY14" s="568"/>
      <c r="CZ14" s="568"/>
      <c r="DA14" s="569"/>
      <c r="DB14" s="567">
        <v>57.7</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147</v>
      </c>
      <c r="N15" s="561"/>
      <c r="O15" s="561"/>
      <c r="P15" s="561"/>
      <c r="Q15" s="562"/>
      <c r="R15" s="553">
        <v>40473</v>
      </c>
      <c r="S15" s="554"/>
      <c r="T15" s="554"/>
      <c r="U15" s="554"/>
      <c r="V15" s="555"/>
      <c r="W15" s="485" t="s">
        <v>148</v>
      </c>
      <c r="X15" s="486"/>
      <c r="Y15" s="486"/>
      <c r="Z15" s="486"/>
      <c r="AA15" s="486"/>
      <c r="AB15" s="476"/>
      <c r="AC15" s="520">
        <v>6631</v>
      </c>
      <c r="AD15" s="521"/>
      <c r="AE15" s="521"/>
      <c r="AF15" s="521"/>
      <c r="AG15" s="563"/>
      <c r="AH15" s="520">
        <v>6512</v>
      </c>
      <c r="AI15" s="521"/>
      <c r="AJ15" s="521"/>
      <c r="AK15" s="521"/>
      <c r="AL15" s="522"/>
      <c r="AM15" s="498"/>
      <c r="AN15" s="499"/>
      <c r="AO15" s="499"/>
      <c r="AP15" s="499"/>
      <c r="AQ15" s="499"/>
      <c r="AR15" s="499"/>
      <c r="AS15" s="499"/>
      <c r="AT15" s="500"/>
      <c r="AU15" s="501"/>
      <c r="AV15" s="502"/>
      <c r="AW15" s="502"/>
      <c r="AX15" s="502"/>
      <c r="AY15" s="429" t="s">
        <v>149</v>
      </c>
      <c r="AZ15" s="430"/>
      <c r="BA15" s="430"/>
      <c r="BB15" s="430"/>
      <c r="BC15" s="430"/>
      <c r="BD15" s="430"/>
      <c r="BE15" s="430"/>
      <c r="BF15" s="430"/>
      <c r="BG15" s="430"/>
      <c r="BH15" s="430"/>
      <c r="BI15" s="430"/>
      <c r="BJ15" s="430"/>
      <c r="BK15" s="430"/>
      <c r="BL15" s="430"/>
      <c r="BM15" s="431"/>
      <c r="BN15" s="432">
        <v>5569763</v>
      </c>
      <c r="BO15" s="433"/>
      <c r="BP15" s="433"/>
      <c r="BQ15" s="433"/>
      <c r="BR15" s="433"/>
      <c r="BS15" s="433"/>
      <c r="BT15" s="433"/>
      <c r="BU15" s="434"/>
      <c r="BV15" s="432">
        <v>5267879</v>
      </c>
      <c r="BW15" s="433"/>
      <c r="BX15" s="433"/>
      <c r="BY15" s="433"/>
      <c r="BZ15" s="433"/>
      <c r="CA15" s="433"/>
      <c r="CB15" s="433"/>
      <c r="CC15" s="434"/>
      <c r="CD15" s="570" t="s">
        <v>150</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151</v>
      </c>
      <c r="M16" s="581"/>
      <c r="N16" s="581"/>
      <c r="O16" s="581"/>
      <c r="P16" s="581"/>
      <c r="Q16" s="582"/>
      <c r="R16" s="573" t="s">
        <v>152</v>
      </c>
      <c r="S16" s="574"/>
      <c r="T16" s="574"/>
      <c r="U16" s="574"/>
      <c r="V16" s="575"/>
      <c r="W16" s="459"/>
      <c r="X16" s="460"/>
      <c r="Y16" s="460"/>
      <c r="Z16" s="460"/>
      <c r="AA16" s="460"/>
      <c r="AB16" s="449"/>
      <c r="AC16" s="556">
        <v>31.7</v>
      </c>
      <c r="AD16" s="557"/>
      <c r="AE16" s="557"/>
      <c r="AF16" s="557"/>
      <c r="AG16" s="558"/>
      <c r="AH16" s="556">
        <v>32.200000000000003</v>
      </c>
      <c r="AI16" s="557"/>
      <c r="AJ16" s="557"/>
      <c r="AK16" s="557"/>
      <c r="AL16" s="559"/>
      <c r="AM16" s="498"/>
      <c r="AN16" s="499"/>
      <c r="AO16" s="499"/>
      <c r="AP16" s="499"/>
      <c r="AQ16" s="499"/>
      <c r="AR16" s="499"/>
      <c r="AS16" s="499"/>
      <c r="AT16" s="500"/>
      <c r="AU16" s="501"/>
      <c r="AV16" s="502"/>
      <c r="AW16" s="502"/>
      <c r="AX16" s="502"/>
      <c r="AY16" s="503" t="s">
        <v>153</v>
      </c>
      <c r="AZ16" s="504"/>
      <c r="BA16" s="504"/>
      <c r="BB16" s="504"/>
      <c r="BC16" s="504"/>
      <c r="BD16" s="504"/>
      <c r="BE16" s="504"/>
      <c r="BF16" s="504"/>
      <c r="BG16" s="504"/>
      <c r="BH16" s="504"/>
      <c r="BI16" s="504"/>
      <c r="BJ16" s="504"/>
      <c r="BK16" s="504"/>
      <c r="BL16" s="504"/>
      <c r="BM16" s="505"/>
      <c r="BN16" s="469">
        <v>9144783</v>
      </c>
      <c r="BO16" s="470"/>
      <c r="BP16" s="470"/>
      <c r="BQ16" s="470"/>
      <c r="BR16" s="470"/>
      <c r="BS16" s="470"/>
      <c r="BT16" s="470"/>
      <c r="BU16" s="471"/>
      <c r="BV16" s="469">
        <v>8769068</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154</v>
      </c>
      <c r="N17" s="577"/>
      <c r="O17" s="577"/>
      <c r="P17" s="577"/>
      <c r="Q17" s="578"/>
      <c r="R17" s="573" t="s">
        <v>155</v>
      </c>
      <c r="S17" s="574"/>
      <c r="T17" s="574"/>
      <c r="U17" s="574"/>
      <c r="V17" s="575"/>
      <c r="W17" s="485" t="s">
        <v>156</v>
      </c>
      <c r="X17" s="486"/>
      <c r="Y17" s="486"/>
      <c r="Z17" s="486"/>
      <c r="AA17" s="486"/>
      <c r="AB17" s="476"/>
      <c r="AC17" s="520">
        <v>12027</v>
      </c>
      <c r="AD17" s="521"/>
      <c r="AE17" s="521"/>
      <c r="AF17" s="521"/>
      <c r="AG17" s="563"/>
      <c r="AH17" s="520">
        <v>11727</v>
      </c>
      <c r="AI17" s="521"/>
      <c r="AJ17" s="521"/>
      <c r="AK17" s="521"/>
      <c r="AL17" s="522"/>
      <c r="AM17" s="498"/>
      <c r="AN17" s="499"/>
      <c r="AO17" s="499"/>
      <c r="AP17" s="499"/>
      <c r="AQ17" s="499"/>
      <c r="AR17" s="499"/>
      <c r="AS17" s="499"/>
      <c r="AT17" s="500"/>
      <c r="AU17" s="501"/>
      <c r="AV17" s="502"/>
      <c r="AW17" s="502"/>
      <c r="AX17" s="502"/>
      <c r="AY17" s="503" t="s">
        <v>157</v>
      </c>
      <c r="AZ17" s="504"/>
      <c r="BA17" s="504"/>
      <c r="BB17" s="504"/>
      <c r="BC17" s="504"/>
      <c r="BD17" s="504"/>
      <c r="BE17" s="504"/>
      <c r="BF17" s="504"/>
      <c r="BG17" s="504"/>
      <c r="BH17" s="504"/>
      <c r="BI17" s="504"/>
      <c r="BJ17" s="504"/>
      <c r="BK17" s="504"/>
      <c r="BL17" s="504"/>
      <c r="BM17" s="505"/>
      <c r="BN17" s="469">
        <v>7053486</v>
      </c>
      <c r="BO17" s="470"/>
      <c r="BP17" s="470"/>
      <c r="BQ17" s="470"/>
      <c r="BR17" s="470"/>
      <c r="BS17" s="470"/>
      <c r="BT17" s="470"/>
      <c r="BU17" s="471"/>
      <c r="BV17" s="469">
        <v>6696758</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158</v>
      </c>
      <c r="C18" s="512"/>
      <c r="D18" s="512"/>
      <c r="E18" s="584"/>
      <c r="F18" s="584"/>
      <c r="G18" s="584"/>
      <c r="H18" s="584"/>
      <c r="I18" s="584"/>
      <c r="J18" s="584"/>
      <c r="K18" s="584"/>
      <c r="L18" s="585">
        <v>156.6</v>
      </c>
      <c r="M18" s="585"/>
      <c r="N18" s="585"/>
      <c r="O18" s="585"/>
      <c r="P18" s="585"/>
      <c r="Q18" s="585"/>
      <c r="R18" s="586"/>
      <c r="S18" s="586"/>
      <c r="T18" s="586"/>
      <c r="U18" s="586"/>
      <c r="V18" s="587"/>
      <c r="W18" s="487"/>
      <c r="X18" s="488"/>
      <c r="Y18" s="488"/>
      <c r="Z18" s="488"/>
      <c r="AA18" s="488"/>
      <c r="AB18" s="479"/>
      <c r="AC18" s="588">
        <v>57.5</v>
      </c>
      <c r="AD18" s="589"/>
      <c r="AE18" s="589"/>
      <c r="AF18" s="589"/>
      <c r="AG18" s="590"/>
      <c r="AH18" s="588">
        <v>57.9</v>
      </c>
      <c r="AI18" s="589"/>
      <c r="AJ18" s="589"/>
      <c r="AK18" s="589"/>
      <c r="AL18" s="591"/>
      <c r="AM18" s="498"/>
      <c r="AN18" s="499"/>
      <c r="AO18" s="499"/>
      <c r="AP18" s="499"/>
      <c r="AQ18" s="499"/>
      <c r="AR18" s="499"/>
      <c r="AS18" s="499"/>
      <c r="AT18" s="500"/>
      <c r="AU18" s="501"/>
      <c r="AV18" s="502"/>
      <c r="AW18" s="502"/>
      <c r="AX18" s="502"/>
      <c r="AY18" s="503" t="s">
        <v>159</v>
      </c>
      <c r="AZ18" s="504"/>
      <c r="BA18" s="504"/>
      <c r="BB18" s="504"/>
      <c r="BC18" s="504"/>
      <c r="BD18" s="504"/>
      <c r="BE18" s="504"/>
      <c r="BF18" s="504"/>
      <c r="BG18" s="504"/>
      <c r="BH18" s="504"/>
      <c r="BI18" s="504"/>
      <c r="BJ18" s="504"/>
      <c r="BK18" s="504"/>
      <c r="BL18" s="504"/>
      <c r="BM18" s="505"/>
      <c r="BN18" s="469">
        <v>9914855</v>
      </c>
      <c r="BO18" s="470"/>
      <c r="BP18" s="470"/>
      <c r="BQ18" s="470"/>
      <c r="BR18" s="470"/>
      <c r="BS18" s="470"/>
      <c r="BT18" s="470"/>
      <c r="BU18" s="471"/>
      <c r="BV18" s="469">
        <v>9766525</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160</v>
      </c>
      <c r="C19" s="512"/>
      <c r="D19" s="512"/>
      <c r="E19" s="584"/>
      <c r="F19" s="584"/>
      <c r="G19" s="584"/>
      <c r="H19" s="584"/>
      <c r="I19" s="584"/>
      <c r="J19" s="584"/>
      <c r="K19" s="584"/>
      <c r="L19" s="592">
        <v>256</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161</v>
      </c>
      <c r="AZ19" s="504"/>
      <c r="BA19" s="504"/>
      <c r="BB19" s="504"/>
      <c r="BC19" s="504"/>
      <c r="BD19" s="504"/>
      <c r="BE19" s="504"/>
      <c r="BF19" s="504"/>
      <c r="BG19" s="504"/>
      <c r="BH19" s="504"/>
      <c r="BI19" s="504"/>
      <c r="BJ19" s="504"/>
      <c r="BK19" s="504"/>
      <c r="BL19" s="504"/>
      <c r="BM19" s="505"/>
      <c r="BN19" s="469">
        <v>14235473</v>
      </c>
      <c r="BO19" s="470"/>
      <c r="BP19" s="470"/>
      <c r="BQ19" s="470"/>
      <c r="BR19" s="470"/>
      <c r="BS19" s="470"/>
      <c r="BT19" s="470"/>
      <c r="BU19" s="471"/>
      <c r="BV19" s="469">
        <v>13569715</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162</v>
      </c>
      <c r="C20" s="512"/>
      <c r="D20" s="512"/>
      <c r="E20" s="584"/>
      <c r="F20" s="584"/>
      <c r="G20" s="584"/>
      <c r="H20" s="584"/>
      <c r="I20" s="584"/>
      <c r="J20" s="584"/>
      <c r="K20" s="584"/>
      <c r="L20" s="592">
        <v>15271</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163</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164</v>
      </c>
      <c r="C22" s="607"/>
      <c r="D22" s="608"/>
      <c r="E22" s="481" t="s">
        <v>1</v>
      </c>
      <c r="F22" s="486"/>
      <c r="G22" s="486"/>
      <c r="H22" s="486"/>
      <c r="I22" s="486"/>
      <c r="J22" s="486"/>
      <c r="K22" s="476"/>
      <c r="L22" s="481" t="s">
        <v>165</v>
      </c>
      <c r="M22" s="486"/>
      <c r="N22" s="486"/>
      <c r="O22" s="486"/>
      <c r="P22" s="476"/>
      <c r="Q22" s="615" t="s">
        <v>166</v>
      </c>
      <c r="R22" s="616"/>
      <c r="S22" s="616"/>
      <c r="T22" s="616"/>
      <c r="U22" s="616"/>
      <c r="V22" s="617"/>
      <c r="W22" s="621" t="s">
        <v>167</v>
      </c>
      <c r="X22" s="607"/>
      <c r="Y22" s="608"/>
      <c r="Z22" s="481" t="s">
        <v>1</v>
      </c>
      <c r="AA22" s="486"/>
      <c r="AB22" s="486"/>
      <c r="AC22" s="486"/>
      <c r="AD22" s="486"/>
      <c r="AE22" s="486"/>
      <c r="AF22" s="486"/>
      <c r="AG22" s="476"/>
      <c r="AH22" s="634" t="s">
        <v>168</v>
      </c>
      <c r="AI22" s="486"/>
      <c r="AJ22" s="486"/>
      <c r="AK22" s="486"/>
      <c r="AL22" s="476"/>
      <c r="AM22" s="634" t="s">
        <v>169</v>
      </c>
      <c r="AN22" s="635"/>
      <c r="AO22" s="635"/>
      <c r="AP22" s="635"/>
      <c r="AQ22" s="635"/>
      <c r="AR22" s="636"/>
      <c r="AS22" s="615" t="s">
        <v>166</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170</v>
      </c>
      <c r="AZ23" s="430"/>
      <c r="BA23" s="430"/>
      <c r="BB23" s="430"/>
      <c r="BC23" s="430"/>
      <c r="BD23" s="430"/>
      <c r="BE23" s="430"/>
      <c r="BF23" s="430"/>
      <c r="BG23" s="430"/>
      <c r="BH23" s="430"/>
      <c r="BI23" s="430"/>
      <c r="BJ23" s="430"/>
      <c r="BK23" s="430"/>
      <c r="BL23" s="430"/>
      <c r="BM23" s="431"/>
      <c r="BN23" s="469">
        <v>19320681</v>
      </c>
      <c r="BO23" s="470"/>
      <c r="BP23" s="470"/>
      <c r="BQ23" s="470"/>
      <c r="BR23" s="470"/>
      <c r="BS23" s="470"/>
      <c r="BT23" s="470"/>
      <c r="BU23" s="471"/>
      <c r="BV23" s="469">
        <v>19470370</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171</v>
      </c>
      <c r="F24" s="499"/>
      <c r="G24" s="499"/>
      <c r="H24" s="499"/>
      <c r="I24" s="499"/>
      <c r="J24" s="499"/>
      <c r="K24" s="500"/>
      <c r="L24" s="520">
        <v>1</v>
      </c>
      <c r="M24" s="521"/>
      <c r="N24" s="521"/>
      <c r="O24" s="521"/>
      <c r="P24" s="563"/>
      <c r="Q24" s="520">
        <v>7790</v>
      </c>
      <c r="R24" s="521"/>
      <c r="S24" s="521"/>
      <c r="T24" s="521"/>
      <c r="U24" s="521"/>
      <c r="V24" s="563"/>
      <c r="W24" s="622"/>
      <c r="X24" s="610"/>
      <c r="Y24" s="611"/>
      <c r="Z24" s="519" t="s">
        <v>172</v>
      </c>
      <c r="AA24" s="499"/>
      <c r="AB24" s="499"/>
      <c r="AC24" s="499"/>
      <c r="AD24" s="499"/>
      <c r="AE24" s="499"/>
      <c r="AF24" s="499"/>
      <c r="AG24" s="500"/>
      <c r="AH24" s="520">
        <v>376</v>
      </c>
      <c r="AI24" s="521"/>
      <c r="AJ24" s="521"/>
      <c r="AK24" s="521"/>
      <c r="AL24" s="563"/>
      <c r="AM24" s="520">
        <v>1169736</v>
      </c>
      <c r="AN24" s="521"/>
      <c r="AO24" s="521"/>
      <c r="AP24" s="521"/>
      <c r="AQ24" s="521"/>
      <c r="AR24" s="563"/>
      <c r="AS24" s="520">
        <v>3111</v>
      </c>
      <c r="AT24" s="521"/>
      <c r="AU24" s="521"/>
      <c r="AV24" s="521"/>
      <c r="AW24" s="521"/>
      <c r="AX24" s="522"/>
      <c r="AY24" s="642" t="s">
        <v>173</v>
      </c>
      <c r="AZ24" s="643"/>
      <c r="BA24" s="643"/>
      <c r="BB24" s="643"/>
      <c r="BC24" s="643"/>
      <c r="BD24" s="643"/>
      <c r="BE24" s="643"/>
      <c r="BF24" s="643"/>
      <c r="BG24" s="643"/>
      <c r="BH24" s="643"/>
      <c r="BI24" s="643"/>
      <c r="BJ24" s="643"/>
      <c r="BK24" s="643"/>
      <c r="BL24" s="643"/>
      <c r="BM24" s="644"/>
      <c r="BN24" s="469">
        <v>9712032</v>
      </c>
      <c r="BO24" s="470"/>
      <c r="BP24" s="470"/>
      <c r="BQ24" s="470"/>
      <c r="BR24" s="470"/>
      <c r="BS24" s="470"/>
      <c r="BT24" s="470"/>
      <c r="BU24" s="471"/>
      <c r="BV24" s="469">
        <v>10098740</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174</v>
      </c>
      <c r="F25" s="499"/>
      <c r="G25" s="499"/>
      <c r="H25" s="499"/>
      <c r="I25" s="499"/>
      <c r="J25" s="499"/>
      <c r="K25" s="500"/>
      <c r="L25" s="520">
        <v>1</v>
      </c>
      <c r="M25" s="521"/>
      <c r="N25" s="521"/>
      <c r="O25" s="521"/>
      <c r="P25" s="563"/>
      <c r="Q25" s="520">
        <v>5920</v>
      </c>
      <c r="R25" s="521"/>
      <c r="S25" s="521"/>
      <c r="T25" s="521"/>
      <c r="U25" s="521"/>
      <c r="V25" s="563"/>
      <c r="W25" s="622"/>
      <c r="X25" s="610"/>
      <c r="Y25" s="611"/>
      <c r="Z25" s="519" t="s">
        <v>175</v>
      </c>
      <c r="AA25" s="499"/>
      <c r="AB25" s="499"/>
      <c r="AC25" s="499"/>
      <c r="AD25" s="499"/>
      <c r="AE25" s="499"/>
      <c r="AF25" s="499"/>
      <c r="AG25" s="500"/>
      <c r="AH25" s="520">
        <v>82</v>
      </c>
      <c r="AI25" s="521"/>
      <c r="AJ25" s="521"/>
      <c r="AK25" s="521"/>
      <c r="AL25" s="563"/>
      <c r="AM25" s="520">
        <v>238620</v>
      </c>
      <c r="AN25" s="521"/>
      <c r="AO25" s="521"/>
      <c r="AP25" s="521"/>
      <c r="AQ25" s="521"/>
      <c r="AR25" s="563"/>
      <c r="AS25" s="520">
        <v>2910</v>
      </c>
      <c r="AT25" s="521"/>
      <c r="AU25" s="521"/>
      <c r="AV25" s="521"/>
      <c r="AW25" s="521"/>
      <c r="AX25" s="522"/>
      <c r="AY25" s="429" t="s">
        <v>176</v>
      </c>
      <c r="AZ25" s="430"/>
      <c r="BA25" s="430"/>
      <c r="BB25" s="430"/>
      <c r="BC25" s="430"/>
      <c r="BD25" s="430"/>
      <c r="BE25" s="430"/>
      <c r="BF25" s="430"/>
      <c r="BG25" s="430"/>
      <c r="BH25" s="430"/>
      <c r="BI25" s="430"/>
      <c r="BJ25" s="430"/>
      <c r="BK25" s="430"/>
      <c r="BL25" s="430"/>
      <c r="BM25" s="431"/>
      <c r="BN25" s="432">
        <v>6936882</v>
      </c>
      <c r="BO25" s="433"/>
      <c r="BP25" s="433"/>
      <c r="BQ25" s="433"/>
      <c r="BR25" s="433"/>
      <c r="BS25" s="433"/>
      <c r="BT25" s="433"/>
      <c r="BU25" s="434"/>
      <c r="BV25" s="432">
        <v>5271642</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177</v>
      </c>
      <c r="F26" s="499"/>
      <c r="G26" s="499"/>
      <c r="H26" s="499"/>
      <c r="I26" s="499"/>
      <c r="J26" s="499"/>
      <c r="K26" s="500"/>
      <c r="L26" s="520">
        <v>1</v>
      </c>
      <c r="M26" s="521"/>
      <c r="N26" s="521"/>
      <c r="O26" s="521"/>
      <c r="P26" s="563"/>
      <c r="Q26" s="520">
        <v>5460</v>
      </c>
      <c r="R26" s="521"/>
      <c r="S26" s="521"/>
      <c r="T26" s="521"/>
      <c r="U26" s="521"/>
      <c r="V26" s="563"/>
      <c r="W26" s="622"/>
      <c r="X26" s="610"/>
      <c r="Y26" s="611"/>
      <c r="Z26" s="519" t="s">
        <v>178</v>
      </c>
      <c r="AA26" s="632"/>
      <c r="AB26" s="632"/>
      <c r="AC26" s="632"/>
      <c r="AD26" s="632"/>
      <c r="AE26" s="632"/>
      <c r="AF26" s="632"/>
      <c r="AG26" s="633"/>
      <c r="AH26" s="520">
        <v>13</v>
      </c>
      <c r="AI26" s="521"/>
      <c r="AJ26" s="521"/>
      <c r="AK26" s="521"/>
      <c r="AL26" s="563"/>
      <c r="AM26" s="520">
        <v>34892</v>
      </c>
      <c r="AN26" s="521"/>
      <c r="AO26" s="521"/>
      <c r="AP26" s="521"/>
      <c r="AQ26" s="521"/>
      <c r="AR26" s="563"/>
      <c r="AS26" s="520">
        <v>2684</v>
      </c>
      <c r="AT26" s="521"/>
      <c r="AU26" s="521"/>
      <c r="AV26" s="521"/>
      <c r="AW26" s="521"/>
      <c r="AX26" s="522"/>
      <c r="AY26" s="472" t="s">
        <v>179</v>
      </c>
      <c r="AZ26" s="473"/>
      <c r="BA26" s="473"/>
      <c r="BB26" s="473"/>
      <c r="BC26" s="473"/>
      <c r="BD26" s="473"/>
      <c r="BE26" s="473"/>
      <c r="BF26" s="473"/>
      <c r="BG26" s="473"/>
      <c r="BH26" s="473"/>
      <c r="BI26" s="473"/>
      <c r="BJ26" s="473"/>
      <c r="BK26" s="473"/>
      <c r="BL26" s="473"/>
      <c r="BM26" s="474"/>
      <c r="BN26" s="469" t="s">
        <v>130</v>
      </c>
      <c r="BO26" s="470"/>
      <c r="BP26" s="470"/>
      <c r="BQ26" s="470"/>
      <c r="BR26" s="470"/>
      <c r="BS26" s="470"/>
      <c r="BT26" s="470"/>
      <c r="BU26" s="471"/>
      <c r="BV26" s="469" t="s">
        <v>130</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180</v>
      </c>
      <c r="F27" s="499"/>
      <c r="G27" s="499"/>
      <c r="H27" s="499"/>
      <c r="I27" s="499"/>
      <c r="J27" s="499"/>
      <c r="K27" s="500"/>
      <c r="L27" s="520">
        <v>1</v>
      </c>
      <c r="M27" s="521"/>
      <c r="N27" s="521"/>
      <c r="O27" s="521"/>
      <c r="P27" s="563"/>
      <c r="Q27" s="520">
        <v>3340</v>
      </c>
      <c r="R27" s="521"/>
      <c r="S27" s="521"/>
      <c r="T27" s="521"/>
      <c r="U27" s="521"/>
      <c r="V27" s="563"/>
      <c r="W27" s="622"/>
      <c r="X27" s="610"/>
      <c r="Y27" s="611"/>
      <c r="Z27" s="519" t="s">
        <v>181</v>
      </c>
      <c r="AA27" s="499"/>
      <c r="AB27" s="499"/>
      <c r="AC27" s="499"/>
      <c r="AD27" s="499"/>
      <c r="AE27" s="499"/>
      <c r="AF27" s="499"/>
      <c r="AG27" s="500"/>
      <c r="AH27" s="520" t="s">
        <v>130</v>
      </c>
      <c r="AI27" s="521"/>
      <c r="AJ27" s="521"/>
      <c r="AK27" s="521"/>
      <c r="AL27" s="563"/>
      <c r="AM27" s="520" t="s">
        <v>130</v>
      </c>
      <c r="AN27" s="521"/>
      <c r="AO27" s="521"/>
      <c r="AP27" s="521"/>
      <c r="AQ27" s="521"/>
      <c r="AR27" s="563"/>
      <c r="AS27" s="520" t="s">
        <v>130</v>
      </c>
      <c r="AT27" s="521"/>
      <c r="AU27" s="521"/>
      <c r="AV27" s="521"/>
      <c r="AW27" s="521"/>
      <c r="AX27" s="522"/>
      <c r="AY27" s="564" t="s">
        <v>182</v>
      </c>
      <c r="AZ27" s="565"/>
      <c r="BA27" s="565"/>
      <c r="BB27" s="565"/>
      <c r="BC27" s="565"/>
      <c r="BD27" s="565"/>
      <c r="BE27" s="565"/>
      <c r="BF27" s="565"/>
      <c r="BG27" s="565"/>
      <c r="BH27" s="565"/>
      <c r="BI27" s="565"/>
      <c r="BJ27" s="565"/>
      <c r="BK27" s="565"/>
      <c r="BL27" s="565"/>
      <c r="BM27" s="566"/>
      <c r="BN27" s="645">
        <v>206104</v>
      </c>
      <c r="BO27" s="646"/>
      <c r="BP27" s="646"/>
      <c r="BQ27" s="646"/>
      <c r="BR27" s="646"/>
      <c r="BS27" s="646"/>
      <c r="BT27" s="646"/>
      <c r="BU27" s="647"/>
      <c r="BV27" s="645">
        <v>206103</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183</v>
      </c>
      <c r="F28" s="499"/>
      <c r="G28" s="499"/>
      <c r="H28" s="499"/>
      <c r="I28" s="499"/>
      <c r="J28" s="499"/>
      <c r="K28" s="500"/>
      <c r="L28" s="520">
        <v>1</v>
      </c>
      <c r="M28" s="521"/>
      <c r="N28" s="521"/>
      <c r="O28" s="521"/>
      <c r="P28" s="563"/>
      <c r="Q28" s="520">
        <v>2850</v>
      </c>
      <c r="R28" s="521"/>
      <c r="S28" s="521"/>
      <c r="T28" s="521"/>
      <c r="U28" s="521"/>
      <c r="V28" s="563"/>
      <c r="W28" s="622"/>
      <c r="X28" s="610"/>
      <c r="Y28" s="611"/>
      <c r="Z28" s="519" t="s">
        <v>184</v>
      </c>
      <c r="AA28" s="499"/>
      <c r="AB28" s="499"/>
      <c r="AC28" s="499"/>
      <c r="AD28" s="499"/>
      <c r="AE28" s="499"/>
      <c r="AF28" s="499"/>
      <c r="AG28" s="500"/>
      <c r="AH28" s="520" t="s">
        <v>130</v>
      </c>
      <c r="AI28" s="521"/>
      <c r="AJ28" s="521"/>
      <c r="AK28" s="521"/>
      <c r="AL28" s="563"/>
      <c r="AM28" s="520" t="s">
        <v>185</v>
      </c>
      <c r="AN28" s="521"/>
      <c r="AO28" s="521"/>
      <c r="AP28" s="521"/>
      <c r="AQ28" s="521"/>
      <c r="AR28" s="563"/>
      <c r="AS28" s="520" t="s">
        <v>130</v>
      </c>
      <c r="AT28" s="521"/>
      <c r="AU28" s="521"/>
      <c r="AV28" s="521"/>
      <c r="AW28" s="521"/>
      <c r="AX28" s="522"/>
      <c r="AY28" s="648" t="s">
        <v>186</v>
      </c>
      <c r="AZ28" s="649"/>
      <c r="BA28" s="649"/>
      <c r="BB28" s="650"/>
      <c r="BC28" s="429" t="s">
        <v>48</v>
      </c>
      <c r="BD28" s="430"/>
      <c r="BE28" s="430"/>
      <c r="BF28" s="430"/>
      <c r="BG28" s="430"/>
      <c r="BH28" s="430"/>
      <c r="BI28" s="430"/>
      <c r="BJ28" s="430"/>
      <c r="BK28" s="430"/>
      <c r="BL28" s="430"/>
      <c r="BM28" s="431"/>
      <c r="BN28" s="432">
        <v>1231553</v>
      </c>
      <c r="BO28" s="433"/>
      <c r="BP28" s="433"/>
      <c r="BQ28" s="433"/>
      <c r="BR28" s="433"/>
      <c r="BS28" s="433"/>
      <c r="BT28" s="433"/>
      <c r="BU28" s="434"/>
      <c r="BV28" s="432">
        <v>1529021</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187</v>
      </c>
      <c r="F29" s="499"/>
      <c r="G29" s="499"/>
      <c r="H29" s="499"/>
      <c r="I29" s="499"/>
      <c r="J29" s="499"/>
      <c r="K29" s="500"/>
      <c r="L29" s="520">
        <v>14</v>
      </c>
      <c r="M29" s="521"/>
      <c r="N29" s="521"/>
      <c r="O29" s="521"/>
      <c r="P29" s="563"/>
      <c r="Q29" s="520">
        <v>2690</v>
      </c>
      <c r="R29" s="521"/>
      <c r="S29" s="521"/>
      <c r="T29" s="521"/>
      <c r="U29" s="521"/>
      <c r="V29" s="563"/>
      <c r="W29" s="623"/>
      <c r="X29" s="624"/>
      <c r="Y29" s="625"/>
      <c r="Z29" s="519" t="s">
        <v>188</v>
      </c>
      <c r="AA29" s="499"/>
      <c r="AB29" s="499"/>
      <c r="AC29" s="499"/>
      <c r="AD29" s="499"/>
      <c r="AE29" s="499"/>
      <c r="AF29" s="499"/>
      <c r="AG29" s="500"/>
      <c r="AH29" s="520">
        <v>376</v>
      </c>
      <c r="AI29" s="521"/>
      <c r="AJ29" s="521"/>
      <c r="AK29" s="521"/>
      <c r="AL29" s="563"/>
      <c r="AM29" s="520">
        <v>1169736</v>
      </c>
      <c r="AN29" s="521"/>
      <c r="AO29" s="521"/>
      <c r="AP29" s="521"/>
      <c r="AQ29" s="521"/>
      <c r="AR29" s="563"/>
      <c r="AS29" s="520">
        <v>3111</v>
      </c>
      <c r="AT29" s="521"/>
      <c r="AU29" s="521"/>
      <c r="AV29" s="521"/>
      <c r="AW29" s="521"/>
      <c r="AX29" s="522"/>
      <c r="AY29" s="651"/>
      <c r="AZ29" s="652"/>
      <c r="BA29" s="652"/>
      <c r="BB29" s="653"/>
      <c r="BC29" s="503" t="s">
        <v>189</v>
      </c>
      <c r="BD29" s="504"/>
      <c r="BE29" s="504"/>
      <c r="BF29" s="504"/>
      <c r="BG29" s="504"/>
      <c r="BH29" s="504"/>
      <c r="BI29" s="504"/>
      <c r="BJ29" s="504"/>
      <c r="BK29" s="504"/>
      <c r="BL29" s="504"/>
      <c r="BM29" s="505"/>
      <c r="BN29" s="469">
        <v>2589860</v>
      </c>
      <c r="BO29" s="470"/>
      <c r="BP29" s="470"/>
      <c r="BQ29" s="470"/>
      <c r="BR29" s="470"/>
      <c r="BS29" s="470"/>
      <c r="BT29" s="470"/>
      <c r="BU29" s="471"/>
      <c r="BV29" s="469">
        <v>2586212</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190</v>
      </c>
      <c r="X30" s="630"/>
      <c r="Y30" s="630"/>
      <c r="Z30" s="630"/>
      <c r="AA30" s="630"/>
      <c r="AB30" s="630"/>
      <c r="AC30" s="630"/>
      <c r="AD30" s="630"/>
      <c r="AE30" s="630"/>
      <c r="AF30" s="630"/>
      <c r="AG30" s="631"/>
      <c r="AH30" s="588">
        <v>98.1</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2062645</v>
      </c>
      <c r="BO30" s="646"/>
      <c r="BP30" s="646"/>
      <c r="BQ30" s="646"/>
      <c r="BR30" s="646"/>
      <c r="BS30" s="646"/>
      <c r="BT30" s="646"/>
      <c r="BU30" s="647"/>
      <c r="BV30" s="645">
        <v>2455711</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197</v>
      </c>
      <c r="D33" s="493"/>
      <c r="E33" s="458" t="s">
        <v>198</v>
      </c>
      <c r="F33" s="458"/>
      <c r="G33" s="458"/>
      <c r="H33" s="458"/>
      <c r="I33" s="458"/>
      <c r="J33" s="458"/>
      <c r="K33" s="458"/>
      <c r="L33" s="458"/>
      <c r="M33" s="458"/>
      <c r="N33" s="458"/>
      <c r="O33" s="458"/>
      <c r="P33" s="458"/>
      <c r="Q33" s="458"/>
      <c r="R33" s="458"/>
      <c r="S33" s="458"/>
      <c r="T33" s="216"/>
      <c r="U33" s="493" t="s">
        <v>197</v>
      </c>
      <c r="V33" s="493"/>
      <c r="W33" s="458" t="s">
        <v>198</v>
      </c>
      <c r="X33" s="458"/>
      <c r="Y33" s="458"/>
      <c r="Z33" s="458"/>
      <c r="AA33" s="458"/>
      <c r="AB33" s="458"/>
      <c r="AC33" s="458"/>
      <c r="AD33" s="458"/>
      <c r="AE33" s="458"/>
      <c r="AF33" s="458"/>
      <c r="AG33" s="458"/>
      <c r="AH33" s="458"/>
      <c r="AI33" s="458"/>
      <c r="AJ33" s="458"/>
      <c r="AK33" s="458"/>
      <c r="AL33" s="216"/>
      <c r="AM33" s="493" t="s">
        <v>197</v>
      </c>
      <c r="AN33" s="493"/>
      <c r="AO33" s="458" t="s">
        <v>198</v>
      </c>
      <c r="AP33" s="458"/>
      <c r="AQ33" s="458"/>
      <c r="AR33" s="458"/>
      <c r="AS33" s="458"/>
      <c r="AT33" s="458"/>
      <c r="AU33" s="458"/>
      <c r="AV33" s="458"/>
      <c r="AW33" s="458"/>
      <c r="AX33" s="458"/>
      <c r="AY33" s="458"/>
      <c r="AZ33" s="458"/>
      <c r="BA33" s="458"/>
      <c r="BB33" s="458"/>
      <c r="BC33" s="458"/>
      <c r="BD33" s="217"/>
      <c r="BE33" s="458" t="s">
        <v>199</v>
      </c>
      <c r="BF33" s="458"/>
      <c r="BG33" s="458" t="s">
        <v>200</v>
      </c>
      <c r="BH33" s="458"/>
      <c r="BI33" s="458"/>
      <c r="BJ33" s="458"/>
      <c r="BK33" s="458"/>
      <c r="BL33" s="458"/>
      <c r="BM33" s="458"/>
      <c r="BN33" s="458"/>
      <c r="BO33" s="458"/>
      <c r="BP33" s="458"/>
      <c r="BQ33" s="458"/>
      <c r="BR33" s="458"/>
      <c r="BS33" s="458"/>
      <c r="BT33" s="458"/>
      <c r="BU33" s="458"/>
      <c r="BV33" s="217"/>
      <c r="BW33" s="493" t="s">
        <v>199</v>
      </c>
      <c r="BX33" s="493"/>
      <c r="BY33" s="458" t="s">
        <v>201</v>
      </c>
      <c r="BZ33" s="458"/>
      <c r="CA33" s="458"/>
      <c r="CB33" s="458"/>
      <c r="CC33" s="458"/>
      <c r="CD33" s="458"/>
      <c r="CE33" s="458"/>
      <c r="CF33" s="458"/>
      <c r="CG33" s="458"/>
      <c r="CH33" s="458"/>
      <c r="CI33" s="458"/>
      <c r="CJ33" s="458"/>
      <c r="CK33" s="458"/>
      <c r="CL33" s="458"/>
      <c r="CM33" s="458"/>
      <c r="CN33" s="216"/>
      <c r="CO33" s="493" t="s">
        <v>197</v>
      </c>
      <c r="CP33" s="493"/>
      <c r="CQ33" s="458" t="s">
        <v>202</v>
      </c>
      <c r="CR33" s="458"/>
      <c r="CS33" s="458"/>
      <c r="CT33" s="458"/>
      <c r="CU33" s="458"/>
      <c r="CV33" s="458"/>
      <c r="CW33" s="458"/>
      <c r="CX33" s="458"/>
      <c r="CY33" s="458"/>
      <c r="CZ33" s="458"/>
      <c r="DA33" s="458"/>
      <c r="DB33" s="458"/>
      <c r="DC33" s="458"/>
      <c r="DD33" s="458"/>
      <c r="DE33" s="458"/>
      <c r="DF33" s="216"/>
      <c r="DG33" s="657" t="s">
        <v>203</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2</v>
      </c>
      <c r="V34" s="658"/>
      <c r="W34" s="659" t="str">
        <f>IF('各会計、関係団体の財政状況及び健全化判断比率'!B28="","",'各会計、関係団体の財政状況及び健全化判断比率'!B28)</f>
        <v>国民健康保険特別会計</v>
      </c>
      <c r="X34" s="659"/>
      <c r="Y34" s="659"/>
      <c r="Z34" s="659"/>
      <c r="AA34" s="659"/>
      <c r="AB34" s="659"/>
      <c r="AC34" s="659"/>
      <c r="AD34" s="659"/>
      <c r="AE34" s="659"/>
      <c r="AF34" s="659"/>
      <c r="AG34" s="659"/>
      <c r="AH34" s="659"/>
      <c r="AI34" s="659"/>
      <c r="AJ34" s="659"/>
      <c r="AK34" s="659"/>
      <c r="AL34" s="214"/>
      <c r="AM34" s="658">
        <f>IF(AO34="","",MAX(C34:D43,U34:V43)+1)</f>
        <v>5</v>
      </c>
      <c r="AN34" s="658"/>
      <c r="AO34" s="659" t="str">
        <f>IF('各会計、関係団体の財政状況及び健全化判断比率'!B31="","",'各会計、関係団体の財政状況及び健全化判断比率'!B31)</f>
        <v>水道事業会計</v>
      </c>
      <c r="AP34" s="659"/>
      <c r="AQ34" s="659"/>
      <c r="AR34" s="659"/>
      <c r="AS34" s="659"/>
      <c r="AT34" s="659"/>
      <c r="AU34" s="659"/>
      <c r="AV34" s="659"/>
      <c r="AW34" s="659"/>
      <c r="AX34" s="659"/>
      <c r="AY34" s="659"/>
      <c r="AZ34" s="659"/>
      <c r="BA34" s="659"/>
      <c r="BB34" s="659"/>
      <c r="BC34" s="659"/>
      <c r="BD34" s="214"/>
      <c r="BE34" s="658" t="str">
        <f>IF(BG34="","",MAX(C34:D43,U34:V43,AM34:AN43)+1)</f>
        <v/>
      </c>
      <c r="BF34" s="658"/>
      <c r="BG34" s="659"/>
      <c r="BH34" s="659"/>
      <c r="BI34" s="659"/>
      <c r="BJ34" s="659"/>
      <c r="BK34" s="659"/>
      <c r="BL34" s="659"/>
      <c r="BM34" s="659"/>
      <c r="BN34" s="659"/>
      <c r="BO34" s="659"/>
      <c r="BP34" s="659"/>
      <c r="BQ34" s="659"/>
      <c r="BR34" s="659"/>
      <c r="BS34" s="659"/>
      <c r="BT34" s="659"/>
      <c r="BU34" s="659"/>
      <c r="BV34" s="214"/>
      <c r="BW34" s="658">
        <f>IF(BY34="","",MAX(C34:D43,U34:V43,AM34:AN43,BE34:BF43)+1)</f>
        <v>7</v>
      </c>
      <c r="BX34" s="658"/>
      <c r="BY34" s="659" t="str">
        <f>IF('各会計、関係団体の財政状況及び健全化判断比率'!B68="","",'各会計、関係団体の財政状況及び健全化判断比率'!B68)</f>
        <v>湖北環境衛生組合</v>
      </c>
      <c r="BZ34" s="659"/>
      <c r="CA34" s="659"/>
      <c r="CB34" s="659"/>
      <c r="CC34" s="659"/>
      <c r="CD34" s="659"/>
      <c r="CE34" s="659"/>
      <c r="CF34" s="659"/>
      <c r="CG34" s="659"/>
      <c r="CH34" s="659"/>
      <c r="CI34" s="659"/>
      <c r="CJ34" s="659"/>
      <c r="CK34" s="659"/>
      <c r="CL34" s="659"/>
      <c r="CM34" s="659"/>
      <c r="CN34" s="214"/>
      <c r="CO34" s="658">
        <f>IF(CQ34="","",MAX(C34:D43,U34:V43,AM34:AN43,BE34:BF43,BW34:BX43)+1)</f>
        <v>17</v>
      </c>
      <c r="CP34" s="658"/>
      <c r="CQ34" s="659" t="str">
        <f>IF('各会計、関係団体の財政状況及び健全化判断比率'!BS7="","",'各会計、関係団体の財政状況及び健全化判断比率'!BS7)</f>
        <v>かすみがうら未来づくりカンパニー</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t="str">
        <f>IF(E35="","",C34+1)</f>
        <v/>
      </c>
      <c r="D35" s="658"/>
      <c r="E35" s="659" t="str">
        <f>IF('各会計、関係団体の財政状況及び健全化判断比率'!B8="","",'各会計、関係団体の財政状況及び健全化判断比率'!B8)</f>
        <v/>
      </c>
      <c r="F35" s="659"/>
      <c r="G35" s="659"/>
      <c r="H35" s="659"/>
      <c r="I35" s="659"/>
      <c r="J35" s="659"/>
      <c r="K35" s="659"/>
      <c r="L35" s="659"/>
      <c r="M35" s="659"/>
      <c r="N35" s="659"/>
      <c r="O35" s="659"/>
      <c r="P35" s="659"/>
      <c r="Q35" s="659"/>
      <c r="R35" s="659"/>
      <c r="S35" s="659"/>
      <c r="T35" s="214"/>
      <c r="U35" s="658">
        <f>IF(W35="","",U34+1)</f>
        <v>3</v>
      </c>
      <c r="V35" s="658"/>
      <c r="W35" s="659" t="str">
        <f>IF('各会計、関係団体の財政状況及び健全化判断比率'!B29="","",'各会計、関係団体の財政状況及び健全化判断比率'!B29)</f>
        <v>介護保険特別会計</v>
      </c>
      <c r="X35" s="659"/>
      <c r="Y35" s="659"/>
      <c r="Z35" s="659"/>
      <c r="AA35" s="659"/>
      <c r="AB35" s="659"/>
      <c r="AC35" s="659"/>
      <c r="AD35" s="659"/>
      <c r="AE35" s="659"/>
      <c r="AF35" s="659"/>
      <c r="AG35" s="659"/>
      <c r="AH35" s="659"/>
      <c r="AI35" s="659"/>
      <c r="AJ35" s="659"/>
      <c r="AK35" s="659"/>
      <c r="AL35" s="214"/>
      <c r="AM35" s="658">
        <f t="shared" ref="AM35:AM43" si="0">IF(AO35="","",AM34+1)</f>
        <v>6</v>
      </c>
      <c r="AN35" s="658"/>
      <c r="AO35" s="659" t="str">
        <f>IF('各会計、関係団体の財政状況及び健全化判断比率'!B32="","",'各会計、関係団体の財政状況及び健全化判断比率'!B32)</f>
        <v>下水道事業会計</v>
      </c>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8</v>
      </c>
      <c r="BX35" s="658"/>
      <c r="BY35" s="659" t="str">
        <f>IF('各会計、関係団体の財政状況及び健全化判断比率'!B69="","",'各会計、関係団体の財政状況及び健全化判断比率'!B69)</f>
        <v>霞台厚生施設組合</v>
      </c>
      <c r="BZ35" s="659"/>
      <c r="CA35" s="659"/>
      <c r="CB35" s="659"/>
      <c r="CC35" s="659"/>
      <c r="CD35" s="659"/>
      <c r="CE35" s="659"/>
      <c r="CF35" s="659"/>
      <c r="CG35" s="659"/>
      <c r="CH35" s="659"/>
      <c r="CI35" s="659"/>
      <c r="CJ35" s="659"/>
      <c r="CK35" s="659"/>
      <c r="CL35" s="659"/>
      <c r="CM35" s="659"/>
      <c r="CN35" s="214"/>
      <c r="CO35" s="658" t="str">
        <f t="shared" ref="CO35:CO43" si="3">IF(CQ35="","",CO34+1)</f>
        <v/>
      </c>
      <c r="CP35" s="658"/>
      <c r="CQ35" s="659" t="str">
        <f>IF('各会計、関係団体の財政状況及び健全化判断比率'!BS8="","",'各会計、関係団体の財政状況及び健全化判断比率'!BS8)</f>
        <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4</v>
      </c>
      <c r="V36" s="658"/>
      <c r="W36" s="659" t="str">
        <f>IF('各会計、関係団体の財政状況及び健全化判断比率'!B30="","",'各会計、関係団体の財政状況及び健全化判断比率'!B30)</f>
        <v>後期高齢者医療特別会計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9</v>
      </c>
      <c r="BX36" s="658"/>
      <c r="BY36" s="659" t="str">
        <f>IF('各会計、関係団体の財政状況及び健全化判断比率'!B70="","",'各会計、関係団体の財政状況及び健全化判断比率'!B70)</f>
        <v>新治地方広域事務組合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10</v>
      </c>
      <c r="BX37" s="658"/>
      <c r="BY37" s="659" t="str">
        <f>IF('各会計、関係団体の財政状況及び健全化判断比率'!B71="","",'各会計、関係団体の財政状況及び健全化判断比率'!B71)</f>
        <v>茨城県市町村総合事務組合（一般会計）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11</v>
      </c>
      <c r="BX38" s="658"/>
      <c r="BY38" s="659" t="str">
        <f>IF('各会計、関係団体の財政状況及び健全化判断比率'!B72="","",'各会計、関係団体の財政状況及び健全化判断比率'!B72)</f>
        <v>茨城県市町村総合事務組合（特別会計）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12</v>
      </c>
      <c r="BX39" s="658"/>
      <c r="BY39" s="659" t="str">
        <f>IF('各会計、関係団体の財政状況及び健全化判断比率'!B73="","",'各会計、関係団体の財政状況及び健全化判断比率'!B73)</f>
        <v>石岡地方斎場組合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13</v>
      </c>
      <c r="BX40" s="658"/>
      <c r="BY40" s="659" t="str">
        <f>IF('各会計、関係団体の財政状況及び健全化判断比率'!B74="","",'各会計、関係団体の財政状況及び健全化判断比率'!B74)</f>
        <v>茨城租税債権管理機構</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14</v>
      </c>
      <c r="BX41" s="658"/>
      <c r="BY41" s="659" t="str">
        <f>IF('各会計、関係団体の財政状況及び健全化判断比率'!B75="","",'各会計、関係団体の財政状況及び健全化判断比率'!B75)</f>
        <v>茨城県後期高齢者医療広域連合（一般会計）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15</v>
      </c>
      <c r="BX42" s="658"/>
      <c r="BY42" s="659" t="str">
        <f>IF('各会計、関係団体の財政状況及び健全化判断比率'!B76="","",'各会計、関係団体の財政状況及び健全化判断比率'!B76)</f>
        <v>茨城県後期高齢者医療広域連合（特別会計）</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f t="shared" si="2"/>
        <v>16</v>
      </c>
      <c r="BX43" s="658"/>
      <c r="BY43" s="659" t="str">
        <f>IF('各会計、関係団体の財政状況及び健全化判断比率'!B77="","",'各会計、関係団体の財政状況及び健全化判断比率'!B77)</f>
        <v>土浦・かすみがうら土地区画整理一部事務組合</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F7BhKEnGMI9KSY6IQrvkQtE3KYw/xl09NxtgIpD3/gRIiNP5VYMWi0111I7tm3WGpP94uPJcRaDO3lOJ5MKOQ==" saltValue="jAAZ2rRYcRnp4nlb5NoHB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250" t="s">
        <v>568</v>
      </c>
      <c r="D34" s="1250"/>
      <c r="E34" s="1251"/>
      <c r="F34" s="32">
        <v>5.33</v>
      </c>
      <c r="G34" s="33">
        <v>6.66</v>
      </c>
      <c r="H34" s="33">
        <v>6.98</v>
      </c>
      <c r="I34" s="33">
        <v>7.4</v>
      </c>
      <c r="J34" s="34">
        <v>7.38</v>
      </c>
      <c r="K34" s="22"/>
      <c r="L34" s="22"/>
      <c r="M34" s="22"/>
      <c r="N34" s="22"/>
      <c r="O34" s="22"/>
      <c r="P34" s="22"/>
    </row>
    <row r="35" spans="1:16" ht="39" customHeight="1" x14ac:dyDescent="0.15">
      <c r="A35" s="22"/>
      <c r="B35" s="35"/>
      <c r="C35" s="1244" t="s">
        <v>569</v>
      </c>
      <c r="D35" s="1245"/>
      <c r="E35" s="1246"/>
      <c r="F35" s="36">
        <v>6.91</v>
      </c>
      <c r="G35" s="37">
        <v>9.77</v>
      </c>
      <c r="H35" s="37">
        <v>8.84</v>
      </c>
      <c r="I35" s="37">
        <v>4.58</v>
      </c>
      <c r="J35" s="38">
        <v>4.7699999999999996</v>
      </c>
      <c r="K35" s="22"/>
      <c r="L35" s="22"/>
      <c r="M35" s="22"/>
      <c r="N35" s="22"/>
      <c r="O35" s="22"/>
      <c r="P35" s="22"/>
    </row>
    <row r="36" spans="1:16" ht="39" customHeight="1" x14ac:dyDescent="0.15">
      <c r="A36" s="22"/>
      <c r="B36" s="35"/>
      <c r="C36" s="1244" t="s">
        <v>570</v>
      </c>
      <c r="D36" s="1245"/>
      <c r="E36" s="1246"/>
      <c r="F36" s="36" t="s">
        <v>518</v>
      </c>
      <c r="G36" s="37" t="s">
        <v>518</v>
      </c>
      <c r="H36" s="37" t="s">
        <v>518</v>
      </c>
      <c r="I36" s="37">
        <v>1.21</v>
      </c>
      <c r="J36" s="38">
        <v>1.63</v>
      </c>
      <c r="K36" s="22"/>
      <c r="L36" s="22"/>
      <c r="M36" s="22"/>
      <c r="N36" s="22"/>
      <c r="O36" s="22"/>
      <c r="P36" s="22"/>
    </row>
    <row r="37" spans="1:16" ht="39" customHeight="1" x14ac:dyDescent="0.15">
      <c r="A37" s="22"/>
      <c r="B37" s="35"/>
      <c r="C37" s="1244" t="s">
        <v>571</v>
      </c>
      <c r="D37" s="1245"/>
      <c r="E37" s="1246"/>
      <c r="F37" s="36">
        <v>0.02</v>
      </c>
      <c r="G37" s="37">
        <v>0.1</v>
      </c>
      <c r="H37" s="37">
        <v>0.17</v>
      </c>
      <c r="I37" s="37">
        <v>0.55000000000000004</v>
      </c>
      <c r="J37" s="38">
        <v>0.55000000000000004</v>
      </c>
      <c r="K37" s="22"/>
      <c r="L37" s="22"/>
      <c r="M37" s="22"/>
      <c r="N37" s="22"/>
      <c r="O37" s="22"/>
      <c r="P37" s="22"/>
    </row>
    <row r="38" spans="1:16" ht="39" customHeight="1" x14ac:dyDescent="0.15">
      <c r="A38" s="22"/>
      <c r="B38" s="35"/>
      <c r="C38" s="1244" t="s">
        <v>572</v>
      </c>
      <c r="D38" s="1245"/>
      <c r="E38" s="1246"/>
      <c r="F38" s="36">
        <v>0.55000000000000004</v>
      </c>
      <c r="G38" s="37">
        <v>1.99</v>
      </c>
      <c r="H38" s="37">
        <v>0.72</v>
      </c>
      <c r="I38" s="37">
        <v>0.34</v>
      </c>
      <c r="J38" s="38">
        <v>0.28999999999999998</v>
      </c>
      <c r="K38" s="22"/>
      <c r="L38" s="22"/>
      <c r="M38" s="22"/>
      <c r="N38" s="22"/>
      <c r="O38" s="22"/>
      <c r="P38" s="22"/>
    </row>
    <row r="39" spans="1:16" ht="39" customHeight="1" x14ac:dyDescent="0.15">
      <c r="A39" s="22"/>
      <c r="B39" s="35"/>
      <c r="C39" s="1244" t="s">
        <v>573</v>
      </c>
      <c r="D39" s="1245"/>
      <c r="E39" s="1246"/>
      <c r="F39" s="36">
        <v>0.02</v>
      </c>
      <c r="G39" s="37">
        <v>0.06</v>
      </c>
      <c r="H39" s="37">
        <v>0.02</v>
      </c>
      <c r="I39" s="37">
        <v>0.02</v>
      </c>
      <c r="J39" s="38">
        <v>0.06</v>
      </c>
      <c r="K39" s="22"/>
      <c r="L39" s="22"/>
      <c r="M39" s="22"/>
      <c r="N39" s="22"/>
      <c r="O39" s="22"/>
      <c r="P39" s="22"/>
    </row>
    <row r="40" spans="1:16" ht="39" customHeight="1" x14ac:dyDescent="0.15">
      <c r="A40" s="22"/>
      <c r="B40" s="35"/>
      <c r="C40" s="1244"/>
      <c r="D40" s="1245"/>
      <c r="E40" s="1246"/>
      <c r="F40" s="36"/>
      <c r="G40" s="37"/>
      <c r="H40" s="37"/>
      <c r="I40" s="37"/>
      <c r="J40" s="38"/>
      <c r="K40" s="22"/>
      <c r="L40" s="22"/>
      <c r="M40" s="22"/>
      <c r="N40" s="22"/>
      <c r="O40" s="22"/>
      <c r="P40" s="22"/>
    </row>
    <row r="41" spans="1:16" ht="39" customHeight="1" x14ac:dyDescent="0.15">
      <c r="A41" s="22"/>
      <c r="B41" s="35"/>
      <c r="C41" s="1244"/>
      <c r="D41" s="1245"/>
      <c r="E41" s="1246"/>
      <c r="F41" s="36"/>
      <c r="G41" s="37"/>
      <c r="H41" s="37"/>
      <c r="I41" s="37"/>
      <c r="J41" s="38"/>
      <c r="K41" s="22"/>
      <c r="L41" s="22"/>
      <c r="M41" s="22"/>
      <c r="N41" s="22"/>
      <c r="O41" s="22"/>
      <c r="P41" s="22"/>
    </row>
    <row r="42" spans="1:16" ht="39" customHeight="1" x14ac:dyDescent="0.15">
      <c r="A42" s="22"/>
      <c r="B42" s="39"/>
      <c r="C42" s="1244" t="s">
        <v>574</v>
      </c>
      <c r="D42" s="1245"/>
      <c r="E42" s="1246"/>
      <c r="F42" s="36" t="s">
        <v>518</v>
      </c>
      <c r="G42" s="37" t="s">
        <v>518</v>
      </c>
      <c r="H42" s="37" t="s">
        <v>518</v>
      </c>
      <c r="I42" s="37" t="s">
        <v>518</v>
      </c>
      <c r="J42" s="38" t="s">
        <v>518</v>
      </c>
      <c r="K42" s="22"/>
      <c r="L42" s="22"/>
      <c r="M42" s="22"/>
      <c r="N42" s="22"/>
      <c r="O42" s="22"/>
      <c r="P42" s="22"/>
    </row>
    <row r="43" spans="1:16" ht="39" customHeight="1" thickBot="1" x14ac:dyDescent="0.2">
      <c r="A43" s="22"/>
      <c r="B43" s="40"/>
      <c r="C43" s="1247" t="s">
        <v>575</v>
      </c>
      <c r="D43" s="1248"/>
      <c r="E43" s="1249"/>
      <c r="F43" s="41">
        <v>0.28000000000000003</v>
      </c>
      <c r="G43" s="42">
        <v>0.26</v>
      </c>
      <c r="H43" s="42">
        <v>0</v>
      </c>
      <c r="I43" s="42" t="s">
        <v>518</v>
      </c>
      <c r="J43" s="43" t="s">
        <v>518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LLA2YDESwiep7zD8hkGnDU0G2WcQmkHEtDpC3IOEYAUGGOL0ZZoDSpPdtPHtBmUSBYRjLzoH2PvjQqg0r4pPCg==" saltValue="YxYamqvT9/jGlryglTqc8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15">
      <c r="A45" s="48"/>
      <c r="B45" s="1252" t="s">
        <v>11</v>
      </c>
      <c r="C45" s="1253"/>
      <c r="D45" s="58"/>
      <c r="E45" s="1258" t="s">
        <v>12</v>
      </c>
      <c r="F45" s="1258"/>
      <c r="G45" s="1258"/>
      <c r="H45" s="1258"/>
      <c r="I45" s="1258"/>
      <c r="J45" s="1259"/>
      <c r="K45" s="59">
        <v>1941</v>
      </c>
      <c r="L45" s="60">
        <v>1923</v>
      </c>
      <c r="M45" s="60">
        <v>1799</v>
      </c>
      <c r="N45" s="60">
        <v>1930</v>
      </c>
      <c r="O45" s="61">
        <v>2045</v>
      </c>
      <c r="P45" s="48"/>
      <c r="Q45" s="48"/>
      <c r="R45" s="48"/>
      <c r="S45" s="48"/>
      <c r="T45" s="48"/>
      <c r="U45" s="48"/>
    </row>
    <row r="46" spans="1:21" ht="30.75" customHeight="1" x14ac:dyDescent="0.15">
      <c r="A46" s="48"/>
      <c r="B46" s="1254"/>
      <c r="C46" s="1255"/>
      <c r="D46" s="62"/>
      <c r="E46" s="1260" t="s">
        <v>13</v>
      </c>
      <c r="F46" s="1260"/>
      <c r="G46" s="1260"/>
      <c r="H46" s="1260"/>
      <c r="I46" s="1260"/>
      <c r="J46" s="1261"/>
      <c r="K46" s="63" t="s">
        <v>518</v>
      </c>
      <c r="L46" s="64" t="s">
        <v>518</v>
      </c>
      <c r="M46" s="64" t="s">
        <v>518</v>
      </c>
      <c r="N46" s="64" t="s">
        <v>518</v>
      </c>
      <c r="O46" s="65" t="s">
        <v>518</v>
      </c>
      <c r="P46" s="48"/>
      <c r="Q46" s="48"/>
      <c r="R46" s="48"/>
      <c r="S46" s="48"/>
      <c r="T46" s="48"/>
      <c r="U46" s="48"/>
    </row>
    <row r="47" spans="1:21" ht="30.75" customHeight="1" x14ac:dyDescent="0.15">
      <c r="A47" s="48"/>
      <c r="B47" s="1254"/>
      <c r="C47" s="1255"/>
      <c r="D47" s="62"/>
      <c r="E47" s="1260" t="s">
        <v>14</v>
      </c>
      <c r="F47" s="1260"/>
      <c r="G47" s="1260"/>
      <c r="H47" s="1260"/>
      <c r="I47" s="1260"/>
      <c r="J47" s="1261"/>
      <c r="K47" s="63">
        <v>30</v>
      </c>
      <c r="L47" s="64">
        <v>30</v>
      </c>
      <c r="M47" s="64">
        <v>20</v>
      </c>
      <c r="N47" s="64">
        <v>10</v>
      </c>
      <c r="O47" s="65" t="s">
        <v>518</v>
      </c>
      <c r="P47" s="48"/>
      <c r="Q47" s="48"/>
      <c r="R47" s="48"/>
      <c r="S47" s="48"/>
      <c r="T47" s="48"/>
      <c r="U47" s="48"/>
    </row>
    <row r="48" spans="1:21" ht="30.75" customHeight="1" x14ac:dyDescent="0.15">
      <c r="A48" s="48"/>
      <c r="B48" s="1254"/>
      <c r="C48" s="1255"/>
      <c r="D48" s="62"/>
      <c r="E48" s="1260" t="s">
        <v>15</v>
      </c>
      <c r="F48" s="1260"/>
      <c r="G48" s="1260"/>
      <c r="H48" s="1260"/>
      <c r="I48" s="1260"/>
      <c r="J48" s="1261"/>
      <c r="K48" s="63">
        <v>739</v>
      </c>
      <c r="L48" s="64">
        <v>774</v>
      </c>
      <c r="M48" s="64">
        <v>778</v>
      </c>
      <c r="N48" s="64">
        <v>785</v>
      </c>
      <c r="O48" s="65">
        <v>793</v>
      </c>
      <c r="P48" s="48"/>
      <c r="Q48" s="48"/>
      <c r="R48" s="48"/>
      <c r="S48" s="48"/>
      <c r="T48" s="48"/>
      <c r="U48" s="48"/>
    </row>
    <row r="49" spans="1:21" ht="30.75" customHeight="1" x14ac:dyDescent="0.15">
      <c r="A49" s="48"/>
      <c r="B49" s="1254"/>
      <c r="C49" s="1255"/>
      <c r="D49" s="62"/>
      <c r="E49" s="1260" t="s">
        <v>16</v>
      </c>
      <c r="F49" s="1260"/>
      <c r="G49" s="1260"/>
      <c r="H49" s="1260"/>
      <c r="I49" s="1260"/>
      <c r="J49" s="1261"/>
      <c r="K49" s="63">
        <v>45</v>
      </c>
      <c r="L49" s="64">
        <v>46</v>
      </c>
      <c r="M49" s="64">
        <v>22</v>
      </c>
      <c r="N49" s="64">
        <v>16</v>
      </c>
      <c r="O49" s="65" t="s">
        <v>518</v>
      </c>
      <c r="P49" s="48"/>
      <c r="Q49" s="48"/>
      <c r="R49" s="48"/>
      <c r="S49" s="48"/>
      <c r="T49" s="48"/>
      <c r="U49" s="48"/>
    </row>
    <row r="50" spans="1:21" ht="30.75" customHeight="1" x14ac:dyDescent="0.15">
      <c r="A50" s="48"/>
      <c r="B50" s="1254"/>
      <c r="C50" s="1255"/>
      <c r="D50" s="62"/>
      <c r="E50" s="1260" t="s">
        <v>17</v>
      </c>
      <c r="F50" s="1260"/>
      <c r="G50" s="1260"/>
      <c r="H50" s="1260"/>
      <c r="I50" s="1260"/>
      <c r="J50" s="1261"/>
      <c r="K50" s="63" t="s">
        <v>518</v>
      </c>
      <c r="L50" s="64" t="s">
        <v>518</v>
      </c>
      <c r="M50" s="64" t="s">
        <v>518</v>
      </c>
      <c r="N50" s="64" t="s">
        <v>518</v>
      </c>
      <c r="O50" s="65" t="s">
        <v>518</v>
      </c>
      <c r="P50" s="48"/>
      <c r="Q50" s="48"/>
      <c r="R50" s="48"/>
      <c r="S50" s="48"/>
      <c r="T50" s="48"/>
      <c r="U50" s="48"/>
    </row>
    <row r="51" spans="1:21" ht="30.75" customHeight="1" x14ac:dyDescent="0.15">
      <c r="A51" s="48"/>
      <c r="B51" s="1256"/>
      <c r="C51" s="1257"/>
      <c r="D51" s="66"/>
      <c r="E51" s="1260" t="s">
        <v>18</v>
      </c>
      <c r="F51" s="1260"/>
      <c r="G51" s="1260"/>
      <c r="H51" s="1260"/>
      <c r="I51" s="1260"/>
      <c r="J51" s="1261"/>
      <c r="K51" s="63" t="s">
        <v>518</v>
      </c>
      <c r="L51" s="64" t="s">
        <v>518</v>
      </c>
      <c r="M51" s="64" t="s">
        <v>518</v>
      </c>
      <c r="N51" s="64" t="s">
        <v>518</v>
      </c>
      <c r="O51" s="65" t="s">
        <v>518</v>
      </c>
      <c r="P51" s="48"/>
      <c r="Q51" s="48"/>
      <c r="R51" s="48"/>
      <c r="S51" s="48"/>
      <c r="T51" s="48"/>
      <c r="U51" s="48"/>
    </row>
    <row r="52" spans="1:21" ht="30.75" customHeight="1" x14ac:dyDescent="0.15">
      <c r="A52" s="48"/>
      <c r="B52" s="1262" t="s">
        <v>19</v>
      </c>
      <c r="C52" s="1263"/>
      <c r="D52" s="66"/>
      <c r="E52" s="1260" t="s">
        <v>20</v>
      </c>
      <c r="F52" s="1260"/>
      <c r="G52" s="1260"/>
      <c r="H52" s="1260"/>
      <c r="I52" s="1260"/>
      <c r="J52" s="1261"/>
      <c r="K52" s="63">
        <v>1752</v>
      </c>
      <c r="L52" s="64">
        <v>1817</v>
      </c>
      <c r="M52" s="64">
        <v>1866</v>
      </c>
      <c r="N52" s="64">
        <v>1871</v>
      </c>
      <c r="O52" s="65">
        <v>1892</v>
      </c>
      <c r="P52" s="48"/>
      <c r="Q52" s="48"/>
      <c r="R52" s="48"/>
      <c r="S52" s="48"/>
      <c r="T52" s="48"/>
      <c r="U52" s="48"/>
    </row>
    <row r="53" spans="1:21" ht="30.75" customHeight="1" thickBot="1" x14ac:dyDescent="0.2">
      <c r="A53" s="48"/>
      <c r="B53" s="1264" t="s">
        <v>21</v>
      </c>
      <c r="C53" s="1265"/>
      <c r="D53" s="67"/>
      <c r="E53" s="1266" t="s">
        <v>22</v>
      </c>
      <c r="F53" s="1266"/>
      <c r="G53" s="1266"/>
      <c r="H53" s="1266"/>
      <c r="I53" s="1266"/>
      <c r="J53" s="1267"/>
      <c r="K53" s="68">
        <v>1003</v>
      </c>
      <c r="L53" s="69">
        <v>956</v>
      </c>
      <c r="M53" s="69">
        <v>753</v>
      </c>
      <c r="N53" s="69">
        <v>870</v>
      </c>
      <c r="O53" s="70">
        <v>946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576</v>
      </c>
      <c r="P55" s="48"/>
      <c r="Q55" s="48"/>
      <c r="R55" s="48"/>
      <c r="S55" s="48"/>
      <c r="T55" s="48"/>
      <c r="U55" s="48"/>
    </row>
    <row r="56" spans="1:21" ht="31.5" customHeight="1" thickBot="1" x14ac:dyDescent="0.2">
      <c r="A56" s="48"/>
      <c r="B56" s="76"/>
      <c r="C56" s="77"/>
      <c r="D56" s="77"/>
      <c r="E56" s="78"/>
      <c r="F56" s="78"/>
      <c r="G56" s="78"/>
      <c r="H56" s="78"/>
      <c r="I56" s="78"/>
      <c r="J56" s="79" t="s">
        <v>2</v>
      </c>
      <c r="K56" s="80" t="s">
        <v>577</v>
      </c>
      <c r="L56" s="81" t="s">
        <v>578</v>
      </c>
      <c r="M56" s="81" t="s">
        <v>579</v>
      </c>
      <c r="N56" s="81" t="s">
        <v>580</v>
      </c>
      <c r="O56" s="82" t="s">
        <v>581</v>
      </c>
      <c r="P56" s="48"/>
      <c r="Q56" s="48"/>
      <c r="R56" s="48"/>
      <c r="S56" s="48"/>
      <c r="T56" s="48"/>
      <c r="U56" s="48"/>
    </row>
    <row r="57" spans="1:21" ht="31.5" customHeight="1" x14ac:dyDescent="0.15">
      <c r="B57" s="1268" t="s">
        <v>25</v>
      </c>
      <c r="C57" s="1269"/>
      <c r="D57" s="1272" t="s">
        <v>26</v>
      </c>
      <c r="E57" s="1273"/>
      <c r="F57" s="1273"/>
      <c r="G57" s="1273"/>
      <c r="H57" s="1273"/>
      <c r="I57" s="1273"/>
      <c r="J57" s="1274"/>
      <c r="K57" s="83">
        <v>120</v>
      </c>
      <c r="L57" s="84">
        <v>180</v>
      </c>
      <c r="M57" s="84">
        <v>240</v>
      </c>
      <c r="N57" s="84">
        <v>300</v>
      </c>
      <c r="O57" s="85">
        <v>0</v>
      </c>
    </row>
    <row r="58" spans="1:21" ht="31.5" customHeight="1" thickBot="1" x14ac:dyDescent="0.2">
      <c r="B58" s="1270"/>
      <c r="C58" s="1271"/>
      <c r="D58" s="1275" t="s">
        <v>27</v>
      </c>
      <c r="E58" s="1276"/>
      <c r="F58" s="1276"/>
      <c r="G58" s="1276"/>
      <c r="H58" s="1276"/>
      <c r="I58" s="1276"/>
      <c r="J58" s="1277"/>
      <c r="K58" s="86">
        <v>60</v>
      </c>
      <c r="L58" s="87">
        <v>90</v>
      </c>
      <c r="M58" s="87">
        <v>70</v>
      </c>
      <c r="N58" s="87">
        <v>40</v>
      </c>
      <c r="O58" s="88">
        <v>0</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RE0qTOmn4y4m81XIS14YRcCauxEB237Le3oA8wdY/4Wt8alL+panINMoTP19eld7qDHQiKUKGZBgbMwTN+/29Q==" saltValue="IoWJbrk2XeoK5e6EXYej1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8" scale="79"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560</v>
      </c>
      <c r="J40" s="100" t="s">
        <v>561</v>
      </c>
      <c r="K40" s="100" t="s">
        <v>562</v>
      </c>
      <c r="L40" s="100" t="s">
        <v>563</v>
      </c>
      <c r="M40" s="101" t="s">
        <v>564</v>
      </c>
    </row>
    <row r="41" spans="2:13" ht="27.75" customHeight="1" x14ac:dyDescent="0.15">
      <c r="B41" s="1278" t="s">
        <v>30</v>
      </c>
      <c r="C41" s="1279"/>
      <c r="D41" s="102"/>
      <c r="E41" s="1284" t="s">
        <v>31</v>
      </c>
      <c r="F41" s="1284"/>
      <c r="G41" s="1284"/>
      <c r="H41" s="1285"/>
      <c r="I41" s="103">
        <v>20546</v>
      </c>
      <c r="J41" s="104">
        <v>20412</v>
      </c>
      <c r="K41" s="104">
        <v>19981</v>
      </c>
      <c r="L41" s="104">
        <v>19470</v>
      </c>
      <c r="M41" s="105">
        <v>19321</v>
      </c>
    </row>
    <row r="42" spans="2:13" ht="27.75" customHeight="1" x14ac:dyDescent="0.15">
      <c r="B42" s="1280"/>
      <c r="C42" s="1281"/>
      <c r="D42" s="106"/>
      <c r="E42" s="1286" t="s">
        <v>32</v>
      </c>
      <c r="F42" s="1286"/>
      <c r="G42" s="1286"/>
      <c r="H42" s="1287"/>
      <c r="I42" s="107" t="s">
        <v>518</v>
      </c>
      <c r="J42" s="108" t="s">
        <v>518</v>
      </c>
      <c r="K42" s="108" t="s">
        <v>518</v>
      </c>
      <c r="L42" s="108" t="s">
        <v>518</v>
      </c>
      <c r="M42" s="109" t="s">
        <v>518</v>
      </c>
    </row>
    <row r="43" spans="2:13" ht="27.75" customHeight="1" x14ac:dyDescent="0.15">
      <c r="B43" s="1280"/>
      <c r="C43" s="1281"/>
      <c r="D43" s="106"/>
      <c r="E43" s="1286" t="s">
        <v>33</v>
      </c>
      <c r="F43" s="1286"/>
      <c r="G43" s="1286"/>
      <c r="H43" s="1287"/>
      <c r="I43" s="107">
        <v>9721</v>
      </c>
      <c r="J43" s="108">
        <v>9320</v>
      </c>
      <c r="K43" s="108">
        <v>8777</v>
      </c>
      <c r="L43" s="108">
        <v>8169</v>
      </c>
      <c r="M43" s="109">
        <v>7536</v>
      </c>
    </row>
    <row r="44" spans="2:13" ht="27.75" customHeight="1" x14ac:dyDescent="0.15">
      <c r="B44" s="1280"/>
      <c r="C44" s="1281"/>
      <c r="D44" s="106"/>
      <c r="E44" s="1286" t="s">
        <v>34</v>
      </c>
      <c r="F44" s="1286"/>
      <c r="G44" s="1286"/>
      <c r="H44" s="1287"/>
      <c r="I44" s="107">
        <v>83</v>
      </c>
      <c r="J44" s="108">
        <v>42</v>
      </c>
      <c r="K44" s="108">
        <v>7</v>
      </c>
      <c r="L44" s="108" t="s">
        <v>518</v>
      </c>
      <c r="M44" s="109" t="s">
        <v>518</v>
      </c>
    </row>
    <row r="45" spans="2:13" ht="27.75" customHeight="1" x14ac:dyDescent="0.15">
      <c r="B45" s="1280"/>
      <c r="C45" s="1281"/>
      <c r="D45" s="106"/>
      <c r="E45" s="1286" t="s">
        <v>35</v>
      </c>
      <c r="F45" s="1286"/>
      <c r="G45" s="1286"/>
      <c r="H45" s="1287"/>
      <c r="I45" s="107">
        <v>3301</v>
      </c>
      <c r="J45" s="108">
        <v>3172</v>
      </c>
      <c r="K45" s="108">
        <v>3423</v>
      </c>
      <c r="L45" s="108">
        <v>3372</v>
      </c>
      <c r="M45" s="109">
        <v>2153</v>
      </c>
    </row>
    <row r="46" spans="2:13" ht="27.75" customHeight="1" x14ac:dyDescent="0.15">
      <c r="B46" s="1280"/>
      <c r="C46" s="1281"/>
      <c r="D46" s="110"/>
      <c r="E46" s="1286" t="s">
        <v>36</v>
      </c>
      <c r="F46" s="1286"/>
      <c r="G46" s="1286"/>
      <c r="H46" s="1287"/>
      <c r="I46" s="107" t="s">
        <v>518</v>
      </c>
      <c r="J46" s="108" t="s">
        <v>518</v>
      </c>
      <c r="K46" s="108">
        <v>7</v>
      </c>
      <c r="L46" s="108" t="s">
        <v>518</v>
      </c>
      <c r="M46" s="109" t="s">
        <v>518</v>
      </c>
    </row>
    <row r="47" spans="2:13" ht="27.75" customHeight="1" x14ac:dyDescent="0.15">
      <c r="B47" s="1280"/>
      <c r="C47" s="1281"/>
      <c r="D47" s="111"/>
      <c r="E47" s="1288" t="s">
        <v>37</v>
      </c>
      <c r="F47" s="1289"/>
      <c r="G47" s="1289"/>
      <c r="H47" s="1290"/>
      <c r="I47" s="107" t="s">
        <v>518</v>
      </c>
      <c r="J47" s="108" t="s">
        <v>518</v>
      </c>
      <c r="K47" s="108" t="s">
        <v>518</v>
      </c>
      <c r="L47" s="108" t="s">
        <v>518</v>
      </c>
      <c r="M47" s="109" t="s">
        <v>518</v>
      </c>
    </row>
    <row r="48" spans="2:13" ht="27.75" customHeight="1" x14ac:dyDescent="0.15">
      <c r="B48" s="1280"/>
      <c r="C48" s="1281"/>
      <c r="D48" s="106"/>
      <c r="E48" s="1286" t="s">
        <v>38</v>
      </c>
      <c r="F48" s="1286"/>
      <c r="G48" s="1286"/>
      <c r="H48" s="1287"/>
      <c r="I48" s="107" t="s">
        <v>518</v>
      </c>
      <c r="J48" s="108" t="s">
        <v>518</v>
      </c>
      <c r="K48" s="108" t="s">
        <v>518</v>
      </c>
      <c r="L48" s="108" t="s">
        <v>518</v>
      </c>
      <c r="M48" s="109" t="s">
        <v>518</v>
      </c>
    </row>
    <row r="49" spans="2:13" ht="27.75" customHeight="1" x14ac:dyDescent="0.15">
      <c r="B49" s="1282"/>
      <c r="C49" s="1283"/>
      <c r="D49" s="106"/>
      <c r="E49" s="1286" t="s">
        <v>39</v>
      </c>
      <c r="F49" s="1286"/>
      <c r="G49" s="1286"/>
      <c r="H49" s="1287"/>
      <c r="I49" s="107" t="s">
        <v>518</v>
      </c>
      <c r="J49" s="108" t="s">
        <v>518</v>
      </c>
      <c r="K49" s="108" t="s">
        <v>518</v>
      </c>
      <c r="L49" s="108" t="s">
        <v>518</v>
      </c>
      <c r="M49" s="109" t="s">
        <v>518</v>
      </c>
    </row>
    <row r="50" spans="2:13" ht="27.75" customHeight="1" x14ac:dyDescent="0.15">
      <c r="B50" s="1291" t="s">
        <v>40</v>
      </c>
      <c r="C50" s="1292"/>
      <c r="D50" s="112"/>
      <c r="E50" s="1286" t="s">
        <v>41</v>
      </c>
      <c r="F50" s="1286"/>
      <c r="G50" s="1286"/>
      <c r="H50" s="1287"/>
      <c r="I50" s="107">
        <v>6105</v>
      </c>
      <c r="J50" s="108">
        <v>6143</v>
      </c>
      <c r="K50" s="108">
        <v>6494</v>
      </c>
      <c r="L50" s="108">
        <v>6319</v>
      </c>
      <c r="M50" s="109">
        <v>5802</v>
      </c>
    </row>
    <row r="51" spans="2:13" ht="27.75" customHeight="1" x14ac:dyDescent="0.15">
      <c r="B51" s="1280"/>
      <c r="C51" s="1281"/>
      <c r="D51" s="106"/>
      <c r="E51" s="1286" t="s">
        <v>42</v>
      </c>
      <c r="F51" s="1286"/>
      <c r="G51" s="1286"/>
      <c r="H51" s="1287"/>
      <c r="I51" s="107">
        <v>544</v>
      </c>
      <c r="J51" s="108">
        <v>802</v>
      </c>
      <c r="K51" s="108">
        <v>576</v>
      </c>
      <c r="L51" s="108">
        <v>488</v>
      </c>
      <c r="M51" s="109">
        <v>396</v>
      </c>
    </row>
    <row r="52" spans="2:13" ht="27.75" customHeight="1" x14ac:dyDescent="0.15">
      <c r="B52" s="1282"/>
      <c r="C52" s="1283"/>
      <c r="D52" s="106"/>
      <c r="E52" s="1286" t="s">
        <v>43</v>
      </c>
      <c r="F52" s="1286"/>
      <c r="G52" s="1286"/>
      <c r="H52" s="1287"/>
      <c r="I52" s="107">
        <v>20693</v>
      </c>
      <c r="J52" s="108">
        <v>20670</v>
      </c>
      <c r="K52" s="108">
        <v>20012</v>
      </c>
      <c r="L52" s="108">
        <v>18992</v>
      </c>
      <c r="M52" s="109">
        <v>18527</v>
      </c>
    </row>
    <row r="53" spans="2:13" ht="27.75" customHeight="1" thickBot="1" x14ac:dyDescent="0.2">
      <c r="B53" s="1293" t="s">
        <v>44</v>
      </c>
      <c r="C53" s="1294"/>
      <c r="D53" s="113"/>
      <c r="E53" s="1295" t="s">
        <v>45</v>
      </c>
      <c r="F53" s="1295"/>
      <c r="G53" s="1295"/>
      <c r="H53" s="1296"/>
      <c r="I53" s="114">
        <v>6310</v>
      </c>
      <c r="J53" s="115">
        <v>5331</v>
      </c>
      <c r="K53" s="115">
        <v>5113</v>
      </c>
      <c r="L53" s="115">
        <v>5212</v>
      </c>
      <c r="M53" s="116">
        <v>4283</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EYPL1QEV1BMKtYzrCm3Qacg7TVuihAAnws4EqB1luKSz5ceCDL3togvxR2E2FrVOOOSaNaJVJBU+pYP8DxwxGQ==" saltValue="F+7haLtWszKqSrtugO0Ub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5" zoomScaleNormal="7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562</v>
      </c>
      <c r="G54" s="125" t="s">
        <v>563</v>
      </c>
      <c r="H54" s="126" t="s">
        <v>564</v>
      </c>
    </row>
    <row r="55" spans="2:8" ht="52.5" customHeight="1" x14ac:dyDescent="0.15">
      <c r="B55" s="127"/>
      <c r="C55" s="1305" t="s">
        <v>48</v>
      </c>
      <c r="D55" s="1305"/>
      <c r="E55" s="1306"/>
      <c r="F55" s="128">
        <v>1827</v>
      </c>
      <c r="G55" s="128">
        <v>1529</v>
      </c>
      <c r="H55" s="129">
        <v>1232</v>
      </c>
    </row>
    <row r="56" spans="2:8" ht="52.5" customHeight="1" x14ac:dyDescent="0.15">
      <c r="B56" s="130"/>
      <c r="C56" s="1307" t="s">
        <v>49</v>
      </c>
      <c r="D56" s="1307"/>
      <c r="E56" s="1308"/>
      <c r="F56" s="131">
        <v>2583</v>
      </c>
      <c r="G56" s="131">
        <v>2586</v>
      </c>
      <c r="H56" s="132">
        <v>2590</v>
      </c>
    </row>
    <row r="57" spans="2:8" ht="53.25" customHeight="1" x14ac:dyDescent="0.15">
      <c r="B57" s="130"/>
      <c r="C57" s="1309" t="s">
        <v>50</v>
      </c>
      <c r="D57" s="1309"/>
      <c r="E57" s="1310"/>
      <c r="F57" s="133">
        <v>2564</v>
      </c>
      <c r="G57" s="133">
        <v>2456</v>
      </c>
      <c r="H57" s="134">
        <v>2063</v>
      </c>
    </row>
    <row r="58" spans="2:8" ht="45.75" customHeight="1" x14ac:dyDescent="0.15">
      <c r="B58" s="135"/>
      <c r="C58" s="1297" t="s">
        <v>594</v>
      </c>
      <c r="D58" s="1298"/>
      <c r="E58" s="1299"/>
      <c r="F58" s="136">
        <v>1084</v>
      </c>
      <c r="G58" s="136">
        <v>961</v>
      </c>
      <c r="H58" s="137">
        <v>838</v>
      </c>
    </row>
    <row r="59" spans="2:8" ht="45.75" customHeight="1" x14ac:dyDescent="0.15">
      <c r="B59" s="135"/>
      <c r="C59" s="1297" t="s">
        <v>595</v>
      </c>
      <c r="D59" s="1298"/>
      <c r="E59" s="1299"/>
      <c r="F59" s="136">
        <v>777</v>
      </c>
      <c r="G59" s="136">
        <v>1041</v>
      </c>
      <c r="H59" s="137">
        <v>804</v>
      </c>
    </row>
    <row r="60" spans="2:8" ht="45.75" customHeight="1" x14ac:dyDescent="0.15">
      <c r="B60" s="135"/>
      <c r="C60" s="1297" t="s">
        <v>596</v>
      </c>
      <c r="D60" s="1298"/>
      <c r="E60" s="1299"/>
      <c r="F60" s="136">
        <v>493</v>
      </c>
      <c r="G60" s="136">
        <v>282</v>
      </c>
      <c r="H60" s="137">
        <v>267</v>
      </c>
    </row>
    <row r="61" spans="2:8" ht="45.75" customHeight="1" x14ac:dyDescent="0.15">
      <c r="B61" s="135"/>
      <c r="C61" s="1297" t="s">
        <v>597</v>
      </c>
      <c r="D61" s="1298"/>
      <c r="E61" s="1299"/>
      <c r="F61" s="136">
        <v>155</v>
      </c>
      <c r="G61" s="136">
        <v>124</v>
      </c>
      <c r="H61" s="137">
        <v>107</v>
      </c>
    </row>
    <row r="62" spans="2:8" ht="45.75" customHeight="1" thickBot="1" x14ac:dyDescent="0.2">
      <c r="B62" s="138"/>
      <c r="C62" s="1300" t="s">
        <v>598</v>
      </c>
      <c r="D62" s="1301"/>
      <c r="E62" s="1302"/>
      <c r="F62" s="139">
        <v>55</v>
      </c>
      <c r="G62" s="139">
        <v>45</v>
      </c>
      <c r="H62" s="140">
        <v>38</v>
      </c>
    </row>
    <row r="63" spans="2:8" ht="52.5" customHeight="1" thickBot="1" x14ac:dyDescent="0.2">
      <c r="B63" s="141"/>
      <c r="C63" s="1303" t="s">
        <v>51</v>
      </c>
      <c r="D63" s="1303"/>
      <c r="E63" s="1304"/>
      <c r="F63" s="142">
        <v>6974</v>
      </c>
      <c r="G63" s="142">
        <v>6571</v>
      </c>
      <c r="H63" s="143">
        <v>5884</v>
      </c>
    </row>
    <row r="64" spans="2:8" ht="15" customHeight="1" x14ac:dyDescent="0.15"/>
  </sheetData>
  <sheetProtection algorithmName="SHA-512" hashValue="tlNRLHUWSL9mk2uUUs53DEdceqnsdU0b/qTipaLTtugXUfqyndAaih3CkQBvjpyELlA9T3H7cLIPLpLQoOBFEQ==" saltValue="PVegU+WpDWkDxrKsdqXJP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5" zoomScaleNormal="75"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599</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599</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600</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601</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1" t="s">
        <v>609</v>
      </c>
      <c r="AO43" s="1312"/>
      <c r="AP43" s="1312"/>
      <c r="AQ43" s="1312"/>
      <c r="AR43" s="1312"/>
      <c r="AS43" s="1312"/>
      <c r="AT43" s="1312"/>
      <c r="AU43" s="1312"/>
      <c r="AV43" s="1312"/>
      <c r="AW43" s="1312"/>
      <c r="AX43" s="1312"/>
      <c r="AY43" s="1312"/>
      <c r="AZ43" s="1312"/>
      <c r="BA43" s="1312"/>
      <c r="BB43" s="1312"/>
      <c r="BC43" s="1312"/>
      <c r="BD43" s="1312"/>
      <c r="BE43" s="1312"/>
      <c r="BF43" s="1312"/>
      <c r="BG43" s="1312"/>
      <c r="BH43" s="1312"/>
      <c r="BI43" s="1312"/>
      <c r="BJ43" s="1312"/>
      <c r="BK43" s="1312"/>
      <c r="BL43" s="1312"/>
      <c r="BM43" s="1312"/>
      <c r="BN43" s="1312"/>
      <c r="BO43" s="1312"/>
      <c r="BP43" s="1312"/>
      <c r="BQ43" s="1312"/>
      <c r="BR43" s="1312"/>
      <c r="BS43" s="1312"/>
      <c r="BT43" s="1312"/>
      <c r="BU43" s="1312"/>
      <c r="BV43" s="1312"/>
      <c r="BW43" s="1312"/>
      <c r="BX43" s="1312"/>
      <c r="BY43" s="1312"/>
      <c r="BZ43" s="1312"/>
      <c r="CA43" s="1312"/>
      <c r="CB43" s="1312"/>
      <c r="CC43" s="1312"/>
      <c r="CD43" s="1312"/>
      <c r="CE43" s="1312"/>
      <c r="CF43" s="1312"/>
      <c r="CG43" s="1312"/>
      <c r="CH43" s="1312"/>
      <c r="CI43" s="1312"/>
      <c r="CJ43" s="1312"/>
      <c r="CK43" s="1312"/>
      <c r="CL43" s="1312"/>
      <c r="CM43" s="1312"/>
      <c r="CN43" s="1312"/>
      <c r="CO43" s="1312"/>
      <c r="CP43" s="1312"/>
      <c r="CQ43" s="1312"/>
      <c r="CR43" s="1312"/>
      <c r="CS43" s="1312"/>
      <c r="CT43" s="1312"/>
      <c r="CU43" s="1312"/>
      <c r="CV43" s="1312"/>
      <c r="CW43" s="1312"/>
      <c r="CX43" s="1312"/>
      <c r="CY43" s="1312"/>
      <c r="CZ43" s="1312"/>
      <c r="DA43" s="1312"/>
      <c r="DB43" s="1312"/>
      <c r="DC43" s="1313"/>
    </row>
    <row r="44" spans="2:109" x14ac:dyDescent="0.15">
      <c r="B44" s="397"/>
      <c r="AN44" s="1314"/>
      <c r="AO44" s="1315"/>
      <c r="AP44" s="1315"/>
      <c r="AQ44" s="1315"/>
      <c r="AR44" s="1315"/>
      <c r="AS44" s="1315"/>
      <c r="AT44" s="1315"/>
      <c r="AU44" s="1315"/>
      <c r="AV44" s="1315"/>
      <c r="AW44" s="1315"/>
      <c r="AX44" s="1315"/>
      <c r="AY44" s="1315"/>
      <c r="AZ44" s="1315"/>
      <c r="BA44" s="1315"/>
      <c r="BB44" s="1315"/>
      <c r="BC44" s="1315"/>
      <c r="BD44" s="1315"/>
      <c r="BE44" s="1315"/>
      <c r="BF44" s="1315"/>
      <c r="BG44" s="1315"/>
      <c r="BH44" s="1315"/>
      <c r="BI44" s="1315"/>
      <c r="BJ44" s="1315"/>
      <c r="BK44" s="1315"/>
      <c r="BL44" s="1315"/>
      <c r="BM44" s="1315"/>
      <c r="BN44" s="1315"/>
      <c r="BO44" s="1315"/>
      <c r="BP44" s="1315"/>
      <c r="BQ44" s="1315"/>
      <c r="BR44" s="1315"/>
      <c r="BS44" s="1315"/>
      <c r="BT44" s="1315"/>
      <c r="BU44" s="1315"/>
      <c r="BV44" s="1315"/>
      <c r="BW44" s="1315"/>
      <c r="BX44" s="1315"/>
      <c r="BY44" s="1315"/>
      <c r="BZ44" s="1315"/>
      <c r="CA44" s="1315"/>
      <c r="CB44" s="1315"/>
      <c r="CC44" s="1315"/>
      <c r="CD44" s="1315"/>
      <c r="CE44" s="1315"/>
      <c r="CF44" s="1315"/>
      <c r="CG44" s="1315"/>
      <c r="CH44" s="1315"/>
      <c r="CI44" s="1315"/>
      <c r="CJ44" s="1315"/>
      <c r="CK44" s="1315"/>
      <c r="CL44" s="1315"/>
      <c r="CM44" s="1315"/>
      <c r="CN44" s="1315"/>
      <c r="CO44" s="1315"/>
      <c r="CP44" s="1315"/>
      <c r="CQ44" s="1315"/>
      <c r="CR44" s="1315"/>
      <c r="CS44" s="1315"/>
      <c r="CT44" s="1315"/>
      <c r="CU44" s="1315"/>
      <c r="CV44" s="1315"/>
      <c r="CW44" s="1315"/>
      <c r="CX44" s="1315"/>
      <c r="CY44" s="1315"/>
      <c r="CZ44" s="1315"/>
      <c r="DA44" s="1315"/>
      <c r="DB44" s="1315"/>
      <c r="DC44" s="1316"/>
    </row>
    <row r="45" spans="2:109" x14ac:dyDescent="0.15">
      <c r="B45" s="397"/>
      <c r="AN45" s="1314"/>
      <c r="AO45" s="1315"/>
      <c r="AP45" s="1315"/>
      <c r="AQ45" s="1315"/>
      <c r="AR45" s="1315"/>
      <c r="AS45" s="1315"/>
      <c r="AT45" s="1315"/>
      <c r="AU45" s="1315"/>
      <c r="AV45" s="1315"/>
      <c r="AW45" s="1315"/>
      <c r="AX45" s="1315"/>
      <c r="AY45" s="1315"/>
      <c r="AZ45" s="1315"/>
      <c r="BA45" s="1315"/>
      <c r="BB45" s="1315"/>
      <c r="BC45" s="1315"/>
      <c r="BD45" s="1315"/>
      <c r="BE45" s="1315"/>
      <c r="BF45" s="1315"/>
      <c r="BG45" s="1315"/>
      <c r="BH45" s="1315"/>
      <c r="BI45" s="1315"/>
      <c r="BJ45" s="1315"/>
      <c r="BK45" s="1315"/>
      <c r="BL45" s="1315"/>
      <c r="BM45" s="1315"/>
      <c r="BN45" s="1315"/>
      <c r="BO45" s="1315"/>
      <c r="BP45" s="1315"/>
      <c r="BQ45" s="1315"/>
      <c r="BR45" s="1315"/>
      <c r="BS45" s="1315"/>
      <c r="BT45" s="1315"/>
      <c r="BU45" s="1315"/>
      <c r="BV45" s="1315"/>
      <c r="BW45" s="1315"/>
      <c r="BX45" s="1315"/>
      <c r="BY45" s="1315"/>
      <c r="BZ45" s="1315"/>
      <c r="CA45" s="1315"/>
      <c r="CB45" s="1315"/>
      <c r="CC45" s="1315"/>
      <c r="CD45" s="1315"/>
      <c r="CE45" s="1315"/>
      <c r="CF45" s="1315"/>
      <c r="CG45" s="1315"/>
      <c r="CH45" s="1315"/>
      <c r="CI45" s="1315"/>
      <c r="CJ45" s="1315"/>
      <c r="CK45" s="1315"/>
      <c r="CL45" s="1315"/>
      <c r="CM45" s="1315"/>
      <c r="CN45" s="1315"/>
      <c r="CO45" s="1315"/>
      <c r="CP45" s="1315"/>
      <c r="CQ45" s="1315"/>
      <c r="CR45" s="1315"/>
      <c r="CS45" s="1315"/>
      <c r="CT45" s="1315"/>
      <c r="CU45" s="1315"/>
      <c r="CV45" s="1315"/>
      <c r="CW45" s="1315"/>
      <c r="CX45" s="1315"/>
      <c r="CY45" s="1315"/>
      <c r="CZ45" s="1315"/>
      <c r="DA45" s="1315"/>
      <c r="DB45" s="1315"/>
      <c r="DC45" s="1316"/>
    </row>
    <row r="46" spans="2:109" x14ac:dyDescent="0.15">
      <c r="B46" s="397"/>
      <c r="AN46" s="1314"/>
      <c r="AO46" s="1315"/>
      <c r="AP46" s="1315"/>
      <c r="AQ46" s="1315"/>
      <c r="AR46" s="1315"/>
      <c r="AS46" s="1315"/>
      <c r="AT46" s="1315"/>
      <c r="AU46" s="1315"/>
      <c r="AV46" s="1315"/>
      <c r="AW46" s="1315"/>
      <c r="AX46" s="1315"/>
      <c r="AY46" s="1315"/>
      <c r="AZ46" s="1315"/>
      <c r="BA46" s="1315"/>
      <c r="BB46" s="1315"/>
      <c r="BC46" s="1315"/>
      <c r="BD46" s="1315"/>
      <c r="BE46" s="1315"/>
      <c r="BF46" s="1315"/>
      <c r="BG46" s="1315"/>
      <c r="BH46" s="1315"/>
      <c r="BI46" s="1315"/>
      <c r="BJ46" s="1315"/>
      <c r="BK46" s="1315"/>
      <c r="BL46" s="1315"/>
      <c r="BM46" s="1315"/>
      <c r="BN46" s="1315"/>
      <c r="BO46" s="1315"/>
      <c r="BP46" s="1315"/>
      <c r="BQ46" s="1315"/>
      <c r="BR46" s="1315"/>
      <c r="BS46" s="1315"/>
      <c r="BT46" s="1315"/>
      <c r="BU46" s="1315"/>
      <c r="BV46" s="1315"/>
      <c r="BW46" s="1315"/>
      <c r="BX46" s="1315"/>
      <c r="BY46" s="1315"/>
      <c r="BZ46" s="1315"/>
      <c r="CA46" s="1315"/>
      <c r="CB46" s="1315"/>
      <c r="CC46" s="1315"/>
      <c r="CD46" s="1315"/>
      <c r="CE46" s="1315"/>
      <c r="CF46" s="1315"/>
      <c r="CG46" s="1315"/>
      <c r="CH46" s="1315"/>
      <c r="CI46" s="1315"/>
      <c r="CJ46" s="1315"/>
      <c r="CK46" s="1315"/>
      <c r="CL46" s="1315"/>
      <c r="CM46" s="1315"/>
      <c r="CN46" s="1315"/>
      <c r="CO46" s="1315"/>
      <c r="CP46" s="1315"/>
      <c r="CQ46" s="1315"/>
      <c r="CR46" s="1315"/>
      <c r="CS46" s="1315"/>
      <c r="CT46" s="1315"/>
      <c r="CU46" s="1315"/>
      <c r="CV46" s="1315"/>
      <c r="CW46" s="1315"/>
      <c r="CX46" s="1315"/>
      <c r="CY46" s="1315"/>
      <c r="CZ46" s="1315"/>
      <c r="DA46" s="1315"/>
      <c r="DB46" s="1315"/>
      <c r="DC46" s="1316"/>
    </row>
    <row r="47" spans="2:109" x14ac:dyDescent="0.15">
      <c r="B47" s="397"/>
      <c r="AN47" s="1317"/>
      <c r="AO47" s="1318"/>
      <c r="AP47" s="1318"/>
      <c r="AQ47" s="1318"/>
      <c r="AR47" s="1318"/>
      <c r="AS47" s="1318"/>
      <c r="AT47" s="1318"/>
      <c r="AU47" s="1318"/>
      <c r="AV47" s="1318"/>
      <c r="AW47" s="1318"/>
      <c r="AX47" s="1318"/>
      <c r="AY47" s="1318"/>
      <c r="AZ47" s="1318"/>
      <c r="BA47" s="1318"/>
      <c r="BB47" s="1318"/>
      <c r="BC47" s="1318"/>
      <c r="BD47" s="1318"/>
      <c r="BE47" s="1318"/>
      <c r="BF47" s="1318"/>
      <c r="BG47" s="1318"/>
      <c r="BH47" s="1318"/>
      <c r="BI47" s="1318"/>
      <c r="BJ47" s="1318"/>
      <c r="BK47" s="1318"/>
      <c r="BL47" s="1318"/>
      <c r="BM47" s="1318"/>
      <c r="BN47" s="1318"/>
      <c r="BO47" s="1318"/>
      <c r="BP47" s="1318"/>
      <c r="BQ47" s="1318"/>
      <c r="BR47" s="1318"/>
      <c r="BS47" s="1318"/>
      <c r="BT47" s="1318"/>
      <c r="BU47" s="1318"/>
      <c r="BV47" s="1318"/>
      <c r="BW47" s="1318"/>
      <c r="BX47" s="1318"/>
      <c r="BY47" s="1318"/>
      <c r="BZ47" s="1318"/>
      <c r="CA47" s="1318"/>
      <c r="CB47" s="1318"/>
      <c r="CC47" s="1318"/>
      <c r="CD47" s="1318"/>
      <c r="CE47" s="1318"/>
      <c r="CF47" s="1318"/>
      <c r="CG47" s="1318"/>
      <c r="CH47" s="1318"/>
      <c r="CI47" s="1318"/>
      <c r="CJ47" s="1318"/>
      <c r="CK47" s="1318"/>
      <c r="CL47" s="1318"/>
      <c r="CM47" s="1318"/>
      <c r="CN47" s="1318"/>
      <c r="CO47" s="1318"/>
      <c r="CP47" s="1318"/>
      <c r="CQ47" s="1318"/>
      <c r="CR47" s="1318"/>
      <c r="CS47" s="1318"/>
      <c r="CT47" s="1318"/>
      <c r="CU47" s="1318"/>
      <c r="CV47" s="1318"/>
      <c r="CW47" s="1318"/>
      <c r="CX47" s="1318"/>
      <c r="CY47" s="1318"/>
      <c r="CZ47" s="1318"/>
      <c r="DA47" s="1318"/>
      <c r="DB47" s="1318"/>
      <c r="DC47" s="1319"/>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602</v>
      </c>
    </row>
    <row r="50" spans="1:109" x14ac:dyDescent="0.15">
      <c r="B50" s="397"/>
      <c r="G50" s="1320"/>
      <c r="H50" s="1320"/>
      <c r="I50" s="1320"/>
      <c r="J50" s="1320"/>
      <c r="K50" s="407"/>
      <c r="L50" s="407"/>
      <c r="M50" s="408"/>
      <c r="N50" s="408"/>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24" t="s">
        <v>560</v>
      </c>
      <c r="BQ50" s="1324"/>
      <c r="BR50" s="1324"/>
      <c r="BS50" s="1324"/>
      <c r="BT50" s="1324"/>
      <c r="BU50" s="1324"/>
      <c r="BV50" s="1324"/>
      <c r="BW50" s="1324"/>
      <c r="BX50" s="1324" t="s">
        <v>561</v>
      </c>
      <c r="BY50" s="1324"/>
      <c r="BZ50" s="1324"/>
      <c r="CA50" s="1324"/>
      <c r="CB50" s="1324"/>
      <c r="CC50" s="1324"/>
      <c r="CD50" s="1324"/>
      <c r="CE50" s="1324"/>
      <c r="CF50" s="1324" t="s">
        <v>562</v>
      </c>
      <c r="CG50" s="1324"/>
      <c r="CH50" s="1324"/>
      <c r="CI50" s="1324"/>
      <c r="CJ50" s="1324"/>
      <c r="CK50" s="1324"/>
      <c r="CL50" s="1324"/>
      <c r="CM50" s="1324"/>
      <c r="CN50" s="1324" t="s">
        <v>563</v>
      </c>
      <c r="CO50" s="1324"/>
      <c r="CP50" s="1324"/>
      <c r="CQ50" s="1324"/>
      <c r="CR50" s="1324"/>
      <c r="CS50" s="1324"/>
      <c r="CT50" s="1324"/>
      <c r="CU50" s="1324"/>
      <c r="CV50" s="1324" t="s">
        <v>564</v>
      </c>
      <c r="CW50" s="1324"/>
      <c r="CX50" s="1324"/>
      <c r="CY50" s="1324"/>
      <c r="CZ50" s="1324"/>
      <c r="DA50" s="1324"/>
      <c r="DB50" s="1324"/>
      <c r="DC50" s="1324"/>
    </row>
    <row r="51" spans="1:109" ht="13.5" customHeight="1" x14ac:dyDescent="0.15">
      <c r="B51" s="397"/>
      <c r="G51" s="1330"/>
      <c r="H51" s="1330"/>
      <c r="I51" s="1328"/>
      <c r="J51" s="1328"/>
      <c r="K51" s="1326"/>
      <c r="L51" s="1326"/>
      <c r="M51" s="1326"/>
      <c r="N51" s="1326"/>
      <c r="AM51" s="406"/>
      <c r="AN51" s="1327" t="s">
        <v>603</v>
      </c>
      <c r="AO51" s="1327"/>
      <c r="AP51" s="1327"/>
      <c r="AQ51" s="1327"/>
      <c r="AR51" s="1327"/>
      <c r="AS51" s="1327"/>
      <c r="AT51" s="1327"/>
      <c r="AU51" s="1327"/>
      <c r="AV51" s="1327"/>
      <c r="AW51" s="1327"/>
      <c r="AX51" s="1327"/>
      <c r="AY51" s="1327"/>
      <c r="AZ51" s="1327"/>
      <c r="BA51" s="1327"/>
      <c r="BB51" s="1327" t="s">
        <v>604</v>
      </c>
      <c r="BC51" s="1327"/>
      <c r="BD51" s="1327"/>
      <c r="BE51" s="1327"/>
      <c r="BF51" s="1327"/>
      <c r="BG51" s="1327"/>
      <c r="BH51" s="1327"/>
      <c r="BI51" s="1327"/>
      <c r="BJ51" s="1327"/>
      <c r="BK51" s="1327"/>
      <c r="BL51" s="1327"/>
      <c r="BM51" s="1327"/>
      <c r="BN51" s="1327"/>
      <c r="BO51" s="1327"/>
      <c r="BP51" s="1325">
        <v>68.2</v>
      </c>
      <c r="BQ51" s="1325"/>
      <c r="BR51" s="1325"/>
      <c r="BS51" s="1325"/>
      <c r="BT51" s="1325"/>
      <c r="BU51" s="1325"/>
      <c r="BV51" s="1325"/>
      <c r="BW51" s="1325"/>
      <c r="BX51" s="1325">
        <v>58.4</v>
      </c>
      <c r="BY51" s="1325"/>
      <c r="BZ51" s="1325"/>
      <c r="CA51" s="1325"/>
      <c r="CB51" s="1325"/>
      <c r="CC51" s="1325"/>
      <c r="CD51" s="1325"/>
      <c r="CE51" s="1325"/>
      <c r="CF51" s="1325">
        <v>55.9</v>
      </c>
      <c r="CG51" s="1325"/>
      <c r="CH51" s="1325"/>
      <c r="CI51" s="1325"/>
      <c r="CJ51" s="1325"/>
      <c r="CK51" s="1325"/>
      <c r="CL51" s="1325"/>
      <c r="CM51" s="1325"/>
      <c r="CN51" s="1325">
        <v>57.7</v>
      </c>
      <c r="CO51" s="1325"/>
      <c r="CP51" s="1325"/>
      <c r="CQ51" s="1325"/>
      <c r="CR51" s="1325"/>
      <c r="CS51" s="1325"/>
      <c r="CT51" s="1325"/>
      <c r="CU51" s="1325"/>
      <c r="CV51" s="1325">
        <v>45.6</v>
      </c>
      <c r="CW51" s="1325"/>
      <c r="CX51" s="1325"/>
      <c r="CY51" s="1325"/>
      <c r="CZ51" s="1325"/>
      <c r="DA51" s="1325"/>
      <c r="DB51" s="1325"/>
      <c r="DC51" s="1325"/>
    </row>
    <row r="52" spans="1:109" x14ac:dyDescent="0.15">
      <c r="B52" s="397"/>
      <c r="G52" s="1330"/>
      <c r="H52" s="1330"/>
      <c r="I52" s="1328"/>
      <c r="J52" s="1328"/>
      <c r="K52" s="1326"/>
      <c r="L52" s="1326"/>
      <c r="M52" s="1326"/>
      <c r="N52" s="1326"/>
      <c r="AM52" s="406"/>
      <c r="AN52" s="1327"/>
      <c r="AO52" s="1327"/>
      <c r="AP52" s="1327"/>
      <c r="AQ52" s="1327"/>
      <c r="AR52" s="1327"/>
      <c r="AS52" s="1327"/>
      <c r="AT52" s="1327"/>
      <c r="AU52" s="1327"/>
      <c r="AV52" s="1327"/>
      <c r="AW52" s="1327"/>
      <c r="AX52" s="1327"/>
      <c r="AY52" s="1327"/>
      <c r="AZ52" s="1327"/>
      <c r="BA52" s="1327"/>
      <c r="BB52" s="1327"/>
      <c r="BC52" s="1327"/>
      <c r="BD52" s="1327"/>
      <c r="BE52" s="1327"/>
      <c r="BF52" s="1327"/>
      <c r="BG52" s="1327"/>
      <c r="BH52" s="1327"/>
      <c r="BI52" s="1327"/>
      <c r="BJ52" s="1327"/>
      <c r="BK52" s="1327"/>
      <c r="BL52" s="1327"/>
      <c r="BM52" s="1327"/>
      <c r="BN52" s="1327"/>
      <c r="BO52" s="1327"/>
      <c r="BP52" s="1325"/>
      <c r="BQ52" s="1325"/>
      <c r="BR52" s="1325"/>
      <c r="BS52" s="1325"/>
      <c r="BT52" s="1325"/>
      <c r="BU52" s="1325"/>
      <c r="BV52" s="1325"/>
      <c r="BW52" s="1325"/>
      <c r="BX52" s="1325"/>
      <c r="BY52" s="1325"/>
      <c r="BZ52" s="1325"/>
      <c r="CA52" s="1325"/>
      <c r="CB52" s="1325"/>
      <c r="CC52" s="1325"/>
      <c r="CD52" s="1325"/>
      <c r="CE52" s="1325"/>
      <c r="CF52" s="1325"/>
      <c r="CG52" s="1325"/>
      <c r="CH52" s="1325"/>
      <c r="CI52" s="1325"/>
      <c r="CJ52" s="1325"/>
      <c r="CK52" s="1325"/>
      <c r="CL52" s="1325"/>
      <c r="CM52" s="1325"/>
      <c r="CN52" s="1325"/>
      <c r="CO52" s="1325"/>
      <c r="CP52" s="1325"/>
      <c r="CQ52" s="1325"/>
      <c r="CR52" s="1325"/>
      <c r="CS52" s="1325"/>
      <c r="CT52" s="1325"/>
      <c r="CU52" s="1325"/>
      <c r="CV52" s="1325"/>
      <c r="CW52" s="1325"/>
      <c r="CX52" s="1325"/>
      <c r="CY52" s="1325"/>
      <c r="CZ52" s="1325"/>
      <c r="DA52" s="1325"/>
      <c r="DB52" s="1325"/>
      <c r="DC52" s="1325"/>
    </row>
    <row r="53" spans="1:109" x14ac:dyDescent="0.15">
      <c r="A53" s="405"/>
      <c r="B53" s="397"/>
      <c r="G53" s="1330"/>
      <c r="H53" s="1330"/>
      <c r="I53" s="1320"/>
      <c r="J53" s="1320"/>
      <c r="K53" s="1326"/>
      <c r="L53" s="1326"/>
      <c r="M53" s="1326"/>
      <c r="N53" s="1326"/>
      <c r="AM53" s="406"/>
      <c r="AN53" s="1327"/>
      <c r="AO53" s="1327"/>
      <c r="AP53" s="1327"/>
      <c r="AQ53" s="1327"/>
      <c r="AR53" s="1327"/>
      <c r="AS53" s="1327"/>
      <c r="AT53" s="1327"/>
      <c r="AU53" s="1327"/>
      <c r="AV53" s="1327"/>
      <c r="AW53" s="1327"/>
      <c r="AX53" s="1327"/>
      <c r="AY53" s="1327"/>
      <c r="AZ53" s="1327"/>
      <c r="BA53" s="1327"/>
      <c r="BB53" s="1327" t="s">
        <v>605</v>
      </c>
      <c r="BC53" s="1327"/>
      <c r="BD53" s="1327"/>
      <c r="BE53" s="1327"/>
      <c r="BF53" s="1327"/>
      <c r="BG53" s="1327"/>
      <c r="BH53" s="1327"/>
      <c r="BI53" s="1327"/>
      <c r="BJ53" s="1327"/>
      <c r="BK53" s="1327"/>
      <c r="BL53" s="1327"/>
      <c r="BM53" s="1327"/>
      <c r="BN53" s="1327"/>
      <c r="BO53" s="1327"/>
      <c r="BP53" s="1325">
        <v>53.8</v>
      </c>
      <c r="BQ53" s="1325"/>
      <c r="BR53" s="1325"/>
      <c r="BS53" s="1325"/>
      <c r="BT53" s="1325"/>
      <c r="BU53" s="1325"/>
      <c r="BV53" s="1325"/>
      <c r="BW53" s="1325"/>
      <c r="BX53" s="1325">
        <v>56.9</v>
      </c>
      <c r="BY53" s="1325"/>
      <c r="BZ53" s="1325"/>
      <c r="CA53" s="1325"/>
      <c r="CB53" s="1325"/>
      <c r="CC53" s="1325"/>
      <c r="CD53" s="1325"/>
      <c r="CE53" s="1325"/>
      <c r="CF53" s="1325">
        <v>60.4</v>
      </c>
      <c r="CG53" s="1325"/>
      <c r="CH53" s="1325"/>
      <c r="CI53" s="1325"/>
      <c r="CJ53" s="1325"/>
      <c r="CK53" s="1325"/>
      <c r="CL53" s="1325"/>
      <c r="CM53" s="1325"/>
      <c r="CN53" s="1325">
        <v>61.1</v>
      </c>
      <c r="CO53" s="1325"/>
      <c r="CP53" s="1325"/>
      <c r="CQ53" s="1325"/>
      <c r="CR53" s="1325"/>
      <c r="CS53" s="1325"/>
      <c r="CT53" s="1325"/>
      <c r="CU53" s="1325"/>
      <c r="CV53" s="1325">
        <v>60</v>
      </c>
      <c r="CW53" s="1325"/>
      <c r="CX53" s="1325"/>
      <c r="CY53" s="1325"/>
      <c r="CZ53" s="1325"/>
      <c r="DA53" s="1325"/>
      <c r="DB53" s="1325"/>
      <c r="DC53" s="1325"/>
    </row>
    <row r="54" spans="1:109" x14ac:dyDescent="0.15">
      <c r="A54" s="405"/>
      <c r="B54" s="397"/>
      <c r="G54" s="1330"/>
      <c r="H54" s="1330"/>
      <c r="I54" s="1320"/>
      <c r="J54" s="1320"/>
      <c r="K54" s="1326"/>
      <c r="L54" s="1326"/>
      <c r="M54" s="1326"/>
      <c r="N54" s="1326"/>
      <c r="AM54" s="406"/>
      <c r="AN54" s="1327"/>
      <c r="AO54" s="1327"/>
      <c r="AP54" s="1327"/>
      <c r="AQ54" s="1327"/>
      <c r="AR54" s="1327"/>
      <c r="AS54" s="1327"/>
      <c r="AT54" s="1327"/>
      <c r="AU54" s="1327"/>
      <c r="AV54" s="1327"/>
      <c r="AW54" s="1327"/>
      <c r="AX54" s="1327"/>
      <c r="AY54" s="1327"/>
      <c r="AZ54" s="1327"/>
      <c r="BA54" s="1327"/>
      <c r="BB54" s="1327"/>
      <c r="BC54" s="1327"/>
      <c r="BD54" s="1327"/>
      <c r="BE54" s="1327"/>
      <c r="BF54" s="1327"/>
      <c r="BG54" s="1327"/>
      <c r="BH54" s="1327"/>
      <c r="BI54" s="1327"/>
      <c r="BJ54" s="1327"/>
      <c r="BK54" s="1327"/>
      <c r="BL54" s="1327"/>
      <c r="BM54" s="1327"/>
      <c r="BN54" s="1327"/>
      <c r="BO54" s="1327"/>
      <c r="BP54" s="1325"/>
      <c r="BQ54" s="1325"/>
      <c r="BR54" s="1325"/>
      <c r="BS54" s="1325"/>
      <c r="BT54" s="1325"/>
      <c r="BU54" s="1325"/>
      <c r="BV54" s="1325"/>
      <c r="BW54" s="1325"/>
      <c r="BX54" s="1325"/>
      <c r="BY54" s="1325"/>
      <c r="BZ54" s="1325"/>
      <c r="CA54" s="1325"/>
      <c r="CB54" s="1325"/>
      <c r="CC54" s="1325"/>
      <c r="CD54" s="1325"/>
      <c r="CE54" s="1325"/>
      <c r="CF54" s="1325"/>
      <c r="CG54" s="1325"/>
      <c r="CH54" s="1325"/>
      <c r="CI54" s="1325"/>
      <c r="CJ54" s="1325"/>
      <c r="CK54" s="1325"/>
      <c r="CL54" s="1325"/>
      <c r="CM54" s="1325"/>
      <c r="CN54" s="1325"/>
      <c r="CO54" s="1325"/>
      <c r="CP54" s="1325"/>
      <c r="CQ54" s="1325"/>
      <c r="CR54" s="1325"/>
      <c r="CS54" s="1325"/>
      <c r="CT54" s="1325"/>
      <c r="CU54" s="1325"/>
      <c r="CV54" s="1325"/>
      <c r="CW54" s="1325"/>
      <c r="CX54" s="1325"/>
      <c r="CY54" s="1325"/>
      <c r="CZ54" s="1325"/>
      <c r="DA54" s="1325"/>
      <c r="DB54" s="1325"/>
      <c r="DC54" s="1325"/>
    </row>
    <row r="55" spans="1:109" x14ac:dyDescent="0.15">
      <c r="A55" s="405"/>
      <c r="B55" s="397"/>
      <c r="G55" s="1320"/>
      <c r="H55" s="1320"/>
      <c r="I55" s="1320"/>
      <c r="J55" s="1320"/>
      <c r="K55" s="1326"/>
      <c r="L55" s="1326"/>
      <c r="M55" s="1326"/>
      <c r="N55" s="1326"/>
      <c r="AN55" s="1324" t="s">
        <v>606</v>
      </c>
      <c r="AO55" s="1324"/>
      <c r="AP55" s="1324"/>
      <c r="AQ55" s="1324"/>
      <c r="AR55" s="1324"/>
      <c r="AS55" s="1324"/>
      <c r="AT55" s="1324"/>
      <c r="AU55" s="1324"/>
      <c r="AV55" s="1324"/>
      <c r="AW55" s="1324"/>
      <c r="AX55" s="1324"/>
      <c r="AY55" s="1324"/>
      <c r="AZ55" s="1324"/>
      <c r="BA55" s="1324"/>
      <c r="BB55" s="1327" t="s">
        <v>604</v>
      </c>
      <c r="BC55" s="1327"/>
      <c r="BD55" s="1327"/>
      <c r="BE55" s="1327"/>
      <c r="BF55" s="1327"/>
      <c r="BG55" s="1327"/>
      <c r="BH55" s="1327"/>
      <c r="BI55" s="1327"/>
      <c r="BJ55" s="1327"/>
      <c r="BK55" s="1327"/>
      <c r="BL55" s="1327"/>
      <c r="BM55" s="1327"/>
      <c r="BN55" s="1327"/>
      <c r="BO55" s="1327"/>
      <c r="BP55" s="1325">
        <v>54.6</v>
      </c>
      <c r="BQ55" s="1325"/>
      <c r="BR55" s="1325"/>
      <c r="BS55" s="1325"/>
      <c r="BT55" s="1325"/>
      <c r="BU55" s="1325"/>
      <c r="BV55" s="1325"/>
      <c r="BW55" s="1325"/>
      <c r="BX55" s="1325">
        <v>53.2</v>
      </c>
      <c r="BY55" s="1325"/>
      <c r="BZ55" s="1325"/>
      <c r="CA55" s="1325"/>
      <c r="CB55" s="1325"/>
      <c r="CC55" s="1325"/>
      <c r="CD55" s="1325"/>
      <c r="CE55" s="1325"/>
      <c r="CF55" s="1325">
        <v>47.9</v>
      </c>
      <c r="CG55" s="1325"/>
      <c r="CH55" s="1325"/>
      <c r="CI55" s="1325"/>
      <c r="CJ55" s="1325"/>
      <c r="CK55" s="1325"/>
      <c r="CL55" s="1325"/>
      <c r="CM55" s="1325"/>
      <c r="CN55" s="1325">
        <v>49</v>
      </c>
      <c r="CO55" s="1325"/>
      <c r="CP55" s="1325"/>
      <c r="CQ55" s="1325"/>
      <c r="CR55" s="1325"/>
      <c r="CS55" s="1325"/>
      <c r="CT55" s="1325"/>
      <c r="CU55" s="1325"/>
      <c r="CV55" s="1325">
        <v>41.3</v>
      </c>
      <c r="CW55" s="1325"/>
      <c r="CX55" s="1325"/>
      <c r="CY55" s="1325"/>
      <c r="CZ55" s="1325"/>
      <c r="DA55" s="1325"/>
      <c r="DB55" s="1325"/>
      <c r="DC55" s="1325"/>
    </row>
    <row r="56" spans="1:109" x14ac:dyDescent="0.15">
      <c r="A56" s="405"/>
      <c r="B56" s="397"/>
      <c r="G56" s="1320"/>
      <c r="H56" s="1320"/>
      <c r="I56" s="1320"/>
      <c r="J56" s="1320"/>
      <c r="K56" s="1326"/>
      <c r="L56" s="1326"/>
      <c r="M56" s="1326"/>
      <c r="N56" s="1326"/>
      <c r="AN56" s="1324"/>
      <c r="AO56" s="1324"/>
      <c r="AP56" s="1324"/>
      <c r="AQ56" s="1324"/>
      <c r="AR56" s="1324"/>
      <c r="AS56" s="1324"/>
      <c r="AT56" s="1324"/>
      <c r="AU56" s="1324"/>
      <c r="AV56" s="1324"/>
      <c r="AW56" s="1324"/>
      <c r="AX56" s="1324"/>
      <c r="AY56" s="1324"/>
      <c r="AZ56" s="1324"/>
      <c r="BA56" s="1324"/>
      <c r="BB56" s="1327"/>
      <c r="BC56" s="1327"/>
      <c r="BD56" s="1327"/>
      <c r="BE56" s="1327"/>
      <c r="BF56" s="1327"/>
      <c r="BG56" s="1327"/>
      <c r="BH56" s="1327"/>
      <c r="BI56" s="1327"/>
      <c r="BJ56" s="1327"/>
      <c r="BK56" s="1327"/>
      <c r="BL56" s="1327"/>
      <c r="BM56" s="1327"/>
      <c r="BN56" s="1327"/>
      <c r="BO56" s="1327"/>
      <c r="BP56" s="1325"/>
      <c r="BQ56" s="1325"/>
      <c r="BR56" s="1325"/>
      <c r="BS56" s="1325"/>
      <c r="BT56" s="1325"/>
      <c r="BU56" s="1325"/>
      <c r="BV56" s="1325"/>
      <c r="BW56" s="1325"/>
      <c r="BX56" s="1325"/>
      <c r="BY56" s="1325"/>
      <c r="BZ56" s="1325"/>
      <c r="CA56" s="1325"/>
      <c r="CB56" s="1325"/>
      <c r="CC56" s="1325"/>
      <c r="CD56" s="1325"/>
      <c r="CE56" s="1325"/>
      <c r="CF56" s="1325"/>
      <c r="CG56" s="1325"/>
      <c r="CH56" s="1325"/>
      <c r="CI56" s="1325"/>
      <c r="CJ56" s="1325"/>
      <c r="CK56" s="1325"/>
      <c r="CL56" s="1325"/>
      <c r="CM56" s="1325"/>
      <c r="CN56" s="1325"/>
      <c r="CO56" s="1325"/>
      <c r="CP56" s="1325"/>
      <c r="CQ56" s="1325"/>
      <c r="CR56" s="1325"/>
      <c r="CS56" s="1325"/>
      <c r="CT56" s="1325"/>
      <c r="CU56" s="1325"/>
      <c r="CV56" s="1325"/>
      <c r="CW56" s="1325"/>
      <c r="CX56" s="1325"/>
      <c r="CY56" s="1325"/>
      <c r="CZ56" s="1325"/>
      <c r="DA56" s="1325"/>
      <c r="DB56" s="1325"/>
      <c r="DC56" s="1325"/>
    </row>
    <row r="57" spans="1:109" s="405" customFormat="1" x14ac:dyDescent="0.15">
      <c r="B57" s="409"/>
      <c r="G57" s="1320"/>
      <c r="H57" s="1320"/>
      <c r="I57" s="1329"/>
      <c r="J57" s="1329"/>
      <c r="K57" s="1326"/>
      <c r="L57" s="1326"/>
      <c r="M57" s="1326"/>
      <c r="N57" s="1326"/>
      <c r="AM57" s="390"/>
      <c r="AN57" s="1324"/>
      <c r="AO57" s="1324"/>
      <c r="AP57" s="1324"/>
      <c r="AQ57" s="1324"/>
      <c r="AR57" s="1324"/>
      <c r="AS57" s="1324"/>
      <c r="AT57" s="1324"/>
      <c r="AU57" s="1324"/>
      <c r="AV57" s="1324"/>
      <c r="AW57" s="1324"/>
      <c r="AX57" s="1324"/>
      <c r="AY57" s="1324"/>
      <c r="AZ57" s="1324"/>
      <c r="BA57" s="1324"/>
      <c r="BB57" s="1327" t="s">
        <v>605</v>
      </c>
      <c r="BC57" s="1327"/>
      <c r="BD57" s="1327"/>
      <c r="BE57" s="1327"/>
      <c r="BF57" s="1327"/>
      <c r="BG57" s="1327"/>
      <c r="BH57" s="1327"/>
      <c r="BI57" s="1327"/>
      <c r="BJ57" s="1327"/>
      <c r="BK57" s="1327"/>
      <c r="BL57" s="1327"/>
      <c r="BM57" s="1327"/>
      <c r="BN57" s="1327"/>
      <c r="BO57" s="1327"/>
      <c r="BP57" s="1325">
        <v>58.3</v>
      </c>
      <c r="BQ57" s="1325"/>
      <c r="BR57" s="1325"/>
      <c r="BS57" s="1325"/>
      <c r="BT57" s="1325"/>
      <c r="BU57" s="1325"/>
      <c r="BV57" s="1325"/>
      <c r="BW57" s="1325"/>
      <c r="BX57" s="1325">
        <v>59.6</v>
      </c>
      <c r="BY57" s="1325"/>
      <c r="BZ57" s="1325"/>
      <c r="CA57" s="1325"/>
      <c r="CB57" s="1325"/>
      <c r="CC57" s="1325"/>
      <c r="CD57" s="1325"/>
      <c r="CE57" s="1325"/>
      <c r="CF57" s="1325">
        <v>60.8</v>
      </c>
      <c r="CG57" s="1325"/>
      <c r="CH57" s="1325"/>
      <c r="CI57" s="1325"/>
      <c r="CJ57" s="1325"/>
      <c r="CK57" s="1325"/>
      <c r="CL57" s="1325"/>
      <c r="CM57" s="1325"/>
      <c r="CN57" s="1325">
        <v>61</v>
      </c>
      <c r="CO57" s="1325"/>
      <c r="CP57" s="1325"/>
      <c r="CQ57" s="1325"/>
      <c r="CR57" s="1325"/>
      <c r="CS57" s="1325"/>
      <c r="CT57" s="1325"/>
      <c r="CU57" s="1325"/>
      <c r="CV57" s="1325">
        <v>63</v>
      </c>
      <c r="CW57" s="1325"/>
      <c r="CX57" s="1325"/>
      <c r="CY57" s="1325"/>
      <c r="CZ57" s="1325"/>
      <c r="DA57" s="1325"/>
      <c r="DB57" s="1325"/>
      <c r="DC57" s="1325"/>
      <c r="DD57" s="410"/>
      <c r="DE57" s="409"/>
    </row>
    <row r="58" spans="1:109" s="405" customFormat="1" x14ac:dyDescent="0.15">
      <c r="A58" s="390"/>
      <c r="B58" s="409"/>
      <c r="G58" s="1320"/>
      <c r="H58" s="1320"/>
      <c r="I58" s="1329"/>
      <c r="J58" s="1329"/>
      <c r="K58" s="1326"/>
      <c r="L58" s="1326"/>
      <c r="M58" s="1326"/>
      <c r="N58" s="1326"/>
      <c r="AM58" s="390"/>
      <c r="AN58" s="1324"/>
      <c r="AO58" s="1324"/>
      <c r="AP58" s="1324"/>
      <c r="AQ58" s="1324"/>
      <c r="AR58" s="1324"/>
      <c r="AS58" s="1324"/>
      <c r="AT58" s="1324"/>
      <c r="AU58" s="1324"/>
      <c r="AV58" s="1324"/>
      <c r="AW58" s="1324"/>
      <c r="AX58" s="1324"/>
      <c r="AY58" s="1324"/>
      <c r="AZ58" s="1324"/>
      <c r="BA58" s="1324"/>
      <c r="BB58" s="1327"/>
      <c r="BC58" s="1327"/>
      <c r="BD58" s="1327"/>
      <c r="BE58" s="1327"/>
      <c r="BF58" s="1327"/>
      <c r="BG58" s="1327"/>
      <c r="BH58" s="1327"/>
      <c r="BI58" s="1327"/>
      <c r="BJ58" s="1327"/>
      <c r="BK58" s="1327"/>
      <c r="BL58" s="1327"/>
      <c r="BM58" s="1327"/>
      <c r="BN58" s="1327"/>
      <c r="BO58" s="1327"/>
      <c r="BP58" s="1325"/>
      <c r="BQ58" s="1325"/>
      <c r="BR58" s="1325"/>
      <c r="BS58" s="1325"/>
      <c r="BT58" s="1325"/>
      <c r="BU58" s="1325"/>
      <c r="BV58" s="1325"/>
      <c r="BW58" s="1325"/>
      <c r="BX58" s="1325"/>
      <c r="BY58" s="1325"/>
      <c r="BZ58" s="1325"/>
      <c r="CA58" s="1325"/>
      <c r="CB58" s="1325"/>
      <c r="CC58" s="1325"/>
      <c r="CD58" s="1325"/>
      <c r="CE58" s="1325"/>
      <c r="CF58" s="1325"/>
      <c r="CG58" s="1325"/>
      <c r="CH58" s="1325"/>
      <c r="CI58" s="1325"/>
      <c r="CJ58" s="1325"/>
      <c r="CK58" s="1325"/>
      <c r="CL58" s="1325"/>
      <c r="CM58" s="1325"/>
      <c r="CN58" s="1325"/>
      <c r="CO58" s="1325"/>
      <c r="CP58" s="1325"/>
      <c r="CQ58" s="1325"/>
      <c r="CR58" s="1325"/>
      <c r="CS58" s="1325"/>
      <c r="CT58" s="1325"/>
      <c r="CU58" s="1325"/>
      <c r="CV58" s="1325"/>
      <c r="CW58" s="1325"/>
      <c r="CX58" s="1325"/>
      <c r="CY58" s="1325"/>
      <c r="CZ58" s="1325"/>
      <c r="DA58" s="1325"/>
      <c r="DB58" s="1325"/>
      <c r="DC58" s="1325"/>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607</v>
      </c>
    </row>
    <row r="64" spans="1:109" x14ac:dyDescent="0.15">
      <c r="B64" s="397"/>
      <c r="G64" s="404"/>
      <c r="I64" s="417"/>
      <c r="J64" s="417"/>
      <c r="K64" s="417"/>
      <c r="L64" s="417"/>
      <c r="M64" s="417"/>
      <c r="N64" s="418"/>
      <c r="AM64" s="404"/>
      <c r="AN64" s="404" t="s">
        <v>601</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1" t="s">
        <v>610</v>
      </c>
      <c r="AO65" s="1312"/>
      <c r="AP65" s="1312"/>
      <c r="AQ65" s="1312"/>
      <c r="AR65" s="1312"/>
      <c r="AS65" s="1312"/>
      <c r="AT65" s="1312"/>
      <c r="AU65" s="1312"/>
      <c r="AV65" s="1312"/>
      <c r="AW65" s="1312"/>
      <c r="AX65" s="1312"/>
      <c r="AY65" s="1312"/>
      <c r="AZ65" s="1312"/>
      <c r="BA65" s="1312"/>
      <c r="BB65" s="1312"/>
      <c r="BC65" s="1312"/>
      <c r="BD65" s="1312"/>
      <c r="BE65" s="1312"/>
      <c r="BF65" s="1312"/>
      <c r="BG65" s="1312"/>
      <c r="BH65" s="1312"/>
      <c r="BI65" s="1312"/>
      <c r="BJ65" s="1312"/>
      <c r="BK65" s="1312"/>
      <c r="BL65" s="1312"/>
      <c r="BM65" s="1312"/>
      <c r="BN65" s="1312"/>
      <c r="BO65" s="1312"/>
      <c r="BP65" s="1312"/>
      <c r="BQ65" s="1312"/>
      <c r="BR65" s="1312"/>
      <c r="BS65" s="1312"/>
      <c r="BT65" s="1312"/>
      <c r="BU65" s="1312"/>
      <c r="BV65" s="1312"/>
      <c r="BW65" s="1312"/>
      <c r="BX65" s="1312"/>
      <c r="BY65" s="1312"/>
      <c r="BZ65" s="1312"/>
      <c r="CA65" s="1312"/>
      <c r="CB65" s="1312"/>
      <c r="CC65" s="1312"/>
      <c r="CD65" s="1312"/>
      <c r="CE65" s="1312"/>
      <c r="CF65" s="1312"/>
      <c r="CG65" s="1312"/>
      <c r="CH65" s="1312"/>
      <c r="CI65" s="1312"/>
      <c r="CJ65" s="1312"/>
      <c r="CK65" s="1312"/>
      <c r="CL65" s="1312"/>
      <c r="CM65" s="1312"/>
      <c r="CN65" s="1312"/>
      <c r="CO65" s="1312"/>
      <c r="CP65" s="1312"/>
      <c r="CQ65" s="1312"/>
      <c r="CR65" s="1312"/>
      <c r="CS65" s="1312"/>
      <c r="CT65" s="1312"/>
      <c r="CU65" s="1312"/>
      <c r="CV65" s="1312"/>
      <c r="CW65" s="1312"/>
      <c r="CX65" s="1312"/>
      <c r="CY65" s="1312"/>
      <c r="CZ65" s="1312"/>
      <c r="DA65" s="1312"/>
      <c r="DB65" s="1312"/>
      <c r="DC65" s="1313"/>
    </row>
    <row r="66" spans="2:107" x14ac:dyDescent="0.15">
      <c r="B66" s="397"/>
      <c r="AN66" s="1314"/>
      <c r="AO66" s="1315"/>
      <c r="AP66" s="1315"/>
      <c r="AQ66" s="1315"/>
      <c r="AR66" s="1315"/>
      <c r="AS66" s="1315"/>
      <c r="AT66" s="1315"/>
      <c r="AU66" s="1315"/>
      <c r="AV66" s="1315"/>
      <c r="AW66" s="1315"/>
      <c r="AX66" s="1315"/>
      <c r="AY66" s="1315"/>
      <c r="AZ66" s="1315"/>
      <c r="BA66" s="1315"/>
      <c r="BB66" s="1315"/>
      <c r="BC66" s="1315"/>
      <c r="BD66" s="1315"/>
      <c r="BE66" s="1315"/>
      <c r="BF66" s="1315"/>
      <c r="BG66" s="1315"/>
      <c r="BH66" s="1315"/>
      <c r="BI66" s="1315"/>
      <c r="BJ66" s="1315"/>
      <c r="BK66" s="1315"/>
      <c r="BL66" s="1315"/>
      <c r="BM66" s="1315"/>
      <c r="BN66" s="1315"/>
      <c r="BO66" s="1315"/>
      <c r="BP66" s="1315"/>
      <c r="BQ66" s="1315"/>
      <c r="BR66" s="1315"/>
      <c r="BS66" s="1315"/>
      <c r="BT66" s="1315"/>
      <c r="BU66" s="1315"/>
      <c r="BV66" s="1315"/>
      <c r="BW66" s="1315"/>
      <c r="BX66" s="1315"/>
      <c r="BY66" s="1315"/>
      <c r="BZ66" s="1315"/>
      <c r="CA66" s="1315"/>
      <c r="CB66" s="1315"/>
      <c r="CC66" s="1315"/>
      <c r="CD66" s="1315"/>
      <c r="CE66" s="1315"/>
      <c r="CF66" s="1315"/>
      <c r="CG66" s="1315"/>
      <c r="CH66" s="1315"/>
      <c r="CI66" s="1315"/>
      <c r="CJ66" s="1315"/>
      <c r="CK66" s="1315"/>
      <c r="CL66" s="1315"/>
      <c r="CM66" s="1315"/>
      <c r="CN66" s="1315"/>
      <c r="CO66" s="1315"/>
      <c r="CP66" s="1315"/>
      <c r="CQ66" s="1315"/>
      <c r="CR66" s="1315"/>
      <c r="CS66" s="1315"/>
      <c r="CT66" s="1315"/>
      <c r="CU66" s="1315"/>
      <c r="CV66" s="1315"/>
      <c r="CW66" s="1315"/>
      <c r="CX66" s="1315"/>
      <c r="CY66" s="1315"/>
      <c r="CZ66" s="1315"/>
      <c r="DA66" s="1315"/>
      <c r="DB66" s="1315"/>
      <c r="DC66" s="1316"/>
    </row>
    <row r="67" spans="2:107" x14ac:dyDescent="0.15">
      <c r="B67" s="397"/>
      <c r="AN67" s="1314"/>
      <c r="AO67" s="1315"/>
      <c r="AP67" s="1315"/>
      <c r="AQ67" s="1315"/>
      <c r="AR67" s="1315"/>
      <c r="AS67" s="1315"/>
      <c r="AT67" s="1315"/>
      <c r="AU67" s="1315"/>
      <c r="AV67" s="1315"/>
      <c r="AW67" s="1315"/>
      <c r="AX67" s="1315"/>
      <c r="AY67" s="1315"/>
      <c r="AZ67" s="1315"/>
      <c r="BA67" s="1315"/>
      <c r="BB67" s="1315"/>
      <c r="BC67" s="1315"/>
      <c r="BD67" s="1315"/>
      <c r="BE67" s="1315"/>
      <c r="BF67" s="1315"/>
      <c r="BG67" s="1315"/>
      <c r="BH67" s="1315"/>
      <c r="BI67" s="1315"/>
      <c r="BJ67" s="1315"/>
      <c r="BK67" s="1315"/>
      <c r="BL67" s="1315"/>
      <c r="BM67" s="1315"/>
      <c r="BN67" s="1315"/>
      <c r="BO67" s="1315"/>
      <c r="BP67" s="1315"/>
      <c r="BQ67" s="1315"/>
      <c r="BR67" s="1315"/>
      <c r="BS67" s="1315"/>
      <c r="BT67" s="1315"/>
      <c r="BU67" s="1315"/>
      <c r="BV67" s="1315"/>
      <c r="BW67" s="1315"/>
      <c r="BX67" s="1315"/>
      <c r="BY67" s="1315"/>
      <c r="BZ67" s="1315"/>
      <c r="CA67" s="1315"/>
      <c r="CB67" s="1315"/>
      <c r="CC67" s="1315"/>
      <c r="CD67" s="1315"/>
      <c r="CE67" s="1315"/>
      <c r="CF67" s="1315"/>
      <c r="CG67" s="1315"/>
      <c r="CH67" s="1315"/>
      <c r="CI67" s="1315"/>
      <c r="CJ67" s="1315"/>
      <c r="CK67" s="1315"/>
      <c r="CL67" s="1315"/>
      <c r="CM67" s="1315"/>
      <c r="CN67" s="1315"/>
      <c r="CO67" s="1315"/>
      <c r="CP67" s="1315"/>
      <c r="CQ67" s="1315"/>
      <c r="CR67" s="1315"/>
      <c r="CS67" s="1315"/>
      <c r="CT67" s="1315"/>
      <c r="CU67" s="1315"/>
      <c r="CV67" s="1315"/>
      <c r="CW67" s="1315"/>
      <c r="CX67" s="1315"/>
      <c r="CY67" s="1315"/>
      <c r="CZ67" s="1315"/>
      <c r="DA67" s="1315"/>
      <c r="DB67" s="1315"/>
      <c r="DC67" s="1316"/>
    </row>
    <row r="68" spans="2:107" x14ac:dyDescent="0.15">
      <c r="B68" s="397"/>
      <c r="AN68" s="1314"/>
      <c r="AO68" s="1315"/>
      <c r="AP68" s="1315"/>
      <c r="AQ68" s="1315"/>
      <c r="AR68" s="1315"/>
      <c r="AS68" s="1315"/>
      <c r="AT68" s="1315"/>
      <c r="AU68" s="1315"/>
      <c r="AV68" s="1315"/>
      <c r="AW68" s="1315"/>
      <c r="AX68" s="1315"/>
      <c r="AY68" s="1315"/>
      <c r="AZ68" s="1315"/>
      <c r="BA68" s="1315"/>
      <c r="BB68" s="1315"/>
      <c r="BC68" s="1315"/>
      <c r="BD68" s="1315"/>
      <c r="BE68" s="1315"/>
      <c r="BF68" s="1315"/>
      <c r="BG68" s="1315"/>
      <c r="BH68" s="1315"/>
      <c r="BI68" s="1315"/>
      <c r="BJ68" s="1315"/>
      <c r="BK68" s="1315"/>
      <c r="BL68" s="1315"/>
      <c r="BM68" s="1315"/>
      <c r="BN68" s="1315"/>
      <c r="BO68" s="1315"/>
      <c r="BP68" s="1315"/>
      <c r="BQ68" s="1315"/>
      <c r="BR68" s="1315"/>
      <c r="BS68" s="1315"/>
      <c r="BT68" s="1315"/>
      <c r="BU68" s="1315"/>
      <c r="BV68" s="1315"/>
      <c r="BW68" s="1315"/>
      <c r="BX68" s="1315"/>
      <c r="BY68" s="1315"/>
      <c r="BZ68" s="1315"/>
      <c r="CA68" s="1315"/>
      <c r="CB68" s="1315"/>
      <c r="CC68" s="1315"/>
      <c r="CD68" s="1315"/>
      <c r="CE68" s="1315"/>
      <c r="CF68" s="1315"/>
      <c r="CG68" s="1315"/>
      <c r="CH68" s="1315"/>
      <c r="CI68" s="1315"/>
      <c r="CJ68" s="1315"/>
      <c r="CK68" s="1315"/>
      <c r="CL68" s="1315"/>
      <c r="CM68" s="1315"/>
      <c r="CN68" s="1315"/>
      <c r="CO68" s="1315"/>
      <c r="CP68" s="1315"/>
      <c r="CQ68" s="1315"/>
      <c r="CR68" s="1315"/>
      <c r="CS68" s="1315"/>
      <c r="CT68" s="1315"/>
      <c r="CU68" s="1315"/>
      <c r="CV68" s="1315"/>
      <c r="CW68" s="1315"/>
      <c r="CX68" s="1315"/>
      <c r="CY68" s="1315"/>
      <c r="CZ68" s="1315"/>
      <c r="DA68" s="1315"/>
      <c r="DB68" s="1315"/>
      <c r="DC68" s="1316"/>
    </row>
    <row r="69" spans="2:107" x14ac:dyDescent="0.15">
      <c r="B69" s="397"/>
      <c r="AN69" s="1317"/>
      <c r="AO69" s="1318"/>
      <c r="AP69" s="1318"/>
      <c r="AQ69" s="1318"/>
      <c r="AR69" s="1318"/>
      <c r="AS69" s="1318"/>
      <c r="AT69" s="1318"/>
      <c r="AU69" s="1318"/>
      <c r="AV69" s="1318"/>
      <c r="AW69" s="1318"/>
      <c r="AX69" s="1318"/>
      <c r="AY69" s="1318"/>
      <c r="AZ69" s="1318"/>
      <c r="BA69" s="1318"/>
      <c r="BB69" s="1318"/>
      <c r="BC69" s="1318"/>
      <c r="BD69" s="1318"/>
      <c r="BE69" s="1318"/>
      <c r="BF69" s="1318"/>
      <c r="BG69" s="1318"/>
      <c r="BH69" s="1318"/>
      <c r="BI69" s="1318"/>
      <c r="BJ69" s="1318"/>
      <c r="BK69" s="1318"/>
      <c r="BL69" s="1318"/>
      <c r="BM69" s="1318"/>
      <c r="BN69" s="1318"/>
      <c r="BO69" s="1318"/>
      <c r="BP69" s="1318"/>
      <c r="BQ69" s="1318"/>
      <c r="BR69" s="1318"/>
      <c r="BS69" s="1318"/>
      <c r="BT69" s="1318"/>
      <c r="BU69" s="1318"/>
      <c r="BV69" s="1318"/>
      <c r="BW69" s="1318"/>
      <c r="BX69" s="1318"/>
      <c r="BY69" s="1318"/>
      <c r="BZ69" s="1318"/>
      <c r="CA69" s="1318"/>
      <c r="CB69" s="1318"/>
      <c r="CC69" s="1318"/>
      <c r="CD69" s="1318"/>
      <c r="CE69" s="1318"/>
      <c r="CF69" s="1318"/>
      <c r="CG69" s="1318"/>
      <c r="CH69" s="1318"/>
      <c r="CI69" s="1318"/>
      <c r="CJ69" s="1318"/>
      <c r="CK69" s="1318"/>
      <c r="CL69" s="1318"/>
      <c r="CM69" s="1318"/>
      <c r="CN69" s="1318"/>
      <c r="CO69" s="1318"/>
      <c r="CP69" s="1318"/>
      <c r="CQ69" s="1318"/>
      <c r="CR69" s="1318"/>
      <c r="CS69" s="1318"/>
      <c r="CT69" s="1318"/>
      <c r="CU69" s="1318"/>
      <c r="CV69" s="1318"/>
      <c r="CW69" s="1318"/>
      <c r="CX69" s="1318"/>
      <c r="CY69" s="1318"/>
      <c r="CZ69" s="1318"/>
      <c r="DA69" s="1318"/>
      <c r="DB69" s="1318"/>
      <c r="DC69" s="1319"/>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602</v>
      </c>
    </row>
    <row r="72" spans="2:107" x14ac:dyDescent="0.15">
      <c r="B72" s="397"/>
      <c r="G72" s="1320"/>
      <c r="H72" s="1320"/>
      <c r="I72" s="1320"/>
      <c r="J72" s="1320"/>
      <c r="K72" s="407"/>
      <c r="L72" s="407"/>
      <c r="M72" s="408"/>
      <c r="N72" s="408"/>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24" t="s">
        <v>560</v>
      </c>
      <c r="BQ72" s="1324"/>
      <c r="BR72" s="1324"/>
      <c r="BS72" s="1324"/>
      <c r="BT72" s="1324"/>
      <c r="BU72" s="1324"/>
      <c r="BV72" s="1324"/>
      <c r="BW72" s="1324"/>
      <c r="BX72" s="1324" t="s">
        <v>561</v>
      </c>
      <c r="BY72" s="1324"/>
      <c r="BZ72" s="1324"/>
      <c r="CA72" s="1324"/>
      <c r="CB72" s="1324"/>
      <c r="CC72" s="1324"/>
      <c r="CD72" s="1324"/>
      <c r="CE72" s="1324"/>
      <c r="CF72" s="1324" t="s">
        <v>562</v>
      </c>
      <c r="CG72" s="1324"/>
      <c r="CH72" s="1324"/>
      <c r="CI72" s="1324"/>
      <c r="CJ72" s="1324"/>
      <c r="CK72" s="1324"/>
      <c r="CL72" s="1324"/>
      <c r="CM72" s="1324"/>
      <c r="CN72" s="1324" t="s">
        <v>563</v>
      </c>
      <c r="CO72" s="1324"/>
      <c r="CP72" s="1324"/>
      <c r="CQ72" s="1324"/>
      <c r="CR72" s="1324"/>
      <c r="CS72" s="1324"/>
      <c r="CT72" s="1324"/>
      <c r="CU72" s="1324"/>
      <c r="CV72" s="1324" t="s">
        <v>564</v>
      </c>
      <c r="CW72" s="1324"/>
      <c r="CX72" s="1324"/>
      <c r="CY72" s="1324"/>
      <c r="CZ72" s="1324"/>
      <c r="DA72" s="1324"/>
      <c r="DB72" s="1324"/>
      <c r="DC72" s="1324"/>
    </row>
    <row r="73" spans="2:107" x14ac:dyDescent="0.15">
      <c r="B73" s="397"/>
      <c r="G73" s="1330"/>
      <c r="H73" s="1330"/>
      <c r="I73" s="1330"/>
      <c r="J73" s="1330"/>
      <c r="K73" s="1331"/>
      <c r="L73" s="1331"/>
      <c r="M73" s="1331"/>
      <c r="N73" s="1331"/>
      <c r="AM73" s="406"/>
      <c r="AN73" s="1327" t="s">
        <v>603</v>
      </c>
      <c r="AO73" s="1327"/>
      <c r="AP73" s="1327"/>
      <c r="AQ73" s="1327"/>
      <c r="AR73" s="1327"/>
      <c r="AS73" s="1327"/>
      <c r="AT73" s="1327"/>
      <c r="AU73" s="1327"/>
      <c r="AV73" s="1327"/>
      <c r="AW73" s="1327"/>
      <c r="AX73" s="1327"/>
      <c r="AY73" s="1327"/>
      <c r="AZ73" s="1327"/>
      <c r="BA73" s="1327"/>
      <c r="BB73" s="1327" t="s">
        <v>604</v>
      </c>
      <c r="BC73" s="1327"/>
      <c r="BD73" s="1327"/>
      <c r="BE73" s="1327"/>
      <c r="BF73" s="1327"/>
      <c r="BG73" s="1327"/>
      <c r="BH73" s="1327"/>
      <c r="BI73" s="1327"/>
      <c r="BJ73" s="1327"/>
      <c r="BK73" s="1327"/>
      <c r="BL73" s="1327"/>
      <c r="BM73" s="1327"/>
      <c r="BN73" s="1327"/>
      <c r="BO73" s="1327"/>
      <c r="BP73" s="1325">
        <v>68.2</v>
      </c>
      <c r="BQ73" s="1325"/>
      <c r="BR73" s="1325"/>
      <c r="BS73" s="1325"/>
      <c r="BT73" s="1325"/>
      <c r="BU73" s="1325"/>
      <c r="BV73" s="1325"/>
      <c r="BW73" s="1325"/>
      <c r="BX73" s="1325">
        <v>58.4</v>
      </c>
      <c r="BY73" s="1325"/>
      <c r="BZ73" s="1325"/>
      <c r="CA73" s="1325"/>
      <c r="CB73" s="1325"/>
      <c r="CC73" s="1325"/>
      <c r="CD73" s="1325"/>
      <c r="CE73" s="1325"/>
      <c r="CF73" s="1325">
        <v>55.9</v>
      </c>
      <c r="CG73" s="1325"/>
      <c r="CH73" s="1325"/>
      <c r="CI73" s="1325"/>
      <c r="CJ73" s="1325"/>
      <c r="CK73" s="1325"/>
      <c r="CL73" s="1325"/>
      <c r="CM73" s="1325"/>
      <c r="CN73" s="1325">
        <v>57.7</v>
      </c>
      <c r="CO73" s="1325"/>
      <c r="CP73" s="1325"/>
      <c r="CQ73" s="1325"/>
      <c r="CR73" s="1325"/>
      <c r="CS73" s="1325"/>
      <c r="CT73" s="1325"/>
      <c r="CU73" s="1325"/>
      <c r="CV73" s="1325">
        <v>45.6</v>
      </c>
      <c r="CW73" s="1325"/>
      <c r="CX73" s="1325"/>
      <c r="CY73" s="1325"/>
      <c r="CZ73" s="1325"/>
      <c r="DA73" s="1325"/>
      <c r="DB73" s="1325"/>
      <c r="DC73" s="1325"/>
    </row>
    <row r="74" spans="2:107" x14ac:dyDescent="0.15">
      <c r="B74" s="397"/>
      <c r="G74" s="1330"/>
      <c r="H74" s="1330"/>
      <c r="I74" s="1330"/>
      <c r="J74" s="1330"/>
      <c r="K74" s="1331"/>
      <c r="L74" s="1331"/>
      <c r="M74" s="1331"/>
      <c r="N74" s="1331"/>
      <c r="AM74" s="406"/>
      <c r="AN74" s="1327"/>
      <c r="AO74" s="1327"/>
      <c r="AP74" s="1327"/>
      <c r="AQ74" s="1327"/>
      <c r="AR74" s="1327"/>
      <c r="AS74" s="1327"/>
      <c r="AT74" s="1327"/>
      <c r="AU74" s="1327"/>
      <c r="AV74" s="1327"/>
      <c r="AW74" s="1327"/>
      <c r="AX74" s="1327"/>
      <c r="AY74" s="1327"/>
      <c r="AZ74" s="1327"/>
      <c r="BA74" s="1327"/>
      <c r="BB74" s="1327"/>
      <c r="BC74" s="1327"/>
      <c r="BD74" s="1327"/>
      <c r="BE74" s="1327"/>
      <c r="BF74" s="1327"/>
      <c r="BG74" s="1327"/>
      <c r="BH74" s="1327"/>
      <c r="BI74" s="1327"/>
      <c r="BJ74" s="1327"/>
      <c r="BK74" s="1327"/>
      <c r="BL74" s="1327"/>
      <c r="BM74" s="1327"/>
      <c r="BN74" s="1327"/>
      <c r="BO74" s="1327"/>
      <c r="BP74" s="1325"/>
      <c r="BQ74" s="1325"/>
      <c r="BR74" s="1325"/>
      <c r="BS74" s="1325"/>
      <c r="BT74" s="1325"/>
      <c r="BU74" s="1325"/>
      <c r="BV74" s="1325"/>
      <c r="BW74" s="1325"/>
      <c r="BX74" s="1325"/>
      <c r="BY74" s="1325"/>
      <c r="BZ74" s="1325"/>
      <c r="CA74" s="1325"/>
      <c r="CB74" s="1325"/>
      <c r="CC74" s="1325"/>
      <c r="CD74" s="1325"/>
      <c r="CE74" s="1325"/>
      <c r="CF74" s="1325"/>
      <c r="CG74" s="1325"/>
      <c r="CH74" s="1325"/>
      <c r="CI74" s="1325"/>
      <c r="CJ74" s="1325"/>
      <c r="CK74" s="1325"/>
      <c r="CL74" s="1325"/>
      <c r="CM74" s="1325"/>
      <c r="CN74" s="1325"/>
      <c r="CO74" s="1325"/>
      <c r="CP74" s="1325"/>
      <c r="CQ74" s="1325"/>
      <c r="CR74" s="1325"/>
      <c r="CS74" s="1325"/>
      <c r="CT74" s="1325"/>
      <c r="CU74" s="1325"/>
      <c r="CV74" s="1325"/>
      <c r="CW74" s="1325"/>
      <c r="CX74" s="1325"/>
      <c r="CY74" s="1325"/>
      <c r="CZ74" s="1325"/>
      <c r="DA74" s="1325"/>
      <c r="DB74" s="1325"/>
      <c r="DC74" s="1325"/>
    </row>
    <row r="75" spans="2:107" x14ac:dyDescent="0.15">
      <c r="B75" s="397"/>
      <c r="G75" s="1330"/>
      <c r="H75" s="1330"/>
      <c r="I75" s="1320"/>
      <c r="J75" s="1320"/>
      <c r="K75" s="1326"/>
      <c r="L75" s="1326"/>
      <c r="M75" s="1326"/>
      <c r="N75" s="1326"/>
      <c r="AM75" s="406"/>
      <c r="AN75" s="1327"/>
      <c r="AO75" s="1327"/>
      <c r="AP75" s="1327"/>
      <c r="AQ75" s="1327"/>
      <c r="AR75" s="1327"/>
      <c r="AS75" s="1327"/>
      <c r="AT75" s="1327"/>
      <c r="AU75" s="1327"/>
      <c r="AV75" s="1327"/>
      <c r="AW75" s="1327"/>
      <c r="AX75" s="1327"/>
      <c r="AY75" s="1327"/>
      <c r="AZ75" s="1327"/>
      <c r="BA75" s="1327"/>
      <c r="BB75" s="1327" t="s">
        <v>608</v>
      </c>
      <c r="BC75" s="1327"/>
      <c r="BD75" s="1327"/>
      <c r="BE75" s="1327"/>
      <c r="BF75" s="1327"/>
      <c r="BG75" s="1327"/>
      <c r="BH75" s="1327"/>
      <c r="BI75" s="1327"/>
      <c r="BJ75" s="1327"/>
      <c r="BK75" s="1327"/>
      <c r="BL75" s="1327"/>
      <c r="BM75" s="1327"/>
      <c r="BN75" s="1327"/>
      <c r="BO75" s="1327"/>
      <c r="BP75" s="1325">
        <v>10.9</v>
      </c>
      <c r="BQ75" s="1325"/>
      <c r="BR75" s="1325"/>
      <c r="BS75" s="1325"/>
      <c r="BT75" s="1325"/>
      <c r="BU75" s="1325"/>
      <c r="BV75" s="1325"/>
      <c r="BW75" s="1325"/>
      <c r="BX75" s="1325">
        <v>10.8</v>
      </c>
      <c r="BY75" s="1325"/>
      <c r="BZ75" s="1325"/>
      <c r="CA75" s="1325"/>
      <c r="CB75" s="1325"/>
      <c r="CC75" s="1325"/>
      <c r="CD75" s="1325"/>
      <c r="CE75" s="1325"/>
      <c r="CF75" s="1325">
        <v>9.9</v>
      </c>
      <c r="CG75" s="1325"/>
      <c r="CH75" s="1325"/>
      <c r="CI75" s="1325"/>
      <c r="CJ75" s="1325"/>
      <c r="CK75" s="1325"/>
      <c r="CL75" s="1325"/>
      <c r="CM75" s="1325"/>
      <c r="CN75" s="1325">
        <v>9.5</v>
      </c>
      <c r="CO75" s="1325"/>
      <c r="CP75" s="1325"/>
      <c r="CQ75" s="1325"/>
      <c r="CR75" s="1325"/>
      <c r="CS75" s="1325"/>
      <c r="CT75" s="1325"/>
      <c r="CU75" s="1325"/>
      <c r="CV75" s="1325">
        <v>9.3000000000000007</v>
      </c>
      <c r="CW75" s="1325"/>
      <c r="CX75" s="1325"/>
      <c r="CY75" s="1325"/>
      <c r="CZ75" s="1325"/>
      <c r="DA75" s="1325"/>
      <c r="DB75" s="1325"/>
      <c r="DC75" s="1325"/>
    </row>
    <row r="76" spans="2:107" x14ac:dyDescent="0.15">
      <c r="B76" s="397"/>
      <c r="G76" s="1330"/>
      <c r="H76" s="1330"/>
      <c r="I76" s="1320"/>
      <c r="J76" s="1320"/>
      <c r="K76" s="1326"/>
      <c r="L76" s="1326"/>
      <c r="M76" s="1326"/>
      <c r="N76" s="1326"/>
      <c r="AM76" s="406"/>
      <c r="AN76" s="1327"/>
      <c r="AO76" s="1327"/>
      <c r="AP76" s="1327"/>
      <c r="AQ76" s="1327"/>
      <c r="AR76" s="1327"/>
      <c r="AS76" s="1327"/>
      <c r="AT76" s="1327"/>
      <c r="AU76" s="1327"/>
      <c r="AV76" s="1327"/>
      <c r="AW76" s="1327"/>
      <c r="AX76" s="1327"/>
      <c r="AY76" s="1327"/>
      <c r="AZ76" s="1327"/>
      <c r="BA76" s="1327"/>
      <c r="BB76" s="1327"/>
      <c r="BC76" s="1327"/>
      <c r="BD76" s="1327"/>
      <c r="BE76" s="1327"/>
      <c r="BF76" s="1327"/>
      <c r="BG76" s="1327"/>
      <c r="BH76" s="1327"/>
      <c r="BI76" s="1327"/>
      <c r="BJ76" s="1327"/>
      <c r="BK76" s="1327"/>
      <c r="BL76" s="1327"/>
      <c r="BM76" s="1327"/>
      <c r="BN76" s="1327"/>
      <c r="BO76" s="1327"/>
      <c r="BP76" s="1325"/>
      <c r="BQ76" s="1325"/>
      <c r="BR76" s="1325"/>
      <c r="BS76" s="1325"/>
      <c r="BT76" s="1325"/>
      <c r="BU76" s="1325"/>
      <c r="BV76" s="1325"/>
      <c r="BW76" s="1325"/>
      <c r="BX76" s="1325"/>
      <c r="BY76" s="1325"/>
      <c r="BZ76" s="1325"/>
      <c r="CA76" s="1325"/>
      <c r="CB76" s="1325"/>
      <c r="CC76" s="1325"/>
      <c r="CD76" s="1325"/>
      <c r="CE76" s="1325"/>
      <c r="CF76" s="1325"/>
      <c r="CG76" s="1325"/>
      <c r="CH76" s="1325"/>
      <c r="CI76" s="1325"/>
      <c r="CJ76" s="1325"/>
      <c r="CK76" s="1325"/>
      <c r="CL76" s="1325"/>
      <c r="CM76" s="1325"/>
      <c r="CN76" s="1325"/>
      <c r="CO76" s="1325"/>
      <c r="CP76" s="1325"/>
      <c r="CQ76" s="1325"/>
      <c r="CR76" s="1325"/>
      <c r="CS76" s="1325"/>
      <c r="CT76" s="1325"/>
      <c r="CU76" s="1325"/>
      <c r="CV76" s="1325"/>
      <c r="CW76" s="1325"/>
      <c r="CX76" s="1325"/>
      <c r="CY76" s="1325"/>
      <c r="CZ76" s="1325"/>
      <c r="DA76" s="1325"/>
      <c r="DB76" s="1325"/>
      <c r="DC76" s="1325"/>
    </row>
    <row r="77" spans="2:107" x14ac:dyDescent="0.15">
      <c r="B77" s="397"/>
      <c r="G77" s="1320"/>
      <c r="H77" s="1320"/>
      <c r="I77" s="1320"/>
      <c r="J77" s="1320"/>
      <c r="K77" s="1331"/>
      <c r="L77" s="1331"/>
      <c r="M77" s="1331"/>
      <c r="N77" s="1331"/>
      <c r="AN77" s="1324" t="s">
        <v>606</v>
      </c>
      <c r="AO77" s="1324"/>
      <c r="AP77" s="1324"/>
      <c r="AQ77" s="1324"/>
      <c r="AR77" s="1324"/>
      <c r="AS77" s="1324"/>
      <c r="AT77" s="1324"/>
      <c r="AU77" s="1324"/>
      <c r="AV77" s="1324"/>
      <c r="AW77" s="1324"/>
      <c r="AX77" s="1324"/>
      <c r="AY77" s="1324"/>
      <c r="AZ77" s="1324"/>
      <c r="BA77" s="1324"/>
      <c r="BB77" s="1327" t="s">
        <v>604</v>
      </c>
      <c r="BC77" s="1327"/>
      <c r="BD77" s="1327"/>
      <c r="BE77" s="1327"/>
      <c r="BF77" s="1327"/>
      <c r="BG77" s="1327"/>
      <c r="BH77" s="1327"/>
      <c r="BI77" s="1327"/>
      <c r="BJ77" s="1327"/>
      <c r="BK77" s="1327"/>
      <c r="BL77" s="1327"/>
      <c r="BM77" s="1327"/>
      <c r="BN77" s="1327"/>
      <c r="BO77" s="1327"/>
      <c r="BP77" s="1325">
        <v>54.6</v>
      </c>
      <c r="BQ77" s="1325"/>
      <c r="BR77" s="1325"/>
      <c r="BS77" s="1325"/>
      <c r="BT77" s="1325"/>
      <c r="BU77" s="1325"/>
      <c r="BV77" s="1325"/>
      <c r="BW77" s="1325"/>
      <c r="BX77" s="1325">
        <v>53.2</v>
      </c>
      <c r="BY77" s="1325"/>
      <c r="BZ77" s="1325"/>
      <c r="CA77" s="1325"/>
      <c r="CB77" s="1325"/>
      <c r="CC77" s="1325"/>
      <c r="CD77" s="1325"/>
      <c r="CE77" s="1325"/>
      <c r="CF77" s="1325">
        <v>47.9</v>
      </c>
      <c r="CG77" s="1325"/>
      <c r="CH77" s="1325"/>
      <c r="CI77" s="1325"/>
      <c r="CJ77" s="1325"/>
      <c r="CK77" s="1325"/>
      <c r="CL77" s="1325"/>
      <c r="CM77" s="1325"/>
      <c r="CN77" s="1325">
        <v>49</v>
      </c>
      <c r="CO77" s="1325"/>
      <c r="CP77" s="1325"/>
      <c r="CQ77" s="1325"/>
      <c r="CR77" s="1325"/>
      <c r="CS77" s="1325"/>
      <c r="CT77" s="1325"/>
      <c r="CU77" s="1325"/>
      <c r="CV77" s="1325">
        <v>41.3</v>
      </c>
      <c r="CW77" s="1325"/>
      <c r="CX77" s="1325"/>
      <c r="CY77" s="1325"/>
      <c r="CZ77" s="1325"/>
      <c r="DA77" s="1325"/>
      <c r="DB77" s="1325"/>
      <c r="DC77" s="1325"/>
    </row>
    <row r="78" spans="2:107" x14ac:dyDescent="0.15">
      <c r="B78" s="397"/>
      <c r="G78" s="1320"/>
      <c r="H78" s="1320"/>
      <c r="I78" s="1320"/>
      <c r="J78" s="1320"/>
      <c r="K78" s="1331"/>
      <c r="L78" s="1331"/>
      <c r="M78" s="1331"/>
      <c r="N78" s="1331"/>
      <c r="AN78" s="1324"/>
      <c r="AO78" s="1324"/>
      <c r="AP78" s="1324"/>
      <c r="AQ78" s="1324"/>
      <c r="AR78" s="1324"/>
      <c r="AS78" s="1324"/>
      <c r="AT78" s="1324"/>
      <c r="AU78" s="1324"/>
      <c r="AV78" s="1324"/>
      <c r="AW78" s="1324"/>
      <c r="AX78" s="1324"/>
      <c r="AY78" s="1324"/>
      <c r="AZ78" s="1324"/>
      <c r="BA78" s="1324"/>
      <c r="BB78" s="1327"/>
      <c r="BC78" s="1327"/>
      <c r="BD78" s="1327"/>
      <c r="BE78" s="1327"/>
      <c r="BF78" s="1327"/>
      <c r="BG78" s="1327"/>
      <c r="BH78" s="1327"/>
      <c r="BI78" s="1327"/>
      <c r="BJ78" s="1327"/>
      <c r="BK78" s="1327"/>
      <c r="BL78" s="1327"/>
      <c r="BM78" s="1327"/>
      <c r="BN78" s="1327"/>
      <c r="BO78" s="1327"/>
      <c r="BP78" s="1325"/>
      <c r="BQ78" s="1325"/>
      <c r="BR78" s="1325"/>
      <c r="BS78" s="1325"/>
      <c r="BT78" s="1325"/>
      <c r="BU78" s="1325"/>
      <c r="BV78" s="1325"/>
      <c r="BW78" s="1325"/>
      <c r="BX78" s="1325"/>
      <c r="BY78" s="1325"/>
      <c r="BZ78" s="1325"/>
      <c r="CA78" s="1325"/>
      <c r="CB78" s="1325"/>
      <c r="CC78" s="1325"/>
      <c r="CD78" s="1325"/>
      <c r="CE78" s="1325"/>
      <c r="CF78" s="1325"/>
      <c r="CG78" s="1325"/>
      <c r="CH78" s="1325"/>
      <c r="CI78" s="1325"/>
      <c r="CJ78" s="1325"/>
      <c r="CK78" s="1325"/>
      <c r="CL78" s="1325"/>
      <c r="CM78" s="1325"/>
      <c r="CN78" s="1325"/>
      <c r="CO78" s="1325"/>
      <c r="CP78" s="1325"/>
      <c r="CQ78" s="1325"/>
      <c r="CR78" s="1325"/>
      <c r="CS78" s="1325"/>
      <c r="CT78" s="1325"/>
      <c r="CU78" s="1325"/>
      <c r="CV78" s="1325"/>
      <c r="CW78" s="1325"/>
      <c r="CX78" s="1325"/>
      <c r="CY78" s="1325"/>
      <c r="CZ78" s="1325"/>
      <c r="DA78" s="1325"/>
      <c r="DB78" s="1325"/>
      <c r="DC78" s="1325"/>
    </row>
    <row r="79" spans="2:107" x14ac:dyDescent="0.15">
      <c r="B79" s="397"/>
      <c r="G79" s="1320"/>
      <c r="H79" s="1320"/>
      <c r="I79" s="1329"/>
      <c r="J79" s="1329"/>
      <c r="K79" s="1332"/>
      <c r="L79" s="1332"/>
      <c r="M79" s="1332"/>
      <c r="N79" s="1332"/>
      <c r="AN79" s="1324"/>
      <c r="AO79" s="1324"/>
      <c r="AP79" s="1324"/>
      <c r="AQ79" s="1324"/>
      <c r="AR79" s="1324"/>
      <c r="AS79" s="1324"/>
      <c r="AT79" s="1324"/>
      <c r="AU79" s="1324"/>
      <c r="AV79" s="1324"/>
      <c r="AW79" s="1324"/>
      <c r="AX79" s="1324"/>
      <c r="AY79" s="1324"/>
      <c r="AZ79" s="1324"/>
      <c r="BA79" s="1324"/>
      <c r="BB79" s="1327" t="s">
        <v>608</v>
      </c>
      <c r="BC79" s="1327"/>
      <c r="BD79" s="1327"/>
      <c r="BE79" s="1327"/>
      <c r="BF79" s="1327"/>
      <c r="BG79" s="1327"/>
      <c r="BH79" s="1327"/>
      <c r="BI79" s="1327"/>
      <c r="BJ79" s="1327"/>
      <c r="BK79" s="1327"/>
      <c r="BL79" s="1327"/>
      <c r="BM79" s="1327"/>
      <c r="BN79" s="1327"/>
      <c r="BO79" s="1327"/>
      <c r="BP79" s="1325">
        <v>10</v>
      </c>
      <c r="BQ79" s="1325"/>
      <c r="BR79" s="1325"/>
      <c r="BS79" s="1325"/>
      <c r="BT79" s="1325"/>
      <c r="BU79" s="1325"/>
      <c r="BV79" s="1325"/>
      <c r="BW79" s="1325"/>
      <c r="BX79" s="1325">
        <v>9.8000000000000007</v>
      </c>
      <c r="BY79" s="1325"/>
      <c r="BZ79" s="1325"/>
      <c r="CA79" s="1325"/>
      <c r="CB79" s="1325"/>
      <c r="CC79" s="1325"/>
      <c r="CD79" s="1325"/>
      <c r="CE79" s="1325"/>
      <c r="CF79" s="1325">
        <v>9.6</v>
      </c>
      <c r="CG79" s="1325"/>
      <c r="CH79" s="1325"/>
      <c r="CI79" s="1325"/>
      <c r="CJ79" s="1325"/>
      <c r="CK79" s="1325"/>
      <c r="CL79" s="1325"/>
      <c r="CM79" s="1325"/>
      <c r="CN79" s="1325">
        <v>9.5</v>
      </c>
      <c r="CO79" s="1325"/>
      <c r="CP79" s="1325"/>
      <c r="CQ79" s="1325"/>
      <c r="CR79" s="1325"/>
      <c r="CS79" s="1325"/>
      <c r="CT79" s="1325"/>
      <c r="CU79" s="1325"/>
      <c r="CV79" s="1325">
        <v>9.1999999999999993</v>
      </c>
      <c r="CW79" s="1325"/>
      <c r="CX79" s="1325"/>
      <c r="CY79" s="1325"/>
      <c r="CZ79" s="1325"/>
      <c r="DA79" s="1325"/>
      <c r="DB79" s="1325"/>
      <c r="DC79" s="1325"/>
    </row>
    <row r="80" spans="2:107" x14ac:dyDescent="0.15">
      <c r="B80" s="397"/>
      <c r="G80" s="1320"/>
      <c r="H80" s="1320"/>
      <c r="I80" s="1329"/>
      <c r="J80" s="1329"/>
      <c r="K80" s="1332"/>
      <c r="L80" s="1332"/>
      <c r="M80" s="1332"/>
      <c r="N80" s="1332"/>
      <c r="AN80" s="1324"/>
      <c r="AO80" s="1324"/>
      <c r="AP80" s="1324"/>
      <c r="AQ80" s="1324"/>
      <c r="AR80" s="1324"/>
      <c r="AS80" s="1324"/>
      <c r="AT80" s="1324"/>
      <c r="AU80" s="1324"/>
      <c r="AV80" s="1324"/>
      <c r="AW80" s="1324"/>
      <c r="AX80" s="1324"/>
      <c r="AY80" s="1324"/>
      <c r="AZ80" s="1324"/>
      <c r="BA80" s="1324"/>
      <c r="BB80" s="1327"/>
      <c r="BC80" s="1327"/>
      <c r="BD80" s="1327"/>
      <c r="BE80" s="1327"/>
      <c r="BF80" s="1327"/>
      <c r="BG80" s="1327"/>
      <c r="BH80" s="1327"/>
      <c r="BI80" s="1327"/>
      <c r="BJ80" s="1327"/>
      <c r="BK80" s="1327"/>
      <c r="BL80" s="1327"/>
      <c r="BM80" s="1327"/>
      <c r="BN80" s="1327"/>
      <c r="BO80" s="1327"/>
      <c r="BP80" s="1325"/>
      <c r="BQ80" s="1325"/>
      <c r="BR80" s="1325"/>
      <c r="BS80" s="1325"/>
      <c r="BT80" s="1325"/>
      <c r="BU80" s="1325"/>
      <c r="BV80" s="1325"/>
      <c r="BW80" s="1325"/>
      <c r="BX80" s="1325"/>
      <c r="BY80" s="1325"/>
      <c r="BZ80" s="1325"/>
      <c r="CA80" s="1325"/>
      <c r="CB80" s="1325"/>
      <c r="CC80" s="1325"/>
      <c r="CD80" s="1325"/>
      <c r="CE80" s="1325"/>
      <c r="CF80" s="1325"/>
      <c r="CG80" s="1325"/>
      <c r="CH80" s="1325"/>
      <c r="CI80" s="1325"/>
      <c r="CJ80" s="1325"/>
      <c r="CK80" s="1325"/>
      <c r="CL80" s="1325"/>
      <c r="CM80" s="1325"/>
      <c r="CN80" s="1325"/>
      <c r="CO80" s="1325"/>
      <c r="CP80" s="1325"/>
      <c r="CQ80" s="1325"/>
      <c r="CR80" s="1325"/>
      <c r="CS80" s="1325"/>
      <c r="CT80" s="1325"/>
      <c r="CU80" s="1325"/>
      <c r="CV80" s="1325"/>
      <c r="CW80" s="1325"/>
      <c r="CX80" s="1325"/>
      <c r="CY80" s="1325"/>
      <c r="CZ80" s="1325"/>
      <c r="DA80" s="1325"/>
      <c r="DB80" s="1325"/>
      <c r="DC80" s="1325"/>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IMx6MsaN53MLS7J50WLpiVnU3bv/Cmq6+GJNr/YecytbwhTPi/9oMeEgf3BQ/JYe7bVXKDLsPT964qeUAKCjTg==" saltValue="HG/0605FEAui344QFWA+b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507</v>
      </c>
    </row>
  </sheetData>
  <sheetProtection algorithmName="SHA-512" hashValue="Bo4r64koxLy8z+M7VWmBqKx7uqLTHL7yPIdyc7w70qNlaTwJZwEqPNddZLOMUCxoW/awehIf7H6f5pelqTQTAA==" saltValue="eej3qoF5MqqUDIGiz69pH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507</v>
      </c>
    </row>
  </sheetData>
  <sheetProtection algorithmName="SHA-512" hashValue="aCL+5zqX1+nLGl/Dqlj3naCn1A6DAUWrMZMTbt6Vw3QVX+csvbOc5V/ONGVEZQxOQ+eRgn1qY2jN9RejMU1ULA==" saltValue="E1Az+3JlJDVibCuZdKN+m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75" zoomScaleNormal="75"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557</v>
      </c>
      <c r="G2" s="157"/>
      <c r="H2" s="158"/>
    </row>
    <row r="3" spans="1:8" x14ac:dyDescent="0.15">
      <c r="A3" s="154" t="s">
        <v>550</v>
      </c>
      <c r="B3" s="159"/>
      <c r="C3" s="160"/>
      <c r="D3" s="161">
        <v>40363</v>
      </c>
      <c r="E3" s="162"/>
      <c r="F3" s="163">
        <v>83280</v>
      </c>
      <c r="G3" s="164"/>
      <c r="H3" s="165"/>
    </row>
    <row r="4" spans="1:8" x14ac:dyDescent="0.15">
      <c r="A4" s="166"/>
      <c r="B4" s="167"/>
      <c r="C4" s="168"/>
      <c r="D4" s="169">
        <v>8998</v>
      </c>
      <c r="E4" s="170"/>
      <c r="F4" s="171">
        <v>43123</v>
      </c>
      <c r="G4" s="172"/>
      <c r="H4" s="173"/>
    </row>
    <row r="5" spans="1:8" x14ac:dyDescent="0.15">
      <c r="A5" s="154" t="s">
        <v>552</v>
      </c>
      <c r="B5" s="159"/>
      <c r="C5" s="160"/>
      <c r="D5" s="161">
        <v>43039</v>
      </c>
      <c r="E5" s="162"/>
      <c r="F5" s="163">
        <v>88968</v>
      </c>
      <c r="G5" s="164"/>
      <c r="H5" s="165"/>
    </row>
    <row r="6" spans="1:8" x14ac:dyDescent="0.15">
      <c r="A6" s="166"/>
      <c r="B6" s="167"/>
      <c r="C6" s="168"/>
      <c r="D6" s="169">
        <v>12217</v>
      </c>
      <c r="E6" s="170"/>
      <c r="F6" s="171">
        <v>45482</v>
      </c>
      <c r="G6" s="172"/>
      <c r="H6" s="173"/>
    </row>
    <row r="7" spans="1:8" x14ac:dyDescent="0.15">
      <c r="A7" s="154" t="s">
        <v>553</v>
      </c>
      <c r="B7" s="159"/>
      <c r="C7" s="160"/>
      <c r="D7" s="161">
        <v>38554</v>
      </c>
      <c r="E7" s="162"/>
      <c r="F7" s="163">
        <v>85173</v>
      </c>
      <c r="G7" s="164"/>
      <c r="H7" s="165"/>
    </row>
    <row r="8" spans="1:8" x14ac:dyDescent="0.15">
      <c r="A8" s="166"/>
      <c r="B8" s="167"/>
      <c r="C8" s="168"/>
      <c r="D8" s="169">
        <v>17324</v>
      </c>
      <c r="E8" s="170"/>
      <c r="F8" s="171">
        <v>43913</v>
      </c>
      <c r="G8" s="172"/>
      <c r="H8" s="173"/>
    </row>
    <row r="9" spans="1:8" x14ac:dyDescent="0.15">
      <c r="A9" s="154" t="s">
        <v>554</v>
      </c>
      <c r="B9" s="159"/>
      <c r="C9" s="160"/>
      <c r="D9" s="161">
        <v>51942</v>
      </c>
      <c r="E9" s="162"/>
      <c r="F9" s="163">
        <v>94081</v>
      </c>
      <c r="G9" s="164"/>
      <c r="H9" s="165"/>
    </row>
    <row r="10" spans="1:8" x14ac:dyDescent="0.15">
      <c r="A10" s="166"/>
      <c r="B10" s="167"/>
      <c r="C10" s="168"/>
      <c r="D10" s="169">
        <v>28553</v>
      </c>
      <c r="E10" s="170"/>
      <c r="F10" s="171">
        <v>48949</v>
      </c>
      <c r="G10" s="172"/>
      <c r="H10" s="173"/>
    </row>
    <row r="11" spans="1:8" x14ac:dyDescent="0.15">
      <c r="A11" s="154" t="s">
        <v>555</v>
      </c>
      <c r="B11" s="159"/>
      <c r="C11" s="160"/>
      <c r="D11" s="161">
        <v>52229</v>
      </c>
      <c r="E11" s="162"/>
      <c r="F11" s="163">
        <v>92632</v>
      </c>
      <c r="G11" s="164"/>
      <c r="H11" s="165"/>
    </row>
    <row r="12" spans="1:8" x14ac:dyDescent="0.15">
      <c r="A12" s="166"/>
      <c r="B12" s="167"/>
      <c r="C12" s="174"/>
      <c r="D12" s="169">
        <v>14266</v>
      </c>
      <c r="E12" s="170"/>
      <c r="F12" s="171">
        <v>47978</v>
      </c>
      <c r="G12" s="172"/>
      <c r="H12" s="173"/>
    </row>
    <row r="13" spans="1:8" x14ac:dyDescent="0.15">
      <c r="A13" s="154"/>
      <c r="B13" s="159"/>
      <c r="C13" s="175"/>
      <c r="D13" s="176">
        <v>45225</v>
      </c>
      <c r="E13" s="177"/>
      <c r="F13" s="178">
        <v>88827</v>
      </c>
      <c r="G13" s="179"/>
      <c r="H13" s="165"/>
    </row>
    <row r="14" spans="1:8" x14ac:dyDescent="0.15">
      <c r="A14" s="166"/>
      <c r="B14" s="167"/>
      <c r="C14" s="168"/>
      <c r="D14" s="169">
        <v>16272</v>
      </c>
      <c r="E14" s="170"/>
      <c r="F14" s="171">
        <v>45889</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6.92</v>
      </c>
      <c r="C19" s="180">
        <f>ROUND(VALUE(SUBSTITUTE(実質収支比率等に係る経年分析!G$48,"▲","-")),2)</f>
        <v>9.7799999999999994</v>
      </c>
      <c r="D19" s="180">
        <f>ROUND(VALUE(SUBSTITUTE(実質収支比率等に係る経年分析!H$48,"▲","-")),2)</f>
        <v>8.85</v>
      </c>
      <c r="E19" s="180">
        <f>ROUND(VALUE(SUBSTITUTE(実質収支比率等に係る経年分析!I$48,"▲","-")),2)</f>
        <v>4.58</v>
      </c>
      <c r="F19" s="180">
        <f>ROUND(VALUE(SUBSTITUTE(実質収支比率等に係る経年分析!J$48,"▲","-")),2)</f>
        <v>4.78</v>
      </c>
    </row>
    <row r="20" spans="1:11" x14ac:dyDescent="0.15">
      <c r="A20" s="180" t="s">
        <v>55</v>
      </c>
      <c r="B20" s="180">
        <f>ROUND(VALUE(SUBSTITUTE(実質収支比率等に係る経年分析!F$47,"▲","-")),2)</f>
        <v>16.66</v>
      </c>
      <c r="C20" s="180">
        <f>ROUND(VALUE(SUBSTITUTE(実質収支比率等に係る経年分析!G$47,"▲","-")),2)</f>
        <v>16.8</v>
      </c>
      <c r="D20" s="180">
        <f>ROUND(VALUE(SUBSTITUTE(実質収支比率等に係る経年分析!H$47,"▲","-")),2)</f>
        <v>16.78</v>
      </c>
      <c r="E20" s="180">
        <f>ROUND(VALUE(SUBSTITUTE(実質収支比率等に係る経年分析!I$47,"▲","-")),2)</f>
        <v>14.14</v>
      </c>
      <c r="F20" s="180">
        <f>ROUND(VALUE(SUBSTITUTE(実質収支比率等に係る経年分析!J$47,"▲","-")),2)</f>
        <v>11.01</v>
      </c>
    </row>
    <row r="21" spans="1:11" x14ac:dyDescent="0.15">
      <c r="A21" s="180" t="s">
        <v>56</v>
      </c>
      <c r="B21" s="180">
        <f>IF(ISNUMBER(VALUE(SUBSTITUTE(実質収支比率等に係る経年分析!F$49,"▲","-"))),ROUND(VALUE(SUBSTITUTE(実質収支比率等に係る経年分析!F$49,"▲","-")),2),NA())</f>
        <v>2.77</v>
      </c>
      <c r="C21" s="180">
        <f>IF(ISNUMBER(VALUE(SUBSTITUTE(実質収支比率等に係る経年分析!G$49,"▲","-"))),ROUND(VALUE(SUBSTITUTE(実質収支比率等に係る経年分析!G$49,"▲","-")),2),NA())</f>
        <v>2.83</v>
      </c>
      <c r="D21" s="180">
        <f>IF(ISNUMBER(VALUE(SUBSTITUTE(実質収支比率等に係る経年分析!H$49,"▲","-"))),ROUND(VALUE(SUBSTITUTE(実質収支比率等に係る経年分析!H$49,"▲","-")),2),NA())</f>
        <v>-0.89</v>
      </c>
      <c r="E21" s="180">
        <f>IF(ISNUMBER(VALUE(SUBSTITUTE(実質収支比率等に係る経年分析!I$49,"▲","-"))),ROUND(VALUE(SUBSTITUTE(実質収支比率等に係る経年分析!I$49,"▲","-")),2),NA())</f>
        <v>-7.08</v>
      </c>
      <c r="F21" s="180">
        <f>IF(ISNUMBER(VALUE(SUBSTITUTE(実質収支比率等に係る経年分析!J$49,"▲","-"))),ROUND(VALUE(SUBSTITUTE(実質収支比率等に係る経年分析!J$49,"▲","-")),2),NA())</f>
        <v>-2.31</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0.28000000000000003</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0.26</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0.06</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0.06</v>
      </c>
    </row>
    <row r="32" spans="1:11" x14ac:dyDescent="0.15">
      <c r="A32" s="181" t="str">
        <f>IF(連結実質赤字比率に係る赤字・黒字の構成分析!C$38="",NA(),連結実質赤字比率に係る赤字・黒字の構成分析!C$38)</f>
        <v>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0.55000000000000004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1.99</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0.72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0.34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0.28999999999999998</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0.17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0.55000000000000004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0.55000000000000004</v>
      </c>
    </row>
    <row r="34" spans="1:16" x14ac:dyDescent="0.15">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#VALUE!</v>
      </c>
      <c r="G34" s="181" t="e">
        <f>IF(ROUND(VALUE(SUBSTITUTE(連結実質赤字比率に係る赤字・黒字の構成分析!H$36,"▲", "-")), 2) &gt;= 0, ABS(ROUND(VALUE(SUBSTITUTE(連結実質赤字比率に係る赤字・黒字の構成分析!H$36,"▲", "-")), 2)), NA())</f>
        <v>#VALUE!</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1.21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1.63</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6.91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9.77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8.84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4.58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4.7699999999999996</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5.33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6.66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6.98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7.4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7.38</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1752</v>
      </c>
      <c r="E42" s="182"/>
      <c r="F42" s="182"/>
      <c r="G42" s="182">
        <f>'実質公債費比率（分子）の構造'!L$52</f>
        <v>1817</v>
      </c>
      <c r="H42" s="182"/>
      <c r="I42" s="182"/>
      <c r="J42" s="182">
        <f>'実質公債費比率（分子）の構造'!M$52</f>
        <v>1866</v>
      </c>
      <c r="K42" s="182"/>
      <c r="L42" s="182"/>
      <c r="M42" s="182">
        <f>'実質公債費比率（分子）の構造'!N$52</f>
        <v>1871</v>
      </c>
      <c r="N42" s="182"/>
      <c r="O42" s="182"/>
      <c r="P42" s="182">
        <f>'実質公債費比率（分子）の構造'!O$52</f>
        <v>1892</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45</v>
      </c>
      <c r="C45" s="182"/>
      <c r="D45" s="182"/>
      <c r="E45" s="182">
        <f>'実質公債費比率（分子）の構造'!L$49</f>
        <v>46</v>
      </c>
      <c r="F45" s="182"/>
      <c r="G45" s="182"/>
      <c r="H45" s="182">
        <f>'実質公債費比率（分子）の構造'!M$49</f>
        <v>22</v>
      </c>
      <c r="I45" s="182"/>
      <c r="J45" s="182"/>
      <c r="K45" s="182">
        <f>'実質公債費比率（分子）の構造'!N$49</f>
        <v>16</v>
      </c>
      <c r="L45" s="182"/>
      <c r="M45" s="182"/>
      <c r="N45" s="182" t="str">
        <f>'実質公債費比率（分子）の構造'!O$49</f>
        <v>-</v>
      </c>
      <c r="O45" s="182"/>
      <c r="P45" s="182"/>
    </row>
    <row r="46" spans="1:16" x14ac:dyDescent="0.15">
      <c r="A46" s="182" t="s">
        <v>67</v>
      </c>
      <c r="B46" s="182">
        <f>'実質公債費比率（分子）の構造'!K$48</f>
        <v>739</v>
      </c>
      <c r="C46" s="182"/>
      <c r="D46" s="182"/>
      <c r="E46" s="182">
        <f>'実質公債費比率（分子）の構造'!L$48</f>
        <v>774</v>
      </c>
      <c r="F46" s="182"/>
      <c r="G46" s="182"/>
      <c r="H46" s="182">
        <f>'実質公債費比率（分子）の構造'!M$48</f>
        <v>778</v>
      </c>
      <c r="I46" s="182"/>
      <c r="J46" s="182"/>
      <c r="K46" s="182">
        <f>'実質公債費比率（分子）の構造'!N$48</f>
        <v>785</v>
      </c>
      <c r="L46" s="182"/>
      <c r="M46" s="182"/>
      <c r="N46" s="182">
        <f>'実質公債費比率（分子）の構造'!O$48</f>
        <v>793</v>
      </c>
      <c r="O46" s="182"/>
      <c r="P46" s="182"/>
    </row>
    <row r="47" spans="1:16" x14ac:dyDescent="0.15">
      <c r="A47" s="182" t="s">
        <v>68</v>
      </c>
      <c r="B47" s="182">
        <f>'実質公債費比率（分子）の構造'!K$47</f>
        <v>30</v>
      </c>
      <c r="C47" s="182"/>
      <c r="D47" s="182"/>
      <c r="E47" s="182">
        <f>'実質公債費比率（分子）の構造'!L$47</f>
        <v>30</v>
      </c>
      <c r="F47" s="182"/>
      <c r="G47" s="182"/>
      <c r="H47" s="182">
        <f>'実質公債費比率（分子）の構造'!M$47</f>
        <v>20</v>
      </c>
      <c r="I47" s="182"/>
      <c r="J47" s="182"/>
      <c r="K47" s="182">
        <f>'実質公債費比率（分子）の構造'!N$47</f>
        <v>10</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1941</v>
      </c>
      <c r="C49" s="182"/>
      <c r="D49" s="182"/>
      <c r="E49" s="182">
        <f>'実質公債費比率（分子）の構造'!L$45</f>
        <v>1923</v>
      </c>
      <c r="F49" s="182"/>
      <c r="G49" s="182"/>
      <c r="H49" s="182">
        <f>'実質公債費比率（分子）の構造'!M$45</f>
        <v>1799</v>
      </c>
      <c r="I49" s="182"/>
      <c r="J49" s="182"/>
      <c r="K49" s="182">
        <f>'実質公債費比率（分子）の構造'!N$45</f>
        <v>1930</v>
      </c>
      <c r="L49" s="182"/>
      <c r="M49" s="182"/>
      <c r="N49" s="182">
        <f>'実質公債費比率（分子）の構造'!O$45</f>
        <v>2045</v>
      </c>
      <c r="O49" s="182"/>
      <c r="P49" s="182"/>
    </row>
    <row r="50" spans="1:16" x14ac:dyDescent="0.15">
      <c r="A50" s="182" t="s">
        <v>71</v>
      </c>
      <c r="B50" s="182" t="e">
        <f>NA()</f>
        <v>#N/A</v>
      </c>
      <c r="C50" s="182">
        <f>IF(ISNUMBER('実質公債費比率（分子）の構造'!K$53),'実質公債費比率（分子）の構造'!K$53,NA())</f>
        <v>1003</v>
      </c>
      <c r="D50" s="182" t="e">
        <f>NA()</f>
        <v>#N/A</v>
      </c>
      <c r="E50" s="182" t="e">
        <f>NA()</f>
        <v>#N/A</v>
      </c>
      <c r="F50" s="182">
        <f>IF(ISNUMBER('実質公債費比率（分子）の構造'!L$53),'実質公債費比率（分子）の構造'!L$53,NA())</f>
        <v>956</v>
      </c>
      <c r="G50" s="182" t="e">
        <f>NA()</f>
        <v>#N/A</v>
      </c>
      <c r="H50" s="182" t="e">
        <f>NA()</f>
        <v>#N/A</v>
      </c>
      <c r="I50" s="182">
        <f>IF(ISNUMBER('実質公債費比率（分子）の構造'!M$53),'実質公債費比率（分子）の構造'!M$53,NA())</f>
        <v>753</v>
      </c>
      <c r="J50" s="182" t="e">
        <f>NA()</f>
        <v>#N/A</v>
      </c>
      <c r="K50" s="182" t="e">
        <f>NA()</f>
        <v>#N/A</v>
      </c>
      <c r="L50" s="182">
        <f>IF(ISNUMBER('実質公債費比率（分子）の構造'!N$53),'実質公債費比率（分子）の構造'!N$53,NA())</f>
        <v>870</v>
      </c>
      <c r="M50" s="182" t="e">
        <f>NA()</f>
        <v>#N/A</v>
      </c>
      <c r="N50" s="182" t="e">
        <f>NA()</f>
        <v>#N/A</v>
      </c>
      <c r="O50" s="182">
        <f>IF(ISNUMBER('実質公債費比率（分子）の構造'!O$53),'実質公債費比率（分子）の構造'!O$53,NA())</f>
        <v>946</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20693</v>
      </c>
      <c r="E56" s="181"/>
      <c r="F56" s="181"/>
      <c r="G56" s="181">
        <f>'将来負担比率（分子）の構造'!J$52</f>
        <v>20670</v>
      </c>
      <c r="H56" s="181"/>
      <c r="I56" s="181"/>
      <c r="J56" s="181">
        <f>'将来負担比率（分子）の構造'!K$52</f>
        <v>20012</v>
      </c>
      <c r="K56" s="181"/>
      <c r="L56" s="181"/>
      <c r="M56" s="181">
        <f>'将来負担比率（分子）の構造'!L$52</f>
        <v>18992</v>
      </c>
      <c r="N56" s="181"/>
      <c r="O56" s="181"/>
      <c r="P56" s="181">
        <f>'将来負担比率（分子）の構造'!M$52</f>
        <v>18527</v>
      </c>
    </row>
    <row r="57" spans="1:16" x14ac:dyDescent="0.15">
      <c r="A57" s="181" t="s">
        <v>42</v>
      </c>
      <c r="B57" s="181"/>
      <c r="C57" s="181"/>
      <c r="D57" s="181">
        <f>'将来負担比率（分子）の構造'!I$51</f>
        <v>544</v>
      </c>
      <c r="E57" s="181"/>
      <c r="F57" s="181"/>
      <c r="G57" s="181">
        <f>'将来負担比率（分子）の構造'!J$51</f>
        <v>802</v>
      </c>
      <c r="H57" s="181"/>
      <c r="I57" s="181"/>
      <c r="J57" s="181">
        <f>'将来負担比率（分子）の構造'!K$51</f>
        <v>576</v>
      </c>
      <c r="K57" s="181"/>
      <c r="L57" s="181"/>
      <c r="M57" s="181">
        <f>'将来負担比率（分子）の構造'!L$51</f>
        <v>488</v>
      </c>
      <c r="N57" s="181"/>
      <c r="O57" s="181"/>
      <c r="P57" s="181">
        <f>'将来負担比率（分子）の構造'!M$51</f>
        <v>396</v>
      </c>
    </row>
    <row r="58" spans="1:16" x14ac:dyDescent="0.15">
      <c r="A58" s="181" t="s">
        <v>41</v>
      </c>
      <c r="B58" s="181"/>
      <c r="C58" s="181"/>
      <c r="D58" s="181">
        <f>'将来負担比率（分子）の構造'!I$50</f>
        <v>6105</v>
      </c>
      <c r="E58" s="181"/>
      <c r="F58" s="181"/>
      <c r="G58" s="181">
        <f>'将来負担比率（分子）の構造'!J$50</f>
        <v>6143</v>
      </c>
      <c r="H58" s="181"/>
      <c r="I58" s="181"/>
      <c r="J58" s="181">
        <f>'将来負担比率（分子）の構造'!K$50</f>
        <v>6494</v>
      </c>
      <c r="K58" s="181"/>
      <c r="L58" s="181"/>
      <c r="M58" s="181">
        <f>'将来負担比率（分子）の構造'!L$50</f>
        <v>6319</v>
      </c>
      <c r="N58" s="181"/>
      <c r="O58" s="181"/>
      <c r="P58" s="181">
        <f>'将来負担比率（分子）の構造'!M$50</f>
        <v>5802</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f>'将来負担比率（分子）の構造'!K$46</f>
        <v>7</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3301</v>
      </c>
      <c r="C62" s="181"/>
      <c r="D62" s="181"/>
      <c r="E62" s="181">
        <f>'将来負担比率（分子）の構造'!J$45</f>
        <v>3172</v>
      </c>
      <c r="F62" s="181"/>
      <c r="G62" s="181"/>
      <c r="H62" s="181">
        <f>'将来負担比率（分子）の構造'!K$45</f>
        <v>3423</v>
      </c>
      <c r="I62" s="181"/>
      <c r="J62" s="181"/>
      <c r="K62" s="181">
        <f>'将来負担比率（分子）の構造'!L$45</f>
        <v>3372</v>
      </c>
      <c r="L62" s="181"/>
      <c r="M62" s="181"/>
      <c r="N62" s="181">
        <f>'将来負担比率（分子）の構造'!M$45</f>
        <v>2153</v>
      </c>
      <c r="O62" s="181"/>
      <c r="P62" s="181"/>
    </row>
    <row r="63" spans="1:16" x14ac:dyDescent="0.15">
      <c r="A63" s="181" t="s">
        <v>34</v>
      </c>
      <c r="B63" s="181">
        <f>'将来負担比率（分子）の構造'!I$44</f>
        <v>83</v>
      </c>
      <c r="C63" s="181"/>
      <c r="D63" s="181"/>
      <c r="E63" s="181">
        <f>'将来負担比率（分子）の構造'!J$44</f>
        <v>42</v>
      </c>
      <c r="F63" s="181"/>
      <c r="G63" s="181"/>
      <c r="H63" s="181">
        <f>'将来負担比率（分子）の構造'!K$44</f>
        <v>7</v>
      </c>
      <c r="I63" s="181"/>
      <c r="J63" s="181"/>
      <c r="K63" s="181" t="str">
        <f>'将来負担比率（分子）の構造'!L$44</f>
        <v>-</v>
      </c>
      <c r="L63" s="181"/>
      <c r="M63" s="181"/>
      <c r="N63" s="181" t="str">
        <f>'将来負担比率（分子）の構造'!M$44</f>
        <v>-</v>
      </c>
      <c r="O63" s="181"/>
      <c r="P63" s="181"/>
    </row>
    <row r="64" spans="1:16" x14ac:dyDescent="0.15">
      <c r="A64" s="181" t="s">
        <v>33</v>
      </c>
      <c r="B64" s="181">
        <f>'将来負担比率（分子）の構造'!I$43</f>
        <v>9721</v>
      </c>
      <c r="C64" s="181"/>
      <c r="D64" s="181"/>
      <c r="E64" s="181">
        <f>'将来負担比率（分子）の構造'!J$43</f>
        <v>9320</v>
      </c>
      <c r="F64" s="181"/>
      <c r="G64" s="181"/>
      <c r="H64" s="181">
        <f>'将来負担比率（分子）の構造'!K$43</f>
        <v>8777</v>
      </c>
      <c r="I64" s="181"/>
      <c r="J64" s="181"/>
      <c r="K64" s="181">
        <f>'将来負担比率（分子）の構造'!L$43</f>
        <v>8169</v>
      </c>
      <c r="L64" s="181"/>
      <c r="M64" s="181"/>
      <c r="N64" s="181">
        <f>'将来負担比率（分子）の構造'!M$43</f>
        <v>7536</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20546</v>
      </c>
      <c r="C66" s="181"/>
      <c r="D66" s="181"/>
      <c r="E66" s="181">
        <f>'将来負担比率（分子）の構造'!J$41</f>
        <v>20412</v>
      </c>
      <c r="F66" s="181"/>
      <c r="G66" s="181"/>
      <c r="H66" s="181">
        <f>'将来負担比率（分子）の構造'!K$41</f>
        <v>19981</v>
      </c>
      <c r="I66" s="181"/>
      <c r="J66" s="181"/>
      <c r="K66" s="181">
        <f>'将来負担比率（分子）の構造'!L$41</f>
        <v>19470</v>
      </c>
      <c r="L66" s="181"/>
      <c r="M66" s="181"/>
      <c r="N66" s="181">
        <f>'将来負担比率（分子）の構造'!M$41</f>
        <v>19321</v>
      </c>
      <c r="O66" s="181"/>
      <c r="P66" s="181"/>
    </row>
    <row r="67" spans="1:16" x14ac:dyDescent="0.15">
      <c r="A67" s="181" t="s">
        <v>75</v>
      </c>
      <c r="B67" s="181" t="e">
        <f>NA()</f>
        <v>#N/A</v>
      </c>
      <c r="C67" s="181">
        <f>IF(ISNUMBER('将来負担比率（分子）の構造'!I$53), IF('将来負担比率（分子）の構造'!I$53 &lt; 0, 0, '将来負担比率（分子）の構造'!I$53), NA())</f>
        <v>6310</v>
      </c>
      <c r="D67" s="181" t="e">
        <f>NA()</f>
        <v>#N/A</v>
      </c>
      <c r="E67" s="181" t="e">
        <f>NA()</f>
        <v>#N/A</v>
      </c>
      <c r="F67" s="181">
        <f>IF(ISNUMBER('将来負担比率（分子）の構造'!J$53), IF('将来負担比率（分子）の構造'!J$53 &lt; 0, 0, '将来負担比率（分子）の構造'!J$53), NA())</f>
        <v>5331</v>
      </c>
      <c r="G67" s="181" t="e">
        <f>NA()</f>
        <v>#N/A</v>
      </c>
      <c r="H67" s="181" t="e">
        <f>NA()</f>
        <v>#N/A</v>
      </c>
      <c r="I67" s="181">
        <f>IF(ISNUMBER('将来負担比率（分子）の構造'!K$53), IF('将来負担比率（分子）の構造'!K$53 &lt; 0, 0, '将来負担比率（分子）の構造'!K$53), NA())</f>
        <v>5113</v>
      </c>
      <c r="J67" s="181" t="e">
        <f>NA()</f>
        <v>#N/A</v>
      </c>
      <c r="K67" s="181" t="e">
        <f>NA()</f>
        <v>#N/A</v>
      </c>
      <c r="L67" s="181">
        <f>IF(ISNUMBER('将来負担比率（分子）の構造'!L$53), IF('将来負担比率（分子）の構造'!L$53 &lt; 0, 0, '将来負担比率（分子）の構造'!L$53), NA())</f>
        <v>5212</v>
      </c>
      <c r="M67" s="181" t="e">
        <f>NA()</f>
        <v>#N/A</v>
      </c>
      <c r="N67" s="181" t="e">
        <f>NA()</f>
        <v>#N/A</v>
      </c>
      <c r="O67" s="181">
        <f>IF(ISNUMBER('将来負担比率（分子）の構造'!M$53), IF('将来負担比率（分子）の構造'!M$53 &lt; 0, 0, '将来負担比率（分子）の構造'!M$53), NA())</f>
        <v>4283</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1827</v>
      </c>
      <c r="C72" s="185">
        <f>基金残高に係る経年分析!G55</f>
        <v>1529</v>
      </c>
      <c r="D72" s="185">
        <f>基金残高に係る経年分析!H55</f>
        <v>1232</v>
      </c>
    </row>
    <row r="73" spans="1:16" x14ac:dyDescent="0.15">
      <c r="A73" s="184" t="s">
        <v>78</v>
      </c>
      <c r="B73" s="185">
        <f>基金残高に係る経年分析!F56</f>
        <v>2583</v>
      </c>
      <c r="C73" s="185">
        <f>基金残高に係る経年分析!G56</f>
        <v>2586</v>
      </c>
      <c r="D73" s="185">
        <f>基金残高に係る経年分析!H56</f>
        <v>2590</v>
      </c>
    </row>
    <row r="74" spans="1:16" x14ac:dyDescent="0.15">
      <c r="A74" s="184" t="s">
        <v>79</v>
      </c>
      <c r="B74" s="185">
        <f>基金残高に係る経年分析!F57</f>
        <v>2564</v>
      </c>
      <c r="C74" s="185">
        <f>基金残高に係る経年分析!G57</f>
        <v>2456</v>
      </c>
      <c r="D74" s="185">
        <f>基金残高に係る経年分析!H57</f>
        <v>2063</v>
      </c>
    </row>
  </sheetData>
  <sheetProtection algorithmName="SHA-512" hashValue="OZhfRycQRS+ir8twkcZUT80HGtXScAKaQdv/SLd82wYktmKkTwof4EDmedT+laPUdlfyk+Mk7rtZsltYKAvwEg==" saltValue="Uutj/Xs5IfsL/xTUpDmzJ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75" zoomScaleNormal="75"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212</v>
      </c>
      <c r="DI1" s="662"/>
      <c r="DJ1" s="662"/>
      <c r="DK1" s="662"/>
      <c r="DL1" s="662"/>
      <c r="DM1" s="662"/>
      <c r="DN1" s="663"/>
      <c r="DO1" s="226"/>
      <c r="DP1" s="661" t="s">
        <v>213</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215</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216</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217</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218</v>
      </c>
      <c r="S4" s="665"/>
      <c r="T4" s="665"/>
      <c r="U4" s="665"/>
      <c r="V4" s="665"/>
      <c r="W4" s="665"/>
      <c r="X4" s="665"/>
      <c r="Y4" s="666"/>
      <c r="Z4" s="664" t="s">
        <v>219</v>
      </c>
      <c r="AA4" s="665"/>
      <c r="AB4" s="665"/>
      <c r="AC4" s="666"/>
      <c r="AD4" s="664" t="s">
        <v>220</v>
      </c>
      <c r="AE4" s="665"/>
      <c r="AF4" s="665"/>
      <c r="AG4" s="665"/>
      <c r="AH4" s="665"/>
      <c r="AI4" s="665"/>
      <c r="AJ4" s="665"/>
      <c r="AK4" s="666"/>
      <c r="AL4" s="664" t="s">
        <v>219</v>
      </c>
      <c r="AM4" s="665"/>
      <c r="AN4" s="665"/>
      <c r="AO4" s="666"/>
      <c r="AP4" s="670" t="s">
        <v>221</v>
      </c>
      <c r="AQ4" s="670"/>
      <c r="AR4" s="670"/>
      <c r="AS4" s="670"/>
      <c r="AT4" s="670"/>
      <c r="AU4" s="670"/>
      <c r="AV4" s="670"/>
      <c r="AW4" s="670"/>
      <c r="AX4" s="670"/>
      <c r="AY4" s="670"/>
      <c r="AZ4" s="670"/>
      <c r="BA4" s="670"/>
      <c r="BB4" s="670"/>
      <c r="BC4" s="670"/>
      <c r="BD4" s="670"/>
      <c r="BE4" s="670"/>
      <c r="BF4" s="670"/>
      <c r="BG4" s="670" t="s">
        <v>222</v>
      </c>
      <c r="BH4" s="670"/>
      <c r="BI4" s="670"/>
      <c r="BJ4" s="670"/>
      <c r="BK4" s="670"/>
      <c r="BL4" s="670"/>
      <c r="BM4" s="670"/>
      <c r="BN4" s="670"/>
      <c r="BO4" s="670" t="s">
        <v>219</v>
      </c>
      <c r="BP4" s="670"/>
      <c r="BQ4" s="670"/>
      <c r="BR4" s="670"/>
      <c r="BS4" s="670" t="s">
        <v>223</v>
      </c>
      <c r="BT4" s="670"/>
      <c r="BU4" s="670"/>
      <c r="BV4" s="670"/>
      <c r="BW4" s="670"/>
      <c r="BX4" s="670"/>
      <c r="BY4" s="670"/>
      <c r="BZ4" s="670"/>
      <c r="CA4" s="670"/>
      <c r="CB4" s="670"/>
      <c r="CD4" s="667" t="s">
        <v>224</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225</v>
      </c>
      <c r="C5" s="672"/>
      <c r="D5" s="672"/>
      <c r="E5" s="672"/>
      <c r="F5" s="672"/>
      <c r="G5" s="672"/>
      <c r="H5" s="672"/>
      <c r="I5" s="672"/>
      <c r="J5" s="672"/>
      <c r="K5" s="672"/>
      <c r="L5" s="672"/>
      <c r="M5" s="672"/>
      <c r="N5" s="672"/>
      <c r="O5" s="672"/>
      <c r="P5" s="672"/>
      <c r="Q5" s="673"/>
      <c r="R5" s="674">
        <v>5590647</v>
      </c>
      <c r="S5" s="675"/>
      <c r="T5" s="675"/>
      <c r="U5" s="675"/>
      <c r="V5" s="675"/>
      <c r="W5" s="675"/>
      <c r="X5" s="675"/>
      <c r="Y5" s="676"/>
      <c r="Z5" s="677">
        <v>22.8</v>
      </c>
      <c r="AA5" s="677"/>
      <c r="AB5" s="677"/>
      <c r="AC5" s="677"/>
      <c r="AD5" s="678">
        <v>5590647</v>
      </c>
      <c r="AE5" s="678"/>
      <c r="AF5" s="678"/>
      <c r="AG5" s="678"/>
      <c r="AH5" s="678"/>
      <c r="AI5" s="678"/>
      <c r="AJ5" s="678"/>
      <c r="AK5" s="678"/>
      <c r="AL5" s="679">
        <v>53</v>
      </c>
      <c r="AM5" s="680"/>
      <c r="AN5" s="680"/>
      <c r="AO5" s="681"/>
      <c r="AP5" s="671" t="s">
        <v>226</v>
      </c>
      <c r="AQ5" s="672"/>
      <c r="AR5" s="672"/>
      <c r="AS5" s="672"/>
      <c r="AT5" s="672"/>
      <c r="AU5" s="672"/>
      <c r="AV5" s="672"/>
      <c r="AW5" s="672"/>
      <c r="AX5" s="672"/>
      <c r="AY5" s="672"/>
      <c r="AZ5" s="672"/>
      <c r="BA5" s="672"/>
      <c r="BB5" s="672"/>
      <c r="BC5" s="672"/>
      <c r="BD5" s="672"/>
      <c r="BE5" s="672"/>
      <c r="BF5" s="673"/>
      <c r="BG5" s="685">
        <v>5590647</v>
      </c>
      <c r="BH5" s="686"/>
      <c r="BI5" s="686"/>
      <c r="BJ5" s="686"/>
      <c r="BK5" s="686"/>
      <c r="BL5" s="686"/>
      <c r="BM5" s="686"/>
      <c r="BN5" s="687"/>
      <c r="BO5" s="688">
        <v>100</v>
      </c>
      <c r="BP5" s="688"/>
      <c r="BQ5" s="688"/>
      <c r="BR5" s="688"/>
      <c r="BS5" s="689">
        <v>67826</v>
      </c>
      <c r="BT5" s="689"/>
      <c r="BU5" s="689"/>
      <c r="BV5" s="689"/>
      <c r="BW5" s="689"/>
      <c r="BX5" s="689"/>
      <c r="BY5" s="689"/>
      <c r="BZ5" s="689"/>
      <c r="CA5" s="689"/>
      <c r="CB5" s="693"/>
      <c r="CD5" s="667" t="s">
        <v>221</v>
      </c>
      <c r="CE5" s="668"/>
      <c r="CF5" s="668"/>
      <c r="CG5" s="668"/>
      <c r="CH5" s="668"/>
      <c r="CI5" s="668"/>
      <c r="CJ5" s="668"/>
      <c r="CK5" s="668"/>
      <c r="CL5" s="668"/>
      <c r="CM5" s="668"/>
      <c r="CN5" s="668"/>
      <c r="CO5" s="668"/>
      <c r="CP5" s="668"/>
      <c r="CQ5" s="669"/>
      <c r="CR5" s="667" t="s">
        <v>227</v>
      </c>
      <c r="CS5" s="668"/>
      <c r="CT5" s="668"/>
      <c r="CU5" s="668"/>
      <c r="CV5" s="668"/>
      <c r="CW5" s="668"/>
      <c r="CX5" s="668"/>
      <c r="CY5" s="669"/>
      <c r="CZ5" s="667" t="s">
        <v>219</v>
      </c>
      <c r="DA5" s="668"/>
      <c r="DB5" s="668"/>
      <c r="DC5" s="669"/>
      <c r="DD5" s="667" t="s">
        <v>228</v>
      </c>
      <c r="DE5" s="668"/>
      <c r="DF5" s="668"/>
      <c r="DG5" s="668"/>
      <c r="DH5" s="668"/>
      <c r="DI5" s="668"/>
      <c r="DJ5" s="668"/>
      <c r="DK5" s="668"/>
      <c r="DL5" s="668"/>
      <c r="DM5" s="668"/>
      <c r="DN5" s="668"/>
      <c r="DO5" s="668"/>
      <c r="DP5" s="669"/>
      <c r="DQ5" s="667" t="s">
        <v>229</v>
      </c>
      <c r="DR5" s="668"/>
      <c r="DS5" s="668"/>
      <c r="DT5" s="668"/>
      <c r="DU5" s="668"/>
      <c r="DV5" s="668"/>
      <c r="DW5" s="668"/>
      <c r="DX5" s="668"/>
      <c r="DY5" s="668"/>
      <c r="DZ5" s="668"/>
      <c r="EA5" s="668"/>
      <c r="EB5" s="668"/>
      <c r="EC5" s="669"/>
    </row>
    <row r="6" spans="2:143" ht="11.25" customHeight="1" x14ac:dyDescent="0.15">
      <c r="B6" s="682" t="s">
        <v>230</v>
      </c>
      <c r="C6" s="683"/>
      <c r="D6" s="683"/>
      <c r="E6" s="683"/>
      <c r="F6" s="683"/>
      <c r="G6" s="683"/>
      <c r="H6" s="683"/>
      <c r="I6" s="683"/>
      <c r="J6" s="683"/>
      <c r="K6" s="683"/>
      <c r="L6" s="683"/>
      <c r="M6" s="683"/>
      <c r="N6" s="683"/>
      <c r="O6" s="683"/>
      <c r="P6" s="683"/>
      <c r="Q6" s="684"/>
      <c r="R6" s="685">
        <v>231975</v>
      </c>
      <c r="S6" s="686"/>
      <c r="T6" s="686"/>
      <c r="U6" s="686"/>
      <c r="V6" s="686"/>
      <c r="W6" s="686"/>
      <c r="X6" s="686"/>
      <c r="Y6" s="687"/>
      <c r="Z6" s="688">
        <v>0.9</v>
      </c>
      <c r="AA6" s="688"/>
      <c r="AB6" s="688"/>
      <c r="AC6" s="688"/>
      <c r="AD6" s="689">
        <v>231975</v>
      </c>
      <c r="AE6" s="689"/>
      <c r="AF6" s="689"/>
      <c r="AG6" s="689"/>
      <c r="AH6" s="689"/>
      <c r="AI6" s="689"/>
      <c r="AJ6" s="689"/>
      <c r="AK6" s="689"/>
      <c r="AL6" s="690">
        <v>2.2000000000000002</v>
      </c>
      <c r="AM6" s="691"/>
      <c r="AN6" s="691"/>
      <c r="AO6" s="692"/>
      <c r="AP6" s="682" t="s">
        <v>231</v>
      </c>
      <c r="AQ6" s="683"/>
      <c r="AR6" s="683"/>
      <c r="AS6" s="683"/>
      <c r="AT6" s="683"/>
      <c r="AU6" s="683"/>
      <c r="AV6" s="683"/>
      <c r="AW6" s="683"/>
      <c r="AX6" s="683"/>
      <c r="AY6" s="683"/>
      <c r="AZ6" s="683"/>
      <c r="BA6" s="683"/>
      <c r="BB6" s="683"/>
      <c r="BC6" s="683"/>
      <c r="BD6" s="683"/>
      <c r="BE6" s="683"/>
      <c r="BF6" s="684"/>
      <c r="BG6" s="685">
        <v>5590647</v>
      </c>
      <c r="BH6" s="686"/>
      <c r="BI6" s="686"/>
      <c r="BJ6" s="686"/>
      <c r="BK6" s="686"/>
      <c r="BL6" s="686"/>
      <c r="BM6" s="686"/>
      <c r="BN6" s="687"/>
      <c r="BO6" s="688">
        <v>100</v>
      </c>
      <c r="BP6" s="688"/>
      <c r="BQ6" s="688"/>
      <c r="BR6" s="688"/>
      <c r="BS6" s="689">
        <v>67826</v>
      </c>
      <c r="BT6" s="689"/>
      <c r="BU6" s="689"/>
      <c r="BV6" s="689"/>
      <c r="BW6" s="689"/>
      <c r="BX6" s="689"/>
      <c r="BY6" s="689"/>
      <c r="BZ6" s="689"/>
      <c r="CA6" s="689"/>
      <c r="CB6" s="693"/>
      <c r="CD6" s="696" t="s">
        <v>232</v>
      </c>
      <c r="CE6" s="697"/>
      <c r="CF6" s="697"/>
      <c r="CG6" s="697"/>
      <c r="CH6" s="697"/>
      <c r="CI6" s="697"/>
      <c r="CJ6" s="697"/>
      <c r="CK6" s="697"/>
      <c r="CL6" s="697"/>
      <c r="CM6" s="697"/>
      <c r="CN6" s="697"/>
      <c r="CO6" s="697"/>
      <c r="CP6" s="697"/>
      <c r="CQ6" s="698"/>
      <c r="CR6" s="685">
        <v>138823</v>
      </c>
      <c r="CS6" s="686"/>
      <c r="CT6" s="686"/>
      <c r="CU6" s="686"/>
      <c r="CV6" s="686"/>
      <c r="CW6" s="686"/>
      <c r="CX6" s="686"/>
      <c r="CY6" s="687"/>
      <c r="CZ6" s="679">
        <v>0.6</v>
      </c>
      <c r="DA6" s="680"/>
      <c r="DB6" s="680"/>
      <c r="DC6" s="699"/>
      <c r="DD6" s="694" t="s">
        <v>233</v>
      </c>
      <c r="DE6" s="686"/>
      <c r="DF6" s="686"/>
      <c r="DG6" s="686"/>
      <c r="DH6" s="686"/>
      <c r="DI6" s="686"/>
      <c r="DJ6" s="686"/>
      <c r="DK6" s="686"/>
      <c r="DL6" s="686"/>
      <c r="DM6" s="686"/>
      <c r="DN6" s="686"/>
      <c r="DO6" s="686"/>
      <c r="DP6" s="687"/>
      <c r="DQ6" s="694">
        <v>138815</v>
      </c>
      <c r="DR6" s="686"/>
      <c r="DS6" s="686"/>
      <c r="DT6" s="686"/>
      <c r="DU6" s="686"/>
      <c r="DV6" s="686"/>
      <c r="DW6" s="686"/>
      <c r="DX6" s="686"/>
      <c r="DY6" s="686"/>
      <c r="DZ6" s="686"/>
      <c r="EA6" s="686"/>
      <c r="EB6" s="686"/>
      <c r="EC6" s="695"/>
    </row>
    <row r="7" spans="2:143" ht="11.25" customHeight="1" x14ac:dyDescent="0.15">
      <c r="B7" s="682" t="s">
        <v>234</v>
      </c>
      <c r="C7" s="683"/>
      <c r="D7" s="683"/>
      <c r="E7" s="683"/>
      <c r="F7" s="683"/>
      <c r="G7" s="683"/>
      <c r="H7" s="683"/>
      <c r="I7" s="683"/>
      <c r="J7" s="683"/>
      <c r="K7" s="683"/>
      <c r="L7" s="683"/>
      <c r="M7" s="683"/>
      <c r="N7" s="683"/>
      <c r="O7" s="683"/>
      <c r="P7" s="683"/>
      <c r="Q7" s="684"/>
      <c r="R7" s="685">
        <v>4176</v>
      </c>
      <c r="S7" s="686"/>
      <c r="T7" s="686"/>
      <c r="U7" s="686"/>
      <c r="V7" s="686"/>
      <c r="W7" s="686"/>
      <c r="X7" s="686"/>
      <c r="Y7" s="687"/>
      <c r="Z7" s="688">
        <v>0</v>
      </c>
      <c r="AA7" s="688"/>
      <c r="AB7" s="688"/>
      <c r="AC7" s="688"/>
      <c r="AD7" s="689">
        <v>4176</v>
      </c>
      <c r="AE7" s="689"/>
      <c r="AF7" s="689"/>
      <c r="AG7" s="689"/>
      <c r="AH7" s="689"/>
      <c r="AI7" s="689"/>
      <c r="AJ7" s="689"/>
      <c r="AK7" s="689"/>
      <c r="AL7" s="690">
        <v>0</v>
      </c>
      <c r="AM7" s="691"/>
      <c r="AN7" s="691"/>
      <c r="AO7" s="692"/>
      <c r="AP7" s="682" t="s">
        <v>235</v>
      </c>
      <c r="AQ7" s="683"/>
      <c r="AR7" s="683"/>
      <c r="AS7" s="683"/>
      <c r="AT7" s="683"/>
      <c r="AU7" s="683"/>
      <c r="AV7" s="683"/>
      <c r="AW7" s="683"/>
      <c r="AX7" s="683"/>
      <c r="AY7" s="683"/>
      <c r="AZ7" s="683"/>
      <c r="BA7" s="683"/>
      <c r="BB7" s="683"/>
      <c r="BC7" s="683"/>
      <c r="BD7" s="683"/>
      <c r="BE7" s="683"/>
      <c r="BF7" s="684"/>
      <c r="BG7" s="685">
        <v>2466606</v>
      </c>
      <c r="BH7" s="686"/>
      <c r="BI7" s="686"/>
      <c r="BJ7" s="686"/>
      <c r="BK7" s="686"/>
      <c r="BL7" s="686"/>
      <c r="BM7" s="686"/>
      <c r="BN7" s="687"/>
      <c r="BO7" s="688">
        <v>44.1</v>
      </c>
      <c r="BP7" s="688"/>
      <c r="BQ7" s="688"/>
      <c r="BR7" s="688"/>
      <c r="BS7" s="689">
        <v>67826</v>
      </c>
      <c r="BT7" s="689"/>
      <c r="BU7" s="689"/>
      <c r="BV7" s="689"/>
      <c r="BW7" s="689"/>
      <c r="BX7" s="689"/>
      <c r="BY7" s="689"/>
      <c r="BZ7" s="689"/>
      <c r="CA7" s="689"/>
      <c r="CB7" s="693"/>
      <c r="CD7" s="700" t="s">
        <v>236</v>
      </c>
      <c r="CE7" s="701"/>
      <c r="CF7" s="701"/>
      <c r="CG7" s="701"/>
      <c r="CH7" s="701"/>
      <c r="CI7" s="701"/>
      <c r="CJ7" s="701"/>
      <c r="CK7" s="701"/>
      <c r="CL7" s="701"/>
      <c r="CM7" s="701"/>
      <c r="CN7" s="701"/>
      <c r="CO7" s="701"/>
      <c r="CP7" s="701"/>
      <c r="CQ7" s="702"/>
      <c r="CR7" s="685">
        <v>6030549</v>
      </c>
      <c r="CS7" s="686"/>
      <c r="CT7" s="686"/>
      <c r="CU7" s="686"/>
      <c r="CV7" s="686"/>
      <c r="CW7" s="686"/>
      <c r="CX7" s="686"/>
      <c r="CY7" s="687"/>
      <c r="CZ7" s="688">
        <v>25.3</v>
      </c>
      <c r="DA7" s="688"/>
      <c r="DB7" s="688"/>
      <c r="DC7" s="688"/>
      <c r="DD7" s="694">
        <v>99801</v>
      </c>
      <c r="DE7" s="686"/>
      <c r="DF7" s="686"/>
      <c r="DG7" s="686"/>
      <c r="DH7" s="686"/>
      <c r="DI7" s="686"/>
      <c r="DJ7" s="686"/>
      <c r="DK7" s="686"/>
      <c r="DL7" s="686"/>
      <c r="DM7" s="686"/>
      <c r="DN7" s="686"/>
      <c r="DO7" s="686"/>
      <c r="DP7" s="687"/>
      <c r="DQ7" s="694">
        <v>1566067</v>
      </c>
      <c r="DR7" s="686"/>
      <c r="DS7" s="686"/>
      <c r="DT7" s="686"/>
      <c r="DU7" s="686"/>
      <c r="DV7" s="686"/>
      <c r="DW7" s="686"/>
      <c r="DX7" s="686"/>
      <c r="DY7" s="686"/>
      <c r="DZ7" s="686"/>
      <c r="EA7" s="686"/>
      <c r="EB7" s="686"/>
      <c r="EC7" s="695"/>
    </row>
    <row r="8" spans="2:143" ht="11.25" customHeight="1" x14ac:dyDescent="0.15">
      <c r="B8" s="682" t="s">
        <v>237</v>
      </c>
      <c r="C8" s="683"/>
      <c r="D8" s="683"/>
      <c r="E8" s="683"/>
      <c r="F8" s="683"/>
      <c r="G8" s="683"/>
      <c r="H8" s="683"/>
      <c r="I8" s="683"/>
      <c r="J8" s="683"/>
      <c r="K8" s="683"/>
      <c r="L8" s="683"/>
      <c r="M8" s="683"/>
      <c r="N8" s="683"/>
      <c r="O8" s="683"/>
      <c r="P8" s="683"/>
      <c r="Q8" s="684"/>
      <c r="R8" s="685">
        <v>20013</v>
      </c>
      <c r="S8" s="686"/>
      <c r="T8" s="686"/>
      <c r="U8" s="686"/>
      <c r="V8" s="686"/>
      <c r="W8" s="686"/>
      <c r="X8" s="686"/>
      <c r="Y8" s="687"/>
      <c r="Z8" s="688">
        <v>0.1</v>
      </c>
      <c r="AA8" s="688"/>
      <c r="AB8" s="688"/>
      <c r="AC8" s="688"/>
      <c r="AD8" s="689">
        <v>20013</v>
      </c>
      <c r="AE8" s="689"/>
      <c r="AF8" s="689"/>
      <c r="AG8" s="689"/>
      <c r="AH8" s="689"/>
      <c r="AI8" s="689"/>
      <c r="AJ8" s="689"/>
      <c r="AK8" s="689"/>
      <c r="AL8" s="690">
        <v>0.2</v>
      </c>
      <c r="AM8" s="691"/>
      <c r="AN8" s="691"/>
      <c r="AO8" s="692"/>
      <c r="AP8" s="682" t="s">
        <v>238</v>
      </c>
      <c r="AQ8" s="683"/>
      <c r="AR8" s="683"/>
      <c r="AS8" s="683"/>
      <c r="AT8" s="683"/>
      <c r="AU8" s="683"/>
      <c r="AV8" s="683"/>
      <c r="AW8" s="683"/>
      <c r="AX8" s="683"/>
      <c r="AY8" s="683"/>
      <c r="AZ8" s="683"/>
      <c r="BA8" s="683"/>
      <c r="BB8" s="683"/>
      <c r="BC8" s="683"/>
      <c r="BD8" s="683"/>
      <c r="BE8" s="683"/>
      <c r="BF8" s="684"/>
      <c r="BG8" s="685">
        <v>74825</v>
      </c>
      <c r="BH8" s="686"/>
      <c r="BI8" s="686"/>
      <c r="BJ8" s="686"/>
      <c r="BK8" s="686"/>
      <c r="BL8" s="686"/>
      <c r="BM8" s="686"/>
      <c r="BN8" s="687"/>
      <c r="BO8" s="688">
        <v>1.3</v>
      </c>
      <c r="BP8" s="688"/>
      <c r="BQ8" s="688"/>
      <c r="BR8" s="688"/>
      <c r="BS8" s="694" t="s">
        <v>233</v>
      </c>
      <c r="BT8" s="686"/>
      <c r="BU8" s="686"/>
      <c r="BV8" s="686"/>
      <c r="BW8" s="686"/>
      <c r="BX8" s="686"/>
      <c r="BY8" s="686"/>
      <c r="BZ8" s="686"/>
      <c r="CA8" s="686"/>
      <c r="CB8" s="695"/>
      <c r="CD8" s="700" t="s">
        <v>239</v>
      </c>
      <c r="CE8" s="701"/>
      <c r="CF8" s="701"/>
      <c r="CG8" s="701"/>
      <c r="CH8" s="701"/>
      <c r="CI8" s="701"/>
      <c r="CJ8" s="701"/>
      <c r="CK8" s="701"/>
      <c r="CL8" s="701"/>
      <c r="CM8" s="701"/>
      <c r="CN8" s="701"/>
      <c r="CO8" s="701"/>
      <c r="CP8" s="701"/>
      <c r="CQ8" s="702"/>
      <c r="CR8" s="685">
        <v>6122118</v>
      </c>
      <c r="CS8" s="686"/>
      <c r="CT8" s="686"/>
      <c r="CU8" s="686"/>
      <c r="CV8" s="686"/>
      <c r="CW8" s="686"/>
      <c r="CX8" s="686"/>
      <c r="CY8" s="687"/>
      <c r="CZ8" s="688">
        <v>25.7</v>
      </c>
      <c r="DA8" s="688"/>
      <c r="DB8" s="688"/>
      <c r="DC8" s="688"/>
      <c r="DD8" s="694">
        <v>123676</v>
      </c>
      <c r="DE8" s="686"/>
      <c r="DF8" s="686"/>
      <c r="DG8" s="686"/>
      <c r="DH8" s="686"/>
      <c r="DI8" s="686"/>
      <c r="DJ8" s="686"/>
      <c r="DK8" s="686"/>
      <c r="DL8" s="686"/>
      <c r="DM8" s="686"/>
      <c r="DN8" s="686"/>
      <c r="DO8" s="686"/>
      <c r="DP8" s="687"/>
      <c r="DQ8" s="694">
        <v>3192352</v>
      </c>
      <c r="DR8" s="686"/>
      <c r="DS8" s="686"/>
      <c r="DT8" s="686"/>
      <c r="DU8" s="686"/>
      <c r="DV8" s="686"/>
      <c r="DW8" s="686"/>
      <c r="DX8" s="686"/>
      <c r="DY8" s="686"/>
      <c r="DZ8" s="686"/>
      <c r="EA8" s="686"/>
      <c r="EB8" s="686"/>
      <c r="EC8" s="695"/>
    </row>
    <row r="9" spans="2:143" ht="11.25" customHeight="1" x14ac:dyDescent="0.15">
      <c r="B9" s="682" t="s">
        <v>240</v>
      </c>
      <c r="C9" s="683"/>
      <c r="D9" s="683"/>
      <c r="E9" s="683"/>
      <c r="F9" s="683"/>
      <c r="G9" s="683"/>
      <c r="H9" s="683"/>
      <c r="I9" s="683"/>
      <c r="J9" s="683"/>
      <c r="K9" s="683"/>
      <c r="L9" s="683"/>
      <c r="M9" s="683"/>
      <c r="N9" s="683"/>
      <c r="O9" s="683"/>
      <c r="P9" s="683"/>
      <c r="Q9" s="684"/>
      <c r="R9" s="685">
        <v>27875</v>
      </c>
      <c r="S9" s="686"/>
      <c r="T9" s="686"/>
      <c r="U9" s="686"/>
      <c r="V9" s="686"/>
      <c r="W9" s="686"/>
      <c r="X9" s="686"/>
      <c r="Y9" s="687"/>
      <c r="Z9" s="688">
        <v>0.1</v>
      </c>
      <c r="AA9" s="688"/>
      <c r="AB9" s="688"/>
      <c r="AC9" s="688"/>
      <c r="AD9" s="689">
        <v>27875</v>
      </c>
      <c r="AE9" s="689"/>
      <c r="AF9" s="689"/>
      <c r="AG9" s="689"/>
      <c r="AH9" s="689"/>
      <c r="AI9" s="689"/>
      <c r="AJ9" s="689"/>
      <c r="AK9" s="689"/>
      <c r="AL9" s="690">
        <v>0.3</v>
      </c>
      <c r="AM9" s="691"/>
      <c r="AN9" s="691"/>
      <c r="AO9" s="692"/>
      <c r="AP9" s="682" t="s">
        <v>241</v>
      </c>
      <c r="AQ9" s="683"/>
      <c r="AR9" s="683"/>
      <c r="AS9" s="683"/>
      <c r="AT9" s="683"/>
      <c r="AU9" s="683"/>
      <c r="AV9" s="683"/>
      <c r="AW9" s="683"/>
      <c r="AX9" s="683"/>
      <c r="AY9" s="683"/>
      <c r="AZ9" s="683"/>
      <c r="BA9" s="683"/>
      <c r="BB9" s="683"/>
      <c r="BC9" s="683"/>
      <c r="BD9" s="683"/>
      <c r="BE9" s="683"/>
      <c r="BF9" s="684"/>
      <c r="BG9" s="685">
        <v>2025285</v>
      </c>
      <c r="BH9" s="686"/>
      <c r="BI9" s="686"/>
      <c r="BJ9" s="686"/>
      <c r="BK9" s="686"/>
      <c r="BL9" s="686"/>
      <c r="BM9" s="686"/>
      <c r="BN9" s="687"/>
      <c r="BO9" s="688">
        <v>36.200000000000003</v>
      </c>
      <c r="BP9" s="688"/>
      <c r="BQ9" s="688"/>
      <c r="BR9" s="688"/>
      <c r="BS9" s="694" t="s">
        <v>242</v>
      </c>
      <c r="BT9" s="686"/>
      <c r="BU9" s="686"/>
      <c r="BV9" s="686"/>
      <c r="BW9" s="686"/>
      <c r="BX9" s="686"/>
      <c r="BY9" s="686"/>
      <c r="BZ9" s="686"/>
      <c r="CA9" s="686"/>
      <c r="CB9" s="695"/>
      <c r="CD9" s="700" t="s">
        <v>243</v>
      </c>
      <c r="CE9" s="701"/>
      <c r="CF9" s="701"/>
      <c r="CG9" s="701"/>
      <c r="CH9" s="701"/>
      <c r="CI9" s="701"/>
      <c r="CJ9" s="701"/>
      <c r="CK9" s="701"/>
      <c r="CL9" s="701"/>
      <c r="CM9" s="701"/>
      <c r="CN9" s="701"/>
      <c r="CO9" s="701"/>
      <c r="CP9" s="701"/>
      <c r="CQ9" s="702"/>
      <c r="CR9" s="685">
        <v>2610438</v>
      </c>
      <c r="CS9" s="686"/>
      <c r="CT9" s="686"/>
      <c r="CU9" s="686"/>
      <c r="CV9" s="686"/>
      <c r="CW9" s="686"/>
      <c r="CX9" s="686"/>
      <c r="CY9" s="687"/>
      <c r="CZ9" s="688">
        <v>10.9</v>
      </c>
      <c r="DA9" s="688"/>
      <c r="DB9" s="688"/>
      <c r="DC9" s="688"/>
      <c r="DD9" s="694">
        <v>78179</v>
      </c>
      <c r="DE9" s="686"/>
      <c r="DF9" s="686"/>
      <c r="DG9" s="686"/>
      <c r="DH9" s="686"/>
      <c r="DI9" s="686"/>
      <c r="DJ9" s="686"/>
      <c r="DK9" s="686"/>
      <c r="DL9" s="686"/>
      <c r="DM9" s="686"/>
      <c r="DN9" s="686"/>
      <c r="DO9" s="686"/>
      <c r="DP9" s="687"/>
      <c r="DQ9" s="694">
        <v>2308918</v>
      </c>
      <c r="DR9" s="686"/>
      <c r="DS9" s="686"/>
      <c r="DT9" s="686"/>
      <c r="DU9" s="686"/>
      <c r="DV9" s="686"/>
      <c r="DW9" s="686"/>
      <c r="DX9" s="686"/>
      <c r="DY9" s="686"/>
      <c r="DZ9" s="686"/>
      <c r="EA9" s="686"/>
      <c r="EB9" s="686"/>
      <c r="EC9" s="695"/>
    </row>
    <row r="10" spans="2:143" ht="11.25" customHeight="1" x14ac:dyDescent="0.15">
      <c r="B10" s="682" t="s">
        <v>244</v>
      </c>
      <c r="C10" s="683"/>
      <c r="D10" s="683"/>
      <c r="E10" s="683"/>
      <c r="F10" s="683"/>
      <c r="G10" s="683"/>
      <c r="H10" s="683"/>
      <c r="I10" s="683"/>
      <c r="J10" s="683"/>
      <c r="K10" s="683"/>
      <c r="L10" s="683"/>
      <c r="M10" s="683"/>
      <c r="N10" s="683"/>
      <c r="O10" s="683"/>
      <c r="P10" s="683"/>
      <c r="Q10" s="684"/>
      <c r="R10" s="685" t="s">
        <v>242</v>
      </c>
      <c r="S10" s="686"/>
      <c r="T10" s="686"/>
      <c r="U10" s="686"/>
      <c r="V10" s="686"/>
      <c r="W10" s="686"/>
      <c r="X10" s="686"/>
      <c r="Y10" s="687"/>
      <c r="Z10" s="688" t="s">
        <v>233</v>
      </c>
      <c r="AA10" s="688"/>
      <c r="AB10" s="688"/>
      <c r="AC10" s="688"/>
      <c r="AD10" s="689" t="s">
        <v>233</v>
      </c>
      <c r="AE10" s="689"/>
      <c r="AF10" s="689"/>
      <c r="AG10" s="689"/>
      <c r="AH10" s="689"/>
      <c r="AI10" s="689"/>
      <c r="AJ10" s="689"/>
      <c r="AK10" s="689"/>
      <c r="AL10" s="690" t="s">
        <v>242</v>
      </c>
      <c r="AM10" s="691"/>
      <c r="AN10" s="691"/>
      <c r="AO10" s="692"/>
      <c r="AP10" s="682" t="s">
        <v>245</v>
      </c>
      <c r="AQ10" s="683"/>
      <c r="AR10" s="683"/>
      <c r="AS10" s="683"/>
      <c r="AT10" s="683"/>
      <c r="AU10" s="683"/>
      <c r="AV10" s="683"/>
      <c r="AW10" s="683"/>
      <c r="AX10" s="683"/>
      <c r="AY10" s="683"/>
      <c r="AZ10" s="683"/>
      <c r="BA10" s="683"/>
      <c r="BB10" s="683"/>
      <c r="BC10" s="683"/>
      <c r="BD10" s="683"/>
      <c r="BE10" s="683"/>
      <c r="BF10" s="684"/>
      <c r="BG10" s="685">
        <v>142067</v>
      </c>
      <c r="BH10" s="686"/>
      <c r="BI10" s="686"/>
      <c r="BJ10" s="686"/>
      <c r="BK10" s="686"/>
      <c r="BL10" s="686"/>
      <c r="BM10" s="686"/>
      <c r="BN10" s="687"/>
      <c r="BO10" s="688">
        <v>2.5</v>
      </c>
      <c r="BP10" s="688"/>
      <c r="BQ10" s="688"/>
      <c r="BR10" s="688"/>
      <c r="BS10" s="694">
        <v>23612</v>
      </c>
      <c r="BT10" s="686"/>
      <c r="BU10" s="686"/>
      <c r="BV10" s="686"/>
      <c r="BW10" s="686"/>
      <c r="BX10" s="686"/>
      <c r="BY10" s="686"/>
      <c r="BZ10" s="686"/>
      <c r="CA10" s="686"/>
      <c r="CB10" s="695"/>
      <c r="CD10" s="700" t="s">
        <v>246</v>
      </c>
      <c r="CE10" s="701"/>
      <c r="CF10" s="701"/>
      <c r="CG10" s="701"/>
      <c r="CH10" s="701"/>
      <c r="CI10" s="701"/>
      <c r="CJ10" s="701"/>
      <c r="CK10" s="701"/>
      <c r="CL10" s="701"/>
      <c r="CM10" s="701"/>
      <c r="CN10" s="701"/>
      <c r="CO10" s="701"/>
      <c r="CP10" s="701"/>
      <c r="CQ10" s="702"/>
      <c r="CR10" s="685">
        <v>24640</v>
      </c>
      <c r="CS10" s="686"/>
      <c r="CT10" s="686"/>
      <c r="CU10" s="686"/>
      <c r="CV10" s="686"/>
      <c r="CW10" s="686"/>
      <c r="CX10" s="686"/>
      <c r="CY10" s="687"/>
      <c r="CZ10" s="688">
        <v>0.1</v>
      </c>
      <c r="DA10" s="688"/>
      <c r="DB10" s="688"/>
      <c r="DC10" s="688"/>
      <c r="DD10" s="694" t="s">
        <v>233</v>
      </c>
      <c r="DE10" s="686"/>
      <c r="DF10" s="686"/>
      <c r="DG10" s="686"/>
      <c r="DH10" s="686"/>
      <c r="DI10" s="686"/>
      <c r="DJ10" s="686"/>
      <c r="DK10" s="686"/>
      <c r="DL10" s="686"/>
      <c r="DM10" s="686"/>
      <c r="DN10" s="686"/>
      <c r="DO10" s="686"/>
      <c r="DP10" s="687"/>
      <c r="DQ10" s="694">
        <v>23837</v>
      </c>
      <c r="DR10" s="686"/>
      <c r="DS10" s="686"/>
      <c r="DT10" s="686"/>
      <c r="DU10" s="686"/>
      <c r="DV10" s="686"/>
      <c r="DW10" s="686"/>
      <c r="DX10" s="686"/>
      <c r="DY10" s="686"/>
      <c r="DZ10" s="686"/>
      <c r="EA10" s="686"/>
      <c r="EB10" s="686"/>
      <c r="EC10" s="695"/>
    </row>
    <row r="11" spans="2:143" ht="11.25" customHeight="1" x14ac:dyDescent="0.15">
      <c r="B11" s="682" t="s">
        <v>247</v>
      </c>
      <c r="C11" s="683"/>
      <c r="D11" s="683"/>
      <c r="E11" s="683"/>
      <c r="F11" s="683"/>
      <c r="G11" s="683"/>
      <c r="H11" s="683"/>
      <c r="I11" s="683"/>
      <c r="J11" s="683"/>
      <c r="K11" s="683"/>
      <c r="L11" s="683"/>
      <c r="M11" s="683"/>
      <c r="N11" s="683"/>
      <c r="O11" s="683"/>
      <c r="P11" s="683"/>
      <c r="Q11" s="684"/>
      <c r="R11" s="685">
        <v>869580</v>
      </c>
      <c r="S11" s="686"/>
      <c r="T11" s="686"/>
      <c r="U11" s="686"/>
      <c r="V11" s="686"/>
      <c r="W11" s="686"/>
      <c r="X11" s="686"/>
      <c r="Y11" s="687"/>
      <c r="Z11" s="690">
        <v>3.5</v>
      </c>
      <c r="AA11" s="691"/>
      <c r="AB11" s="691"/>
      <c r="AC11" s="703"/>
      <c r="AD11" s="694">
        <v>869580</v>
      </c>
      <c r="AE11" s="686"/>
      <c r="AF11" s="686"/>
      <c r="AG11" s="686"/>
      <c r="AH11" s="686"/>
      <c r="AI11" s="686"/>
      <c r="AJ11" s="686"/>
      <c r="AK11" s="687"/>
      <c r="AL11" s="690">
        <v>8.1999999999999993</v>
      </c>
      <c r="AM11" s="691"/>
      <c r="AN11" s="691"/>
      <c r="AO11" s="692"/>
      <c r="AP11" s="682" t="s">
        <v>248</v>
      </c>
      <c r="AQ11" s="683"/>
      <c r="AR11" s="683"/>
      <c r="AS11" s="683"/>
      <c r="AT11" s="683"/>
      <c r="AU11" s="683"/>
      <c r="AV11" s="683"/>
      <c r="AW11" s="683"/>
      <c r="AX11" s="683"/>
      <c r="AY11" s="683"/>
      <c r="AZ11" s="683"/>
      <c r="BA11" s="683"/>
      <c r="BB11" s="683"/>
      <c r="BC11" s="683"/>
      <c r="BD11" s="683"/>
      <c r="BE11" s="683"/>
      <c r="BF11" s="684"/>
      <c r="BG11" s="685">
        <v>224429</v>
      </c>
      <c r="BH11" s="686"/>
      <c r="BI11" s="686"/>
      <c r="BJ11" s="686"/>
      <c r="BK11" s="686"/>
      <c r="BL11" s="686"/>
      <c r="BM11" s="686"/>
      <c r="BN11" s="687"/>
      <c r="BO11" s="688">
        <v>4</v>
      </c>
      <c r="BP11" s="688"/>
      <c r="BQ11" s="688"/>
      <c r="BR11" s="688"/>
      <c r="BS11" s="694">
        <v>44214</v>
      </c>
      <c r="BT11" s="686"/>
      <c r="BU11" s="686"/>
      <c r="BV11" s="686"/>
      <c r="BW11" s="686"/>
      <c r="BX11" s="686"/>
      <c r="BY11" s="686"/>
      <c r="BZ11" s="686"/>
      <c r="CA11" s="686"/>
      <c r="CB11" s="695"/>
      <c r="CD11" s="700" t="s">
        <v>249</v>
      </c>
      <c r="CE11" s="701"/>
      <c r="CF11" s="701"/>
      <c r="CG11" s="701"/>
      <c r="CH11" s="701"/>
      <c r="CI11" s="701"/>
      <c r="CJ11" s="701"/>
      <c r="CK11" s="701"/>
      <c r="CL11" s="701"/>
      <c r="CM11" s="701"/>
      <c r="CN11" s="701"/>
      <c r="CO11" s="701"/>
      <c r="CP11" s="701"/>
      <c r="CQ11" s="702"/>
      <c r="CR11" s="685">
        <v>692739</v>
      </c>
      <c r="CS11" s="686"/>
      <c r="CT11" s="686"/>
      <c r="CU11" s="686"/>
      <c r="CV11" s="686"/>
      <c r="CW11" s="686"/>
      <c r="CX11" s="686"/>
      <c r="CY11" s="687"/>
      <c r="CZ11" s="688">
        <v>2.9</v>
      </c>
      <c r="DA11" s="688"/>
      <c r="DB11" s="688"/>
      <c r="DC11" s="688"/>
      <c r="DD11" s="694">
        <v>13611</v>
      </c>
      <c r="DE11" s="686"/>
      <c r="DF11" s="686"/>
      <c r="DG11" s="686"/>
      <c r="DH11" s="686"/>
      <c r="DI11" s="686"/>
      <c r="DJ11" s="686"/>
      <c r="DK11" s="686"/>
      <c r="DL11" s="686"/>
      <c r="DM11" s="686"/>
      <c r="DN11" s="686"/>
      <c r="DO11" s="686"/>
      <c r="DP11" s="687"/>
      <c r="DQ11" s="694">
        <v>546751</v>
      </c>
      <c r="DR11" s="686"/>
      <c r="DS11" s="686"/>
      <c r="DT11" s="686"/>
      <c r="DU11" s="686"/>
      <c r="DV11" s="686"/>
      <c r="DW11" s="686"/>
      <c r="DX11" s="686"/>
      <c r="DY11" s="686"/>
      <c r="DZ11" s="686"/>
      <c r="EA11" s="686"/>
      <c r="EB11" s="686"/>
      <c r="EC11" s="695"/>
    </row>
    <row r="12" spans="2:143" ht="11.25" customHeight="1" x14ac:dyDescent="0.15">
      <c r="B12" s="682" t="s">
        <v>250</v>
      </c>
      <c r="C12" s="683"/>
      <c r="D12" s="683"/>
      <c r="E12" s="683"/>
      <c r="F12" s="683"/>
      <c r="G12" s="683"/>
      <c r="H12" s="683"/>
      <c r="I12" s="683"/>
      <c r="J12" s="683"/>
      <c r="K12" s="683"/>
      <c r="L12" s="683"/>
      <c r="M12" s="683"/>
      <c r="N12" s="683"/>
      <c r="O12" s="683"/>
      <c r="P12" s="683"/>
      <c r="Q12" s="684"/>
      <c r="R12" s="685">
        <v>109400</v>
      </c>
      <c r="S12" s="686"/>
      <c r="T12" s="686"/>
      <c r="U12" s="686"/>
      <c r="V12" s="686"/>
      <c r="W12" s="686"/>
      <c r="X12" s="686"/>
      <c r="Y12" s="687"/>
      <c r="Z12" s="688">
        <v>0.4</v>
      </c>
      <c r="AA12" s="688"/>
      <c r="AB12" s="688"/>
      <c r="AC12" s="688"/>
      <c r="AD12" s="689">
        <v>109400</v>
      </c>
      <c r="AE12" s="689"/>
      <c r="AF12" s="689"/>
      <c r="AG12" s="689"/>
      <c r="AH12" s="689"/>
      <c r="AI12" s="689"/>
      <c r="AJ12" s="689"/>
      <c r="AK12" s="689"/>
      <c r="AL12" s="690">
        <v>1</v>
      </c>
      <c r="AM12" s="691"/>
      <c r="AN12" s="691"/>
      <c r="AO12" s="692"/>
      <c r="AP12" s="682" t="s">
        <v>251</v>
      </c>
      <c r="AQ12" s="683"/>
      <c r="AR12" s="683"/>
      <c r="AS12" s="683"/>
      <c r="AT12" s="683"/>
      <c r="AU12" s="683"/>
      <c r="AV12" s="683"/>
      <c r="AW12" s="683"/>
      <c r="AX12" s="683"/>
      <c r="AY12" s="683"/>
      <c r="AZ12" s="683"/>
      <c r="BA12" s="683"/>
      <c r="BB12" s="683"/>
      <c r="BC12" s="683"/>
      <c r="BD12" s="683"/>
      <c r="BE12" s="683"/>
      <c r="BF12" s="684"/>
      <c r="BG12" s="685">
        <v>2713186</v>
      </c>
      <c r="BH12" s="686"/>
      <c r="BI12" s="686"/>
      <c r="BJ12" s="686"/>
      <c r="BK12" s="686"/>
      <c r="BL12" s="686"/>
      <c r="BM12" s="686"/>
      <c r="BN12" s="687"/>
      <c r="BO12" s="688">
        <v>48.5</v>
      </c>
      <c r="BP12" s="688"/>
      <c r="BQ12" s="688"/>
      <c r="BR12" s="688"/>
      <c r="BS12" s="694" t="s">
        <v>242</v>
      </c>
      <c r="BT12" s="686"/>
      <c r="BU12" s="686"/>
      <c r="BV12" s="686"/>
      <c r="BW12" s="686"/>
      <c r="BX12" s="686"/>
      <c r="BY12" s="686"/>
      <c r="BZ12" s="686"/>
      <c r="CA12" s="686"/>
      <c r="CB12" s="695"/>
      <c r="CD12" s="700" t="s">
        <v>252</v>
      </c>
      <c r="CE12" s="701"/>
      <c r="CF12" s="701"/>
      <c r="CG12" s="701"/>
      <c r="CH12" s="701"/>
      <c r="CI12" s="701"/>
      <c r="CJ12" s="701"/>
      <c r="CK12" s="701"/>
      <c r="CL12" s="701"/>
      <c r="CM12" s="701"/>
      <c r="CN12" s="701"/>
      <c r="CO12" s="701"/>
      <c r="CP12" s="701"/>
      <c r="CQ12" s="702"/>
      <c r="CR12" s="685">
        <v>1140217</v>
      </c>
      <c r="CS12" s="686"/>
      <c r="CT12" s="686"/>
      <c r="CU12" s="686"/>
      <c r="CV12" s="686"/>
      <c r="CW12" s="686"/>
      <c r="CX12" s="686"/>
      <c r="CY12" s="687"/>
      <c r="CZ12" s="688">
        <v>4.8</v>
      </c>
      <c r="DA12" s="688"/>
      <c r="DB12" s="688"/>
      <c r="DC12" s="688"/>
      <c r="DD12" s="694">
        <v>71890</v>
      </c>
      <c r="DE12" s="686"/>
      <c r="DF12" s="686"/>
      <c r="DG12" s="686"/>
      <c r="DH12" s="686"/>
      <c r="DI12" s="686"/>
      <c r="DJ12" s="686"/>
      <c r="DK12" s="686"/>
      <c r="DL12" s="686"/>
      <c r="DM12" s="686"/>
      <c r="DN12" s="686"/>
      <c r="DO12" s="686"/>
      <c r="DP12" s="687"/>
      <c r="DQ12" s="694">
        <v>538682</v>
      </c>
      <c r="DR12" s="686"/>
      <c r="DS12" s="686"/>
      <c r="DT12" s="686"/>
      <c r="DU12" s="686"/>
      <c r="DV12" s="686"/>
      <c r="DW12" s="686"/>
      <c r="DX12" s="686"/>
      <c r="DY12" s="686"/>
      <c r="DZ12" s="686"/>
      <c r="EA12" s="686"/>
      <c r="EB12" s="686"/>
      <c r="EC12" s="695"/>
    </row>
    <row r="13" spans="2:143" ht="11.25" customHeight="1" x14ac:dyDescent="0.15">
      <c r="B13" s="682" t="s">
        <v>253</v>
      </c>
      <c r="C13" s="683"/>
      <c r="D13" s="683"/>
      <c r="E13" s="683"/>
      <c r="F13" s="683"/>
      <c r="G13" s="683"/>
      <c r="H13" s="683"/>
      <c r="I13" s="683"/>
      <c r="J13" s="683"/>
      <c r="K13" s="683"/>
      <c r="L13" s="683"/>
      <c r="M13" s="683"/>
      <c r="N13" s="683"/>
      <c r="O13" s="683"/>
      <c r="P13" s="683"/>
      <c r="Q13" s="684"/>
      <c r="R13" s="685" t="s">
        <v>233</v>
      </c>
      <c r="S13" s="686"/>
      <c r="T13" s="686"/>
      <c r="U13" s="686"/>
      <c r="V13" s="686"/>
      <c r="W13" s="686"/>
      <c r="X13" s="686"/>
      <c r="Y13" s="687"/>
      <c r="Z13" s="688" t="s">
        <v>233</v>
      </c>
      <c r="AA13" s="688"/>
      <c r="AB13" s="688"/>
      <c r="AC13" s="688"/>
      <c r="AD13" s="689" t="s">
        <v>233</v>
      </c>
      <c r="AE13" s="689"/>
      <c r="AF13" s="689"/>
      <c r="AG13" s="689"/>
      <c r="AH13" s="689"/>
      <c r="AI13" s="689"/>
      <c r="AJ13" s="689"/>
      <c r="AK13" s="689"/>
      <c r="AL13" s="690" t="s">
        <v>233</v>
      </c>
      <c r="AM13" s="691"/>
      <c r="AN13" s="691"/>
      <c r="AO13" s="692"/>
      <c r="AP13" s="682" t="s">
        <v>254</v>
      </c>
      <c r="AQ13" s="683"/>
      <c r="AR13" s="683"/>
      <c r="AS13" s="683"/>
      <c r="AT13" s="683"/>
      <c r="AU13" s="683"/>
      <c r="AV13" s="683"/>
      <c r="AW13" s="683"/>
      <c r="AX13" s="683"/>
      <c r="AY13" s="683"/>
      <c r="AZ13" s="683"/>
      <c r="BA13" s="683"/>
      <c r="BB13" s="683"/>
      <c r="BC13" s="683"/>
      <c r="BD13" s="683"/>
      <c r="BE13" s="683"/>
      <c r="BF13" s="684"/>
      <c r="BG13" s="685">
        <v>2708506</v>
      </c>
      <c r="BH13" s="686"/>
      <c r="BI13" s="686"/>
      <c r="BJ13" s="686"/>
      <c r="BK13" s="686"/>
      <c r="BL13" s="686"/>
      <c r="BM13" s="686"/>
      <c r="BN13" s="687"/>
      <c r="BO13" s="688">
        <v>48.4</v>
      </c>
      <c r="BP13" s="688"/>
      <c r="BQ13" s="688"/>
      <c r="BR13" s="688"/>
      <c r="BS13" s="694" t="s">
        <v>233</v>
      </c>
      <c r="BT13" s="686"/>
      <c r="BU13" s="686"/>
      <c r="BV13" s="686"/>
      <c r="BW13" s="686"/>
      <c r="BX13" s="686"/>
      <c r="BY13" s="686"/>
      <c r="BZ13" s="686"/>
      <c r="CA13" s="686"/>
      <c r="CB13" s="695"/>
      <c r="CD13" s="700" t="s">
        <v>255</v>
      </c>
      <c r="CE13" s="701"/>
      <c r="CF13" s="701"/>
      <c r="CG13" s="701"/>
      <c r="CH13" s="701"/>
      <c r="CI13" s="701"/>
      <c r="CJ13" s="701"/>
      <c r="CK13" s="701"/>
      <c r="CL13" s="701"/>
      <c r="CM13" s="701"/>
      <c r="CN13" s="701"/>
      <c r="CO13" s="701"/>
      <c r="CP13" s="701"/>
      <c r="CQ13" s="702"/>
      <c r="CR13" s="685">
        <v>1343268</v>
      </c>
      <c r="CS13" s="686"/>
      <c r="CT13" s="686"/>
      <c r="CU13" s="686"/>
      <c r="CV13" s="686"/>
      <c r="CW13" s="686"/>
      <c r="CX13" s="686"/>
      <c r="CY13" s="687"/>
      <c r="CZ13" s="688">
        <v>5.6</v>
      </c>
      <c r="DA13" s="688"/>
      <c r="DB13" s="688"/>
      <c r="DC13" s="688"/>
      <c r="DD13" s="694">
        <v>299983</v>
      </c>
      <c r="DE13" s="686"/>
      <c r="DF13" s="686"/>
      <c r="DG13" s="686"/>
      <c r="DH13" s="686"/>
      <c r="DI13" s="686"/>
      <c r="DJ13" s="686"/>
      <c r="DK13" s="686"/>
      <c r="DL13" s="686"/>
      <c r="DM13" s="686"/>
      <c r="DN13" s="686"/>
      <c r="DO13" s="686"/>
      <c r="DP13" s="687"/>
      <c r="DQ13" s="694">
        <v>1050083</v>
      </c>
      <c r="DR13" s="686"/>
      <c r="DS13" s="686"/>
      <c r="DT13" s="686"/>
      <c r="DU13" s="686"/>
      <c r="DV13" s="686"/>
      <c r="DW13" s="686"/>
      <c r="DX13" s="686"/>
      <c r="DY13" s="686"/>
      <c r="DZ13" s="686"/>
      <c r="EA13" s="686"/>
      <c r="EB13" s="686"/>
      <c r="EC13" s="695"/>
    </row>
    <row r="14" spans="2:143" ht="11.25" customHeight="1" x14ac:dyDescent="0.15">
      <c r="B14" s="682" t="s">
        <v>256</v>
      </c>
      <c r="C14" s="683"/>
      <c r="D14" s="683"/>
      <c r="E14" s="683"/>
      <c r="F14" s="683"/>
      <c r="G14" s="683"/>
      <c r="H14" s="683"/>
      <c r="I14" s="683"/>
      <c r="J14" s="683"/>
      <c r="K14" s="683"/>
      <c r="L14" s="683"/>
      <c r="M14" s="683"/>
      <c r="N14" s="683"/>
      <c r="O14" s="683"/>
      <c r="P14" s="683"/>
      <c r="Q14" s="684"/>
      <c r="R14" s="685" t="s">
        <v>233</v>
      </c>
      <c r="S14" s="686"/>
      <c r="T14" s="686"/>
      <c r="U14" s="686"/>
      <c r="V14" s="686"/>
      <c r="W14" s="686"/>
      <c r="X14" s="686"/>
      <c r="Y14" s="687"/>
      <c r="Z14" s="688" t="s">
        <v>233</v>
      </c>
      <c r="AA14" s="688"/>
      <c r="AB14" s="688"/>
      <c r="AC14" s="688"/>
      <c r="AD14" s="689" t="s">
        <v>233</v>
      </c>
      <c r="AE14" s="689"/>
      <c r="AF14" s="689"/>
      <c r="AG14" s="689"/>
      <c r="AH14" s="689"/>
      <c r="AI14" s="689"/>
      <c r="AJ14" s="689"/>
      <c r="AK14" s="689"/>
      <c r="AL14" s="690" t="s">
        <v>242</v>
      </c>
      <c r="AM14" s="691"/>
      <c r="AN14" s="691"/>
      <c r="AO14" s="692"/>
      <c r="AP14" s="682" t="s">
        <v>257</v>
      </c>
      <c r="AQ14" s="683"/>
      <c r="AR14" s="683"/>
      <c r="AS14" s="683"/>
      <c r="AT14" s="683"/>
      <c r="AU14" s="683"/>
      <c r="AV14" s="683"/>
      <c r="AW14" s="683"/>
      <c r="AX14" s="683"/>
      <c r="AY14" s="683"/>
      <c r="AZ14" s="683"/>
      <c r="BA14" s="683"/>
      <c r="BB14" s="683"/>
      <c r="BC14" s="683"/>
      <c r="BD14" s="683"/>
      <c r="BE14" s="683"/>
      <c r="BF14" s="684"/>
      <c r="BG14" s="685">
        <v>137443</v>
      </c>
      <c r="BH14" s="686"/>
      <c r="BI14" s="686"/>
      <c r="BJ14" s="686"/>
      <c r="BK14" s="686"/>
      <c r="BL14" s="686"/>
      <c r="BM14" s="686"/>
      <c r="BN14" s="687"/>
      <c r="BO14" s="688">
        <v>2.5</v>
      </c>
      <c r="BP14" s="688"/>
      <c r="BQ14" s="688"/>
      <c r="BR14" s="688"/>
      <c r="BS14" s="694" t="s">
        <v>242</v>
      </c>
      <c r="BT14" s="686"/>
      <c r="BU14" s="686"/>
      <c r="BV14" s="686"/>
      <c r="BW14" s="686"/>
      <c r="BX14" s="686"/>
      <c r="BY14" s="686"/>
      <c r="BZ14" s="686"/>
      <c r="CA14" s="686"/>
      <c r="CB14" s="695"/>
      <c r="CD14" s="700" t="s">
        <v>258</v>
      </c>
      <c r="CE14" s="701"/>
      <c r="CF14" s="701"/>
      <c r="CG14" s="701"/>
      <c r="CH14" s="701"/>
      <c r="CI14" s="701"/>
      <c r="CJ14" s="701"/>
      <c r="CK14" s="701"/>
      <c r="CL14" s="701"/>
      <c r="CM14" s="701"/>
      <c r="CN14" s="701"/>
      <c r="CO14" s="701"/>
      <c r="CP14" s="701"/>
      <c r="CQ14" s="702"/>
      <c r="CR14" s="685">
        <v>1128790</v>
      </c>
      <c r="CS14" s="686"/>
      <c r="CT14" s="686"/>
      <c r="CU14" s="686"/>
      <c r="CV14" s="686"/>
      <c r="CW14" s="686"/>
      <c r="CX14" s="686"/>
      <c r="CY14" s="687"/>
      <c r="CZ14" s="688">
        <v>4.7</v>
      </c>
      <c r="DA14" s="688"/>
      <c r="DB14" s="688"/>
      <c r="DC14" s="688"/>
      <c r="DD14" s="694">
        <v>363139</v>
      </c>
      <c r="DE14" s="686"/>
      <c r="DF14" s="686"/>
      <c r="DG14" s="686"/>
      <c r="DH14" s="686"/>
      <c r="DI14" s="686"/>
      <c r="DJ14" s="686"/>
      <c r="DK14" s="686"/>
      <c r="DL14" s="686"/>
      <c r="DM14" s="686"/>
      <c r="DN14" s="686"/>
      <c r="DO14" s="686"/>
      <c r="DP14" s="687"/>
      <c r="DQ14" s="694">
        <v>798776</v>
      </c>
      <c r="DR14" s="686"/>
      <c r="DS14" s="686"/>
      <c r="DT14" s="686"/>
      <c r="DU14" s="686"/>
      <c r="DV14" s="686"/>
      <c r="DW14" s="686"/>
      <c r="DX14" s="686"/>
      <c r="DY14" s="686"/>
      <c r="DZ14" s="686"/>
      <c r="EA14" s="686"/>
      <c r="EB14" s="686"/>
      <c r="EC14" s="695"/>
    </row>
    <row r="15" spans="2:143" ht="11.25" customHeight="1" x14ac:dyDescent="0.15">
      <c r="B15" s="682" t="s">
        <v>259</v>
      </c>
      <c r="C15" s="683"/>
      <c r="D15" s="683"/>
      <c r="E15" s="683"/>
      <c r="F15" s="683"/>
      <c r="G15" s="683"/>
      <c r="H15" s="683"/>
      <c r="I15" s="683"/>
      <c r="J15" s="683"/>
      <c r="K15" s="683"/>
      <c r="L15" s="683"/>
      <c r="M15" s="683"/>
      <c r="N15" s="683"/>
      <c r="O15" s="683"/>
      <c r="P15" s="683"/>
      <c r="Q15" s="684"/>
      <c r="R15" s="685" t="s">
        <v>233</v>
      </c>
      <c r="S15" s="686"/>
      <c r="T15" s="686"/>
      <c r="U15" s="686"/>
      <c r="V15" s="686"/>
      <c r="W15" s="686"/>
      <c r="X15" s="686"/>
      <c r="Y15" s="687"/>
      <c r="Z15" s="688" t="s">
        <v>233</v>
      </c>
      <c r="AA15" s="688"/>
      <c r="AB15" s="688"/>
      <c r="AC15" s="688"/>
      <c r="AD15" s="689" t="s">
        <v>233</v>
      </c>
      <c r="AE15" s="689"/>
      <c r="AF15" s="689"/>
      <c r="AG15" s="689"/>
      <c r="AH15" s="689"/>
      <c r="AI15" s="689"/>
      <c r="AJ15" s="689"/>
      <c r="AK15" s="689"/>
      <c r="AL15" s="690" t="s">
        <v>242</v>
      </c>
      <c r="AM15" s="691"/>
      <c r="AN15" s="691"/>
      <c r="AO15" s="692"/>
      <c r="AP15" s="682" t="s">
        <v>260</v>
      </c>
      <c r="AQ15" s="683"/>
      <c r="AR15" s="683"/>
      <c r="AS15" s="683"/>
      <c r="AT15" s="683"/>
      <c r="AU15" s="683"/>
      <c r="AV15" s="683"/>
      <c r="AW15" s="683"/>
      <c r="AX15" s="683"/>
      <c r="AY15" s="683"/>
      <c r="AZ15" s="683"/>
      <c r="BA15" s="683"/>
      <c r="BB15" s="683"/>
      <c r="BC15" s="683"/>
      <c r="BD15" s="683"/>
      <c r="BE15" s="683"/>
      <c r="BF15" s="684"/>
      <c r="BG15" s="685">
        <v>273412</v>
      </c>
      <c r="BH15" s="686"/>
      <c r="BI15" s="686"/>
      <c r="BJ15" s="686"/>
      <c r="BK15" s="686"/>
      <c r="BL15" s="686"/>
      <c r="BM15" s="686"/>
      <c r="BN15" s="687"/>
      <c r="BO15" s="688">
        <v>4.9000000000000004</v>
      </c>
      <c r="BP15" s="688"/>
      <c r="BQ15" s="688"/>
      <c r="BR15" s="688"/>
      <c r="BS15" s="694" t="s">
        <v>233</v>
      </c>
      <c r="BT15" s="686"/>
      <c r="BU15" s="686"/>
      <c r="BV15" s="686"/>
      <c r="BW15" s="686"/>
      <c r="BX15" s="686"/>
      <c r="BY15" s="686"/>
      <c r="BZ15" s="686"/>
      <c r="CA15" s="686"/>
      <c r="CB15" s="695"/>
      <c r="CD15" s="700" t="s">
        <v>261</v>
      </c>
      <c r="CE15" s="701"/>
      <c r="CF15" s="701"/>
      <c r="CG15" s="701"/>
      <c r="CH15" s="701"/>
      <c r="CI15" s="701"/>
      <c r="CJ15" s="701"/>
      <c r="CK15" s="701"/>
      <c r="CL15" s="701"/>
      <c r="CM15" s="701"/>
      <c r="CN15" s="701"/>
      <c r="CO15" s="701"/>
      <c r="CP15" s="701"/>
      <c r="CQ15" s="702"/>
      <c r="CR15" s="685">
        <v>2568036</v>
      </c>
      <c r="CS15" s="686"/>
      <c r="CT15" s="686"/>
      <c r="CU15" s="686"/>
      <c r="CV15" s="686"/>
      <c r="CW15" s="686"/>
      <c r="CX15" s="686"/>
      <c r="CY15" s="687"/>
      <c r="CZ15" s="688">
        <v>10.8</v>
      </c>
      <c r="DA15" s="688"/>
      <c r="DB15" s="688"/>
      <c r="DC15" s="688"/>
      <c r="DD15" s="694">
        <v>1101541</v>
      </c>
      <c r="DE15" s="686"/>
      <c r="DF15" s="686"/>
      <c r="DG15" s="686"/>
      <c r="DH15" s="686"/>
      <c r="DI15" s="686"/>
      <c r="DJ15" s="686"/>
      <c r="DK15" s="686"/>
      <c r="DL15" s="686"/>
      <c r="DM15" s="686"/>
      <c r="DN15" s="686"/>
      <c r="DO15" s="686"/>
      <c r="DP15" s="687"/>
      <c r="DQ15" s="694">
        <v>1395797</v>
      </c>
      <c r="DR15" s="686"/>
      <c r="DS15" s="686"/>
      <c r="DT15" s="686"/>
      <c r="DU15" s="686"/>
      <c r="DV15" s="686"/>
      <c r="DW15" s="686"/>
      <c r="DX15" s="686"/>
      <c r="DY15" s="686"/>
      <c r="DZ15" s="686"/>
      <c r="EA15" s="686"/>
      <c r="EB15" s="686"/>
      <c r="EC15" s="695"/>
    </row>
    <row r="16" spans="2:143" ht="11.25" customHeight="1" x14ac:dyDescent="0.15">
      <c r="B16" s="682" t="s">
        <v>262</v>
      </c>
      <c r="C16" s="683"/>
      <c r="D16" s="683"/>
      <c r="E16" s="683"/>
      <c r="F16" s="683"/>
      <c r="G16" s="683"/>
      <c r="H16" s="683"/>
      <c r="I16" s="683"/>
      <c r="J16" s="683"/>
      <c r="K16" s="683"/>
      <c r="L16" s="683"/>
      <c r="M16" s="683"/>
      <c r="N16" s="683"/>
      <c r="O16" s="683"/>
      <c r="P16" s="683"/>
      <c r="Q16" s="684"/>
      <c r="R16" s="685">
        <v>16631</v>
      </c>
      <c r="S16" s="686"/>
      <c r="T16" s="686"/>
      <c r="U16" s="686"/>
      <c r="V16" s="686"/>
      <c r="W16" s="686"/>
      <c r="X16" s="686"/>
      <c r="Y16" s="687"/>
      <c r="Z16" s="688">
        <v>0.1</v>
      </c>
      <c r="AA16" s="688"/>
      <c r="AB16" s="688"/>
      <c r="AC16" s="688"/>
      <c r="AD16" s="689">
        <v>16631</v>
      </c>
      <c r="AE16" s="689"/>
      <c r="AF16" s="689"/>
      <c r="AG16" s="689"/>
      <c r="AH16" s="689"/>
      <c r="AI16" s="689"/>
      <c r="AJ16" s="689"/>
      <c r="AK16" s="689"/>
      <c r="AL16" s="690">
        <v>0.2</v>
      </c>
      <c r="AM16" s="691"/>
      <c r="AN16" s="691"/>
      <c r="AO16" s="692"/>
      <c r="AP16" s="682" t="s">
        <v>263</v>
      </c>
      <c r="AQ16" s="683"/>
      <c r="AR16" s="683"/>
      <c r="AS16" s="683"/>
      <c r="AT16" s="683"/>
      <c r="AU16" s="683"/>
      <c r="AV16" s="683"/>
      <c r="AW16" s="683"/>
      <c r="AX16" s="683"/>
      <c r="AY16" s="683"/>
      <c r="AZ16" s="683"/>
      <c r="BA16" s="683"/>
      <c r="BB16" s="683"/>
      <c r="BC16" s="683"/>
      <c r="BD16" s="683"/>
      <c r="BE16" s="683"/>
      <c r="BF16" s="684"/>
      <c r="BG16" s="685" t="s">
        <v>242</v>
      </c>
      <c r="BH16" s="686"/>
      <c r="BI16" s="686"/>
      <c r="BJ16" s="686"/>
      <c r="BK16" s="686"/>
      <c r="BL16" s="686"/>
      <c r="BM16" s="686"/>
      <c r="BN16" s="687"/>
      <c r="BO16" s="688" t="s">
        <v>233</v>
      </c>
      <c r="BP16" s="688"/>
      <c r="BQ16" s="688"/>
      <c r="BR16" s="688"/>
      <c r="BS16" s="694" t="s">
        <v>242</v>
      </c>
      <c r="BT16" s="686"/>
      <c r="BU16" s="686"/>
      <c r="BV16" s="686"/>
      <c r="BW16" s="686"/>
      <c r="BX16" s="686"/>
      <c r="BY16" s="686"/>
      <c r="BZ16" s="686"/>
      <c r="CA16" s="686"/>
      <c r="CB16" s="695"/>
      <c r="CD16" s="700" t="s">
        <v>264</v>
      </c>
      <c r="CE16" s="701"/>
      <c r="CF16" s="701"/>
      <c r="CG16" s="701"/>
      <c r="CH16" s="701"/>
      <c r="CI16" s="701"/>
      <c r="CJ16" s="701"/>
      <c r="CK16" s="701"/>
      <c r="CL16" s="701"/>
      <c r="CM16" s="701"/>
      <c r="CN16" s="701"/>
      <c r="CO16" s="701"/>
      <c r="CP16" s="701"/>
      <c r="CQ16" s="702"/>
      <c r="CR16" s="685" t="s">
        <v>233</v>
      </c>
      <c r="CS16" s="686"/>
      <c r="CT16" s="686"/>
      <c r="CU16" s="686"/>
      <c r="CV16" s="686"/>
      <c r="CW16" s="686"/>
      <c r="CX16" s="686"/>
      <c r="CY16" s="687"/>
      <c r="CZ16" s="688" t="s">
        <v>242</v>
      </c>
      <c r="DA16" s="688"/>
      <c r="DB16" s="688"/>
      <c r="DC16" s="688"/>
      <c r="DD16" s="694" t="s">
        <v>233</v>
      </c>
      <c r="DE16" s="686"/>
      <c r="DF16" s="686"/>
      <c r="DG16" s="686"/>
      <c r="DH16" s="686"/>
      <c r="DI16" s="686"/>
      <c r="DJ16" s="686"/>
      <c r="DK16" s="686"/>
      <c r="DL16" s="686"/>
      <c r="DM16" s="686"/>
      <c r="DN16" s="686"/>
      <c r="DO16" s="686"/>
      <c r="DP16" s="687"/>
      <c r="DQ16" s="694" t="s">
        <v>233</v>
      </c>
      <c r="DR16" s="686"/>
      <c r="DS16" s="686"/>
      <c r="DT16" s="686"/>
      <c r="DU16" s="686"/>
      <c r="DV16" s="686"/>
      <c r="DW16" s="686"/>
      <c r="DX16" s="686"/>
      <c r="DY16" s="686"/>
      <c r="DZ16" s="686"/>
      <c r="EA16" s="686"/>
      <c r="EB16" s="686"/>
      <c r="EC16" s="695"/>
    </row>
    <row r="17" spans="2:133" ht="11.25" customHeight="1" x14ac:dyDescent="0.15">
      <c r="B17" s="682" t="s">
        <v>265</v>
      </c>
      <c r="C17" s="683"/>
      <c r="D17" s="683"/>
      <c r="E17" s="683"/>
      <c r="F17" s="683"/>
      <c r="G17" s="683"/>
      <c r="H17" s="683"/>
      <c r="I17" s="683"/>
      <c r="J17" s="683"/>
      <c r="K17" s="683"/>
      <c r="L17" s="683"/>
      <c r="M17" s="683"/>
      <c r="N17" s="683"/>
      <c r="O17" s="683"/>
      <c r="P17" s="683"/>
      <c r="Q17" s="684"/>
      <c r="R17" s="685">
        <v>47203</v>
      </c>
      <c r="S17" s="686"/>
      <c r="T17" s="686"/>
      <c r="U17" s="686"/>
      <c r="V17" s="686"/>
      <c r="W17" s="686"/>
      <c r="X17" s="686"/>
      <c r="Y17" s="687"/>
      <c r="Z17" s="688">
        <v>0.2</v>
      </c>
      <c r="AA17" s="688"/>
      <c r="AB17" s="688"/>
      <c r="AC17" s="688"/>
      <c r="AD17" s="689">
        <v>47203</v>
      </c>
      <c r="AE17" s="689"/>
      <c r="AF17" s="689"/>
      <c r="AG17" s="689"/>
      <c r="AH17" s="689"/>
      <c r="AI17" s="689"/>
      <c r="AJ17" s="689"/>
      <c r="AK17" s="689"/>
      <c r="AL17" s="690">
        <v>0.4</v>
      </c>
      <c r="AM17" s="691"/>
      <c r="AN17" s="691"/>
      <c r="AO17" s="692"/>
      <c r="AP17" s="682" t="s">
        <v>266</v>
      </c>
      <c r="AQ17" s="683"/>
      <c r="AR17" s="683"/>
      <c r="AS17" s="683"/>
      <c r="AT17" s="683"/>
      <c r="AU17" s="683"/>
      <c r="AV17" s="683"/>
      <c r="AW17" s="683"/>
      <c r="AX17" s="683"/>
      <c r="AY17" s="683"/>
      <c r="AZ17" s="683"/>
      <c r="BA17" s="683"/>
      <c r="BB17" s="683"/>
      <c r="BC17" s="683"/>
      <c r="BD17" s="683"/>
      <c r="BE17" s="683"/>
      <c r="BF17" s="684"/>
      <c r="BG17" s="685" t="s">
        <v>242</v>
      </c>
      <c r="BH17" s="686"/>
      <c r="BI17" s="686"/>
      <c r="BJ17" s="686"/>
      <c r="BK17" s="686"/>
      <c r="BL17" s="686"/>
      <c r="BM17" s="686"/>
      <c r="BN17" s="687"/>
      <c r="BO17" s="688" t="s">
        <v>233</v>
      </c>
      <c r="BP17" s="688"/>
      <c r="BQ17" s="688"/>
      <c r="BR17" s="688"/>
      <c r="BS17" s="694" t="s">
        <v>233</v>
      </c>
      <c r="BT17" s="686"/>
      <c r="BU17" s="686"/>
      <c r="BV17" s="686"/>
      <c r="BW17" s="686"/>
      <c r="BX17" s="686"/>
      <c r="BY17" s="686"/>
      <c r="BZ17" s="686"/>
      <c r="CA17" s="686"/>
      <c r="CB17" s="695"/>
      <c r="CD17" s="700" t="s">
        <v>267</v>
      </c>
      <c r="CE17" s="701"/>
      <c r="CF17" s="701"/>
      <c r="CG17" s="701"/>
      <c r="CH17" s="701"/>
      <c r="CI17" s="701"/>
      <c r="CJ17" s="701"/>
      <c r="CK17" s="701"/>
      <c r="CL17" s="701"/>
      <c r="CM17" s="701"/>
      <c r="CN17" s="701"/>
      <c r="CO17" s="701"/>
      <c r="CP17" s="701"/>
      <c r="CQ17" s="702"/>
      <c r="CR17" s="685">
        <v>2044924</v>
      </c>
      <c r="CS17" s="686"/>
      <c r="CT17" s="686"/>
      <c r="CU17" s="686"/>
      <c r="CV17" s="686"/>
      <c r="CW17" s="686"/>
      <c r="CX17" s="686"/>
      <c r="CY17" s="687"/>
      <c r="CZ17" s="688">
        <v>8.6</v>
      </c>
      <c r="DA17" s="688"/>
      <c r="DB17" s="688"/>
      <c r="DC17" s="688"/>
      <c r="DD17" s="694" t="s">
        <v>242</v>
      </c>
      <c r="DE17" s="686"/>
      <c r="DF17" s="686"/>
      <c r="DG17" s="686"/>
      <c r="DH17" s="686"/>
      <c r="DI17" s="686"/>
      <c r="DJ17" s="686"/>
      <c r="DK17" s="686"/>
      <c r="DL17" s="686"/>
      <c r="DM17" s="686"/>
      <c r="DN17" s="686"/>
      <c r="DO17" s="686"/>
      <c r="DP17" s="687"/>
      <c r="DQ17" s="694">
        <v>1953511</v>
      </c>
      <c r="DR17" s="686"/>
      <c r="DS17" s="686"/>
      <c r="DT17" s="686"/>
      <c r="DU17" s="686"/>
      <c r="DV17" s="686"/>
      <c r="DW17" s="686"/>
      <c r="DX17" s="686"/>
      <c r="DY17" s="686"/>
      <c r="DZ17" s="686"/>
      <c r="EA17" s="686"/>
      <c r="EB17" s="686"/>
      <c r="EC17" s="695"/>
    </row>
    <row r="18" spans="2:133" ht="11.25" customHeight="1" x14ac:dyDescent="0.15">
      <c r="B18" s="682" t="s">
        <v>268</v>
      </c>
      <c r="C18" s="683"/>
      <c r="D18" s="683"/>
      <c r="E18" s="683"/>
      <c r="F18" s="683"/>
      <c r="G18" s="683"/>
      <c r="H18" s="683"/>
      <c r="I18" s="683"/>
      <c r="J18" s="683"/>
      <c r="K18" s="683"/>
      <c r="L18" s="683"/>
      <c r="M18" s="683"/>
      <c r="N18" s="683"/>
      <c r="O18" s="683"/>
      <c r="P18" s="683"/>
      <c r="Q18" s="684"/>
      <c r="R18" s="685">
        <v>36941</v>
      </c>
      <c r="S18" s="686"/>
      <c r="T18" s="686"/>
      <c r="U18" s="686"/>
      <c r="V18" s="686"/>
      <c r="W18" s="686"/>
      <c r="X18" s="686"/>
      <c r="Y18" s="687"/>
      <c r="Z18" s="688">
        <v>0.2</v>
      </c>
      <c r="AA18" s="688"/>
      <c r="AB18" s="688"/>
      <c r="AC18" s="688"/>
      <c r="AD18" s="689">
        <v>36941</v>
      </c>
      <c r="AE18" s="689"/>
      <c r="AF18" s="689"/>
      <c r="AG18" s="689"/>
      <c r="AH18" s="689"/>
      <c r="AI18" s="689"/>
      <c r="AJ18" s="689"/>
      <c r="AK18" s="689"/>
      <c r="AL18" s="690">
        <v>0.4</v>
      </c>
      <c r="AM18" s="691"/>
      <c r="AN18" s="691"/>
      <c r="AO18" s="692"/>
      <c r="AP18" s="682" t="s">
        <v>269</v>
      </c>
      <c r="AQ18" s="683"/>
      <c r="AR18" s="683"/>
      <c r="AS18" s="683"/>
      <c r="AT18" s="683"/>
      <c r="AU18" s="683"/>
      <c r="AV18" s="683"/>
      <c r="AW18" s="683"/>
      <c r="AX18" s="683"/>
      <c r="AY18" s="683"/>
      <c r="AZ18" s="683"/>
      <c r="BA18" s="683"/>
      <c r="BB18" s="683"/>
      <c r="BC18" s="683"/>
      <c r="BD18" s="683"/>
      <c r="BE18" s="683"/>
      <c r="BF18" s="684"/>
      <c r="BG18" s="685" t="s">
        <v>233</v>
      </c>
      <c r="BH18" s="686"/>
      <c r="BI18" s="686"/>
      <c r="BJ18" s="686"/>
      <c r="BK18" s="686"/>
      <c r="BL18" s="686"/>
      <c r="BM18" s="686"/>
      <c r="BN18" s="687"/>
      <c r="BO18" s="688" t="s">
        <v>233</v>
      </c>
      <c r="BP18" s="688"/>
      <c r="BQ18" s="688"/>
      <c r="BR18" s="688"/>
      <c r="BS18" s="694" t="s">
        <v>233</v>
      </c>
      <c r="BT18" s="686"/>
      <c r="BU18" s="686"/>
      <c r="BV18" s="686"/>
      <c r="BW18" s="686"/>
      <c r="BX18" s="686"/>
      <c r="BY18" s="686"/>
      <c r="BZ18" s="686"/>
      <c r="CA18" s="686"/>
      <c r="CB18" s="695"/>
      <c r="CD18" s="700" t="s">
        <v>270</v>
      </c>
      <c r="CE18" s="701"/>
      <c r="CF18" s="701"/>
      <c r="CG18" s="701"/>
      <c r="CH18" s="701"/>
      <c r="CI18" s="701"/>
      <c r="CJ18" s="701"/>
      <c r="CK18" s="701"/>
      <c r="CL18" s="701"/>
      <c r="CM18" s="701"/>
      <c r="CN18" s="701"/>
      <c r="CO18" s="701"/>
      <c r="CP18" s="701"/>
      <c r="CQ18" s="702"/>
      <c r="CR18" s="685" t="s">
        <v>233</v>
      </c>
      <c r="CS18" s="686"/>
      <c r="CT18" s="686"/>
      <c r="CU18" s="686"/>
      <c r="CV18" s="686"/>
      <c r="CW18" s="686"/>
      <c r="CX18" s="686"/>
      <c r="CY18" s="687"/>
      <c r="CZ18" s="688" t="s">
        <v>233</v>
      </c>
      <c r="DA18" s="688"/>
      <c r="DB18" s="688"/>
      <c r="DC18" s="688"/>
      <c r="DD18" s="694" t="s">
        <v>242</v>
      </c>
      <c r="DE18" s="686"/>
      <c r="DF18" s="686"/>
      <c r="DG18" s="686"/>
      <c r="DH18" s="686"/>
      <c r="DI18" s="686"/>
      <c r="DJ18" s="686"/>
      <c r="DK18" s="686"/>
      <c r="DL18" s="686"/>
      <c r="DM18" s="686"/>
      <c r="DN18" s="686"/>
      <c r="DO18" s="686"/>
      <c r="DP18" s="687"/>
      <c r="DQ18" s="694" t="s">
        <v>233</v>
      </c>
      <c r="DR18" s="686"/>
      <c r="DS18" s="686"/>
      <c r="DT18" s="686"/>
      <c r="DU18" s="686"/>
      <c r="DV18" s="686"/>
      <c r="DW18" s="686"/>
      <c r="DX18" s="686"/>
      <c r="DY18" s="686"/>
      <c r="DZ18" s="686"/>
      <c r="EA18" s="686"/>
      <c r="EB18" s="686"/>
      <c r="EC18" s="695"/>
    </row>
    <row r="19" spans="2:133" ht="11.25" customHeight="1" x14ac:dyDescent="0.15">
      <c r="B19" s="682" t="s">
        <v>271</v>
      </c>
      <c r="C19" s="683"/>
      <c r="D19" s="683"/>
      <c r="E19" s="683"/>
      <c r="F19" s="683"/>
      <c r="G19" s="683"/>
      <c r="H19" s="683"/>
      <c r="I19" s="683"/>
      <c r="J19" s="683"/>
      <c r="K19" s="683"/>
      <c r="L19" s="683"/>
      <c r="M19" s="683"/>
      <c r="N19" s="683"/>
      <c r="O19" s="683"/>
      <c r="P19" s="683"/>
      <c r="Q19" s="684"/>
      <c r="R19" s="685">
        <v>25761</v>
      </c>
      <c r="S19" s="686"/>
      <c r="T19" s="686"/>
      <c r="U19" s="686"/>
      <c r="V19" s="686"/>
      <c r="W19" s="686"/>
      <c r="X19" s="686"/>
      <c r="Y19" s="687"/>
      <c r="Z19" s="688">
        <v>0.1</v>
      </c>
      <c r="AA19" s="688"/>
      <c r="AB19" s="688"/>
      <c r="AC19" s="688"/>
      <c r="AD19" s="689">
        <v>25761</v>
      </c>
      <c r="AE19" s="689"/>
      <c r="AF19" s="689"/>
      <c r="AG19" s="689"/>
      <c r="AH19" s="689"/>
      <c r="AI19" s="689"/>
      <c r="AJ19" s="689"/>
      <c r="AK19" s="689"/>
      <c r="AL19" s="690">
        <v>0.2</v>
      </c>
      <c r="AM19" s="691"/>
      <c r="AN19" s="691"/>
      <c r="AO19" s="692"/>
      <c r="AP19" s="682" t="s">
        <v>272</v>
      </c>
      <c r="AQ19" s="683"/>
      <c r="AR19" s="683"/>
      <c r="AS19" s="683"/>
      <c r="AT19" s="683"/>
      <c r="AU19" s="683"/>
      <c r="AV19" s="683"/>
      <c r="AW19" s="683"/>
      <c r="AX19" s="683"/>
      <c r="AY19" s="683"/>
      <c r="AZ19" s="683"/>
      <c r="BA19" s="683"/>
      <c r="BB19" s="683"/>
      <c r="BC19" s="683"/>
      <c r="BD19" s="683"/>
      <c r="BE19" s="683"/>
      <c r="BF19" s="684"/>
      <c r="BG19" s="685" t="s">
        <v>233</v>
      </c>
      <c r="BH19" s="686"/>
      <c r="BI19" s="686"/>
      <c r="BJ19" s="686"/>
      <c r="BK19" s="686"/>
      <c r="BL19" s="686"/>
      <c r="BM19" s="686"/>
      <c r="BN19" s="687"/>
      <c r="BO19" s="688" t="s">
        <v>233</v>
      </c>
      <c r="BP19" s="688"/>
      <c r="BQ19" s="688"/>
      <c r="BR19" s="688"/>
      <c r="BS19" s="694" t="s">
        <v>233</v>
      </c>
      <c r="BT19" s="686"/>
      <c r="BU19" s="686"/>
      <c r="BV19" s="686"/>
      <c r="BW19" s="686"/>
      <c r="BX19" s="686"/>
      <c r="BY19" s="686"/>
      <c r="BZ19" s="686"/>
      <c r="CA19" s="686"/>
      <c r="CB19" s="695"/>
      <c r="CD19" s="700" t="s">
        <v>273</v>
      </c>
      <c r="CE19" s="701"/>
      <c r="CF19" s="701"/>
      <c r="CG19" s="701"/>
      <c r="CH19" s="701"/>
      <c r="CI19" s="701"/>
      <c r="CJ19" s="701"/>
      <c r="CK19" s="701"/>
      <c r="CL19" s="701"/>
      <c r="CM19" s="701"/>
      <c r="CN19" s="701"/>
      <c r="CO19" s="701"/>
      <c r="CP19" s="701"/>
      <c r="CQ19" s="702"/>
      <c r="CR19" s="685" t="s">
        <v>242</v>
      </c>
      <c r="CS19" s="686"/>
      <c r="CT19" s="686"/>
      <c r="CU19" s="686"/>
      <c r="CV19" s="686"/>
      <c r="CW19" s="686"/>
      <c r="CX19" s="686"/>
      <c r="CY19" s="687"/>
      <c r="CZ19" s="688" t="s">
        <v>233</v>
      </c>
      <c r="DA19" s="688"/>
      <c r="DB19" s="688"/>
      <c r="DC19" s="688"/>
      <c r="DD19" s="694" t="s">
        <v>233</v>
      </c>
      <c r="DE19" s="686"/>
      <c r="DF19" s="686"/>
      <c r="DG19" s="686"/>
      <c r="DH19" s="686"/>
      <c r="DI19" s="686"/>
      <c r="DJ19" s="686"/>
      <c r="DK19" s="686"/>
      <c r="DL19" s="686"/>
      <c r="DM19" s="686"/>
      <c r="DN19" s="686"/>
      <c r="DO19" s="686"/>
      <c r="DP19" s="687"/>
      <c r="DQ19" s="694" t="s">
        <v>233</v>
      </c>
      <c r="DR19" s="686"/>
      <c r="DS19" s="686"/>
      <c r="DT19" s="686"/>
      <c r="DU19" s="686"/>
      <c r="DV19" s="686"/>
      <c r="DW19" s="686"/>
      <c r="DX19" s="686"/>
      <c r="DY19" s="686"/>
      <c r="DZ19" s="686"/>
      <c r="EA19" s="686"/>
      <c r="EB19" s="686"/>
      <c r="EC19" s="695"/>
    </row>
    <row r="20" spans="2:133" ht="11.25" customHeight="1" x14ac:dyDescent="0.15">
      <c r="B20" s="682" t="s">
        <v>274</v>
      </c>
      <c r="C20" s="683"/>
      <c r="D20" s="683"/>
      <c r="E20" s="683"/>
      <c r="F20" s="683"/>
      <c r="G20" s="683"/>
      <c r="H20" s="683"/>
      <c r="I20" s="683"/>
      <c r="J20" s="683"/>
      <c r="K20" s="683"/>
      <c r="L20" s="683"/>
      <c r="M20" s="683"/>
      <c r="N20" s="683"/>
      <c r="O20" s="683"/>
      <c r="P20" s="683"/>
      <c r="Q20" s="684"/>
      <c r="R20" s="685">
        <v>9116</v>
      </c>
      <c r="S20" s="686"/>
      <c r="T20" s="686"/>
      <c r="U20" s="686"/>
      <c r="V20" s="686"/>
      <c r="W20" s="686"/>
      <c r="X20" s="686"/>
      <c r="Y20" s="687"/>
      <c r="Z20" s="688">
        <v>0</v>
      </c>
      <c r="AA20" s="688"/>
      <c r="AB20" s="688"/>
      <c r="AC20" s="688"/>
      <c r="AD20" s="689">
        <v>9116</v>
      </c>
      <c r="AE20" s="689"/>
      <c r="AF20" s="689"/>
      <c r="AG20" s="689"/>
      <c r="AH20" s="689"/>
      <c r="AI20" s="689"/>
      <c r="AJ20" s="689"/>
      <c r="AK20" s="689"/>
      <c r="AL20" s="690">
        <v>0.1</v>
      </c>
      <c r="AM20" s="691"/>
      <c r="AN20" s="691"/>
      <c r="AO20" s="692"/>
      <c r="AP20" s="682" t="s">
        <v>275</v>
      </c>
      <c r="AQ20" s="683"/>
      <c r="AR20" s="683"/>
      <c r="AS20" s="683"/>
      <c r="AT20" s="683"/>
      <c r="AU20" s="683"/>
      <c r="AV20" s="683"/>
      <c r="AW20" s="683"/>
      <c r="AX20" s="683"/>
      <c r="AY20" s="683"/>
      <c r="AZ20" s="683"/>
      <c r="BA20" s="683"/>
      <c r="BB20" s="683"/>
      <c r="BC20" s="683"/>
      <c r="BD20" s="683"/>
      <c r="BE20" s="683"/>
      <c r="BF20" s="684"/>
      <c r="BG20" s="685" t="s">
        <v>233</v>
      </c>
      <c r="BH20" s="686"/>
      <c r="BI20" s="686"/>
      <c r="BJ20" s="686"/>
      <c r="BK20" s="686"/>
      <c r="BL20" s="686"/>
      <c r="BM20" s="686"/>
      <c r="BN20" s="687"/>
      <c r="BO20" s="688" t="s">
        <v>233</v>
      </c>
      <c r="BP20" s="688"/>
      <c r="BQ20" s="688"/>
      <c r="BR20" s="688"/>
      <c r="BS20" s="694" t="s">
        <v>233</v>
      </c>
      <c r="BT20" s="686"/>
      <c r="BU20" s="686"/>
      <c r="BV20" s="686"/>
      <c r="BW20" s="686"/>
      <c r="BX20" s="686"/>
      <c r="BY20" s="686"/>
      <c r="BZ20" s="686"/>
      <c r="CA20" s="686"/>
      <c r="CB20" s="695"/>
      <c r="CD20" s="700" t="s">
        <v>276</v>
      </c>
      <c r="CE20" s="701"/>
      <c r="CF20" s="701"/>
      <c r="CG20" s="701"/>
      <c r="CH20" s="701"/>
      <c r="CI20" s="701"/>
      <c r="CJ20" s="701"/>
      <c r="CK20" s="701"/>
      <c r="CL20" s="701"/>
      <c r="CM20" s="701"/>
      <c r="CN20" s="701"/>
      <c r="CO20" s="701"/>
      <c r="CP20" s="701"/>
      <c r="CQ20" s="702"/>
      <c r="CR20" s="685">
        <v>23844542</v>
      </c>
      <c r="CS20" s="686"/>
      <c r="CT20" s="686"/>
      <c r="CU20" s="686"/>
      <c r="CV20" s="686"/>
      <c r="CW20" s="686"/>
      <c r="CX20" s="686"/>
      <c r="CY20" s="687"/>
      <c r="CZ20" s="688">
        <v>100</v>
      </c>
      <c r="DA20" s="688"/>
      <c r="DB20" s="688"/>
      <c r="DC20" s="688"/>
      <c r="DD20" s="694">
        <v>2151820</v>
      </c>
      <c r="DE20" s="686"/>
      <c r="DF20" s="686"/>
      <c r="DG20" s="686"/>
      <c r="DH20" s="686"/>
      <c r="DI20" s="686"/>
      <c r="DJ20" s="686"/>
      <c r="DK20" s="686"/>
      <c r="DL20" s="686"/>
      <c r="DM20" s="686"/>
      <c r="DN20" s="686"/>
      <c r="DO20" s="686"/>
      <c r="DP20" s="687"/>
      <c r="DQ20" s="694">
        <v>13513589</v>
      </c>
      <c r="DR20" s="686"/>
      <c r="DS20" s="686"/>
      <c r="DT20" s="686"/>
      <c r="DU20" s="686"/>
      <c r="DV20" s="686"/>
      <c r="DW20" s="686"/>
      <c r="DX20" s="686"/>
      <c r="DY20" s="686"/>
      <c r="DZ20" s="686"/>
      <c r="EA20" s="686"/>
      <c r="EB20" s="686"/>
      <c r="EC20" s="695"/>
    </row>
    <row r="21" spans="2:133" ht="11.25" customHeight="1" x14ac:dyDescent="0.15">
      <c r="B21" s="682" t="s">
        <v>277</v>
      </c>
      <c r="C21" s="683"/>
      <c r="D21" s="683"/>
      <c r="E21" s="683"/>
      <c r="F21" s="683"/>
      <c r="G21" s="683"/>
      <c r="H21" s="683"/>
      <c r="I21" s="683"/>
      <c r="J21" s="683"/>
      <c r="K21" s="683"/>
      <c r="L21" s="683"/>
      <c r="M21" s="683"/>
      <c r="N21" s="683"/>
      <c r="O21" s="683"/>
      <c r="P21" s="683"/>
      <c r="Q21" s="684"/>
      <c r="R21" s="685">
        <v>2064</v>
      </c>
      <c r="S21" s="686"/>
      <c r="T21" s="686"/>
      <c r="U21" s="686"/>
      <c r="V21" s="686"/>
      <c r="W21" s="686"/>
      <c r="X21" s="686"/>
      <c r="Y21" s="687"/>
      <c r="Z21" s="688">
        <v>0</v>
      </c>
      <c r="AA21" s="688"/>
      <c r="AB21" s="688"/>
      <c r="AC21" s="688"/>
      <c r="AD21" s="689">
        <v>2064</v>
      </c>
      <c r="AE21" s="689"/>
      <c r="AF21" s="689"/>
      <c r="AG21" s="689"/>
      <c r="AH21" s="689"/>
      <c r="AI21" s="689"/>
      <c r="AJ21" s="689"/>
      <c r="AK21" s="689"/>
      <c r="AL21" s="690">
        <v>0</v>
      </c>
      <c r="AM21" s="691"/>
      <c r="AN21" s="691"/>
      <c r="AO21" s="692"/>
      <c r="AP21" s="704" t="s">
        <v>278</v>
      </c>
      <c r="AQ21" s="705"/>
      <c r="AR21" s="705"/>
      <c r="AS21" s="705"/>
      <c r="AT21" s="705"/>
      <c r="AU21" s="705"/>
      <c r="AV21" s="705"/>
      <c r="AW21" s="705"/>
      <c r="AX21" s="705"/>
      <c r="AY21" s="705"/>
      <c r="AZ21" s="705"/>
      <c r="BA21" s="705"/>
      <c r="BB21" s="705"/>
      <c r="BC21" s="705"/>
      <c r="BD21" s="705"/>
      <c r="BE21" s="705"/>
      <c r="BF21" s="706"/>
      <c r="BG21" s="685" t="s">
        <v>233</v>
      </c>
      <c r="BH21" s="686"/>
      <c r="BI21" s="686"/>
      <c r="BJ21" s="686"/>
      <c r="BK21" s="686"/>
      <c r="BL21" s="686"/>
      <c r="BM21" s="686"/>
      <c r="BN21" s="687"/>
      <c r="BO21" s="688" t="s">
        <v>233</v>
      </c>
      <c r="BP21" s="688"/>
      <c r="BQ21" s="688"/>
      <c r="BR21" s="688"/>
      <c r="BS21" s="694" t="s">
        <v>233</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279</v>
      </c>
      <c r="C22" s="683"/>
      <c r="D22" s="683"/>
      <c r="E22" s="683"/>
      <c r="F22" s="683"/>
      <c r="G22" s="683"/>
      <c r="H22" s="683"/>
      <c r="I22" s="683"/>
      <c r="J22" s="683"/>
      <c r="K22" s="683"/>
      <c r="L22" s="683"/>
      <c r="M22" s="683"/>
      <c r="N22" s="683"/>
      <c r="O22" s="683"/>
      <c r="P22" s="683"/>
      <c r="Q22" s="684"/>
      <c r="R22" s="685">
        <v>5009481</v>
      </c>
      <c r="S22" s="686"/>
      <c r="T22" s="686"/>
      <c r="U22" s="686"/>
      <c r="V22" s="686"/>
      <c r="W22" s="686"/>
      <c r="X22" s="686"/>
      <c r="Y22" s="687"/>
      <c r="Z22" s="688">
        <v>20.399999999999999</v>
      </c>
      <c r="AA22" s="688"/>
      <c r="AB22" s="688"/>
      <c r="AC22" s="688"/>
      <c r="AD22" s="689">
        <v>3566441</v>
      </c>
      <c r="AE22" s="689"/>
      <c r="AF22" s="689"/>
      <c r="AG22" s="689"/>
      <c r="AH22" s="689"/>
      <c r="AI22" s="689"/>
      <c r="AJ22" s="689"/>
      <c r="AK22" s="689"/>
      <c r="AL22" s="690">
        <v>33.799999999999997</v>
      </c>
      <c r="AM22" s="691"/>
      <c r="AN22" s="691"/>
      <c r="AO22" s="692"/>
      <c r="AP22" s="704" t="s">
        <v>280</v>
      </c>
      <c r="AQ22" s="705"/>
      <c r="AR22" s="705"/>
      <c r="AS22" s="705"/>
      <c r="AT22" s="705"/>
      <c r="AU22" s="705"/>
      <c r="AV22" s="705"/>
      <c r="AW22" s="705"/>
      <c r="AX22" s="705"/>
      <c r="AY22" s="705"/>
      <c r="AZ22" s="705"/>
      <c r="BA22" s="705"/>
      <c r="BB22" s="705"/>
      <c r="BC22" s="705"/>
      <c r="BD22" s="705"/>
      <c r="BE22" s="705"/>
      <c r="BF22" s="706"/>
      <c r="BG22" s="685" t="s">
        <v>233</v>
      </c>
      <c r="BH22" s="686"/>
      <c r="BI22" s="686"/>
      <c r="BJ22" s="686"/>
      <c r="BK22" s="686"/>
      <c r="BL22" s="686"/>
      <c r="BM22" s="686"/>
      <c r="BN22" s="687"/>
      <c r="BO22" s="688" t="s">
        <v>233</v>
      </c>
      <c r="BP22" s="688"/>
      <c r="BQ22" s="688"/>
      <c r="BR22" s="688"/>
      <c r="BS22" s="694" t="s">
        <v>233</v>
      </c>
      <c r="BT22" s="686"/>
      <c r="BU22" s="686"/>
      <c r="BV22" s="686"/>
      <c r="BW22" s="686"/>
      <c r="BX22" s="686"/>
      <c r="BY22" s="686"/>
      <c r="BZ22" s="686"/>
      <c r="CA22" s="686"/>
      <c r="CB22" s="695"/>
      <c r="CD22" s="667" t="s">
        <v>281</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282</v>
      </c>
      <c r="C23" s="683"/>
      <c r="D23" s="683"/>
      <c r="E23" s="683"/>
      <c r="F23" s="683"/>
      <c r="G23" s="683"/>
      <c r="H23" s="683"/>
      <c r="I23" s="683"/>
      <c r="J23" s="683"/>
      <c r="K23" s="683"/>
      <c r="L23" s="683"/>
      <c r="M23" s="683"/>
      <c r="N23" s="683"/>
      <c r="O23" s="683"/>
      <c r="P23" s="683"/>
      <c r="Q23" s="684"/>
      <c r="R23" s="685">
        <v>3566441</v>
      </c>
      <c r="S23" s="686"/>
      <c r="T23" s="686"/>
      <c r="U23" s="686"/>
      <c r="V23" s="686"/>
      <c r="W23" s="686"/>
      <c r="X23" s="686"/>
      <c r="Y23" s="687"/>
      <c r="Z23" s="688">
        <v>14.5</v>
      </c>
      <c r="AA23" s="688"/>
      <c r="AB23" s="688"/>
      <c r="AC23" s="688"/>
      <c r="AD23" s="689">
        <v>3566441</v>
      </c>
      <c r="AE23" s="689"/>
      <c r="AF23" s="689"/>
      <c r="AG23" s="689"/>
      <c r="AH23" s="689"/>
      <c r="AI23" s="689"/>
      <c r="AJ23" s="689"/>
      <c r="AK23" s="689"/>
      <c r="AL23" s="690">
        <v>33.799999999999997</v>
      </c>
      <c r="AM23" s="691"/>
      <c r="AN23" s="691"/>
      <c r="AO23" s="692"/>
      <c r="AP23" s="704" t="s">
        <v>283</v>
      </c>
      <c r="AQ23" s="705"/>
      <c r="AR23" s="705"/>
      <c r="AS23" s="705"/>
      <c r="AT23" s="705"/>
      <c r="AU23" s="705"/>
      <c r="AV23" s="705"/>
      <c r="AW23" s="705"/>
      <c r="AX23" s="705"/>
      <c r="AY23" s="705"/>
      <c r="AZ23" s="705"/>
      <c r="BA23" s="705"/>
      <c r="BB23" s="705"/>
      <c r="BC23" s="705"/>
      <c r="BD23" s="705"/>
      <c r="BE23" s="705"/>
      <c r="BF23" s="706"/>
      <c r="BG23" s="685" t="s">
        <v>233</v>
      </c>
      <c r="BH23" s="686"/>
      <c r="BI23" s="686"/>
      <c r="BJ23" s="686"/>
      <c r="BK23" s="686"/>
      <c r="BL23" s="686"/>
      <c r="BM23" s="686"/>
      <c r="BN23" s="687"/>
      <c r="BO23" s="688" t="s">
        <v>233</v>
      </c>
      <c r="BP23" s="688"/>
      <c r="BQ23" s="688"/>
      <c r="BR23" s="688"/>
      <c r="BS23" s="694" t="s">
        <v>233</v>
      </c>
      <c r="BT23" s="686"/>
      <c r="BU23" s="686"/>
      <c r="BV23" s="686"/>
      <c r="BW23" s="686"/>
      <c r="BX23" s="686"/>
      <c r="BY23" s="686"/>
      <c r="BZ23" s="686"/>
      <c r="CA23" s="686"/>
      <c r="CB23" s="695"/>
      <c r="CD23" s="667" t="s">
        <v>221</v>
      </c>
      <c r="CE23" s="668"/>
      <c r="CF23" s="668"/>
      <c r="CG23" s="668"/>
      <c r="CH23" s="668"/>
      <c r="CI23" s="668"/>
      <c r="CJ23" s="668"/>
      <c r="CK23" s="668"/>
      <c r="CL23" s="668"/>
      <c r="CM23" s="668"/>
      <c r="CN23" s="668"/>
      <c r="CO23" s="668"/>
      <c r="CP23" s="668"/>
      <c r="CQ23" s="669"/>
      <c r="CR23" s="667" t="s">
        <v>284</v>
      </c>
      <c r="CS23" s="668"/>
      <c r="CT23" s="668"/>
      <c r="CU23" s="668"/>
      <c r="CV23" s="668"/>
      <c r="CW23" s="668"/>
      <c r="CX23" s="668"/>
      <c r="CY23" s="669"/>
      <c r="CZ23" s="667" t="s">
        <v>285</v>
      </c>
      <c r="DA23" s="668"/>
      <c r="DB23" s="668"/>
      <c r="DC23" s="669"/>
      <c r="DD23" s="667" t="s">
        <v>286</v>
      </c>
      <c r="DE23" s="668"/>
      <c r="DF23" s="668"/>
      <c r="DG23" s="668"/>
      <c r="DH23" s="668"/>
      <c r="DI23" s="668"/>
      <c r="DJ23" s="668"/>
      <c r="DK23" s="669"/>
      <c r="DL23" s="716" t="s">
        <v>287</v>
      </c>
      <c r="DM23" s="717"/>
      <c r="DN23" s="717"/>
      <c r="DO23" s="717"/>
      <c r="DP23" s="717"/>
      <c r="DQ23" s="717"/>
      <c r="DR23" s="717"/>
      <c r="DS23" s="717"/>
      <c r="DT23" s="717"/>
      <c r="DU23" s="717"/>
      <c r="DV23" s="718"/>
      <c r="DW23" s="667" t="s">
        <v>288</v>
      </c>
      <c r="DX23" s="668"/>
      <c r="DY23" s="668"/>
      <c r="DZ23" s="668"/>
      <c r="EA23" s="668"/>
      <c r="EB23" s="668"/>
      <c r="EC23" s="669"/>
    </row>
    <row r="24" spans="2:133" ht="11.25" customHeight="1" x14ac:dyDescent="0.15">
      <c r="B24" s="682" t="s">
        <v>289</v>
      </c>
      <c r="C24" s="683"/>
      <c r="D24" s="683"/>
      <c r="E24" s="683"/>
      <c r="F24" s="683"/>
      <c r="G24" s="683"/>
      <c r="H24" s="683"/>
      <c r="I24" s="683"/>
      <c r="J24" s="683"/>
      <c r="K24" s="683"/>
      <c r="L24" s="683"/>
      <c r="M24" s="683"/>
      <c r="N24" s="683"/>
      <c r="O24" s="683"/>
      <c r="P24" s="683"/>
      <c r="Q24" s="684"/>
      <c r="R24" s="685">
        <v>252341</v>
      </c>
      <c r="S24" s="686"/>
      <c r="T24" s="686"/>
      <c r="U24" s="686"/>
      <c r="V24" s="686"/>
      <c r="W24" s="686"/>
      <c r="X24" s="686"/>
      <c r="Y24" s="687"/>
      <c r="Z24" s="688">
        <v>1</v>
      </c>
      <c r="AA24" s="688"/>
      <c r="AB24" s="688"/>
      <c r="AC24" s="688"/>
      <c r="AD24" s="689" t="s">
        <v>242</v>
      </c>
      <c r="AE24" s="689"/>
      <c r="AF24" s="689"/>
      <c r="AG24" s="689"/>
      <c r="AH24" s="689"/>
      <c r="AI24" s="689"/>
      <c r="AJ24" s="689"/>
      <c r="AK24" s="689"/>
      <c r="AL24" s="690" t="s">
        <v>233</v>
      </c>
      <c r="AM24" s="691"/>
      <c r="AN24" s="691"/>
      <c r="AO24" s="692"/>
      <c r="AP24" s="704" t="s">
        <v>290</v>
      </c>
      <c r="AQ24" s="705"/>
      <c r="AR24" s="705"/>
      <c r="AS24" s="705"/>
      <c r="AT24" s="705"/>
      <c r="AU24" s="705"/>
      <c r="AV24" s="705"/>
      <c r="AW24" s="705"/>
      <c r="AX24" s="705"/>
      <c r="AY24" s="705"/>
      <c r="AZ24" s="705"/>
      <c r="BA24" s="705"/>
      <c r="BB24" s="705"/>
      <c r="BC24" s="705"/>
      <c r="BD24" s="705"/>
      <c r="BE24" s="705"/>
      <c r="BF24" s="706"/>
      <c r="BG24" s="685" t="s">
        <v>233</v>
      </c>
      <c r="BH24" s="686"/>
      <c r="BI24" s="686"/>
      <c r="BJ24" s="686"/>
      <c r="BK24" s="686"/>
      <c r="BL24" s="686"/>
      <c r="BM24" s="686"/>
      <c r="BN24" s="687"/>
      <c r="BO24" s="688" t="s">
        <v>233</v>
      </c>
      <c r="BP24" s="688"/>
      <c r="BQ24" s="688"/>
      <c r="BR24" s="688"/>
      <c r="BS24" s="694" t="s">
        <v>242</v>
      </c>
      <c r="BT24" s="686"/>
      <c r="BU24" s="686"/>
      <c r="BV24" s="686"/>
      <c r="BW24" s="686"/>
      <c r="BX24" s="686"/>
      <c r="BY24" s="686"/>
      <c r="BZ24" s="686"/>
      <c r="CA24" s="686"/>
      <c r="CB24" s="695"/>
      <c r="CD24" s="696" t="s">
        <v>291</v>
      </c>
      <c r="CE24" s="697"/>
      <c r="CF24" s="697"/>
      <c r="CG24" s="697"/>
      <c r="CH24" s="697"/>
      <c r="CI24" s="697"/>
      <c r="CJ24" s="697"/>
      <c r="CK24" s="697"/>
      <c r="CL24" s="697"/>
      <c r="CM24" s="697"/>
      <c r="CN24" s="697"/>
      <c r="CO24" s="697"/>
      <c r="CP24" s="697"/>
      <c r="CQ24" s="698"/>
      <c r="CR24" s="674">
        <v>8615155</v>
      </c>
      <c r="CS24" s="675"/>
      <c r="CT24" s="675"/>
      <c r="CU24" s="675"/>
      <c r="CV24" s="675"/>
      <c r="CW24" s="675"/>
      <c r="CX24" s="675"/>
      <c r="CY24" s="676"/>
      <c r="CZ24" s="679">
        <v>36.1</v>
      </c>
      <c r="DA24" s="680"/>
      <c r="DB24" s="680"/>
      <c r="DC24" s="699"/>
      <c r="DD24" s="724">
        <v>6000237</v>
      </c>
      <c r="DE24" s="675"/>
      <c r="DF24" s="675"/>
      <c r="DG24" s="675"/>
      <c r="DH24" s="675"/>
      <c r="DI24" s="675"/>
      <c r="DJ24" s="675"/>
      <c r="DK24" s="676"/>
      <c r="DL24" s="724">
        <v>5912399</v>
      </c>
      <c r="DM24" s="675"/>
      <c r="DN24" s="675"/>
      <c r="DO24" s="675"/>
      <c r="DP24" s="675"/>
      <c r="DQ24" s="675"/>
      <c r="DR24" s="675"/>
      <c r="DS24" s="675"/>
      <c r="DT24" s="675"/>
      <c r="DU24" s="675"/>
      <c r="DV24" s="676"/>
      <c r="DW24" s="679">
        <v>53.2</v>
      </c>
      <c r="DX24" s="680"/>
      <c r="DY24" s="680"/>
      <c r="DZ24" s="680"/>
      <c r="EA24" s="680"/>
      <c r="EB24" s="680"/>
      <c r="EC24" s="681"/>
    </row>
    <row r="25" spans="2:133" ht="11.25" customHeight="1" x14ac:dyDescent="0.15">
      <c r="B25" s="682" t="s">
        <v>292</v>
      </c>
      <c r="C25" s="683"/>
      <c r="D25" s="683"/>
      <c r="E25" s="683"/>
      <c r="F25" s="683"/>
      <c r="G25" s="683"/>
      <c r="H25" s="683"/>
      <c r="I25" s="683"/>
      <c r="J25" s="683"/>
      <c r="K25" s="683"/>
      <c r="L25" s="683"/>
      <c r="M25" s="683"/>
      <c r="N25" s="683"/>
      <c r="O25" s="683"/>
      <c r="P25" s="683"/>
      <c r="Q25" s="684"/>
      <c r="R25" s="685">
        <v>1190699</v>
      </c>
      <c r="S25" s="686"/>
      <c r="T25" s="686"/>
      <c r="U25" s="686"/>
      <c r="V25" s="686"/>
      <c r="W25" s="686"/>
      <c r="X25" s="686"/>
      <c r="Y25" s="687"/>
      <c r="Z25" s="688">
        <v>4.8</v>
      </c>
      <c r="AA25" s="688"/>
      <c r="AB25" s="688"/>
      <c r="AC25" s="688"/>
      <c r="AD25" s="689" t="s">
        <v>233</v>
      </c>
      <c r="AE25" s="689"/>
      <c r="AF25" s="689"/>
      <c r="AG25" s="689"/>
      <c r="AH25" s="689"/>
      <c r="AI25" s="689"/>
      <c r="AJ25" s="689"/>
      <c r="AK25" s="689"/>
      <c r="AL25" s="690" t="s">
        <v>233</v>
      </c>
      <c r="AM25" s="691"/>
      <c r="AN25" s="691"/>
      <c r="AO25" s="692"/>
      <c r="AP25" s="704" t="s">
        <v>293</v>
      </c>
      <c r="AQ25" s="705"/>
      <c r="AR25" s="705"/>
      <c r="AS25" s="705"/>
      <c r="AT25" s="705"/>
      <c r="AU25" s="705"/>
      <c r="AV25" s="705"/>
      <c r="AW25" s="705"/>
      <c r="AX25" s="705"/>
      <c r="AY25" s="705"/>
      <c r="AZ25" s="705"/>
      <c r="BA25" s="705"/>
      <c r="BB25" s="705"/>
      <c r="BC25" s="705"/>
      <c r="BD25" s="705"/>
      <c r="BE25" s="705"/>
      <c r="BF25" s="706"/>
      <c r="BG25" s="685" t="s">
        <v>242</v>
      </c>
      <c r="BH25" s="686"/>
      <c r="BI25" s="686"/>
      <c r="BJ25" s="686"/>
      <c r="BK25" s="686"/>
      <c r="BL25" s="686"/>
      <c r="BM25" s="686"/>
      <c r="BN25" s="687"/>
      <c r="BO25" s="688" t="s">
        <v>242</v>
      </c>
      <c r="BP25" s="688"/>
      <c r="BQ25" s="688"/>
      <c r="BR25" s="688"/>
      <c r="BS25" s="694" t="s">
        <v>242</v>
      </c>
      <c r="BT25" s="686"/>
      <c r="BU25" s="686"/>
      <c r="BV25" s="686"/>
      <c r="BW25" s="686"/>
      <c r="BX25" s="686"/>
      <c r="BY25" s="686"/>
      <c r="BZ25" s="686"/>
      <c r="CA25" s="686"/>
      <c r="CB25" s="695"/>
      <c r="CD25" s="700" t="s">
        <v>294</v>
      </c>
      <c r="CE25" s="701"/>
      <c r="CF25" s="701"/>
      <c r="CG25" s="701"/>
      <c r="CH25" s="701"/>
      <c r="CI25" s="701"/>
      <c r="CJ25" s="701"/>
      <c r="CK25" s="701"/>
      <c r="CL25" s="701"/>
      <c r="CM25" s="701"/>
      <c r="CN25" s="701"/>
      <c r="CO25" s="701"/>
      <c r="CP25" s="701"/>
      <c r="CQ25" s="702"/>
      <c r="CR25" s="685">
        <v>3293887</v>
      </c>
      <c r="CS25" s="721"/>
      <c r="CT25" s="721"/>
      <c r="CU25" s="721"/>
      <c r="CV25" s="721"/>
      <c r="CW25" s="721"/>
      <c r="CX25" s="721"/>
      <c r="CY25" s="722"/>
      <c r="CZ25" s="690">
        <v>13.8</v>
      </c>
      <c r="DA25" s="719"/>
      <c r="DB25" s="719"/>
      <c r="DC25" s="723"/>
      <c r="DD25" s="694">
        <v>3054980</v>
      </c>
      <c r="DE25" s="721"/>
      <c r="DF25" s="721"/>
      <c r="DG25" s="721"/>
      <c r="DH25" s="721"/>
      <c r="DI25" s="721"/>
      <c r="DJ25" s="721"/>
      <c r="DK25" s="722"/>
      <c r="DL25" s="694">
        <v>2967773</v>
      </c>
      <c r="DM25" s="721"/>
      <c r="DN25" s="721"/>
      <c r="DO25" s="721"/>
      <c r="DP25" s="721"/>
      <c r="DQ25" s="721"/>
      <c r="DR25" s="721"/>
      <c r="DS25" s="721"/>
      <c r="DT25" s="721"/>
      <c r="DU25" s="721"/>
      <c r="DV25" s="722"/>
      <c r="DW25" s="690">
        <v>26.7</v>
      </c>
      <c r="DX25" s="719"/>
      <c r="DY25" s="719"/>
      <c r="DZ25" s="719"/>
      <c r="EA25" s="719"/>
      <c r="EB25" s="719"/>
      <c r="EC25" s="720"/>
    </row>
    <row r="26" spans="2:133" ht="11.25" customHeight="1" x14ac:dyDescent="0.15">
      <c r="B26" s="682" t="s">
        <v>295</v>
      </c>
      <c r="C26" s="683"/>
      <c r="D26" s="683"/>
      <c r="E26" s="683"/>
      <c r="F26" s="683"/>
      <c r="G26" s="683"/>
      <c r="H26" s="683"/>
      <c r="I26" s="683"/>
      <c r="J26" s="683"/>
      <c r="K26" s="683"/>
      <c r="L26" s="683"/>
      <c r="M26" s="683"/>
      <c r="N26" s="683"/>
      <c r="O26" s="683"/>
      <c r="P26" s="683"/>
      <c r="Q26" s="684"/>
      <c r="R26" s="685">
        <v>11963922</v>
      </c>
      <c r="S26" s="686"/>
      <c r="T26" s="686"/>
      <c r="U26" s="686"/>
      <c r="V26" s="686"/>
      <c r="W26" s="686"/>
      <c r="X26" s="686"/>
      <c r="Y26" s="687"/>
      <c r="Z26" s="688">
        <v>48.7</v>
      </c>
      <c r="AA26" s="688"/>
      <c r="AB26" s="688"/>
      <c r="AC26" s="688"/>
      <c r="AD26" s="689">
        <v>10520882</v>
      </c>
      <c r="AE26" s="689"/>
      <c r="AF26" s="689"/>
      <c r="AG26" s="689"/>
      <c r="AH26" s="689"/>
      <c r="AI26" s="689"/>
      <c r="AJ26" s="689"/>
      <c r="AK26" s="689"/>
      <c r="AL26" s="690">
        <v>99.8</v>
      </c>
      <c r="AM26" s="691"/>
      <c r="AN26" s="691"/>
      <c r="AO26" s="692"/>
      <c r="AP26" s="704" t="s">
        <v>296</v>
      </c>
      <c r="AQ26" s="734"/>
      <c r="AR26" s="734"/>
      <c r="AS26" s="734"/>
      <c r="AT26" s="734"/>
      <c r="AU26" s="734"/>
      <c r="AV26" s="734"/>
      <c r="AW26" s="734"/>
      <c r="AX26" s="734"/>
      <c r="AY26" s="734"/>
      <c r="AZ26" s="734"/>
      <c r="BA26" s="734"/>
      <c r="BB26" s="734"/>
      <c r="BC26" s="734"/>
      <c r="BD26" s="734"/>
      <c r="BE26" s="734"/>
      <c r="BF26" s="706"/>
      <c r="BG26" s="685" t="s">
        <v>233</v>
      </c>
      <c r="BH26" s="686"/>
      <c r="BI26" s="686"/>
      <c r="BJ26" s="686"/>
      <c r="BK26" s="686"/>
      <c r="BL26" s="686"/>
      <c r="BM26" s="686"/>
      <c r="BN26" s="687"/>
      <c r="BO26" s="688" t="s">
        <v>242</v>
      </c>
      <c r="BP26" s="688"/>
      <c r="BQ26" s="688"/>
      <c r="BR26" s="688"/>
      <c r="BS26" s="694" t="s">
        <v>233</v>
      </c>
      <c r="BT26" s="686"/>
      <c r="BU26" s="686"/>
      <c r="BV26" s="686"/>
      <c r="BW26" s="686"/>
      <c r="BX26" s="686"/>
      <c r="BY26" s="686"/>
      <c r="BZ26" s="686"/>
      <c r="CA26" s="686"/>
      <c r="CB26" s="695"/>
      <c r="CD26" s="700" t="s">
        <v>297</v>
      </c>
      <c r="CE26" s="701"/>
      <c r="CF26" s="701"/>
      <c r="CG26" s="701"/>
      <c r="CH26" s="701"/>
      <c r="CI26" s="701"/>
      <c r="CJ26" s="701"/>
      <c r="CK26" s="701"/>
      <c r="CL26" s="701"/>
      <c r="CM26" s="701"/>
      <c r="CN26" s="701"/>
      <c r="CO26" s="701"/>
      <c r="CP26" s="701"/>
      <c r="CQ26" s="702"/>
      <c r="CR26" s="685">
        <v>2105243</v>
      </c>
      <c r="CS26" s="686"/>
      <c r="CT26" s="686"/>
      <c r="CU26" s="686"/>
      <c r="CV26" s="686"/>
      <c r="CW26" s="686"/>
      <c r="CX26" s="686"/>
      <c r="CY26" s="687"/>
      <c r="CZ26" s="690">
        <v>8.8000000000000007</v>
      </c>
      <c r="DA26" s="719"/>
      <c r="DB26" s="719"/>
      <c r="DC26" s="723"/>
      <c r="DD26" s="694">
        <v>1912174</v>
      </c>
      <c r="DE26" s="686"/>
      <c r="DF26" s="686"/>
      <c r="DG26" s="686"/>
      <c r="DH26" s="686"/>
      <c r="DI26" s="686"/>
      <c r="DJ26" s="686"/>
      <c r="DK26" s="687"/>
      <c r="DL26" s="694" t="s">
        <v>233</v>
      </c>
      <c r="DM26" s="686"/>
      <c r="DN26" s="686"/>
      <c r="DO26" s="686"/>
      <c r="DP26" s="686"/>
      <c r="DQ26" s="686"/>
      <c r="DR26" s="686"/>
      <c r="DS26" s="686"/>
      <c r="DT26" s="686"/>
      <c r="DU26" s="686"/>
      <c r="DV26" s="687"/>
      <c r="DW26" s="690" t="s">
        <v>242</v>
      </c>
      <c r="DX26" s="719"/>
      <c r="DY26" s="719"/>
      <c r="DZ26" s="719"/>
      <c r="EA26" s="719"/>
      <c r="EB26" s="719"/>
      <c r="EC26" s="720"/>
    </row>
    <row r="27" spans="2:133" ht="11.25" customHeight="1" x14ac:dyDescent="0.15">
      <c r="B27" s="682" t="s">
        <v>298</v>
      </c>
      <c r="C27" s="683"/>
      <c r="D27" s="683"/>
      <c r="E27" s="683"/>
      <c r="F27" s="683"/>
      <c r="G27" s="683"/>
      <c r="H27" s="683"/>
      <c r="I27" s="683"/>
      <c r="J27" s="683"/>
      <c r="K27" s="683"/>
      <c r="L27" s="683"/>
      <c r="M27" s="683"/>
      <c r="N27" s="683"/>
      <c r="O27" s="683"/>
      <c r="P27" s="683"/>
      <c r="Q27" s="684"/>
      <c r="R27" s="685">
        <v>6239</v>
      </c>
      <c r="S27" s="686"/>
      <c r="T27" s="686"/>
      <c r="U27" s="686"/>
      <c r="V27" s="686"/>
      <c r="W27" s="686"/>
      <c r="X27" s="686"/>
      <c r="Y27" s="687"/>
      <c r="Z27" s="688">
        <v>0</v>
      </c>
      <c r="AA27" s="688"/>
      <c r="AB27" s="688"/>
      <c r="AC27" s="688"/>
      <c r="AD27" s="689">
        <v>6239</v>
      </c>
      <c r="AE27" s="689"/>
      <c r="AF27" s="689"/>
      <c r="AG27" s="689"/>
      <c r="AH27" s="689"/>
      <c r="AI27" s="689"/>
      <c r="AJ27" s="689"/>
      <c r="AK27" s="689"/>
      <c r="AL27" s="690">
        <v>0.1</v>
      </c>
      <c r="AM27" s="691"/>
      <c r="AN27" s="691"/>
      <c r="AO27" s="692"/>
      <c r="AP27" s="682" t="s">
        <v>299</v>
      </c>
      <c r="AQ27" s="683"/>
      <c r="AR27" s="683"/>
      <c r="AS27" s="683"/>
      <c r="AT27" s="683"/>
      <c r="AU27" s="683"/>
      <c r="AV27" s="683"/>
      <c r="AW27" s="683"/>
      <c r="AX27" s="683"/>
      <c r="AY27" s="683"/>
      <c r="AZ27" s="683"/>
      <c r="BA27" s="683"/>
      <c r="BB27" s="683"/>
      <c r="BC27" s="683"/>
      <c r="BD27" s="683"/>
      <c r="BE27" s="683"/>
      <c r="BF27" s="684"/>
      <c r="BG27" s="685">
        <v>5590647</v>
      </c>
      <c r="BH27" s="686"/>
      <c r="BI27" s="686"/>
      <c r="BJ27" s="686"/>
      <c r="BK27" s="686"/>
      <c r="BL27" s="686"/>
      <c r="BM27" s="686"/>
      <c r="BN27" s="687"/>
      <c r="BO27" s="688">
        <v>100</v>
      </c>
      <c r="BP27" s="688"/>
      <c r="BQ27" s="688"/>
      <c r="BR27" s="688"/>
      <c r="BS27" s="694">
        <v>67826</v>
      </c>
      <c r="BT27" s="686"/>
      <c r="BU27" s="686"/>
      <c r="BV27" s="686"/>
      <c r="BW27" s="686"/>
      <c r="BX27" s="686"/>
      <c r="BY27" s="686"/>
      <c r="BZ27" s="686"/>
      <c r="CA27" s="686"/>
      <c r="CB27" s="695"/>
      <c r="CD27" s="700" t="s">
        <v>300</v>
      </c>
      <c r="CE27" s="701"/>
      <c r="CF27" s="701"/>
      <c r="CG27" s="701"/>
      <c r="CH27" s="701"/>
      <c r="CI27" s="701"/>
      <c r="CJ27" s="701"/>
      <c r="CK27" s="701"/>
      <c r="CL27" s="701"/>
      <c r="CM27" s="701"/>
      <c r="CN27" s="701"/>
      <c r="CO27" s="701"/>
      <c r="CP27" s="701"/>
      <c r="CQ27" s="702"/>
      <c r="CR27" s="685">
        <v>3276344</v>
      </c>
      <c r="CS27" s="721"/>
      <c r="CT27" s="721"/>
      <c r="CU27" s="721"/>
      <c r="CV27" s="721"/>
      <c r="CW27" s="721"/>
      <c r="CX27" s="721"/>
      <c r="CY27" s="722"/>
      <c r="CZ27" s="690">
        <v>13.7</v>
      </c>
      <c r="DA27" s="719"/>
      <c r="DB27" s="719"/>
      <c r="DC27" s="723"/>
      <c r="DD27" s="694">
        <v>991746</v>
      </c>
      <c r="DE27" s="721"/>
      <c r="DF27" s="721"/>
      <c r="DG27" s="721"/>
      <c r="DH27" s="721"/>
      <c r="DI27" s="721"/>
      <c r="DJ27" s="721"/>
      <c r="DK27" s="722"/>
      <c r="DL27" s="694">
        <v>991115</v>
      </c>
      <c r="DM27" s="721"/>
      <c r="DN27" s="721"/>
      <c r="DO27" s="721"/>
      <c r="DP27" s="721"/>
      <c r="DQ27" s="721"/>
      <c r="DR27" s="721"/>
      <c r="DS27" s="721"/>
      <c r="DT27" s="721"/>
      <c r="DU27" s="721"/>
      <c r="DV27" s="722"/>
      <c r="DW27" s="690">
        <v>8.9</v>
      </c>
      <c r="DX27" s="719"/>
      <c r="DY27" s="719"/>
      <c r="DZ27" s="719"/>
      <c r="EA27" s="719"/>
      <c r="EB27" s="719"/>
      <c r="EC27" s="720"/>
    </row>
    <row r="28" spans="2:133" ht="11.25" customHeight="1" x14ac:dyDescent="0.15">
      <c r="B28" s="682" t="s">
        <v>301</v>
      </c>
      <c r="C28" s="683"/>
      <c r="D28" s="683"/>
      <c r="E28" s="683"/>
      <c r="F28" s="683"/>
      <c r="G28" s="683"/>
      <c r="H28" s="683"/>
      <c r="I28" s="683"/>
      <c r="J28" s="683"/>
      <c r="K28" s="683"/>
      <c r="L28" s="683"/>
      <c r="M28" s="683"/>
      <c r="N28" s="683"/>
      <c r="O28" s="683"/>
      <c r="P28" s="683"/>
      <c r="Q28" s="684"/>
      <c r="R28" s="685">
        <v>65207</v>
      </c>
      <c r="S28" s="686"/>
      <c r="T28" s="686"/>
      <c r="U28" s="686"/>
      <c r="V28" s="686"/>
      <c r="W28" s="686"/>
      <c r="X28" s="686"/>
      <c r="Y28" s="687"/>
      <c r="Z28" s="688">
        <v>0.3</v>
      </c>
      <c r="AA28" s="688"/>
      <c r="AB28" s="688"/>
      <c r="AC28" s="688"/>
      <c r="AD28" s="689" t="s">
        <v>242</v>
      </c>
      <c r="AE28" s="689"/>
      <c r="AF28" s="689"/>
      <c r="AG28" s="689"/>
      <c r="AH28" s="689"/>
      <c r="AI28" s="689"/>
      <c r="AJ28" s="689"/>
      <c r="AK28" s="689"/>
      <c r="AL28" s="690" t="s">
        <v>233</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302</v>
      </c>
      <c r="CE28" s="701"/>
      <c r="CF28" s="701"/>
      <c r="CG28" s="701"/>
      <c r="CH28" s="701"/>
      <c r="CI28" s="701"/>
      <c r="CJ28" s="701"/>
      <c r="CK28" s="701"/>
      <c r="CL28" s="701"/>
      <c r="CM28" s="701"/>
      <c r="CN28" s="701"/>
      <c r="CO28" s="701"/>
      <c r="CP28" s="701"/>
      <c r="CQ28" s="702"/>
      <c r="CR28" s="685">
        <v>2044924</v>
      </c>
      <c r="CS28" s="686"/>
      <c r="CT28" s="686"/>
      <c r="CU28" s="686"/>
      <c r="CV28" s="686"/>
      <c r="CW28" s="686"/>
      <c r="CX28" s="686"/>
      <c r="CY28" s="687"/>
      <c r="CZ28" s="690">
        <v>8.6</v>
      </c>
      <c r="DA28" s="719"/>
      <c r="DB28" s="719"/>
      <c r="DC28" s="723"/>
      <c r="DD28" s="694">
        <v>1953511</v>
      </c>
      <c r="DE28" s="686"/>
      <c r="DF28" s="686"/>
      <c r="DG28" s="686"/>
      <c r="DH28" s="686"/>
      <c r="DI28" s="686"/>
      <c r="DJ28" s="686"/>
      <c r="DK28" s="687"/>
      <c r="DL28" s="694">
        <v>1953511</v>
      </c>
      <c r="DM28" s="686"/>
      <c r="DN28" s="686"/>
      <c r="DO28" s="686"/>
      <c r="DP28" s="686"/>
      <c r="DQ28" s="686"/>
      <c r="DR28" s="686"/>
      <c r="DS28" s="686"/>
      <c r="DT28" s="686"/>
      <c r="DU28" s="686"/>
      <c r="DV28" s="687"/>
      <c r="DW28" s="690">
        <v>17.600000000000001</v>
      </c>
      <c r="DX28" s="719"/>
      <c r="DY28" s="719"/>
      <c r="DZ28" s="719"/>
      <c r="EA28" s="719"/>
      <c r="EB28" s="719"/>
      <c r="EC28" s="720"/>
    </row>
    <row r="29" spans="2:133" ht="11.25" customHeight="1" x14ac:dyDescent="0.15">
      <c r="B29" s="682" t="s">
        <v>303</v>
      </c>
      <c r="C29" s="683"/>
      <c r="D29" s="683"/>
      <c r="E29" s="683"/>
      <c r="F29" s="683"/>
      <c r="G29" s="683"/>
      <c r="H29" s="683"/>
      <c r="I29" s="683"/>
      <c r="J29" s="683"/>
      <c r="K29" s="683"/>
      <c r="L29" s="683"/>
      <c r="M29" s="683"/>
      <c r="N29" s="683"/>
      <c r="O29" s="683"/>
      <c r="P29" s="683"/>
      <c r="Q29" s="684"/>
      <c r="R29" s="685">
        <v>39247</v>
      </c>
      <c r="S29" s="686"/>
      <c r="T29" s="686"/>
      <c r="U29" s="686"/>
      <c r="V29" s="686"/>
      <c r="W29" s="686"/>
      <c r="X29" s="686"/>
      <c r="Y29" s="687"/>
      <c r="Z29" s="688">
        <v>0.2</v>
      </c>
      <c r="AA29" s="688"/>
      <c r="AB29" s="688"/>
      <c r="AC29" s="688"/>
      <c r="AD29" s="689">
        <v>14139</v>
      </c>
      <c r="AE29" s="689"/>
      <c r="AF29" s="689"/>
      <c r="AG29" s="689"/>
      <c r="AH29" s="689"/>
      <c r="AI29" s="689"/>
      <c r="AJ29" s="689"/>
      <c r="AK29" s="689"/>
      <c r="AL29" s="690">
        <v>0.1</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304</v>
      </c>
      <c r="CE29" s="726"/>
      <c r="CF29" s="700" t="s">
        <v>70</v>
      </c>
      <c r="CG29" s="701"/>
      <c r="CH29" s="701"/>
      <c r="CI29" s="701"/>
      <c r="CJ29" s="701"/>
      <c r="CK29" s="701"/>
      <c r="CL29" s="701"/>
      <c r="CM29" s="701"/>
      <c r="CN29" s="701"/>
      <c r="CO29" s="701"/>
      <c r="CP29" s="701"/>
      <c r="CQ29" s="702"/>
      <c r="CR29" s="685">
        <v>2044919</v>
      </c>
      <c r="CS29" s="721"/>
      <c r="CT29" s="721"/>
      <c r="CU29" s="721"/>
      <c r="CV29" s="721"/>
      <c r="CW29" s="721"/>
      <c r="CX29" s="721"/>
      <c r="CY29" s="722"/>
      <c r="CZ29" s="690">
        <v>8.6</v>
      </c>
      <c r="DA29" s="719"/>
      <c r="DB29" s="719"/>
      <c r="DC29" s="723"/>
      <c r="DD29" s="694">
        <v>1953506</v>
      </c>
      <c r="DE29" s="721"/>
      <c r="DF29" s="721"/>
      <c r="DG29" s="721"/>
      <c r="DH29" s="721"/>
      <c r="DI29" s="721"/>
      <c r="DJ29" s="721"/>
      <c r="DK29" s="722"/>
      <c r="DL29" s="694">
        <v>1953506</v>
      </c>
      <c r="DM29" s="721"/>
      <c r="DN29" s="721"/>
      <c r="DO29" s="721"/>
      <c r="DP29" s="721"/>
      <c r="DQ29" s="721"/>
      <c r="DR29" s="721"/>
      <c r="DS29" s="721"/>
      <c r="DT29" s="721"/>
      <c r="DU29" s="721"/>
      <c r="DV29" s="722"/>
      <c r="DW29" s="690">
        <v>17.600000000000001</v>
      </c>
      <c r="DX29" s="719"/>
      <c r="DY29" s="719"/>
      <c r="DZ29" s="719"/>
      <c r="EA29" s="719"/>
      <c r="EB29" s="719"/>
      <c r="EC29" s="720"/>
    </row>
    <row r="30" spans="2:133" ht="11.25" customHeight="1" x14ac:dyDescent="0.15">
      <c r="B30" s="682" t="s">
        <v>305</v>
      </c>
      <c r="C30" s="683"/>
      <c r="D30" s="683"/>
      <c r="E30" s="683"/>
      <c r="F30" s="683"/>
      <c r="G30" s="683"/>
      <c r="H30" s="683"/>
      <c r="I30" s="683"/>
      <c r="J30" s="683"/>
      <c r="K30" s="683"/>
      <c r="L30" s="683"/>
      <c r="M30" s="683"/>
      <c r="N30" s="683"/>
      <c r="O30" s="683"/>
      <c r="P30" s="683"/>
      <c r="Q30" s="684"/>
      <c r="R30" s="685">
        <v>23479</v>
      </c>
      <c r="S30" s="686"/>
      <c r="T30" s="686"/>
      <c r="U30" s="686"/>
      <c r="V30" s="686"/>
      <c r="W30" s="686"/>
      <c r="X30" s="686"/>
      <c r="Y30" s="687"/>
      <c r="Z30" s="688">
        <v>0.1</v>
      </c>
      <c r="AA30" s="688"/>
      <c r="AB30" s="688"/>
      <c r="AC30" s="688"/>
      <c r="AD30" s="689" t="s">
        <v>233</v>
      </c>
      <c r="AE30" s="689"/>
      <c r="AF30" s="689"/>
      <c r="AG30" s="689"/>
      <c r="AH30" s="689"/>
      <c r="AI30" s="689"/>
      <c r="AJ30" s="689"/>
      <c r="AK30" s="689"/>
      <c r="AL30" s="690" t="s">
        <v>242</v>
      </c>
      <c r="AM30" s="691"/>
      <c r="AN30" s="691"/>
      <c r="AO30" s="692"/>
      <c r="AP30" s="664" t="s">
        <v>221</v>
      </c>
      <c r="AQ30" s="665"/>
      <c r="AR30" s="665"/>
      <c r="AS30" s="665"/>
      <c r="AT30" s="665"/>
      <c r="AU30" s="665"/>
      <c r="AV30" s="665"/>
      <c r="AW30" s="665"/>
      <c r="AX30" s="665"/>
      <c r="AY30" s="665"/>
      <c r="AZ30" s="665"/>
      <c r="BA30" s="665"/>
      <c r="BB30" s="665"/>
      <c r="BC30" s="665"/>
      <c r="BD30" s="665"/>
      <c r="BE30" s="665"/>
      <c r="BF30" s="666"/>
      <c r="BG30" s="664" t="s">
        <v>306</v>
      </c>
      <c r="BH30" s="738"/>
      <c r="BI30" s="738"/>
      <c r="BJ30" s="738"/>
      <c r="BK30" s="738"/>
      <c r="BL30" s="738"/>
      <c r="BM30" s="738"/>
      <c r="BN30" s="738"/>
      <c r="BO30" s="738"/>
      <c r="BP30" s="738"/>
      <c r="BQ30" s="739"/>
      <c r="BR30" s="664" t="s">
        <v>307</v>
      </c>
      <c r="BS30" s="738"/>
      <c r="BT30" s="738"/>
      <c r="BU30" s="738"/>
      <c r="BV30" s="738"/>
      <c r="BW30" s="738"/>
      <c r="BX30" s="738"/>
      <c r="BY30" s="738"/>
      <c r="BZ30" s="738"/>
      <c r="CA30" s="738"/>
      <c r="CB30" s="739"/>
      <c r="CD30" s="727"/>
      <c r="CE30" s="728"/>
      <c r="CF30" s="700" t="s">
        <v>308</v>
      </c>
      <c r="CG30" s="701"/>
      <c r="CH30" s="701"/>
      <c r="CI30" s="701"/>
      <c r="CJ30" s="701"/>
      <c r="CK30" s="701"/>
      <c r="CL30" s="701"/>
      <c r="CM30" s="701"/>
      <c r="CN30" s="701"/>
      <c r="CO30" s="701"/>
      <c r="CP30" s="701"/>
      <c r="CQ30" s="702"/>
      <c r="CR30" s="685">
        <v>1929263</v>
      </c>
      <c r="CS30" s="686"/>
      <c r="CT30" s="686"/>
      <c r="CU30" s="686"/>
      <c r="CV30" s="686"/>
      <c r="CW30" s="686"/>
      <c r="CX30" s="686"/>
      <c r="CY30" s="687"/>
      <c r="CZ30" s="690">
        <v>8.1</v>
      </c>
      <c r="DA30" s="719"/>
      <c r="DB30" s="719"/>
      <c r="DC30" s="723"/>
      <c r="DD30" s="694">
        <v>1837850</v>
      </c>
      <c r="DE30" s="686"/>
      <c r="DF30" s="686"/>
      <c r="DG30" s="686"/>
      <c r="DH30" s="686"/>
      <c r="DI30" s="686"/>
      <c r="DJ30" s="686"/>
      <c r="DK30" s="687"/>
      <c r="DL30" s="694">
        <v>1837850</v>
      </c>
      <c r="DM30" s="686"/>
      <c r="DN30" s="686"/>
      <c r="DO30" s="686"/>
      <c r="DP30" s="686"/>
      <c r="DQ30" s="686"/>
      <c r="DR30" s="686"/>
      <c r="DS30" s="686"/>
      <c r="DT30" s="686"/>
      <c r="DU30" s="686"/>
      <c r="DV30" s="687"/>
      <c r="DW30" s="690">
        <v>16.5</v>
      </c>
      <c r="DX30" s="719"/>
      <c r="DY30" s="719"/>
      <c r="DZ30" s="719"/>
      <c r="EA30" s="719"/>
      <c r="EB30" s="719"/>
      <c r="EC30" s="720"/>
    </row>
    <row r="31" spans="2:133" ht="11.25" customHeight="1" x14ac:dyDescent="0.15">
      <c r="B31" s="682" t="s">
        <v>309</v>
      </c>
      <c r="C31" s="683"/>
      <c r="D31" s="683"/>
      <c r="E31" s="683"/>
      <c r="F31" s="683"/>
      <c r="G31" s="683"/>
      <c r="H31" s="683"/>
      <c r="I31" s="683"/>
      <c r="J31" s="683"/>
      <c r="K31" s="683"/>
      <c r="L31" s="683"/>
      <c r="M31" s="683"/>
      <c r="N31" s="683"/>
      <c r="O31" s="683"/>
      <c r="P31" s="683"/>
      <c r="Q31" s="684"/>
      <c r="R31" s="685">
        <v>7363484</v>
      </c>
      <c r="S31" s="686"/>
      <c r="T31" s="686"/>
      <c r="U31" s="686"/>
      <c r="V31" s="686"/>
      <c r="W31" s="686"/>
      <c r="X31" s="686"/>
      <c r="Y31" s="687"/>
      <c r="Z31" s="688">
        <v>30</v>
      </c>
      <c r="AA31" s="688"/>
      <c r="AB31" s="688"/>
      <c r="AC31" s="688"/>
      <c r="AD31" s="689" t="s">
        <v>242</v>
      </c>
      <c r="AE31" s="689"/>
      <c r="AF31" s="689"/>
      <c r="AG31" s="689"/>
      <c r="AH31" s="689"/>
      <c r="AI31" s="689"/>
      <c r="AJ31" s="689"/>
      <c r="AK31" s="689"/>
      <c r="AL31" s="690" t="s">
        <v>233</v>
      </c>
      <c r="AM31" s="691"/>
      <c r="AN31" s="691"/>
      <c r="AO31" s="692"/>
      <c r="AP31" s="742" t="s">
        <v>310</v>
      </c>
      <c r="AQ31" s="743"/>
      <c r="AR31" s="743"/>
      <c r="AS31" s="743"/>
      <c r="AT31" s="748" t="s">
        <v>311</v>
      </c>
      <c r="AU31" s="231"/>
      <c r="AV31" s="231"/>
      <c r="AW31" s="231"/>
      <c r="AX31" s="671" t="s">
        <v>188</v>
      </c>
      <c r="AY31" s="672"/>
      <c r="AZ31" s="672"/>
      <c r="BA31" s="672"/>
      <c r="BB31" s="672"/>
      <c r="BC31" s="672"/>
      <c r="BD31" s="672"/>
      <c r="BE31" s="672"/>
      <c r="BF31" s="673"/>
      <c r="BG31" s="753">
        <v>98.7</v>
      </c>
      <c r="BH31" s="740"/>
      <c r="BI31" s="740"/>
      <c r="BJ31" s="740"/>
      <c r="BK31" s="740"/>
      <c r="BL31" s="740"/>
      <c r="BM31" s="680">
        <v>96</v>
      </c>
      <c r="BN31" s="740"/>
      <c r="BO31" s="740"/>
      <c r="BP31" s="740"/>
      <c r="BQ31" s="741"/>
      <c r="BR31" s="753">
        <v>98.5</v>
      </c>
      <c r="BS31" s="740"/>
      <c r="BT31" s="740"/>
      <c r="BU31" s="740"/>
      <c r="BV31" s="740"/>
      <c r="BW31" s="740"/>
      <c r="BX31" s="680">
        <v>96</v>
      </c>
      <c r="BY31" s="740"/>
      <c r="BZ31" s="740"/>
      <c r="CA31" s="740"/>
      <c r="CB31" s="741"/>
      <c r="CD31" s="727"/>
      <c r="CE31" s="728"/>
      <c r="CF31" s="700" t="s">
        <v>312</v>
      </c>
      <c r="CG31" s="701"/>
      <c r="CH31" s="701"/>
      <c r="CI31" s="701"/>
      <c r="CJ31" s="701"/>
      <c r="CK31" s="701"/>
      <c r="CL31" s="701"/>
      <c r="CM31" s="701"/>
      <c r="CN31" s="701"/>
      <c r="CO31" s="701"/>
      <c r="CP31" s="701"/>
      <c r="CQ31" s="702"/>
      <c r="CR31" s="685">
        <v>115656</v>
      </c>
      <c r="CS31" s="721"/>
      <c r="CT31" s="721"/>
      <c r="CU31" s="721"/>
      <c r="CV31" s="721"/>
      <c r="CW31" s="721"/>
      <c r="CX31" s="721"/>
      <c r="CY31" s="722"/>
      <c r="CZ31" s="690">
        <v>0.5</v>
      </c>
      <c r="DA31" s="719"/>
      <c r="DB31" s="719"/>
      <c r="DC31" s="723"/>
      <c r="DD31" s="694">
        <v>115656</v>
      </c>
      <c r="DE31" s="721"/>
      <c r="DF31" s="721"/>
      <c r="DG31" s="721"/>
      <c r="DH31" s="721"/>
      <c r="DI31" s="721"/>
      <c r="DJ31" s="721"/>
      <c r="DK31" s="722"/>
      <c r="DL31" s="694">
        <v>115656</v>
      </c>
      <c r="DM31" s="721"/>
      <c r="DN31" s="721"/>
      <c r="DO31" s="721"/>
      <c r="DP31" s="721"/>
      <c r="DQ31" s="721"/>
      <c r="DR31" s="721"/>
      <c r="DS31" s="721"/>
      <c r="DT31" s="721"/>
      <c r="DU31" s="721"/>
      <c r="DV31" s="722"/>
      <c r="DW31" s="690">
        <v>1</v>
      </c>
      <c r="DX31" s="719"/>
      <c r="DY31" s="719"/>
      <c r="DZ31" s="719"/>
      <c r="EA31" s="719"/>
      <c r="EB31" s="719"/>
      <c r="EC31" s="720"/>
    </row>
    <row r="32" spans="2:133" ht="11.25" customHeight="1" x14ac:dyDescent="0.15">
      <c r="B32" s="731" t="s">
        <v>313</v>
      </c>
      <c r="C32" s="732"/>
      <c r="D32" s="732"/>
      <c r="E32" s="732"/>
      <c r="F32" s="732"/>
      <c r="G32" s="732"/>
      <c r="H32" s="732"/>
      <c r="I32" s="732"/>
      <c r="J32" s="732"/>
      <c r="K32" s="732"/>
      <c r="L32" s="732"/>
      <c r="M32" s="732"/>
      <c r="N32" s="732"/>
      <c r="O32" s="732"/>
      <c r="P32" s="732"/>
      <c r="Q32" s="733"/>
      <c r="R32" s="685" t="s">
        <v>242</v>
      </c>
      <c r="S32" s="686"/>
      <c r="T32" s="686"/>
      <c r="U32" s="686"/>
      <c r="V32" s="686"/>
      <c r="W32" s="686"/>
      <c r="X32" s="686"/>
      <c r="Y32" s="687"/>
      <c r="Z32" s="688" t="s">
        <v>233</v>
      </c>
      <c r="AA32" s="688"/>
      <c r="AB32" s="688"/>
      <c r="AC32" s="688"/>
      <c r="AD32" s="689" t="s">
        <v>233</v>
      </c>
      <c r="AE32" s="689"/>
      <c r="AF32" s="689"/>
      <c r="AG32" s="689"/>
      <c r="AH32" s="689"/>
      <c r="AI32" s="689"/>
      <c r="AJ32" s="689"/>
      <c r="AK32" s="689"/>
      <c r="AL32" s="690" t="s">
        <v>233</v>
      </c>
      <c r="AM32" s="691"/>
      <c r="AN32" s="691"/>
      <c r="AO32" s="692"/>
      <c r="AP32" s="744"/>
      <c r="AQ32" s="745"/>
      <c r="AR32" s="745"/>
      <c r="AS32" s="745"/>
      <c r="AT32" s="749"/>
      <c r="AU32" s="230" t="s">
        <v>314</v>
      </c>
      <c r="AV32" s="230"/>
      <c r="AW32" s="230"/>
      <c r="AX32" s="682" t="s">
        <v>315</v>
      </c>
      <c r="AY32" s="683"/>
      <c r="AZ32" s="683"/>
      <c r="BA32" s="683"/>
      <c r="BB32" s="683"/>
      <c r="BC32" s="683"/>
      <c r="BD32" s="683"/>
      <c r="BE32" s="683"/>
      <c r="BF32" s="684"/>
      <c r="BG32" s="754">
        <v>98.6</v>
      </c>
      <c r="BH32" s="721"/>
      <c r="BI32" s="721"/>
      <c r="BJ32" s="721"/>
      <c r="BK32" s="721"/>
      <c r="BL32" s="721"/>
      <c r="BM32" s="691">
        <v>95.8</v>
      </c>
      <c r="BN32" s="751"/>
      <c r="BO32" s="751"/>
      <c r="BP32" s="751"/>
      <c r="BQ32" s="752"/>
      <c r="BR32" s="754">
        <v>98.5</v>
      </c>
      <c r="BS32" s="721"/>
      <c r="BT32" s="721"/>
      <c r="BU32" s="721"/>
      <c r="BV32" s="721"/>
      <c r="BW32" s="721"/>
      <c r="BX32" s="691">
        <v>96</v>
      </c>
      <c r="BY32" s="751"/>
      <c r="BZ32" s="751"/>
      <c r="CA32" s="751"/>
      <c r="CB32" s="752"/>
      <c r="CD32" s="729"/>
      <c r="CE32" s="730"/>
      <c r="CF32" s="700" t="s">
        <v>316</v>
      </c>
      <c r="CG32" s="701"/>
      <c r="CH32" s="701"/>
      <c r="CI32" s="701"/>
      <c r="CJ32" s="701"/>
      <c r="CK32" s="701"/>
      <c r="CL32" s="701"/>
      <c r="CM32" s="701"/>
      <c r="CN32" s="701"/>
      <c r="CO32" s="701"/>
      <c r="CP32" s="701"/>
      <c r="CQ32" s="702"/>
      <c r="CR32" s="685">
        <v>5</v>
      </c>
      <c r="CS32" s="686"/>
      <c r="CT32" s="686"/>
      <c r="CU32" s="686"/>
      <c r="CV32" s="686"/>
      <c r="CW32" s="686"/>
      <c r="CX32" s="686"/>
      <c r="CY32" s="687"/>
      <c r="CZ32" s="690">
        <v>0</v>
      </c>
      <c r="DA32" s="719"/>
      <c r="DB32" s="719"/>
      <c r="DC32" s="723"/>
      <c r="DD32" s="694">
        <v>5</v>
      </c>
      <c r="DE32" s="686"/>
      <c r="DF32" s="686"/>
      <c r="DG32" s="686"/>
      <c r="DH32" s="686"/>
      <c r="DI32" s="686"/>
      <c r="DJ32" s="686"/>
      <c r="DK32" s="687"/>
      <c r="DL32" s="694">
        <v>5</v>
      </c>
      <c r="DM32" s="686"/>
      <c r="DN32" s="686"/>
      <c r="DO32" s="686"/>
      <c r="DP32" s="686"/>
      <c r="DQ32" s="686"/>
      <c r="DR32" s="686"/>
      <c r="DS32" s="686"/>
      <c r="DT32" s="686"/>
      <c r="DU32" s="686"/>
      <c r="DV32" s="687"/>
      <c r="DW32" s="690">
        <v>0</v>
      </c>
      <c r="DX32" s="719"/>
      <c r="DY32" s="719"/>
      <c r="DZ32" s="719"/>
      <c r="EA32" s="719"/>
      <c r="EB32" s="719"/>
      <c r="EC32" s="720"/>
    </row>
    <row r="33" spans="2:133" ht="11.25" customHeight="1" x14ac:dyDescent="0.15">
      <c r="B33" s="682" t="s">
        <v>317</v>
      </c>
      <c r="C33" s="683"/>
      <c r="D33" s="683"/>
      <c r="E33" s="683"/>
      <c r="F33" s="683"/>
      <c r="G33" s="683"/>
      <c r="H33" s="683"/>
      <c r="I33" s="683"/>
      <c r="J33" s="683"/>
      <c r="K33" s="683"/>
      <c r="L33" s="683"/>
      <c r="M33" s="683"/>
      <c r="N33" s="683"/>
      <c r="O33" s="683"/>
      <c r="P33" s="683"/>
      <c r="Q33" s="684"/>
      <c r="R33" s="685">
        <v>1349909</v>
      </c>
      <c r="S33" s="686"/>
      <c r="T33" s="686"/>
      <c r="U33" s="686"/>
      <c r="V33" s="686"/>
      <c r="W33" s="686"/>
      <c r="X33" s="686"/>
      <c r="Y33" s="687"/>
      <c r="Z33" s="688">
        <v>5.5</v>
      </c>
      <c r="AA33" s="688"/>
      <c r="AB33" s="688"/>
      <c r="AC33" s="688"/>
      <c r="AD33" s="689" t="s">
        <v>242</v>
      </c>
      <c r="AE33" s="689"/>
      <c r="AF33" s="689"/>
      <c r="AG33" s="689"/>
      <c r="AH33" s="689"/>
      <c r="AI33" s="689"/>
      <c r="AJ33" s="689"/>
      <c r="AK33" s="689"/>
      <c r="AL33" s="690" t="s">
        <v>233</v>
      </c>
      <c r="AM33" s="691"/>
      <c r="AN33" s="691"/>
      <c r="AO33" s="692"/>
      <c r="AP33" s="746"/>
      <c r="AQ33" s="747"/>
      <c r="AR33" s="747"/>
      <c r="AS33" s="747"/>
      <c r="AT33" s="750"/>
      <c r="AU33" s="232"/>
      <c r="AV33" s="232"/>
      <c r="AW33" s="232"/>
      <c r="AX33" s="735" t="s">
        <v>318</v>
      </c>
      <c r="AY33" s="736"/>
      <c r="AZ33" s="736"/>
      <c r="BA33" s="736"/>
      <c r="BB33" s="736"/>
      <c r="BC33" s="736"/>
      <c r="BD33" s="736"/>
      <c r="BE33" s="736"/>
      <c r="BF33" s="737"/>
      <c r="BG33" s="755">
        <v>98.8</v>
      </c>
      <c r="BH33" s="756"/>
      <c r="BI33" s="756"/>
      <c r="BJ33" s="756"/>
      <c r="BK33" s="756"/>
      <c r="BL33" s="756"/>
      <c r="BM33" s="757">
        <v>96.2</v>
      </c>
      <c r="BN33" s="756"/>
      <c r="BO33" s="756"/>
      <c r="BP33" s="756"/>
      <c r="BQ33" s="758"/>
      <c r="BR33" s="755">
        <v>98.5</v>
      </c>
      <c r="BS33" s="756"/>
      <c r="BT33" s="756"/>
      <c r="BU33" s="756"/>
      <c r="BV33" s="756"/>
      <c r="BW33" s="756"/>
      <c r="BX33" s="757">
        <v>95.8</v>
      </c>
      <c r="BY33" s="756"/>
      <c r="BZ33" s="756"/>
      <c r="CA33" s="756"/>
      <c r="CB33" s="758"/>
      <c r="CD33" s="700" t="s">
        <v>319</v>
      </c>
      <c r="CE33" s="701"/>
      <c r="CF33" s="701"/>
      <c r="CG33" s="701"/>
      <c r="CH33" s="701"/>
      <c r="CI33" s="701"/>
      <c r="CJ33" s="701"/>
      <c r="CK33" s="701"/>
      <c r="CL33" s="701"/>
      <c r="CM33" s="701"/>
      <c r="CN33" s="701"/>
      <c r="CO33" s="701"/>
      <c r="CP33" s="701"/>
      <c r="CQ33" s="702"/>
      <c r="CR33" s="685">
        <v>13077567</v>
      </c>
      <c r="CS33" s="721"/>
      <c r="CT33" s="721"/>
      <c r="CU33" s="721"/>
      <c r="CV33" s="721"/>
      <c r="CW33" s="721"/>
      <c r="CX33" s="721"/>
      <c r="CY33" s="722"/>
      <c r="CZ33" s="690">
        <v>54.8</v>
      </c>
      <c r="DA33" s="719"/>
      <c r="DB33" s="719"/>
      <c r="DC33" s="723"/>
      <c r="DD33" s="694">
        <v>6924446</v>
      </c>
      <c r="DE33" s="721"/>
      <c r="DF33" s="721"/>
      <c r="DG33" s="721"/>
      <c r="DH33" s="721"/>
      <c r="DI33" s="721"/>
      <c r="DJ33" s="721"/>
      <c r="DK33" s="722"/>
      <c r="DL33" s="694">
        <v>4002456</v>
      </c>
      <c r="DM33" s="721"/>
      <c r="DN33" s="721"/>
      <c r="DO33" s="721"/>
      <c r="DP33" s="721"/>
      <c r="DQ33" s="721"/>
      <c r="DR33" s="721"/>
      <c r="DS33" s="721"/>
      <c r="DT33" s="721"/>
      <c r="DU33" s="721"/>
      <c r="DV33" s="722"/>
      <c r="DW33" s="690">
        <v>36</v>
      </c>
      <c r="DX33" s="719"/>
      <c r="DY33" s="719"/>
      <c r="DZ33" s="719"/>
      <c r="EA33" s="719"/>
      <c r="EB33" s="719"/>
      <c r="EC33" s="720"/>
    </row>
    <row r="34" spans="2:133" ht="11.25" customHeight="1" x14ac:dyDescent="0.15">
      <c r="B34" s="682" t="s">
        <v>320</v>
      </c>
      <c r="C34" s="683"/>
      <c r="D34" s="683"/>
      <c r="E34" s="683"/>
      <c r="F34" s="683"/>
      <c r="G34" s="683"/>
      <c r="H34" s="683"/>
      <c r="I34" s="683"/>
      <c r="J34" s="683"/>
      <c r="K34" s="683"/>
      <c r="L34" s="683"/>
      <c r="M34" s="683"/>
      <c r="N34" s="683"/>
      <c r="O34" s="683"/>
      <c r="P34" s="683"/>
      <c r="Q34" s="684"/>
      <c r="R34" s="685">
        <v>24118</v>
      </c>
      <c r="S34" s="686"/>
      <c r="T34" s="686"/>
      <c r="U34" s="686"/>
      <c r="V34" s="686"/>
      <c r="W34" s="686"/>
      <c r="X34" s="686"/>
      <c r="Y34" s="687"/>
      <c r="Z34" s="688">
        <v>0.1</v>
      </c>
      <c r="AA34" s="688"/>
      <c r="AB34" s="688"/>
      <c r="AC34" s="688"/>
      <c r="AD34" s="689" t="s">
        <v>233</v>
      </c>
      <c r="AE34" s="689"/>
      <c r="AF34" s="689"/>
      <c r="AG34" s="689"/>
      <c r="AH34" s="689"/>
      <c r="AI34" s="689"/>
      <c r="AJ34" s="689"/>
      <c r="AK34" s="689"/>
      <c r="AL34" s="690" t="s">
        <v>233</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321</v>
      </c>
      <c r="CE34" s="701"/>
      <c r="CF34" s="701"/>
      <c r="CG34" s="701"/>
      <c r="CH34" s="701"/>
      <c r="CI34" s="701"/>
      <c r="CJ34" s="701"/>
      <c r="CK34" s="701"/>
      <c r="CL34" s="701"/>
      <c r="CM34" s="701"/>
      <c r="CN34" s="701"/>
      <c r="CO34" s="701"/>
      <c r="CP34" s="701"/>
      <c r="CQ34" s="702"/>
      <c r="CR34" s="685">
        <v>2485054</v>
      </c>
      <c r="CS34" s="686"/>
      <c r="CT34" s="686"/>
      <c r="CU34" s="686"/>
      <c r="CV34" s="686"/>
      <c r="CW34" s="686"/>
      <c r="CX34" s="686"/>
      <c r="CY34" s="687"/>
      <c r="CZ34" s="690">
        <v>10.4</v>
      </c>
      <c r="DA34" s="719"/>
      <c r="DB34" s="719"/>
      <c r="DC34" s="723"/>
      <c r="DD34" s="694">
        <v>1963983</v>
      </c>
      <c r="DE34" s="686"/>
      <c r="DF34" s="686"/>
      <c r="DG34" s="686"/>
      <c r="DH34" s="686"/>
      <c r="DI34" s="686"/>
      <c r="DJ34" s="686"/>
      <c r="DK34" s="687"/>
      <c r="DL34" s="694">
        <v>1396857</v>
      </c>
      <c r="DM34" s="686"/>
      <c r="DN34" s="686"/>
      <c r="DO34" s="686"/>
      <c r="DP34" s="686"/>
      <c r="DQ34" s="686"/>
      <c r="DR34" s="686"/>
      <c r="DS34" s="686"/>
      <c r="DT34" s="686"/>
      <c r="DU34" s="686"/>
      <c r="DV34" s="687"/>
      <c r="DW34" s="690">
        <v>12.6</v>
      </c>
      <c r="DX34" s="719"/>
      <c r="DY34" s="719"/>
      <c r="DZ34" s="719"/>
      <c r="EA34" s="719"/>
      <c r="EB34" s="719"/>
      <c r="EC34" s="720"/>
    </row>
    <row r="35" spans="2:133" ht="11.25" customHeight="1" x14ac:dyDescent="0.15">
      <c r="B35" s="682" t="s">
        <v>322</v>
      </c>
      <c r="C35" s="683"/>
      <c r="D35" s="683"/>
      <c r="E35" s="683"/>
      <c r="F35" s="683"/>
      <c r="G35" s="683"/>
      <c r="H35" s="683"/>
      <c r="I35" s="683"/>
      <c r="J35" s="683"/>
      <c r="K35" s="683"/>
      <c r="L35" s="683"/>
      <c r="M35" s="683"/>
      <c r="N35" s="683"/>
      <c r="O35" s="683"/>
      <c r="P35" s="683"/>
      <c r="Q35" s="684"/>
      <c r="R35" s="685">
        <v>32895</v>
      </c>
      <c r="S35" s="686"/>
      <c r="T35" s="686"/>
      <c r="U35" s="686"/>
      <c r="V35" s="686"/>
      <c r="W35" s="686"/>
      <c r="X35" s="686"/>
      <c r="Y35" s="687"/>
      <c r="Z35" s="688">
        <v>0.1</v>
      </c>
      <c r="AA35" s="688"/>
      <c r="AB35" s="688"/>
      <c r="AC35" s="688"/>
      <c r="AD35" s="689" t="s">
        <v>233</v>
      </c>
      <c r="AE35" s="689"/>
      <c r="AF35" s="689"/>
      <c r="AG35" s="689"/>
      <c r="AH35" s="689"/>
      <c r="AI35" s="689"/>
      <c r="AJ35" s="689"/>
      <c r="AK35" s="689"/>
      <c r="AL35" s="690" t="s">
        <v>242</v>
      </c>
      <c r="AM35" s="691"/>
      <c r="AN35" s="691"/>
      <c r="AO35" s="692"/>
      <c r="AP35" s="235"/>
      <c r="AQ35" s="664" t="s">
        <v>323</v>
      </c>
      <c r="AR35" s="665"/>
      <c r="AS35" s="665"/>
      <c r="AT35" s="665"/>
      <c r="AU35" s="665"/>
      <c r="AV35" s="665"/>
      <c r="AW35" s="665"/>
      <c r="AX35" s="665"/>
      <c r="AY35" s="665"/>
      <c r="AZ35" s="665"/>
      <c r="BA35" s="665"/>
      <c r="BB35" s="665"/>
      <c r="BC35" s="665"/>
      <c r="BD35" s="665"/>
      <c r="BE35" s="665"/>
      <c r="BF35" s="666"/>
      <c r="BG35" s="664" t="s">
        <v>324</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325</v>
      </c>
      <c r="CE35" s="701"/>
      <c r="CF35" s="701"/>
      <c r="CG35" s="701"/>
      <c r="CH35" s="701"/>
      <c r="CI35" s="701"/>
      <c r="CJ35" s="701"/>
      <c r="CK35" s="701"/>
      <c r="CL35" s="701"/>
      <c r="CM35" s="701"/>
      <c r="CN35" s="701"/>
      <c r="CO35" s="701"/>
      <c r="CP35" s="701"/>
      <c r="CQ35" s="702"/>
      <c r="CR35" s="685">
        <v>186075</v>
      </c>
      <c r="CS35" s="721"/>
      <c r="CT35" s="721"/>
      <c r="CU35" s="721"/>
      <c r="CV35" s="721"/>
      <c r="CW35" s="721"/>
      <c r="CX35" s="721"/>
      <c r="CY35" s="722"/>
      <c r="CZ35" s="690">
        <v>0.8</v>
      </c>
      <c r="DA35" s="719"/>
      <c r="DB35" s="719"/>
      <c r="DC35" s="723"/>
      <c r="DD35" s="694">
        <v>186075</v>
      </c>
      <c r="DE35" s="721"/>
      <c r="DF35" s="721"/>
      <c r="DG35" s="721"/>
      <c r="DH35" s="721"/>
      <c r="DI35" s="721"/>
      <c r="DJ35" s="721"/>
      <c r="DK35" s="722"/>
      <c r="DL35" s="694">
        <v>186075</v>
      </c>
      <c r="DM35" s="721"/>
      <c r="DN35" s="721"/>
      <c r="DO35" s="721"/>
      <c r="DP35" s="721"/>
      <c r="DQ35" s="721"/>
      <c r="DR35" s="721"/>
      <c r="DS35" s="721"/>
      <c r="DT35" s="721"/>
      <c r="DU35" s="721"/>
      <c r="DV35" s="722"/>
      <c r="DW35" s="690">
        <v>1.7</v>
      </c>
      <c r="DX35" s="719"/>
      <c r="DY35" s="719"/>
      <c r="DZ35" s="719"/>
      <c r="EA35" s="719"/>
      <c r="EB35" s="719"/>
      <c r="EC35" s="720"/>
    </row>
    <row r="36" spans="2:133" ht="11.25" customHeight="1" x14ac:dyDescent="0.15">
      <c r="B36" s="682" t="s">
        <v>326</v>
      </c>
      <c r="C36" s="683"/>
      <c r="D36" s="683"/>
      <c r="E36" s="683"/>
      <c r="F36" s="683"/>
      <c r="G36" s="683"/>
      <c r="H36" s="683"/>
      <c r="I36" s="683"/>
      <c r="J36" s="683"/>
      <c r="K36" s="683"/>
      <c r="L36" s="683"/>
      <c r="M36" s="683"/>
      <c r="N36" s="683"/>
      <c r="O36" s="683"/>
      <c r="P36" s="683"/>
      <c r="Q36" s="684"/>
      <c r="R36" s="685">
        <v>782900</v>
      </c>
      <c r="S36" s="686"/>
      <c r="T36" s="686"/>
      <c r="U36" s="686"/>
      <c r="V36" s="686"/>
      <c r="W36" s="686"/>
      <c r="X36" s="686"/>
      <c r="Y36" s="687"/>
      <c r="Z36" s="688">
        <v>3.2</v>
      </c>
      <c r="AA36" s="688"/>
      <c r="AB36" s="688"/>
      <c r="AC36" s="688"/>
      <c r="AD36" s="689" t="s">
        <v>233</v>
      </c>
      <c r="AE36" s="689"/>
      <c r="AF36" s="689"/>
      <c r="AG36" s="689"/>
      <c r="AH36" s="689"/>
      <c r="AI36" s="689"/>
      <c r="AJ36" s="689"/>
      <c r="AK36" s="689"/>
      <c r="AL36" s="690" t="s">
        <v>242</v>
      </c>
      <c r="AM36" s="691"/>
      <c r="AN36" s="691"/>
      <c r="AO36" s="692"/>
      <c r="AP36" s="235"/>
      <c r="AQ36" s="759" t="s">
        <v>327</v>
      </c>
      <c r="AR36" s="760"/>
      <c r="AS36" s="760"/>
      <c r="AT36" s="760"/>
      <c r="AU36" s="760"/>
      <c r="AV36" s="760"/>
      <c r="AW36" s="760"/>
      <c r="AX36" s="760"/>
      <c r="AY36" s="761"/>
      <c r="AZ36" s="674">
        <v>2287892</v>
      </c>
      <c r="BA36" s="675"/>
      <c r="BB36" s="675"/>
      <c r="BC36" s="675"/>
      <c r="BD36" s="675"/>
      <c r="BE36" s="675"/>
      <c r="BF36" s="762"/>
      <c r="BG36" s="696" t="s">
        <v>328</v>
      </c>
      <c r="BH36" s="697"/>
      <c r="BI36" s="697"/>
      <c r="BJ36" s="697"/>
      <c r="BK36" s="697"/>
      <c r="BL36" s="697"/>
      <c r="BM36" s="697"/>
      <c r="BN36" s="697"/>
      <c r="BO36" s="697"/>
      <c r="BP36" s="697"/>
      <c r="BQ36" s="697"/>
      <c r="BR36" s="697"/>
      <c r="BS36" s="697"/>
      <c r="BT36" s="697"/>
      <c r="BU36" s="698"/>
      <c r="BV36" s="674">
        <v>61644</v>
      </c>
      <c r="BW36" s="675"/>
      <c r="BX36" s="675"/>
      <c r="BY36" s="675"/>
      <c r="BZ36" s="675"/>
      <c r="CA36" s="675"/>
      <c r="CB36" s="762"/>
      <c r="CD36" s="700" t="s">
        <v>329</v>
      </c>
      <c r="CE36" s="701"/>
      <c r="CF36" s="701"/>
      <c r="CG36" s="701"/>
      <c r="CH36" s="701"/>
      <c r="CI36" s="701"/>
      <c r="CJ36" s="701"/>
      <c r="CK36" s="701"/>
      <c r="CL36" s="701"/>
      <c r="CM36" s="701"/>
      <c r="CN36" s="701"/>
      <c r="CO36" s="701"/>
      <c r="CP36" s="701"/>
      <c r="CQ36" s="702"/>
      <c r="CR36" s="685">
        <v>8945632</v>
      </c>
      <c r="CS36" s="686"/>
      <c r="CT36" s="686"/>
      <c r="CU36" s="686"/>
      <c r="CV36" s="686"/>
      <c r="CW36" s="686"/>
      <c r="CX36" s="686"/>
      <c r="CY36" s="687"/>
      <c r="CZ36" s="690">
        <v>37.5</v>
      </c>
      <c r="DA36" s="719"/>
      <c r="DB36" s="719"/>
      <c r="DC36" s="723"/>
      <c r="DD36" s="694">
        <v>3645893</v>
      </c>
      <c r="DE36" s="686"/>
      <c r="DF36" s="686"/>
      <c r="DG36" s="686"/>
      <c r="DH36" s="686"/>
      <c r="DI36" s="686"/>
      <c r="DJ36" s="686"/>
      <c r="DK36" s="687"/>
      <c r="DL36" s="694">
        <v>1335810</v>
      </c>
      <c r="DM36" s="686"/>
      <c r="DN36" s="686"/>
      <c r="DO36" s="686"/>
      <c r="DP36" s="686"/>
      <c r="DQ36" s="686"/>
      <c r="DR36" s="686"/>
      <c r="DS36" s="686"/>
      <c r="DT36" s="686"/>
      <c r="DU36" s="686"/>
      <c r="DV36" s="687"/>
      <c r="DW36" s="690">
        <v>12</v>
      </c>
      <c r="DX36" s="719"/>
      <c r="DY36" s="719"/>
      <c r="DZ36" s="719"/>
      <c r="EA36" s="719"/>
      <c r="EB36" s="719"/>
      <c r="EC36" s="720"/>
    </row>
    <row r="37" spans="2:133" ht="11.25" customHeight="1" x14ac:dyDescent="0.15">
      <c r="B37" s="682" t="s">
        <v>330</v>
      </c>
      <c r="C37" s="683"/>
      <c r="D37" s="683"/>
      <c r="E37" s="683"/>
      <c r="F37" s="683"/>
      <c r="G37" s="683"/>
      <c r="H37" s="683"/>
      <c r="I37" s="683"/>
      <c r="J37" s="683"/>
      <c r="K37" s="683"/>
      <c r="L37" s="683"/>
      <c r="M37" s="683"/>
      <c r="N37" s="683"/>
      <c r="O37" s="683"/>
      <c r="P37" s="683"/>
      <c r="Q37" s="684"/>
      <c r="R37" s="685">
        <v>563754</v>
      </c>
      <c r="S37" s="686"/>
      <c r="T37" s="686"/>
      <c r="U37" s="686"/>
      <c r="V37" s="686"/>
      <c r="W37" s="686"/>
      <c r="X37" s="686"/>
      <c r="Y37" s="687"/>
      <c r="Z37" s="688">
        <v>2.2999999999999998</v>
      </c>
      <c r="AA37" s="688"/>
      <c r="AB37" s="688"/>
      <c r="AC37" s="688"/>
      <c r="AD37" s="689" t="s">
        <v>233</v>
      </c>
      <c r="AE37" s="689"/>
      <c r="AF37" s="689"/>
      <c r="AG37" s="689"/>
      <c r="AH37" s="689"/>
      <c r="AI37" s="689"/>
      <c r="AJ37" s="689"/>
      <c r="AK37" s="689"/>
      <c r="AL37" s="690" t="s">
        <v>233</v>
      </c>
      <c r="AM37" s="691"/>
      <c r="AN37" s="691"/>
      <c r="AO37" s="692"/>
      <c r="AQ37" s="763" t="s">
        <v>331</v>
      </c>
      <c r="AR37" s="764"/>
      <c r="AS37" s="764"/>
      <c r="AT37" s="764"/>
      <c r="AU37" s="764"/>
      <c r="AV37" s="764"/>
      <c r="AW37" s="764"/>
      <c r="AX37" s="764"/>
      <c r="AY37" s="765"/>
      <c r="AZ37" s="685">
        <v>876205</v>
      </c>
      <c r="BA37" s="686"/>
      <c r="BB37" s="686"/>
      <c r="BC37" s="686"/>
      <c r="BD37" s="721"/>
      <c r="BE37" s="721"/>
      <c r="BF37" s="752"/>
      <c r="BG37" s="700" t="s">
        <v>332</v>
      </c>
      <c r="BH37" s="701"/>
      <c r="BI37" s="701"/>
      <c r="BJ37" s="701"/>
      <c r="BK37" s="701"/>
      <c r="BL37" s="701"/>
      <c r="BM37" s="701"/>
      <c r="BN37" s="701"/>
      <c r="BO37" s="701"/>
      <c r="BP37" s="701"/>
      <c r="BQ37" s="701"/>
      <c r="BR37" s="701"/>
      <c r="BS37" s="701"/>
      <c r="BT37" s="701"/>
      <c r="BU37" s="702"/>
      <c r="BV37" s="685">
        <v>32898</v>
      </c>
      <c r="BW37" s="686"/>
      <c r="BX37" s="686"/>
      <c r="BY37" s="686"/>
      <c r="BZ37" s="686"/>
      <c r="CA37" s="686"/>
      <c r="CB37" s="695"/>
      <c r="CD37" s="700" t="s">
        <v>333</v>
      </c>
      <c r="CE37" s="701"/>
      <c r="CF37" s="701"/>
      <c r="CG37" s="701"/>
      <c r="CH37" s="701"/>
      <c r="CI37" s="701"/>
      <c r="CJ37" s="701"/>
      <c r="CK37" s="701"/>
      <c r="CL37" s="701"/>
      <c r="CM37" s="701"/>
      <c r="CN37" s="701"/>
      <c r="CO37" s="701"/>
      <c r="CP37" s="701"/>
      <c r="CQ37" s="702"/>
      <c r="CR37" s="685">
        <v>2052960</v>
      </c>
      <c r="CS37" s="721"/>
      <c r="CT37" s="721"/>
      <c r="CU37" s="721"/>
      <c r="CV37" s="721"/>
      <c r="CW37" s="721"/>
      <c r="CX37" s="721"/>
      <c r="CY37" s="722"/>
      <c r="CZ37" s="690">
        <v>8.6</v>
      </c>
      <c r="DA37" s="719"/>
      <c r="DB37" s="719"/>
      <c r="DC37" s="723"/>
      <c r="DD37" s="694">
        <v>1755860</v>
      </c>
      <c r="DE37" s="721"/>
      <c r="DF37" s="721"/>
      <c r="DG37" s="721"/>
      <c r="DH37" s="721"/>
      <c r="DI37" s="721"/>
      <c r="DJ37" s="721"/>
      <c r="DK37" s="722"/>
      <c r="DL37" s="694">
        <v>345315</v>
      </c>
      <c r="DM37" s="721"/>
      <c r="DN37" s="721"/>
      <c r="DO37" s="721"/>
      <c r="DP37" s="721"/>
      <c r="DQ37" s="721"/>
      <c r="DR37" s="721"/>
      <c r="DS37" s="721"/>
      <c r="DT37" s="721"/>
      <c r="DU37" s="721"/>
      <c r="DV37" s="722"/>
      <c r="DW37" s="690">
        <v>3.1</v>
      </c>
      <c r="DX37" s="719"/>
      <c r="DY37" s="719"/>
      <c r="DZ37" s="719"/>
      <c r="EA37" s="719"/>
      <c r="EB37" s="719"/>
      <c r="EC37" s="720"/>
    </row>
    <row r="38" spans="2:133" ht="11.25" customHeight="1" x14ac:dyDescent="0.15">
      <c r="B38" s="682" t="s">
        <v>334</v>
      </c>
      <c r="C38" s="683"/>
      <c r="D38" s="683"/>
      <c r="E38" s="683"/>
      <c r="F38" s="683"/>
      <c r="G38" s="683"/>
      <c r="H38" s="683"/>
      <c r="I38" s="683"/>
      <c r="J38" s="683"/>
      <c r="K38" s="683"/>
      <c r="L38" s="683"/>
      <c r="M38" s="683"/>
      <c r="N38" s="683"/>
      <c r="O38" s="683"/>
      <c r="P38" s="683"/>
      <c r="Q38" s="684"/>
      <c r="R38" s="685">
        <v>571698</v>
      </c>
      <c r="S38" s="686"/>
      <c r="T38" s="686"/>
      <c r="U38" s="686"/>
      <c r="V38" s="686"/>
      <c r="W38" s="686"/>
      <c r="X38" s="686"/>
      <c r="Y38" s="687"/>
      <c r="Z38" s="688">
        <v>2.2999999999999998</v>
      </c>
      <c r="AA38" s="688"/>
      <c r="AB38" s="688"/>
      <c r="AC38" s="688"/>
      <c r="AD38" s="689">
        <v>357</v>
      </c>
      <c r="AE38" s="689"/>
      <c r="AF38" s="689"/>
      <c r="AG38" s="689"/>
      <c r="AH38" s="689"/>
      <c r="AI38" s="689"/>
      <c r="AJ38" s="689"/>
      <c r="AK38" s="689"/>
      <c r="AL38" s="690">
        <v>0</v>
      </c>
      <c r="AM38" s="691"/>
      <c r="AN38" s="691"/>
      <c r="AO38" s="692"/>
      <c r="AQ38" s="763" t="s">
        <v>335</v>
      </c>
      <c r="AR38" s="764"/>
      <c r="AS38" s="764"/>
      <c r="AT38" s="764"/>
      <c r="AU38" s="764"/>
      <c r="AV38" s="764"/>
      <c r="AW38" s="764"/>
      <c r="AX38" s="764"/>
      <c r="AY38" s="765"/>
      <c r="AZ38" s="685">
        <v>25000</v>
      </c>
      <c r="BA38" s="686"/>
      <c r="BB38" s="686"/>
      <c r="BC38" s="686"/>
      <c r="BD38" s="721"/>
      <c r="BE38" s="721"/>
      <c r="BF38" s="752"/>
      <c r="BG38" s="700" t="s">
        <v>336</v>
      </c>
      <c r="BH38" s="701"/>
      <c r="BI38" s="701"/>
      <c r="BJ38" s="701"/>
      <c r="BK38" s="701"/>
      <c r="BL38" s="701"/>
      <c r="BM38" s="701"/>
      <c r="BN38" s="701"/>
      <c r="BO38" s="701"/>
      <c r="BP38" s="701"/>
      <c r="BQ38" s="701"/>
      <c r="BR38" s="701"/>
      <c r="BS38" s="701"/>
      <c r="BT38" s="701"/>
      <c r="BU38" s="702"/>
      <c r="BV38" s="685">
        <v>6078</v>
      </c>
      <c r="BW38" s="686"/>
      <c r="BX38" s="686"/>
      <c r="BY38" s="686"/>
      <c r="BZ38" s="686"/>
      <c r="CA38" s="686"/>
      <c r="CB38" s="695"/>
      <c r="CD38" s="700" t="s">
        <v>337</v>
      </c>
      <c r="CE38" s="701"/>
      <c r="CF38" s="701"/>
      <c r="CG38" s="701"/>
      <c r="CH38" s="701"/>
      <c r="CI38" s="701"/>
      <c r="CJ38" s="701"/>
      <c r="CK38" s="701"/>
      <c r="CL38" s="701"/>
      <c r="CM38" s="701"/>
      <c r="CN38" s="701"/>
      <c r="CO38" s="701"/>
      <c r="CP38" s="701"/>
      <c r="CQ38" s="702"/>
      <c r="CR38" s="685">
        <v>1386687</v>
      </c>
      <c r="CS38" s="686"/>
      <c r="CT38" s="686"/>
      <c r="CU38" s="686"/>
      <c r="CV38" s="686"/>
      <c r="CW38" s="686"/>
      <c r="CX38" s="686"/>
      <c r="CY38" s="687"/>
      <c r="CZ38" s="690">
        <v>5.8</v>
      </c>
      <c r="DA38" s="719"/>
      <c r="DB38" s="719"/>
      <c r="DC38" s="723"/>
      <c r="DD38" s="694">
        <v>1121389</v>
      </c>
      <c r="DE38" s="686"/>
      <c r="DF38" s="686"/>
      <c r="DG38" s="686"/>
      <c r="DH38" s="686"/>
      <c r="DI38" s="686"/>
      <c r="DJ38" s="686"/>
      <c r="DK38" s="687"/>
      <c r="DL38" s="694">
        <v>1083714</v>
      </c>
      <c r="DM38" s="686"/>
      <c r="DN38" s="686"/>
      <c r="DO38" s="686"/>
      <c r="DP38" s="686"/>
      <c r="DQ38" s="686"/>
      <c r="DR38" s="686"/>
      <c r="DS38" s="686"/>
      <c r="DT38" s="686"/>
      <c r="DU38" s="686"/>
      <c r="DV38" s="687"/>
      <c r="DW38" s="690">
        <v>9.8000000000000007</v>
      </c>
      <c r="DX38" s="719"/>
      <c r="DY38" s="719"/>
      <c r="DZ38" s="719"/>
      <c r="EA38" s="719"/>
      <c r="EB38" s="719"/>
      <c r="EC38" s="720"/>
    </row>
    <row r="39" spans="2:133" ht="11.25" customHeight="1" x14ac:dyDescent="0.15">
      <c r="B39" s="682" t="s">
        <v>338</v>
      </c>
      <c r="C39" s="683"/>
      <c r="D39" s="683"/>
      <c r="E39" s="683"/>
      <c r="F39" s="683"/>
      <c r="G39" s="683"/>
      <c r="H39" s="683"/>
      <c r="I39" s="683"/>
      <c r="J39" s="683"/>
      <c r="K39" s="683"/>
      <c r="L39" s="683"/>
      <c r="M39" s="683"/>
      <c r="N39" s="683"/>
      <c r="O39" s="683"/>
      <c r="P39" s="683"/>
      <c r="Q39" s="684"/>
      <c r="R39" s="685">
        <v>1779574</v>
      </c>
      <c r="S39" s="686"/>
      <c r="T39" s="686"/>
      <c r="U39" s="686"/>
      <c r="V39" s="686"/>
      <c r="W39" s="686"/>
      <c r="X39" s="686"/>
      <c r="Y39" s="687"/>
      <c r="Z39" s="688">
        <v>7.2</v>
      </c>
      <c r="AA39" s="688"/>
      <c r="AB39" s="688"/>
      <c r="AC39" s="688"/>
      <c r="AD39" s="689" t="s">
        <v>233</v>
      </c>
      <c r="AE39" s="689"/>
      <c r="AF39" s="689"/>
      <c r="AG39" s="689"/>
      <c r="AH39" s="689"/>
      <c r="AI39" s="689"/>
      <c r="AJ39" s="689"/>
      <c r="AK39" s="689"/>
      <c r="AL39" s="690" t="s">
        <v>233</v>
      </c>
      <c r="AM39" s="691"/>
      <c r="AN39" s="691"/>
      <c r="AO39" s="692"/>
      <c r="AQ39" s="763" t="s">
        <v>339</v>
      </c>
      <c r="AR39" s="764"/>
      <c r="AS39" s="764"/>
      <c r="AT39" s="764"/>
      <c r="AU39" s="764"/>
      <c r="AV39" s="764"/>
      <c r="AW39" s="764"/>
      <c r="AX39" s="764"/>
      <c r="AY39" s="765"/>
      <c r="AZ39" s="685" t="s">
        <v>233</v>
      </c>
      <c r="BA39" s="686"/>
      <c r="BB39" s="686"/>
      <c r="BC39" s="686"/>
      <c r="BD39" s="721"/>
      <c r="BE39" s="721"/>
      <c r="BF39" s="752"/>
      <c r="BG39" s="700" t="s">
        <v>340</v>
      </c>
      <c r="BH39" s="701"/>
      <c r="BI39" s="701"/>
      <c r="BJ39" s="701"/>
      <c r="BK39" s="701"/>
      <c r="BL39" s="701"/>
      <c r="BM39" s="701"/>
      <c r="BN39" s="701"/>
      <c r="BO39" s="701"/>
      <c r="BP39" s="701"/>
      <c r="BQ39" s="701"/>
      <c r="BR39" s="701"/>
      <c r="BS39" s="701"/>
      <c r="BT39" s="701"/>
      <c r="BU39" s="702"/>
      <c r="BV39" s="685">
        <v>9851</v>
      </c>
      <c r="BW39" s="686"/>
      <c r="BX39" s="686"/>
      <c r="BY39" s="686"/>
      <c r="BZ39" s="686"/>
      <c r="CA39" s="686"/>
      <c r="CB39" s="695"/>
      <c r="CD39" s="700" t="s">
        <v>341</v>
      </c>
      <c r="CE39" s="701"/>
      <c r="CF39" s="701"/>
      <c r="CG39" s="701"/>
      <c r="CH39" s="701"/>
      <c r="CI39" s="701"/>
      <c r="CJ39" s="701"/>
      <c r="CK39" s="701"/>
      <c r="CL39" s="701"/>
      <c r="CM39" s="701"/>
      <c r="CN39" s="701"/>
      <c r="CO39" s="701"/>
      <c r="CP39" s="701"/>
      <c r="CQ39" s="702"/>
      <c r="CR39" s="685">
        <v>61419</v>
      </c>
      <c r="CS39" s="721"/>
      <c r="CT39" s="721"/>
      <c r="CU39" s="721"/>
      <c r="CV39" s="721"/>
      <c r="CW39" s="721"/>
      <c r="CX39" s="721"/>
      <c r="CY39" s="722"/>
      <c r="CZ39" s="690">
        <v>0.3</v>
      </c>
      <c r="DA39" s="719"/>
      <c r="DB39" s="719"/>
      <c r="DC39" s="723"/>
      <c r="DD39" s="694">
        <v>6406</v>
      </c>
      <c r="DE39" s="721"/>
      <c r="DF39" s="721"/>
      <c r="DG39" s="721"/>
      <c r="DH39" s="721"/>
      <c r="DI39" s="721"/>
      <c r="DJ39" s="721"/>
      <c r="DK39" s="722"/>
      <c r="DL39" s="694" t="s">
        <v>233</v>
      </c>
      <c r="DM39" s="721"/>
      <c r="DN39" s="721"/>
      <c r="DO39" s="721"/>
      <c r="DP39" s="721"/>
      <c r="DQ39" s="721"/>
      <c r="DR39" s="721"/>
      <c r="DS39" s="721"/>
      <c r="DT39" s="721"/>
      <c r="DU39" s="721"/>
      <c r="DV39" s="722"/>
      <c r="DW39" s="690" t="s">
        <v>233</v>
      </c>
      <c r="DX39" s="719"/>
      <c r="DY39" s="719"/>
      <c r="DZ39" s="719"/>
      <c r="EA39" s="719"/>
      <c r="EB39" s="719"/>
      <c r="EC39" s="720"/>
    </row>
    <row r="40" spans="2:133" ht="11.25" customHeight="1" x14ac:dyDescent="0.15">
      <c r="B40" s="682" t="s">
        <v>342</v>
      </c>
      <c r="C40" s="683"/>
      <c r="D40" s="683"/>
      <c r="E40" s="683"/>
      <c r="F40" s="683"/>
      <c r="G40" s="683"/>
      <c r="H40" s="683"/>
      <c r="I40" s="683"/>
      <c r="J40" s="683"/>
      <c r="K40" s="683"/>
      <c r="L40" s="683"/>
      <c r="M40" s="683"/>
      <c r="N40" s="683"/>
      <c r="O40" s="683"/>
      <c r="P40" s="683"/>
      <c r="Q40" s="684"/>
      <c r="R40" s="685" t="s">
        <v>242</v>
      </c>
      <c r="S40" s="686"/>
      <c r="T40" s="686"/>
      <c r="U40" s="686"/>
      <c r="V40" s="686"/>
      <c r="W40" s="686"/>
      <c r="X40" s="686"/>
      <c r="Y40" s="687"/>
      <c r="Z40" s="688" t="s">
        <v>233</v>
      </c>
      <c r="AA40" s="688"/>
      <c r="AB40" s="688"/>
      <c r="AC40" s="688"/>
      <c r="AD40" s="689" t="s">
        <v>233</v>
      </c>
      <c r="AE40" s="689"/>
      <c r="AF40" s="689"/>
      <c r="AG40" s="689"/>
      <c r="AH40" s="689"/>
      <c r="AI40" s="689"/>
      <c r="AJ40" s="689"/>
      <c r="AK40" s="689"/>
      <c r="AL40" s="690" t="s">
        <v>233</v>
      </c>
      <c r="AM40" s="691"/>
      <c r="AN40" s="691"/>
      <c r="AO40" s="692"/>
      <c r="AQ40" s="763" t="s">
        <v>343</v>
      </c>
      <c r="AR40" s="764"/>
      <c r="AS40" s="764"/>
      <c r="AT40" s="764"/>
      <c r="AU40" s="764"/>
      <c r="AV40" s="764"/>
      <c r="AW40" s="764"/>
      <c r="AX40" s="764"/>
      <c r="AY40" s="765"/>
      <c r="AZ40" s="685" t="s">
        <v>242</v>
      </c>
      <c r="BA40" s="686"/>
      <c r="BB40" s="686"/>
      <c r="BC40" s="686"/>
      <c r="BD40" s="721"/>
      <c r="BE40" s="721"/>
      <c r="BF40" s="752"/>
      <c r="BG40" s="772" t="s">
        <v>344</v>
      </c>
      <c r="BH40" s="773"/>
      <c r="BI40" s="773"/>
      <c r="BJ40" s="773"/>
      <c r="BK40" s="773"/>
      <c r="BL40" s="236"/>
      <c r="BM40" s="701" t="s">
        <v>345</v>
      </c>
      <c r="BN40" s="701"/>
      <c r="BO40" s="701"/>
      <c r="BP40" s="701"/>
      <c r="BQ40" s="701"/>
      <c r="BR40" s="701"/>
      <c r="BS40" s="701"/>
      <c r="BT40" s="701"/>
      <c r="BU40" s="702"/>
      <c r="BV40" s="685">
        <v>94</v>
      </c>
      <c r="BW40" s="686"/>
      <c r="BX40" s="686"/>
      <c r="BY40" s="686"/>
      <c r="BZ40" s="686"/>
      <c r="CA40" s="686"/>
      <c r="CB40" s="695"/>
      <c r="CD40" s="700" t="s">
        <v>346</v>
      </c>
      <c r="CE40" s="701"/>
      <c r="CF40" s="701"/>
      <c r="CG40" s="701"/>
      <c r="CH40" s="701"/>
      <c r="CI40" s="701"/>
      <c r="CJ40" s="701"/>
      <c r="CK40" s="701"/>
      <c r="CL40" s="701"/>
      <c r="CM40" s="701"/>
      <c r="CN40" s="701"/>
      <c r="CO40" s="701"/>
      <c r="CP40" s="701"/>
      <c r="CQ40" s="702"/>
      <c r="CR40" s="685">
        <v>12700</v>
      </c>
      <c r="CS40" s="686"/>
      <c r="CT40" s="686"/>
      <c r="CU40" s="686"/>
      <c r="CV40" s="686"/>
      <c r="CW40" s="686"/>
      <c r="CX40" s="686"/>
      <c r="CY40" s="687"/>
      <c r="CZ40" s="690">
        <v>0.1</v>
      </c>
      <c r="DA40" s="719"/>
      <c r="DB40" s="719"/>
      <c r="DC40" s="723"/>
      <c r="DD40" s="694">
        <v>700</v>
      </c>
      <c r="DE40" s="686"/>
      <c r="DF40" s="686"/>
      <c r="DG40" s="686"/>
      <c r="DH40" s="686"/>
      <c r="DI40" s="686"/>
      <c r="DJ40" s="686"/>
      <c r="DK40" s="687"/>
      <c r="DL40" s="694" t="s">
        <v>233</v>
      </c>
      <c r="DM40" s="686"/>
      <c r="DN40" s="686"/>
      <c r="DO40" s="686"/>
      <c r="DP40" s="686"/>
      <c r="DQ40" s="686"/>
      <c r="DR40" s="686"/>
      <c r="DS40" s="686"/>
      <c r="DT40" s="686"/>
      <c r="DU40" s="686"/>
      <c r="DV40" s="687"/>
      <c r="DW40" s="690" t="s">
        <v>233</v>
      </c>
      <c r="DX40" s="719"/>
      <c r="DY40" s="719"/>
      <c r="DZ40" s="719"/>
      <c r="EA40" s="719"/>
      <c r="EB40" s="719"/>
      <c r="EC40" s="720"/>
    </row>
    <row r="41" spans="2:133" ht="11.25" customHeight="1" x14ac:dyDescent="0.15">
      <c r="B41" s="682" t="s">
        <v>347</v>
      </c>
      <c r="C41" s="683"/>
      <c r="D41" s="683"/>
      <c r="E41" s="683"/>
      <c r="F41" s="683"/>
      <c r="G41" s="683"/>
      <c r="H41" s="683"/>
      <c r="I41" s="683"/>
      <c r="J41" s="683"/>
      <c r="K41" s="683"/>
      <c r="L41" s="683"/>
      <c r="M41" s="683"/>
      <c r="N41" s="683"/>
      <c r="O41" s="683"/>
      <c r="P41" s="683"/>
      <c r="Q41" s="684"/>
      <c r="R41" s="685" t="s">
        <v>242</v>
      </c>
      <c r="S41" s="686"/>
      <c r="T41" s="686"/>
      <c r="U41" s="686"/>
      <c r="V41" s="686"/>
      <c r="W41" s="686"/>
      <c r="X41" s="686"/>
      <c r="Y41" s="687"/>
      <c r="Z41" s="688" t="s">
        <v>233</v>
      </c>
      <c r="AA41" s="688"/>
      <c r="AB41" s="688"/>
      <c r="AC41" s="688"/>
      <c r="AD41" s="689" t="s">
        <v>242</v>
      </c>
      <c r="AE41" s="689"/>
      <c r="AF41" s="689"/>
      <c r="AG41" s="689"/>
      <c r="AH41" s="689"/>
      <c r="AI41" s="689"/>
      <c r="AJ41" s="689"/>
      <c r="AK41" s="689"/>
      <c r="AL41" s="690" t="s">
        <v>242</v>
      </c>
      <c r="AM41" s="691"/>
      <c r="AN41" s="691"/>
      <c r="AO41" s="692"/>
      <c r="AQ41" s="763" t="s">
        <v>348</v>
      </c>
      <c r="AR41" s="764"/>
      <c r="AS41" s="764"/>
      <c r="AT41" s="764"/>
      <c r="AU41" s="764"/>
      <c r="AV41" s="764"/>
      <c r="AW41" s="764"/>
      <c r="AX41" s="764"/>
      <c r="AY41" s="765"/>
      <c r="AZ41" s="685">
        <v>297481</v>
      </c>
      <c r="BA41" s="686"/>
      <c r="BB41" s="686"/>
      <c r="BC41" s="686"/>
      <c r="BD41" s="721"/>
      <c r="BE41" s="721"/>
      <c r="BF41" s="752"/>
      <c r="BG41" s="772"/>
      <c r="BH41" s="773"/>
      <c r="BI41" s="773"/>
      <c r="BJ41" s="773"/>
      <c r="BK41" s="773"/>
      <c r="BL41" s="236"/>
      <c r="BM41" s="701" t="s">
        <v>349</v>
      </c>
      <c r="BN41" s="701"/>
      <c r="BO41" s="701"/>
      <c r="BP41" s="701"/>
      <c r="BQ41" s="701"/>
      <c r="BR41" s="701"/>
      <c r="BS41" s="701"/>
      <c r="BT41" s="701"/>
      <c r="BU41" s="702"/>
      <c r="BV41" s="685" t="s">
        <v>233</v>
      </c>
      <c r="BW41" s="686"/>
      <c r="BX41" s="686"/>
      <c r="BY41" s="686"/>
      <c r="BZ41" s="686"/>
      <c r="CA41" s="686"/>
      <c r="CB41" s="695"/>
      <c r="CD41" s="700" t="s">
        <v>350</v>
      </c>
      <c r="CE41" s="701"/>
      <c r="CF41" s="701"/>
      <c r="CG41" s="701"/>
      <c r="CH41" s="701"/>
      <c r="CI41" s="701"/>
      <c r="CJ41" s="701"/>
      <c r="CK41" s="701"/>
      <c r="CL41" s="701"/>
      <c r="CM41" s="701"/>
      <c r="CN41" s="701"/>
      <c r="CO41" s="701"/>
      <c r="CP41" s="701"/>
      <c r="CQ41" s="702"/>
      <c r="CR41" s="685" t="s">
        <v>233</v>
      </c>
      <c r="CS41" s="721"/>
      <c r="CT41" s="721"/>
      <c r="CU41" s="721"/>
      <c r="CV41" s="721"/>
      <c r="CW41" s="721"/>
      <c r="CX41" s="721"/>
      <c r="CY41" s="722"/>
      <c r="CZ41" s="690" t="s">
        <v>233</v>
      </c>
      <c r="DA41" s="719"/>
      <c r="DB41" s="719"/>
      <c r="DC41" s="723"/>
      <c r="DD41" s="694" t="s">
        <v>242</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351</v>
      </c>
      <c r="C42" s="683"/>
      <c r="D42" s="683"/>
      <c r="E42" s="683"/>
      <c r="F42" s="683"/>
      <c r="G42" s="683"/>
      <c r="H42" s="683"/>
      <c r="I42" s="683"/>
      <c r="J42" s="683"/>
      <c r="K42" s="683"/>
      <c r="L42" s="683"/>
      <c r="M42" s="683"/>
      <c r="N42" s="683"/>
      <c r="O42" s="683"/>
      <c r="P42" s="683"/>
      <c r="Q42" s="684"/>
      <c r="R42" s="685">
        <v>568674</v>
      </c>
      <c r="S42" s="686"/>
      <c r="T42" s="686"/>
      <c r="U42" s="686"/>
      <c r="V42" s="686"/>
      <c r="W42" s="686"/>
      <c r="X42" s="686"/>
      <c r="Y42" s="687"/>
      <c r="Z42" s="688">
        <v>2.2999999999999998</v>
      </c>
      <c r="AA42" s="688"/>
      <c r="AB42" s="688"/>
      <c r="AC42" s="688"/>
      <c r="AD42" s="689" t="s">
        <v>242</v>
      </c>
      <c r="AE42" s="689"/>
      <c r="AF42" s="689"/>
      <c r="AG42" s="689"/>
      <c r="AH42" s="689"/>
      <c r="AI42" s="689"/>
      <c r="AJ42" s="689"/>
      <c r="AK42" s="689"/>
      <c r="AL42" s="690" t="s">
        <v>233</v>
      </c>
      <c r="AM42" s="691"/>
      <c r="AN42" s="691"/>
      <c r="AO42" s="692"/>
      <c r="AQ42" s="784" t="s">
        <v>352</v>
      </c>
      <c r="AR42" s="785"/>
      <c r="AS42" s="785"/>
      <c r="AT42" s="785"/>
      <c r="AU42" s="785"/>
      <c r="AV42" s="785"/>
      <c r="AW42" s="785"/>
      <c r="AX42" s="785"/>
      <c r="AY42" s="786"/>
      <c r="AZ42" s="776">
        <v>1089206</v>
      </c>
      <c r="BA42" s="777"/>
      <c r="BB42" s="777"/>
      <c r="BC42" s="777"/>
      <c r="BD42" s="756"/>
      <c r="BE42" s="756"/>
      <c r="BF42" s="758"/>
      <c r="BG42" s="774"/>
      <c r="BH42" s="775"/>
      <c r="BI42" s="775"/>
      <c r="BJ42" s="775"/>
      <c r="BK42" s="775"/>
      <c r="BL42" s="237"/>
      <c r="BM42" s="711" t="s">
        <v>353</v>
      </c>
      <c r="BN42" s="711"/>
      <c r="BO42" s="711"/>
      <c r="BP42" s="711"/>
      <c r="BQ42" s="711"/>
      <c r="BR42" s="711"/>
      <c r="BS42" s="711"/>
      <c r="BT42" s="711"/>
      <c r="BU42" s="712"/>
      <c r="BV42" s="776">
        <v>277</v>
      </c>
      <c r="BW42" s="777"/>
      <c r="BX42" s="777"/>
      <c r="BY42" s="777"/>
      <c r="BZ42" s="777"/>
      <c r="CA42" s="777"/>
      <c r="CB42" s="783"/>
      <c r="CD42" s="682" t="s">
        <v>354</v>
      </c>
      <c r="CE42" s="683"/>
      <c r="CF42" s="683"/>
      <c r="CG42" s="683"/>
      <c r="CH42" s="683"/>
      <c r="CI42" s="683"/>
      <c r="CJ42" s="683"/>
      <c r="CK42" s="683"/>
      <c r="CL42" s="683"/>
      <c r="CM42" s="683"/>
      <c r="CN42" s="683"/>
      <c r="CO42" s="683"/>
      <c r="CP42" s="683"/>
      <c r="CQ42" s="684"/>
      <c r="CR42" s="685">
        <v>2151820</v>
      </c>
      <c r="CS42" s="686"/>
      <c r="CT42" s="686"/>
      <c r="CU42" s="686"/>
      <c r="CV42" s="686"/>
      <c r="CW42" s="686"/>
      <c r="CX42" s="686"/>
      <c r="CY42" s="687"/>
      <c r="CZ42" s="690">
        <v>9</v>
      </c>
      <c r="DA42" s="691"/>
      <c r="DB42" s="691"/>
      <c r="DC42" s="703"/>
      <c r="DD42" s="694">
        <v>588906</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5" t="s">
        <v>355</v>
      </c>
      <c r="C43" s="736"/>
      <c r="D43" s="736"/>
      <c r="E43" s="736"/>
      <c r="F43" s="736"/>
      <c r="G43" s="736"/>
      <c r="H43" s="736"/>
      <c r="I43" s="736"/>
      <c r="J43" s="736"/>
      <c r="K43" s="736"/>
      <c r="L43" s="736"/>
      <c r="M43" s="736"/>
      <c r="N43" s="736"/>
      <c r="O43" s="736"/>
      <c r="P43" s="736"/>
      <c r="Q43" s="737"/>
      <c r="R43" s="776">
        <v>24566426</v>
      </c>
      <c r="S43" s="777"/>
      <c r="T43" s="777"/>
      <c r="U43" s="777"/>
      <c r="V43" s="777"/>
      <c r="W43" s="777"/>
      <c r="X43" s="777"/>
      <c r="Y43" s="778"/>
      <c r="Z43" s="779">
        <v>100</v>
      </c>
      <c r="AA43" s="779"/>
      <c r="AB43" s="779"/>
      <c r="AC43" s="779"/>
      <c r="AD43" s="780">
        <v>10541617</v>
      </c>
      <c r="AE43" s="780"/>
      <c r="AF43" s="780"/>
      <c r="AG43" s="780"/>
      <c r="AH43" s="780"/>
      <c r="AI43" s="780"/>
      <c r="AJ43" s="780"/>
      <c r="AK43" s="780"/>
      <c r="AL43" s="781">
        <v>100</v>
      </c>
      <c r="AM43" s="757"/>
      <c r="AN43" s="757"/>
      <c r="AO43" s="782"/>
      <c r="BV43" s="238"/>
      <c r="BW43" s="238"/>
      <c r="BX43" s="238"/>
      <c r="BY43" s="238"/>
      <c r="BZ43" s="238"/>
      <c r="CA43" s="238"/>
      <c r="CB43" s="238"/>
      <c r="CD43" s="682" t="s">
        <v>356</v>
      </c>
      <c r="CE43" s="683"/>
      <c r="CF43" s="683"/>
      <c r="CG43" s="683"/>
      <c r="CH43" s="683"/>
      <c r="CI43" s="683"/>
      <c r="CJ43" s="683"/>
      <c r="CK43" s="683"/>
      <c r="CL43" s="683"/>
      <c r="CM43" s="683"/>
      <c r="CN43" s="683"/>
      <c r="CO43" s="683"/>
      <c r="CP43" s="683"/>
      <c r="CQ43" s="684"/>
      <c r="CR43" s="685">
        <v>157125</v>
      </c>
      <c r="CS43" s="721"/>
      <c r="CT43" s="721"/>
      <c r="CU43" s="721"/>
      <c r="CV43" s="721"/>
      <c r="CW43" s="721"/>
      <c r="CX43" s="721"/>
      <c r="CY43" s="722"/>
      <c r="CZ43" s="690">
        <v>0.7</v>
      </c>
      <c r="DA43" s="719"/>
      <c r="DB43" s="719"/>
      <c r="DC43" s="723"/>
      <c r="DD43" s="694">
        <v>157125</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304</v>
      </c>
      <c r="CE44" s="798"/>
      <c r="CF44" s="682" t="s">
        <v>357</v>
      </c>
      <c r="CG44" s="683"/>
      <c r="CH44" s="683"/>
      <c r="CI44" s="683"/>
      <c r="CJ44" s="683"/>
      <c r="CK44" s="683"/>
      <c r="CL44" s="683"/>
      <c r="CM44" s="683"/>
      <c r="CN44" s="683"/>
      <c r="CO44" s="683"/>
      <c r="CP44" s="683"/>
      <c r="CQ44" s="684"/>
      <c r="CR44" s="685">
        <v>2151820</v>
      </c>
      <c r="CS44" s="686"/>
      <c r="CT44" s="686"/>
      <c r="CU44" s="686"/>
      <c r="CV44" s="686"/>
      <c r="CW44" s="686"/>
      <c r="CX44" s="686"/>
      <c r="CY44" s="687"/>
      <c r="CZ44" s="690">
        <v>9</v>
      </c>
      <c r="DA44" s="691"/>
      <c r="DB44" s="691"/>
      <c r="DC44" s="703"/>
      <c r="DD44" s="694">
        <v>588906</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358</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359</v>
      </c>
      <c r="CG45" s="683"/>
      <c r="CH45" s="683"/>
      <c r="CI45" s="683"/>
      <c r="CJ45" s="683"/>
      <c r="CK45" s="683"/>
      <c r="CL45" s="683"/>
      <c r="CM45" s="683"/>
      <c r="CN45" s="683"/>
      <c r="CO45" s="683"/>
      <c r="CP45" s="683"/>
      <c r="CQ45" s="684"/>
      <c r="CR45" s="685">
        <v>1564060</v>
      </c>
      <c r="CS45" s="721"/>
      <c r="CT45" s="721"/>
      <c r="CU45" s="721"/>
      <c r="CV45" s="721"/>
      <c r="CW45" s="721"/>
      <c r="CX45" s="721"/>
      <c r="CY45" s="722"/>
      <c r="CZ45" s="690">
        <v>6.6</v>
      </c>
      <c r="DA45" s="719"/>
      <c r="DB45" s="719"/>
      <c r="DC45" s="723"/>
      <c r="DD45" s="694">
        <v>281021</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360</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361</v>
      </c>
      <c r="CG46" s="683"/>
      <c r="CH46" s="683"/>
      <c r="CI46" s="683"/>
      <c r="CJ46" s="683"/>
      <c r="CK46" s="683"/>
      <c r="CL46" s="683"/>
      <c r="CM46" s="683"/>
      <c r="CN46" s="683"/>
      <c r="CO46" s="683"/>
      <c r="CP46" s="683"/>
      <c r="CQ46" s="684"/>
      <c r="CR46" s="685">
        <v>587760</v>
      </c>
      <c r="CS46" s="686"/>
      <c r="CT46" s="686"/>
      <c r="CU46" s="686"/>
      <c r="CV46" s="686"/>
      <c r="CW46" s="686"/>
      <c r="CX46" s="686"/>
      <c r="CY46" s="687"/>
      <c r="CZ46" s="690">
        <v>2.5</v>
      </c>
      <c r="DA46" s="691"/>
      <c r="DB46" s="691"/>
      <c r="DC46" s="703"/>
      <c r="DD46" s="694">
        <v>307885</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362</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363</v>
      </c>
      <c r="CG47" s="683"/>
      <c r="CH47" s="683"/>
      <c r="CI47" s="683"/>
      <c r="CJ47" s="683"/>
      <c r="CK47" s="683"/>
      <c r="CL47" s="683"/>
      <c r="CM47" s="683"/>
      <c r="CN47" s="683"/>
      <c r="CO47" s="683"/>
      <c r="CP47" s="683"/>
      <c r="CQ47" s="684"/>
      <c r="CR47" s="685" t="s">
        <v>233</v>
      </c>
      <c r="CS47" s="721"/>
      <c r="CT47" s="721"/>
      <c r="CU47" s="721"/>
      <c r="CV47" s="721"/>
      <c r="CW47" s="721"/>
      <c r="CX47" s="721"/>
      <c r="CY47" s="722"/>
      <c r="CZ47" s="690" t="s">
        <v>233</v>
      </c>
      <c r="DA47" s="719"/>
      <c r="DB47" s="719"/>
      <c r="DC47" s="723"/>
      <c r="DD47" s="694" t="s">
        <v>233</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364</v>
      </c>
      <c r="CG48" s="683"/>
      <c r="CH48" s="683"/>
      <c r="CI48" s="683"/>
      <c r="CJ48" s="683"/>
      <c r="CK48" s="683"/>
      <c r="CL48" s="683"/>
      <c r="CM48" s="683"/>
      <c r="CN48" s="683"/>
      <c r="CO48" s="683"/>
      <c r="CP48" s="683"/>
      <c r="CQ48" s="684"/>
      <c r="CR48" s="685" t="s">
        <v>233</v>
      </c>
      <c r="CS48" s="686"/>
      <c r="CT48" s="686"/>
      <c r="CU48" s="686"/>
      <c r="CV48" s="686"/>
      <c r="CW48" s="686"/>
      <c r="CX48" s="686"/>
      <c r="CY48" s="687"/>
      <c r="CZ48" s="690" t="s">
        <v>242</v>
      </c>
      <c r="DA48" s="691"/>
      <c r="DB48" s="691"/>
      <c r="DC48" s="703"/>
      <c r="DD48" s="694" t="s">
        <v>233</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365</v>
      </c>
      <c r="CE49" s="736"/>
      <c r="CF49" s="736"/>
      <c r="CG49" s="736"/>
      <c r="CH49" s="736"/>
      <c r="CI49" s="736"/>
      <c r="CJ49" s="736"/>
      <c r="CK49" s="736"/>
      <c r="CL49" s="736"/>
      <c r="CM49" s="736"/>
      <c r="CN49" s="736"/>
      <c r="CO49" s="736"/>
      <c r="CP49" s="736"/>
      <c r="CQ49" s="737"/>
      <c r="CR49" s="776">
        <v>23844542</v>
      </c>
      <c r="CS49" s="756"/>
      <c r="CT49" s="756"/>
      <c r="CU49" s="756"/>
      <c r="CV49" s="756"/>
      <c r="CW49" s="756"/>
      <c r="CX49" s="756"/>
      <c r="CY49" s="787"/>
      <c r="CZ49" s="781">
        <v>100</v>
      </c>
      <c r="DA49" s="788"/>
      <c r="DB49" s="788"/>
      <c r="DC49" s="789"/>
      <c r="DD49" s="790">
        <v>13513589</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xPe7HtlbrU/Y79CcUkbs2aW1Zv2qXed5Zseh9Kf5XIx0jgiF0GMHayrkAeXi5ZxviKE+Ew4y8nvF+G3FFQAY7g==" saltValue="T1Ewt/iSDFa34mp5u2pUrA=="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scale="9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5" zoomScaleNormal="7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366</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367</v>
      </c>
      <c r="DK2" s="833"/>
      <c r="DL2" s="833"/>
      <c r="DM2" s="833"/>
      <c r="DN2" s="833"/>
      <c r="DO2" s="834"/>
      <c r="DP2" s="251"/>
      <c r="DQ2" s="832" t="s">
        <v>368</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369</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370</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371</v>
      </c>
      <c r="B5" s="827"/>
      <c r="C5" s="827"/>
      <c r="D5" s="827"/>
      <c r="E5" s="827"/>
      <c r="F5" s="827"/>
      <c r="G5" s="827"/>
      <c r="H5" s="827"/>
      <c r="I5" s="827"/>
      <c r="J5" s="827"/>
      <c r="K5" s="827"/>
      <c r="L5" s="827"/>
      <c r="M5" s="827"/>
      <c r="N5" s="827"/>
      <c r="O5" s="827"/>
      <c r="P5" s="828"/>
      <c r="Q5" s="803" t="s">
        <v>372</v>
      </c>
      <c r="R5" s="804"/>
      <c r="S5" s="804"/>
      <c r="T5" s="804"/>
      <c r="U5" s="805"/>
      <c r="V5" s="803" t="s">
        <v>373</v>
      </c>
      <c r="W5" s="804"/>
      <c r="X5" s="804"/>
      <c r="Y5" s="804"/>
      <c r="Z5" s="805"/>
      <c r="AA5" s="803" t="s">
        <v>374</v>
      </c>
      <c r="AB5" s="804"/>
      <c r="AC5" s="804"/>
      <c r="AD5" s="804"/>
      <c r="AE5" s="804"/>
      <c r="AF5" s="836" t="s">
        <v>375</v>
      </c>
      <c r="AG5" s="804"/>
      <c r="AH5" s="804"/>
      <c r="AI5" s="804"/>
      <c r="AJ5" s="815"/>
      <c r="AK5" s="804" t="s">
        <v>376</v>
      </c>
      <c r="AL5" s="804"/>
      <c r="AM5" s="804"/>
      <c r="AN5" s="804"/>
      <c r="AO5" s="805"/>
      <c r="AP5" s="803" t="s">
        <v>377</v>
      </c>
      <c r="AQ5" s="804"/>
      <c r="AR5" s="804"/>
      <c r="AS5" s="804"/>
      <c r="AT5" s="805"/>
      <c r="AU5" s="803" t="s">
        <v>378</v>
      </c>
      <c r="AV5" s="804"/>
      <c r="AW5" s="804"/>
      <c r="AX5" s="804"/>
      <c r="AY5" s="815"/>
      <c r="AZ5" s="258"/>
      <c r="BA5" s="258"/>
      <c r="BB5" s="258"/>
      <c r="BC5" s="258"/>
      <c r="BD5" s="258"/>
      <c r="BE5" s="259"/>
      <c r="BF5" s="259"/>
      <c r="BG5" s="259"/>
      <c r="BH5" s="259"/>
      <c r="BI5" s="259"/>
      <c r="BJ5" s="259"/>
      <c r="BK5" s="259"/>
      <c r="BL5" s="259"/>
      <c r="BM5" s="259"/>
      <c r="BN5" s="259"/>
      <c r="BO5" s="259"/>
      <c r="BP5" s="259"/>
      <c r="BQ5" s="826" t="s">
        <v>379</v>
      </c>
      <c r="BR5" s="827"/>
      <c r="BS5" s="827"/>
      <c r="BT5" s="827"/>
      <c r="BU5" s="827"/>
      <c r="BV5" s="827"/>
      <c r="BW5" s="827"/>
      <c r="BX5" s="827"/>
      <c r="BY5" s="827"/>
      <c r="BZ5" s="827"/>
      <c r="CA5" s="827"/>
      <c r="CB5" s="827"/>
      <c r="CC5" s="827"/>
      <c r="CD5" s="827"/>
      <c r="CE5" s="827"/>
      <c r="CF5" s="827"/>
      <c r="CG5" s="828"/>
      <c r="CH5" s="803" t="s">
        <v>380</v>
      </c>
      <c r="CI5" s="804"/>
      <c r="CJ5" s="804"/>
      <c r="CK5" s="804"/>
      <c r="CL5" s="805"/>
      <c r="CM5" s="803" t="s">
        <v>381</v>
      </c>
      <c r="CN5" s="804"/>
      <c r="CO5" s="804"/>
      <c r="CP5" s="804"/>
      <c r="CQ5" s="805"/>
      <c r="CR5" s="803" t="s">
        <v>382</v>
      </c>
      <c r="CS5" s="804"/>
      <c r="CT5" s="804"/>
      <c r="CU5" s="804"/>
      <c r="CV5" s="805"/>
      <c r="CW5" s="803" t="s">
        <v>383</v>
      </c>
      <c r="CX5" s="804"/>
      <c r="CY5" s="804"/>
      <c r="CZ5" s="804"/>
      <c r="DA5" s="805"/>
      <c r="DB5" s="803" t="s">
        <v>384</v>
      </c>
      <c r="DC5" s="804"/>
      <c r="DD5" s="804"/>
      <c r="DE5" s="804"/>
      <c r="DF5" s="805"/>
      <c r="DG5" s="809" t="s">
        <v>385</v>
      </c>
      <c r="DH5" s="810"/>
      <c r="DI5" s="810"/>
      <c r="DJ5" s="810"/>
      <c r="DK5" s="811"/>
      <c r="DL5" s="809" t="s">
        <v>386</v>
      </c>
      <c r="DM5" s="810"/>
      <c r="DN5" s="810"/>
      <c r="DO5" s="810"/>
      <c r="DP5" s="811"/>
      <c r="DQ5" s="803" t="s">
        <v>387</v>
      </c>
      <c r="DR5" s="804"/>
      <c r="DS5" s="804"/>
      <c r="DT5" s="804"/>
      <c r="DU5" s="805"/>
      <c r="DV5" s="803" t="s">
        <v>378</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388</v>
      </c>
      <c r="C7" s="818"/>
      <c r="D7" s="818"/>
      <c r="E7" s="818"/>
      <c r="F7" s="818"/>
      <c r="G7" s="818"/>
      <c r="H7" s="818"/>
      <c r="I7" s="818"/>
      <c r="J7" s="818"/>
      <c r="K7" s="818"/>
      <c r="L7" s="818"/>
      <c r="M7" s="818"/>
      <c r="N7" s="818"/>
      <c r="O7" s="818"/>
      <c r="P7" s="819"/>
      <c r="Q7" s="820">
        <v>24591</v>
      </c>
      <c r="R7" s="821"/>
      <c r="S7" s="821"/>
      <c r="T7" s="821"/>
      <c r="U7" s="821"/>
      <c r="V7" s="821">
        <v>23869</v>
      </c>
      <c r="W7" s="821"/>
      <c r="X7" s="821"/>
      <c r="Y7" s="821"/>
      <c r="Z7" s="821"/>
      <c r="AA7" s="821">
        <v>722</v>
      </c>
      <c r="AB7" s="821"/>
      <c r="AC7" s="821"/>
      <c r="AD7" s="821"/>
      <c r="AE7" s="822"/>
      <c r="AF7" s="823">
        <v>535</v>
      </c>
      <c r="AG7" s="824"/>
      <c r="AH7" s="824"/>
      <c r="AI7" s="824"/>
      <c r="AJ7" s="825"/>
      <c r="AK7" s="860" t="s">
        <v>583</v>
      </c>
      <c r="AL7" s="861"/>
      <c r="AM7" s="861"/>
      <c r="AN7" s="861"/>
      <c r="AO7" s="861"/>
      <c r="AP7" s="861">
        <v>19321</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582</v>
      </c>
      <c r="BT7" s="865"/>
      <c r="BU7" s="865"/>
      <c r="BV7" s="865"/>
      <c r="BW7" s="865"/>
      <c r="BX7" s="865"/>
      <c r="BY7" s="865"/>
      <c r="BZ7" s="865"/>
      <c r="CA7" s="865"/>
      <c r="CB7" s="865"/>
      <c r="CC7" s="865"/>
      <c r="CD7" s="865"/>
      <c r="CE7" s="865"/>
      <c r="CF7" s="865"/>
      <c r="CG7" s="866"/>
      <c r="CH7" s="857">
        <v>10</v>
      </c>
      <c r="CI7" s="858"/>
      <c r="CJ7" s="858"/>
      <c r="CK7" s="858"/>
      <c r="CL7" s="859"/>
      <c r="CM7" s="857">
        <v>-4</v>
      </c>
      <c r="CN7" s="858"/>
      <c r="CO7" s="858"/>
      <c r="CP7" s="858"/>
      <c r="CQ7" s="859"/>
      <c r="CR7" s="857">
        <v>5</v>
      </c>
      <c r="CS7" s="858"/>
      <c r="CT7" s="858"/>
      <c r="CU7" s="858"/>
      <c r="CV7" s="859"/>
      <c r="CW7" s="857">
        <v>27</v>
      </c>
      <c r="CX7" s="858"/>
      <c r="CY7" s="858"/>
      <c r="CZ7" s="858"/>
      <c r="DA7" s="859"/>
      <c r="DB7" s="857" t="s">
        <v>583</v>
      </c>
      <c r="DC7" s="858"/>
      <c r="DD7" s="858"/>
      <c r="DE7" s="858"/>
      <c r="DF7" s="859"/>
      <c r="DG7" s="857" t="s">
        <v>583</v>
      </c>
      <c r="DH7" s="858"/>
      <c r="DI7" s="858"/>
      <c r="DJ7" s="858"/>
      <c r="DK7" s="859"/>
      <c r="DL7" s="857" t="s">
        <v>583</v>
      </c>
      <c r="DM7" s="858"/>
      <c r="DN7" s="858"/>
      <c r="DO7" s="858"/>
      <c r="DP7" s="859"/>
      <c r="DQ7" s="857" t="s">
        <v>583</v>
      </c>
      <c r="DR7" s="858"/>
      <c r="DS7" s="858"/>
      <c r="DT7" s="858"/>
      <c r="DU7" s="859"/>
      <c r="DV7" s="838"/>
      <c r="DW7" s="839"/>
      <c r="DX7" s="839"/>
      <c r="DY7" s="839"/>
      <c r="DZ7" s="840"/>
      <c r="EA7" s="256"/>
    </row>
    <row r="8" spans="1:131" s="257" customFormat="1" ht="26.25" customHeight="1" x14ac:dyDescent="0.15">
      <c r="A8" s="263">
        <v>2</v>
      </c>
      <c r="B8" s="841"/>
      <c r="C8" s="842"/>
      <c r="D8" s="842"/>
      <c r="E8" s="842"/>
      <c r="F8" s="842"/>
      <c r="G8" s="842"/>
      <c r="H8" s="842"/>
      <c r="I8" s="842"/>
      <c r="J8" s="842"/>
      <c r="K8" s="842"/>
      <c r="L8" s="842"/>
      <c r="M8" s="842"/>
      <c r="N8" s="842"/>
      <c r="O8" s="842"/>
      <c r="P8" s="843"/>
      <c r="Q8" s="844"/>
      <c r="R8" s="845"/>
      <c r="S8" s="845"/>
      <c r="T8" s="845"/>
      <c r="U8" s="845"/>
      <c r="V8" s="845"/>
      <c r="W8" s="845"/>
      <c r="X8" s="845"/>
      <c r="Y8" s="845"/>
      <c r="Z8" s="845"/>
      <c r="AA8" s="845"/>
      <c r="AB8" s="845"/>
      <c r="AC8" s="845"/>
      <c r="AD8" s="845"/>
      <c r="AE8" s="846"/>
      <c r="AF8" s="847"/>
      <c r="AG8" s="848"/>
      <c r="AH8" s="848"/>
      <c r="AI8" s="848"/>
      <c r="AJ8" s="849"/>
      <c r="AK8" s="850"/>
      <c r="AL8" s="851"/>
      <c r="AM8" s="851"/>
      <c r="AN8" s="851"/>
      <c r="AO8" s="851"/>
      <c r="AP8" s="851"/>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c r="BT8" s="855"/>
      <c r="BU8" s="855"/>
      <c r="BV8" s="855"/>
      <c r="BW8" s="855"/>
      <c r="BX8" s="855"/>
      <c r="BY8" s="855"/>
      <c r="BZ8" s="855"/>
      <c r="CA8" s="855"/>
      <c r="CB8" s="855"/>
      <c r="CC8" s="855"/>
      <c r="CD8" s="855"/>
      <c r="CE8" s="855"/>
      <c r="CF8" s="855"/>
      <c r="CG8" s="856"/>
      <c r="CH8" s="867"/>
      <c r="CI8" s="868"/>
      <c r="CJ8" s="868"/>
      <c r="CK8" s="868"/>
      <c r="CL8" s="869"/>
      <c r="CM8" s="867"/>
      <c r="CN8" s="868"/>
      <c r="CO8" s="868"/>
      <c r="CP8" s="868"/>
      <c r="CQ8" s="869"/>
      <c r="CR8" s="867"/>
      <c r="CS8" s="868"/>
      <c r="CT8" s="868"/>
      <c r="CU8" s="868"/>
      <c r="CV8" s="869"/>
      <c r="CW8" s="867"/>
      <c r="CX8" s="868"/>
      <c r="CY8" s="868"/>
      <c r="CZ8" s="868"/>
      <c r="DA8" s="869"/>
      <c r="DB8" s="867"/>
      <c r="DC8" s="868"/>
      <c r="DD8" s="868"/>
      <c r="DE8" s="868"/>
      <c r="DF8" s="869"/>
      <c r="DG8" s="867"/>
      <c r="DH8" s="868"/>
      <c r="DI8" s="868"/>
      <c r="DJ8" s="868"/>
      <c r="DK8" s="869"/>
      <c r="DL8" s="867"/>
      <c r="DM8" s="868"/>
      <c r="DN8" s="868"/>
      <c r="DO8" s="868"/>
      <c r="DP8" s="869"/>
      <c r="DQ8" s="867"/>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389</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390</v>
      </c>
      <c r="B23" s="876" t="s">
        <v>391</v>
      </c>
      <c r="C23" s="877"/>
      <c r="D23" s="877"/>
      <c r="E23" s="877"/>
      <c r="F23" s="877"/>
      <c r="G23" s="877"/>
      <c r="H23" s="877"/>
      <c r="I23" s="877"/>
      <c r="J23" s="877"/>
      <c r="K23" s="877"/>
      <c r="L23" s="877"/>
      <c r="M23" s="877"/>
      <c r="N23" s="877"/>
      <c r="O23" s="877"/>
      <c r="P23" s="878"/>
      <c r="Q23" s="879">
        <v>24591</v>
      </c>
      <c r="R23" s="880"/>
      <c r="S23" s="880"/>
      <c r="T23" s="880"/>
      <c r="U23" s="880"/>
      <c r="V23" s="880">
        <v>23869</v>
      </c>
      <c r="W23" s="880"/>
      <c r="X23" s="880"/>
      <c r="Y23" s="880"/>
      <c r="Z23" s="880"/>
      <c r="AA23" s="880">
        <v>722</v>
      </c>
      <c r="AB23" s="880"/>
      <c r="AC23" s="880"/>
      <c r="AD23" s="880"/>
      <c r="AE23" s="881"/>
      <c r="AF23" s="882">
        <v>535</v>
      </c>
      <c r="AG23" s="880"/>
      <c r="AH23" s="880"/>
      <c r="AI23" s="880"/>
      <c r="AJ23" s="883"/>
      <c r="AK23" s="884"/>
      <c r="AL23" s="885"/>
      <c r="AM23" s="885"/>
      <c r="AN23" s="885"/>
      <c r="AO23" s="885"/>
      <c r="AP23" s="880">
        <v>19321</v>
      </c>
      <c r="AQ23" s="880"/>
      <c r="AR23" s="880"/>
      <c r="AS23" s="880"/>
      <c r="AT23" s="880"/>
      <c r="AU23" s="886"/>
      <c r="AV23" s="886"/>
      <c r="AW23" s="886"/>
      <c r="AX23" s="886"/>
      <c r="AY23" s="887"/>
      <c r="AZ23" s="895" t="s">
        <v>392</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393</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394</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371</v>
      </c>
      <c r="B26" s="827"/>
      <c r="C26" s="827"/>
      <c r="D26" s="827"/>
      <c r="E26" s="827"/>
      <c r="F26" s="827"/>
      <c r="G26" s="827"/>
      <c r="H26" s="827"/>
      <c r="I26" s="827"/>
      <c r="J26" s="827"/>
      <c r="K26" s="827"/>
      <c r="L26" s="827"/>
      <c r="M26" s="827"/>
      <c r="N26" s="827"/>
      <c r="O26" s="827"/>
      <c r="P26" s="828"/>
      <c r="Q26" s="803" t="s">
        <v>395</v>
      </c>
      <c r="R26" s="804"/>
      <c r="S26" s="804"/>
      <c r="T26" s="804"/>
      <c r="U26" s="805"/>
      <c r="V26" s="803" t="s">
        <v>396</v>
      </c>
      <c r="W26" s="804"/>
      <c r="X26" s="804"/>
      <c r="Y26" s="804"/>
      <c r="Z26" s="805"/>
      <c r="AA26" s="803" t="s">
        <v>397</v>
      </c>
      <c r="AB26" s="804"/>
      <c r="AC26" s="804"/>
      <c r="AD26" s="804"/>
      <c r="AE26" s="804"/>
      <c r="AF26" s="898" t="s">
        <v>398</v>
      </c>
      <c r="AG26" s="899"/>
      <c r="AH26" s="899"/>
      <c r="AI26" s="899"/>
      <c r="AJ26" s="900"/>
      <c r="AK26" s="804" t="s">
        <v>399</v>
      </c>
      <c r="AL26" s="804"/>
      <c r="AM26" s="804"/>
      <c r="AN26" s="804"/>
      <c r="AO26" s="805"/>
      <c r="AP26" s="803" t="s">
        <v>400</v>
      </c>
      <c r="AQ26" s="804"/>
      <c r="AR26" s="804"/>
      <c r="AS26" s="804"/>
      <c r="AT26" s="805"/>
      <c r="AU26" s="803" t="s">
        <v>401</v>
      </c>
      <c r="AV26" s="804"/>
      <c r="AW26" s="804"/>
      <c r="AX26" s="804"/>
      <c r="AY26" s="805"/>
      <c r="AZ26" s="803" t="s">
        <v>402</v>
      </c>
      <c r="BA26" s="804"/>
      <c r="BB26" s="804"/>
      <c r="BC26" s="804"/>
      <c r="BD26" s="805"/>
      <c r="BE26" s="803" t="s">
        <v>378</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403</v>
      </c>
      <c r="C28" s="818"/>
      <c r="D28" s="818"/>
      <c r="E28" s="818"/>
      <c r="F28" s="818"/>
      <c r="G28" s="818"/>
      <c r="H28" s="818"/>
      <c r="I28" s="818"/>
      <c r="J28" s="818"/>
      <c r="K28" s="818"/>
      <c r="L28" s="818"/>
      <c r="M28" s="818"/>
      <c r="N28" s="818"/>
      <c r="O28" s="818"/>
      <c r="P28" s="819"/>
      <c r="Q28" s="908">
        <v>4070</v>
      </c>
      <c r="R28" s="909"/>
      <c r="S28" s="909"/>
      <c r="T28" s="909"/>
      <c r="U28" s="909"/>
      <c r="V28" s="909">
        <v>4008</v>
      </c>
      <c r="W28" s="909"/>
      <c r="X28" s="909"/>
      <c r="Y28" s="909"/>
      <c r="Z28" s="909"/>
      <c r="AA28" s="909">
        <v>62</v>
      </c>
      <c r="AB28" s="909"/>
      <c r="AC28" s="909"/>
      <c r="AD28" s="909"/>
      <c r="AE28" s="910"/>
      <c r="AF28" s="911">
        <v>62</v>
      </c>
      <c r="AG28" s="909"/>
      <c r="AH28" s="909"/>
      <c r="AI28" s="909"/>
      <c r="AJ28" s="912"/>
      <c r="AK28" s="913">
        <v>297</v>
      </c>
      <c r="AL28" s="904"/>
      <c r="AM28" s="904"/>
      <c r="AN28" s="904"/>
      <c r="AO28" s="904"/>
      <c r="AP28" s="904" t="s">
        <v>583</v>
      </c>
      <c r="AQ28" s="904"/>
      <c r="AR28" s="904"/>
      <c r="AS28" s="904"/>
      <c r="AT28" s="904"/>
      <c r="AU28" s="904" t="s">
        <v>583</v>
      </c>
      <c r="AV28" s="904"/>
      <c r="AW28" s="904"/>
      <c r="AX28" s="904"/>
      <c r="AY28" s="904"/>
      <c r="AZ28" s="905" t="s">
        <v>583</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404</v>
      </c>
      <c r="C29" s="842"/>
      <c r="D29" s="842"/>
      <c r="E29" s="842"/>
      <c r="F29" s="842"/>
      <c r="G29" s="842"/>
      <c r="H29" s="842"/>
      <c r="I29" s="842"/>
      <c r="J29" s="842"/>
      <c r="K29" s="842"/>
      <c r="L29" s="842"/>
      <c r="M29" s="842"/>
      <c r="N29" s="842"/>
      <c r="O29" s="842"/>
      <c r="P29" s="843"/>
      <c r="Q29" s="844">
        <v>3485</v>
      </c>
      <c r="R29" s="845"/>
      <c r="S29" s="845"/>
      <c r="T29" s="845"/>
      <c r="U29" s="845"/>
      <c r="V29" s="845">
        <v>3452</v>
      </c>
      <c r="W29" s="845"/>
      <c r="X29" s="845"/>
      <c r="Y29" s="845"/>
      <c r="Z29" s="845"/>
      <c r="AA29" s="845">
        <v>33</v>
      </c>
      <c r="AB29" s="845"/>
      <c r="AC29" s="845"/>
      <c r="AD29" s="845"/>
      <c r="AE29" s="846"/>
      <c r="AF29" s="847">
        <v>33</v>
      </c>
      <c r="AG29" s="848"/>
      <c r="AH29" s="848"/>
      <c r="AI29" s="848"/>
      <c r="AJ29" s="849"/>
      <c r="AK29" s="916">
        <v>578</v>
      </c>
      <c r="AL29" s="917"/>
      <c r="AM29" s="917"/>
      <c r="AN29" s="917"/>
      <c r="AO29" s="917"/>
      <c r="AP29" s="917" t="s">
        <v>583</v>
      </c>
      <c r="AQ29" s="917"/>
      <c r="AR29" s="917"/>
      <c r="AS29" s="917"/>
      <c r="AT29" s="917"/>
      <c r="AU29" s="917" t="s">
        <v>583</v>
      </c>
      <c r="AV29" s="917"/>
      <c r="AW29" s="917"/>
      <c r="AX29" s="917"/>
      <c r="AY29" s="917"/>
      <c r="AZ29" s="918" t="s">
        <v>583</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405</v>
      </c>
      <c r="C30" s="842"/>
      <c r="D30" s="842"/>
      <c r="E30" s="842"/>
      <c r="F30" s="842"/>
      <c r="G30" s="842"/>
      <c r="H30" s="842"/>
      <c r="I30" s="842"/>
      <c r="J30" s="842"/>
      <c r="K30" s="842"/>
      <c r="L30" s="842"/>
      <c r="M30" s="842"/>
      <c r="N30" s="842"/>
      <c r="O30" s="842"/>
      <c r="P30" s="843"/>
      <c r="Q30" s="844">
        <v>891</v>
      </c>
      <c r="R30" s="845"/>
      <c r="S30" s="845"/>
      <c r="T30" s="845"/>
      <c r="U30" s="845"/>
      <c r="V30" s="845">
        <v>884</v>
      </c>
      <c r="W30" s="845"/>
      <c r="X30" s="845"/>
      <c r="Y30" s="845"/>
      <c r="Z30" s="845"/>
      <c r="AA30" s="845">
        <v>7</v>
      </c>
      <c r="AB30" s="845"/>
      <c r="AC30" s="845"/>
      <c r="AD30" s="845"/>
      <c r="AE30" s="846"/>
      <c r="AF30" s="847">
        <v>7</v>
      </c>
      <c r="AG30" s="848"/>
      <c r="AH30" s="848"/>
      <c r="AI30" s="848"/>
      <c r="AJ30" s="849"/>
      <c r="AK30" s="916">
        <v>497</v>
      </c>
      <c r="AL30" s="917"/>
      <c r="AM30" s="917"/>
      <c r="AN30" s="917"/>
      <c r="AO30" s="917"/>
      <c r="AP30" s="917" t="s">
        <v>583</v>
      </c>
      <c r="AQ30" s="917"/>
      <c r="AR30" s="917"/>
      <c r="AS30" s="917"/>
      <c r="AT30" s="917"/>
      <c r="AU30" s="917" t="s">
        <v>583</v>
      </c>
      <c r="AV30" s="917"/>
      <c r="AW30" s="917"/>
      <c r="AX30" s="917"/>
      <c r="AY30" s="917"/>
      <c r="AZ30" s="918" t="s">
        <v>583</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406</v>
      </c>
      <c r="C31" s="842"/>
      <c r="D31" s="842"/>
      <c r="E31" s="842"/>
      <c r="F31" s="842"/>
      <c r="G31" s="842"/>
      <c r="H31" s="842"/>
      <c r="I31" s="842"/>
      <c r="J31" s="842"/>
      <c r="K31" s="842"/>
      <c r="L31" s="842"/>
      <c r="M31" s="842"/>
      <c r="N31" s="842"/>
      <c r="O31" s="842"/>
      <c r="P31" s="843"/>
      <c r="Q31" s="844">
        <v>990</v>
      </c>
      <c r="R31" s="845"/>
      <c r="S31" s="845"/>
      <c r="T31" s="845"/>
      <c r="U31" s="845"/>
      <c r="V31" s="845">
        <v>918</v>
      </c>
      <c r="W31" s="845"/>
      <c r="X31" s="845"/>
      <c r="Y31" s="845"/>
      <c r="Z31" s="845"/>
      <c r="AA31" s="845">
        <v>72</v>
      </c>
      <c r="AB31" s="845"/>
      <c r="AC31" s="845"/>
      <c r="AD31" s="845"/>
      <c r="AE31" s="846"/>
      <c r="AF31" s="847">
        <v>827</v>
      </c>
      <c r="AG31" s="848"/>
      <c r="AH31" s="848"/>
      <c r="AI31" s="848"/>
      <c r="AJ31" s="849"/>
      <c r="AK31" s="916" t="s">
        <v>583</v>
      </c>
      <c r="AL31" s="917"/>
      <c r="AM31" s="917"/>
      <c r="AN31" s="917"/>
      <c r="AO31" s="917"/>
      <c r="AP31" s="917">
        <v>3422</v>
      </c>
      <c r="AQ31" s="917"/>
      <c r="AR31" s="917"/>
      <c r="AS31" s="917"/>
      <c r="AT31" s="917"/>
      <c r="AU31" s="917">
        <v>106</v>
      </c>
      <c r="AV31" s="917"/>
      <c r="AW31" s="917"/>
      <c r="AX31" s="917"/>
      <c r="AY31" s="917"/>
      <c r="AZ31" s="918" t="s">
        <v>583</v>
      </c>
      <c r="BA31" s="918"/>
      <c r="BB31" s="918"/>
      <c r="BC31" s="918"/>
      <c r="BD31" s="918"/>
      <c r="BE31" s="914" t="s">
        <v>407</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408</v>
      </c>
      <c r="C32" s="842"/>
      <c r="D32" s="842"/>
      <c r="E32" s="842"/>
      <c r="F32" s="842"/>
      <c r="G32" s="842"/>
      <c r="H32" s="842"/>
      <c r="I32" s="842"/>
      <c r="J32" s="842"/>
      <c r="K32" s="842"/>
      <c r="L32" s="842"/>
      <c r="M32" s="842"/>
      <c r="N32" s="842"/>
      <c r="O32" s="842"/>
      <c r="P32" s="843"/>
      <c r="Q32" s="844">
        <v>1430</v>
      </c>
      <c r="R32" s="845"/>
      <c r="S32" s="845"/>
      <c r="T32" s="845"/>
      <c r="U32" s="845"/>
      <c r="V32" s="845">
        <v>1375</v>
      </c>
      <c r="W32" s="845"/>
      <c r="X32" s="845"/>
      <c r="Y32" s="845"/>
      <c r="Z32" s="845"/>
      <c r="AA32" s="845">
        <v>56</v>
      </c>
      <c r="AB32" s="845"/>
      <c r="AC32" s="845"/>
      <c r="AD32" s="845"/>
      <c r="AE32" s="846"/>
      <c r="AF32" s="847">
        <v>183</v>
      </c>
      <c r="AG32" s="848"/>
      <c r="AH32" s="848"/>
      <c r="AI32" s="848"/>
      <c r="AJ32" s="849"/>
      <c r="AK32" s="916" t="s">
        <v>583</v>
      </c>
      <c r="AL32" s="917"/>
      <c r="AM32" s="917"/>
      <c r="AN32" s="917"/>
      <c r="AO32" s="917"/>
      <c r="AP32" s="917">
        <v>7430</v>
      </c>
      <c r="AQ32" s="917"/>
      <c r="AR32" s="917"/>
      <c r="AS32" s="917"/>
      <c r="AT32" s="917"/>
      <c r="AU32" s="917">
        <v>7430</v>
      </c>
      <c r="AV32" s="917"/>
      <c r="AW32" s="917"/>
      <c r="AX32" s="917"/>
      <c r="AY32" s="917"/>
      <c r="AZ32" s="918" t="s">
        <v>583</v>
      </c>
      <c r="BA32" s="918"/>
      <c r="BB32" s="918"/>
      <c r="BC32" s="918"/>
      <c r="BD32" s="918"/>
      <c r="BE32" s="914" t="s">
        <v>409</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c r="C33" s="842"/>
      <c r="D33" s="842"/>
      <c r="E33" s="842"/>
      <c r="F33" s="842"/>
      <c r="G33" s="842"/>
      <c r="H33" s="842"/>
      <c r="I33" s="842"/>
      <c r="J33" s="842"/>
      <c r="K33" s="842"/>
      <c r="L33" s="842"/>
      <c r="M33" s="842"/>
      <c r="N33" s="842"/>
      <c r="O33" s="842"/>
      <c r="P33" s="843"/>
      <c r="Q33" s="844"/>
      <c r="R33" s="845"/>
      <c r="S33" s="845"/>
      <c r="T33" s="845"/>
      <c r="U33" s="845"/>
      <c r="V33" s="845"/>
      <c r="W33" s="845"/>
      <c r="X33" s="845"/>
      <c r="Y33" s="845"/>
      <c r="Z33" s="845"/>
      <c r="AA33" s="845"/>
      <c r="AB33" s="845"/>
      <c r="AC33" s="845"/>
      <c r="AD33" s="845"/>
      <c r="AE33" s="846"/>
      <c r="AF33" s="847"/>
      <c r="AG33" s="848"/>
      <c r="AH33" s="848"/>
      <c r="AI33" s="848"/>
      <c r="AJ33" s="849"/>
      <c r="AK33" s="916"/>
      <c r="AL33" s="917"/>
      <c r="AM33" s="917"/>
      <c r="AN33" s="917"/>
      <c r="AO33" s="917"/>
      <c r="AP33" s="917"/>
      <c r="AQ33" s="917"/>
      <c r="AR33" s="917"/>
      <c r="AS33" s="917"/>
      <c r="AT33" s="917"/>
      <c r="AU33" s="917"/>
      <c r="AV33" s="917"/>
      <c r="AW33" s="917"/>
      <c r="AX33" s="917"/>
      <c r="AY33" s="917"/>
      <c r="AZ33" s="918"/>
      <c r="BA33" s="918"/>
      <c r="BB33" s="918"/>
      <c r="BC33" s="918"/>
      <c r="BD33" s="918"/>
      <c r="BE33" s="914"/>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410</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390</v>
      </c>
      <c r="B63" s="876" t="s">
        <v>411</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1111</v>
      </c>
      <c r="AG63" s="928"/>
      <c r="AH63" s="928"/>
      <c r="AI63" s="928"/>
      <c r="AJ63" s="929"/>
      <c r="AK63" s="930"/>
      <c r="AL63" s="925"/>
      <c r="AM63" s="925"/>
      <c r="AN63" s="925"/>
      <c r="AO63" s="925"/>
      <c r="AP63" s="928">
        <v>10852</v>
      </c>
      <c r="AQ63" s="928"/>
      <c r="AR63" s="928"/>
      <c r="AS63" s="928"/>
      <c r="AT63" s="928"/>
      <c r="AU63" s="928">
        <v>7536</v>
      </c>
      <c r="AV63" s="928"/>
      <c r="AW63" s="928"/>
      <c r="AX63" s="928"/>
      <c r="AY63" s="928"/>
      <c r="AZ63" s="932"/>
      <c r="BA63" s="932"/>
      <c r="BB63" s="932"/>
      <c r="BC63" s="932"/>
      <c r="BD63" s="932"/>
      <c r="BE63" s="933"/>
      <c r="BF63" s="933"/>
      <c r="BG63" s="933"/>
      <c r="BH63" s="933"/>
      <c r="BI63" s="934"/>
      <c r="BJ63" s="935" t="s">
        <v>412</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413</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414</v>
      </c>
      <c r="B66" s="827"/>
      <c r="C66" s="827"/>
      <c r="D66" s="827"/>
      <c r="E66" s="827"/>
      <c r="F66" s="827"/>
      <c r="G66" s="827"/>
      <c r="H66" s="827"/>
      <c r="I66" s="827"/>
      <c r="J66" s="827"/>
      <c r="K66" s="827"/>
      <c r="L66" s="827"/>
      <c r="M66" s="827"/>
      <c r="N66" s="827"/>
      <c r="O66" s="827"/>
      <c r="P66" s="828"/>
      <c r="Q66" s="803" t="s">
        <v>415</v>
      </c>
      <c r="R66" s="804"/>
      <c r="S66" s="804"/>
      <c r="T66" s="804"/>
      <c r="U66" s="805"/>
      <c r="V66" s="803" t="s">
        <v>416</v>
      </c>
      <c r="W66" s="804"/>
      <c r="X66" s="804"/>
      <c r="Y66" s="804"/>
      <c r="Z66" s="805"/>
      <c r="AA66" s="803" t="s">
        <v>397</v>
      </c>
      <c r="AB66" s="804"/>
      <c r="AC66" s="804"/>
      <c r="AD66" s="804"/>
      <c r="AE66" s="805"/>
      <c r="AF66" s="938" t="s">
        <v>417</v>
      </c>
      <c r="AG66" s="899"/>
      <c r="AH66" s="899"/>
      <c r="AI66" s="899"/>
      <c r="AJ66" s="939"/>
      <c r="AK66" s="803" t="s">
        <v>418</v>
      </c>
      <c r="AL66" s="827"/>
      <c r="AM66" s="827"/>
      <c r="AN66" s="827"/>
      <c r="AO66" s="828"/>
      <c r="AP66" s="803" t="s">
        <v>400</v>
      </c>
      <c r="AQ66" s="804"/>
      <c r="AR66" s="804"/>
      <c r="AS66" s="804"/>
      <c r="AT66" s="805"/>
      <c r="AU66" s="803" t="s">
        <v>419</v>
      </c>
      <c r="AV66" s="804"/>
      <c r="AW66" s="804"/>
      <c r="AX66" s="804"/>
      <c r="AY66" s="805"/>
      <c r="AZ66" s="803" t="s">
        <v>378</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584</v>
      </c>
      <c r="C68" s="956"/>
      <c r="D68" s="956"/>
      <c r="E68" s="956"/>
      <c r="F68" s="956"/>
      <c r="G68" s="956"/>
      <c r="H68" s="956"/>
      <c r="I68" s="956"/>
      <c r="J68" s="956"/>
      <c r="K68" s="956"/>
      <c r="L68" s="956"/>
      <c r="M68" s="956"/>
      <c r="N68" s="956"/>
      <c r="O68" s="956"/>
      <c r="P68" s="957"/>
      <c r="Q68" s="958">
        <v>498</v>
      </c>
      <c r="R68" s="952"/>
      <c r="S68" s="952"/>
      <c r="T68" s="952"/>
      <c r="U68" s="952"/>
      <c r="V68" s="952">
        <v>409</v>
      </c>
      <c r="W68" s="952"/>
      <c r="X68" s="952"/>
      <c r="Y68" s="952"/>
      <c r="Z68" s="952"/>
      <c r="AA68" s="952">
        <v>89</v>
      </c>
      <c r="AB68" s="952"/>
      <c r="AC68" s="952"/>
      <c r="AD68" s="952"/>
      <c r="AE68" s="952"/>
      <c r="AF68" s="952">
        <v>89</v>
      </c>
      <c r="AG68" s="952"/>
      <c r="AH68" s="952"/>
      <c r="AI68" s="952"/>
      <c r="AJ68" s="952"/>
      <c r="AK68" s="952" t="s">
        <v>583</v>
      </c>
      <c r="AL68" s="952"/>
      <c r="AM68" s="952"/>
      <c r="AN68" s="952"/>
      <c r="AO68" s="952"/>
      <c r="AP68" s="952" t="s">
        <v>583</v>
      </c>
      <c r="AQ68" s="952"/>
      <c r="AR68" s="952"/>
      <c r="AS68" s="952"/>
      <c r="AT68" s="952"/>
      <c r="AU68" s="952" t="s">
        <v>583</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585</v>
      </c>
      <c r="C69" s="960"/>
      <c r="D69" s="960"/>
      <c r="E69" s="960"/>
      <c r="F69" s="960"/>
      <c r="G69" s="960"/>
      <c r="H69" s="960"/>
      <c r="I69" s="960"/>
      <c r="J69" s="960"/>
      <c r="K69" s="960"/>
      <c r="L69" s="960"/>
      <c r="M69" s="960"/>
      <c r="N69" s="960"/>
      <c r="O69" s="960"/>
      <c r="P69" s="961"/>
      <c r="Q69" s="962">
        <v>10453</v>
      </c>
      <c r="R69" s="917"/>
      <c r="S69" s="917"/>
      <c r="T69" s="917"/>
      <c r="U69" s="917"/>
      <c r="V69" s="917">
        <v>10234</v>
      </c>
      <c r="W69" s="917"/>
      <c r="X69" s="917"/>
      <c r="Y69" s="917"/>
      <c r="Z69" s="917"/>
      <c r="AA69" s="917">
        <v>218</v>
      </c>
      <c r="AB69" s="917"/>
      <c r="AC69" s="917"/>
      <c r="AD69" s="917"/>
      <c r="AE69" s="917"/>
      <c r="AF69" s="917">
        <v>99</v>
      </c>
      <c r="AG69" s="917"/>
      <c r="AH69" s="917"/>
      <c r="AI69" s="917"/>
      <c r="AJ69" s="917"/>
      <c r="AK69" s="917">
        <v>47</v>
      </c>
      <c r="AL69" s="917"/>
      <c r="AM69" s="917"/>
      <c r="AN69" s="917"/>
      <c r="AO69" s="917"/>
      <c r="AP69" s="917" t="s">
        <v>583</v>
      </c>
      <c r="AQ69" s="917"/>
      <c r="AR69" s="917"/>
      <c r="AS69" s="917"/>
      <c r="AT69" s="917"/>
      <c r="AU69" s="917" t="s">
        <v>583</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586</v>
      </c>
      <c r="C70" s="960"/>
      <c r="D70" s="960"/>
      <c r="E70" s="960"/>
      <c r="F70" s="960"/>
      <c r="G70" s="960"/>
      <c r="H70" s="960"/>
      <c r="I70" s="960"/>
      <c r="J70" s="960"/>
      <c r="K70" s="960"/>
      <c r="L70" s="960"/>
      <c r="M70" s="960"/>
      <c r="N70" s="960"/>
      <c r="O70" s="960"/>
      <c r="P70" s="961"/>
      <c r="Q70" s="962">
        <v>591</v>
      </c>
      <c r="R70" s="917"/>
      <c r="S70" s="917"/>
      <c r="T70" s="917"/>
      <c r="U70" s="917"/>
      <c r="V70" s="917">
        <v>526</v>
      </c>
      <c r="W70" s="917"/>
      <c r="X70" s="917"/>
      <c r="Y70" s="917"/>
      <c r="Z70" s="917"/>
      <c r="AA70" s="917">
        <v>65</v>
      </c>
      <c r="AB70" s="917"/>
      <c r="AC70" s="917"/>
      <c r="AD70" s="917"/>
      <c r="AE70" s="917"/>
      <c r="AF70" s="917">
        <v>65</v>
      </c>
      <c r="AG70" s="917"/>
      <c r="AH70" s="917"/>
      <c r="AI70" s="917"/>
      <c r="AJ70" s="917"/>
      <c r="AK70" s="917" t="s">
        <v>583</v>
      </c>
      <c r="AL70" s="917"/>
      <c r="AM70" s="917"/>
      <c r="AN70" s="917"/>
      <c r="AO70" s="917"/>
      <c r="AP70" s="917" t="s">
        <v>583</v>
      </c>
      <c r="AQ70" s="917"/>
      <c r="AR70" s="917"/>
      <c r="AS70" s="917"/>
      <c r="AT70" s="917"/>
      <c r="AU70" s="917" t="s">
        <v>583</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587</v>
      </c>
      <c r="C71" s="960"/>
      <c r="D71" s="960"/>
      <c r="E71" s="960"/>
      <c r="F71" s="960"/>
      <c r="G71" s="960"/>
      <c r="H71" s="960"/>
      <c r="I71" s="960"/>
      <c r="J71" s="960"/>
      <c r="K71" s="960"/>
      <c r="L71" s="960"/>
      <c r="M71" s="960"/>
      <c r="N71" s="960"/>
      <c r="O71" s="960"/>
      <c r="P71" s="961"/>
      <c r="Q71" s="962">
        <v>16027</v>
      </c>
      <c r="R71" s="917"/>
      <c r="S71" s="917"/>
      <c r="T71" s="917"/>
      <c r="U71" s="917"/>
      <c r="V71" s="917">
        <v>16007</v>
      </c>
      <c r="W71" s="917"/>
      <c r="X71" s="917"/>
      <c r="Y71" s="917"/>
      <c r="Z71" s="917"/>
      <c r="AA71" s="917">
        <v>20</v>
      </c>
      <c r="AB71" s="917"/>
      <c r="AC71" s="917"/>
      <c r="AD71" s="917"/>
      <c r="AE71" s="917"/>
      <c r="AF71" s="917">
        <v>20</v>
      </c>
      <c r="AG71" s="917"/>
      <c r="AH71" s="917"/>
      <c r="AI71" s="917"/>
      <c r="AJ71" s="917"/>
      <c r="AK71" s="917">
        <v>67</v>
      </c>
      <c r="AL71" s="917"/>
      <c r="AM71" s="917"/>
      <c r="AN71" s="917"/>
      <c r="AO71" s="917"/>
      <c r="AP71" s="917" t="s">
        <v>583</v>
      </c>
      <c r="AQ71" s="917"/>
      <c r="AR71" s="917"/>
      <c r="AS71" s="917"/>
      <c r="AT71" s="917"/>
      <c r="AU71" s="917" t="s">
        <v>583</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588</v>
      </c>
      <c r="C72" s="960"/>
      <c r="D72" s="960"/>
      <c r="E72" s="960"/>
      <c r="F72" s="960"/>
      <c r="G72" s="960"/>
      <c r="H72" s="960"/>
      <c r="I72" s="960"/>
      <c r="J72" s="960"/>
      <c r="K72" s="960"/>
      <c r="L72" s="960"/>
      <c r="M72" s="960"/>
      <c r="N72" s="960"/>
      <c r="O72" s="960"/>
      <c r="P72" s="961"/>
      <c r="Q72" s="962">
        <v>112</v>
      </c>
      <c r="R72" s="917"/>
      <c r="S72" s="917"/>
      <c r="T72" s="917"/>
      <c r="U72" s="917"/>
      <c r="V72" s="917">
        <v>111</v>
      </c>
      <c r="W72" s="917"/>
      <c r="X72" s="917"/>
      <c r="Y72" s="917"/>
      <c r="Z72" s="917"/>
      <c r="AA72" s="917">
        <v>1</v>
      </c>
      <c r="AB72" s="917"/>
      <c r="AC72" s="917"/>
      <c r="AD72" s="917"/>
      <c r="AE72" s="917"/>
      <c r="AF72" s="917">
        <v>1</v>
      </c>
      <c r="AG72" s="917"/>
      <c r="AH72" s="917"/>
      <c r="AI72" s="917"/>
      <c r="AJ72" s="917"/>
      <c r="AK72" s="917">
        <v>11</v>
      </c>
      <c r="AL72" s="917"/>
      <c r="AM72" s="917"/>
      <c r="AN72" s="917"/>
      <c r="AO72" s="917"/>
      <c r="AP72" s="917" t="s">
        <v>583</v>
      </c>
      <c r="AQ72" s="917"/>
      <c r="AR72" s="917"/>
      <c r="AS72" s="917"/>
      <c r="AT72" s="917"/>
      <c r="AU72" s="917" t="s">
        <v>583</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t="s">
        <v>589</v>
      </c>
      <c r="C73" s="960"/>
      <c r="D73" s="960"/>
      <c r="E73" s="960"/>
      <c r="F73" s="960"/>
      <c r="G73" s="960"/>
      <c r="H73" s="960"/>
      <c r="I73" s="960"/>
      <c r="J73" s="960"/>
      <c r="K73" s="960"/>
      <c r="L73" s="960"/>
      <c r="M73" s="960"/>
      <c r="N73" s="960"/>
      <c r="O73" s="960"/>
      <c r="P73" s="961"/>
      <c r="Q73" s="962">
        <v>306</v>
      </c>
      <c r="R73" s="917"/>
      <c r="S73" s="917"/>
      <c r="T73" s="917"/>
      <c r="U73" s="917"/>
      <c r="V73" s="917">
        <v>243</v>
      </c>
      <c r="W73" s="917"/>
      <c r="X73" s="917"/>
      <c r="Y73" s="917"/>
      <c r="Z73" s="917"/>
      <c r="AA73" s="917">
        <v>63</v>
      </c>
      <c r="AB73" s="917"/>
      <c r="AC73" s="917"/>
      <c r="AD73" s="917"/>
      <c r="AE73" s="917"/>
      <c r="AF73" s="917">
        <v>63</v>
      </c>
      <c r="AG73" s="917"/>
      <c r="AH73" s="917"/>
      <c r="AI73" s="917"/>
      <c r="AJ73" s="917"/>
      <c r="AK73" s="917" t="s">
        <v>583</v>
      </c>
      <c r="AL73" s="917"/>
      <c r="AM73" s="917"/>
      <c r="AN73" s="917"/>
      <c r="AO73" s="917"/>
      <c r="AP73" s="917" t="s">
        <v>583</v>
      </c>
      <c r="AQ73" s="917"/>
      <c r="AR73" s="917"/>
      <c r="AS73" s="917"/>
      <c r="AT73" s="917"/>
      <c r="AU73" s="917" t="s">
        <v>583</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t="s">
        <v>590</v>
      </c>
      <c r="C74" s="960"/>
      <c r="D74" s="960"/>
      <c r="E74" s="960"/>
      <c r="F74" s="960"/>
      <c r="G74" s="960"/>
      <c r="H74" s="960"/>
      <c r="I74" s="960"/>
      <c r="J74" s="960"/>
      <c r="K74" s="960"/>
      <c r="L74" s="960"/>
      <c r="M74" s="960"/>
      <c r="N74" s="960"/>
      <c r="O74" s="960"/>
      <c r="P74" s="961"/>
      <c r="Q74" s="962">
        <v>519</v>
      </c>
      <c r="R74" s="917"/>
      <c r="S74" s="917"/>
      <c r="T74" s="917"/>
      <c r="U74" s="917"/>
      <c r="V74" s="917">
        <v>299</v>
      </c>
      <c r="W74" s="917"/>
      <c r="X74" s="917"/>
      <c r="Y74" s="917"/>
      <c r="Z74" s="917"/>
      <c r="AA74" s="917">
        <v>220</v>
      </c>
      <c r="AB74" s="917"/>
      <c r="AC74" s="917"/>
      <c r="AD74" s="917"/>
      <c r="AE74" s="917"/>
      <c r="AF74" s="917">
        <v>220</v>
      </c>
      <c r="AG74" s="917"/>
      <c r="AH74" s="917"/>
      <c r="AI74" s="917"/>
      <c r="AJ74" s="917"/>
      <c r="AK74" s="917" t="s">
        <v>583</v>
      </c>
      <c r="AL74" s="917"/>
      <c r="AM74" s="917"/>
      <c r="AN74" s="917"/>
      <c r="AO74" s="917"/>
      <c r="AP74" s="917" t="s">
        <v>583</v>
      </c>
      <c r="AQ74" s="917"/>
      <c r="AR74" s="917"/>
      <c r="AS74" s="917"/>
      <c r="AT74" s="917"/>
      <c r="AU74" s="917" t="s">
        <v>583</v>
      </c>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t="s">
        <v>591</v>
      </c>
      <c r="C75" s="960"/>
      <c r="D75" s="960"/>
      <c r="E75" s="960"/>
      <c r="F75" s="960"/>
      <c r="G75" s="960"/>
      <c r="H75" s="960"/>
      <c r="I75" s="960"/>
      <c r="J75" s="960"/>
      <c r="K75" s="960"/>
      <c r="L75" s="960"/>
      <c r="M75" s="960"/>
      <c r="N75" s="960"/>
      <c r="O75" s="960"/>
      <c r="P75" s="961"/>
      <c r="Q75" s="965">
        <v>971</v>
      </c>
      <c r="R75" s="966"/>
      <c r="S75" s="966"/>
      <c r="T75" s="966"/>
      <c r="U75" s="916"/>
      <c r="V75" s="967">
        <v>961</v>
      </c>
      <c r="W75" s="966"/>
      <c r="X75" s="966"/>
      <c r="Y75" s="966"/>
      <c r="Z75" s="916"/>
      <c r="AA75" s="967">
        <v>10</v>
      </c>
      <c r="AB75" s="966"/>
      <c r="AC75" s="966"/>
      <c r="AD75" s="966"/>
      <c r="AE75" s="916"/>
      <c r="AF75" s="967">
        <v>10</v>
      </c>
      <c r="AG75" s="966"/>
      <c r="AH75" s="966"/>
      <c r="AI75" s="966"/>
      <c r="AJ75" s="916"/>
      <c r="AK75" s="967" t="s">
        <v>583</v>
      </c>
      <c r="AL75" s="966"/>
      <c r="AM75" s="966"/>
      <c r="AN75" s="966"/>
      <c r="AO75" s="916"/>
      <c r="AP75" s="967" t="s">
        <v>583</v>
      </c>
      <c r="AQ75" s="966"/>
      <c r="AR75" s="966"/>
      <c r="AS75" s="966"/>
      <c r="AT75" s="916"/>
      <c r="AU75" s="967" t="s">
        <v>583</v>
      </c>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t="s">
        <v>592</v>
      </c>
      <c r="C76" s="960"/>
      <c r="D76" s="960"/>
      <c r="E76" s="960"/>
      <c r="F76" s="960"/>
      <c r="G76" s="960"/>
      <c r="H76" s="960"/>
      <c r="I76" s="960"/>
      <c r="J76" s="960"/>
      <c r="K76" s="960"/>
      <c r="L76" s="960"/>
      <c r="M76" s="960"/>
      <c r="N76" s="960"/>
      <c r="O76" s="960"/>
      <c r="P76" s="961"/>
      <c r="Q76" s="965">
        <v>346250</v>
      </c>
      <c r="R76" s="966"/>
      <c r="S76" s="966"/>
      <c r="T76" s="966"/>
      <c r="U76" s="916"/>
      <c r="V76" s="967">
        <v>330270</v>
      </c>
      <c r="W76" s="966"/>
      <c r="X76" s="966"/>
      <c r="Y76" s="966"/>
      <c r="Z76" s="916"/>
      <c r="AA76" s="967">
        <v>15980</v>
      </c>
      <c r="AB76" s="966"/>
      <c r="AC76" s="966"/>
      <c r="AD76" s="966"/>
      <c r="AE76" s="916"/>
      <c r="AF76" s="967">
        <v>15980</v>
      </c>
      <c r="AG76" s="966"/>
      <c r="AH76" s="966"/>
      <c r="AI76" s="966"/>
      <c r="AJ76" s="916"/>
      <c r="AK76" s="967">
        <v>702</v>
      </c>
      <c r="AL76" s="966"/>
      <c r="AM76" s="966"/>
      <c r="AN76" s="966"/>
      <c r="AO76" s="916"/>
      <c r="AP76" s="967" t="s">
        <v>583</v>
      </c>
      <c r="AQ76" s="966"/>
      <c r="AR76" s="966"/>
      <c r="AS76" s="966"/>
      <c r="AT76" s="916"/>
      <c r="AU76" s="967" t="s">
        <v>583</v>
      </c>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t="s">
        <v>593</v>
      </c>
      <c r="C77" s="960"/>
      <c r="D77" s="960"/>
      <c r="E77" s="960"/>
      <c r="F77" s="960"/>
      <c r="G77" s="960"/>
      <c r="H77" s="960"/>
      <c r="I77" s="960"/>
      <c r="J77" s="960"/>
      <c r="K77" s="960"/>
      <c r="L77" s="960"/>
      <c r="M77" s="960"/>
      <c r="N77" s="960"/>
      <c r="O77" s="960"/>
      <c r="P77" s="961"/>
      <c r="Q77" s="965">
        <v>928</v>
      </c>
      <c r="R77" s="966"/>
      <c r="S77" s="966"/>
      <c r="T77" s="966"/>
      <c r="U77" s="916"/>
      <c r="V77" s="967">
        <v>713</v>
      </c>
      <c r="W77" s="966"/>
      <c r="X77" s="966"/>
      <c r="Y77" s="966"/>
      <c r="Z77" s="916"/>
      <c r="AA77" s="967">
        <v>215</v>
      </c>
      <c r="AB77" s="966"/>
      <c r="AC77" s="966"/>
      <c r="AD77" s="966"/>
      <c r="AE77" s="916"/>
      <c r="AF77" s="967">
        <v>108</v>
      </c>
      <c r="AG77" s="966"/>
      <c r="AH77" s="966"/>
      <c r="AI77" s="966"/>
      <c r="AJ77" s="916"/>
      <c r="AK77" s="967" t="s">
        <v>583</v>
      </c>
      <c r="AL77" s="966"/>
      <c r="AM77" s="966"/>
      <c r="AN77" s="966"/>
      <c r="AO77" s="916"/>
      <c r="AP77" s="967" t="s">
        <v>583</v>
      </c>
      <c r="AQ77" s="966"/>
      <c r="AR77" s="966"/>
      <c r="AS77" s="966"/>
      <c r="AT77" s="916"/>
      <c r="AU77" s="967" t="s">
        <v>583</v>
      </c>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390</v>
      </c>
      <c r="B88" s="876" t="s">
        <v>420</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16652</v>
      </c>
      <c r="AG88" s="928"/>
      <c r="AH88" s="928"/>
      <c r="AI88" s="928"/>
      <c r="AJ88" s="928"/>
      <c r="AK88" s="925"/>
      <c r="AL88" s="925"/>
      <c r="AM88" s="925"/>
      <c r="AN88" s="925"/>
      <c r="AO88" s="925"/>
      <c r="AP88" s="928"/>
      <c r="AQ88" s="928"/>
      <c r="AR88" s="928"/>
      <c r="AS88" s="928"/>
      <c r="AT88" s="928"/>
      <c r="AU88" s="928"/>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390</v>
      </c>
      <c r="BR102" s="876" t="s">
        <v>421</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v>5</v>
      </c>
      <c r="CS102" s="936"/>
      <c r="CT102" s="936"/>
      <c r="CU102" s="936"/>
      <c r="CV102" s="979"/>
      <c r="CW102" s="978">
        <v>27</v>
      </c>
      <c r="CX102" s="936"/>
      <c r="CY102" s="936"/>
      <c r="CZ102" s="936"/>
      <c r="DA102" s="979"/>
      <c r="DB102" s="978"/>
      <c r="DC102" s="936"/>
      <c r="DD102" s="936"/>
      <c r="DE102" s="936"/>
      <c r="DF102" s="979"/>
      <c r="DG102" s="978"/>
      <c r="DH102" s="936"/>
      <c r="DI102" s="936"/>
      <c r="DJ102" s="936"/>
      <c r="DK102" s="979"/>
      <c r="DL102" s="978"/>
      <c r="DM102" s="936"/>
      <c r="DN102" s="936"/>
      <c r="DO102" s="936"/>
      <c r="DP102" s="979"/>
      <c r="DQ102" s="978"/>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422</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423</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424</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425</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426</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427</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428</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429</v>
      </c>
      <c r="AB109" s="981"/>
      <c r="AC109" s="981"/>
      <c r="AD109" s="981"/>
      <c r="AE109" s="982"/>
      <c r="AF109" s="980" t="s">
        <v>430</v>
      </c>
      <c r="AG109" s="981"/>
      <c r="AH109" s="981"/>
      <c r="AI109" s="981"/>
      <c r="AJ109" s="982"/>
      <c r="AK109" s="980" t="s">
        <v>306</v>
      </c>
      <c r="AL109" s="981"/>
      <c r="AM109" s="981"/>
      <c r="AN109" s="981"/>
      <c r="AO109" s="982"/>
      <c r="AP109" s="980" t="s">
        <v>431</v>
      </c>
      <c r="AQ109" s="981"/>
      <c r="AR109" s="981"/>
      <c r="AS109" s="981"/>
      <c r="AT109" s="983"/>
      <c r="AU109" s="1000" t="s">
        <v>428</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429</v>
      </c>
      <c r="BR109" s="981"/>
      <c r="BS109" s="981"/>
      <c r="BT109" s="981"/>
      <c r="BU109" s="982"/>
      <c r="BV109" s="980" t="s">
        <v>430</v>
      </c>
      <c r="BW109" s="981"/>
      <c r="BX109" s="981"/>
      <c r="BY109" s="981"/>
      <c r="BZ109" s="982"/>
      <c r="CA109" s="980" t="s">
        <v>306</v>
      </c>
      <c r="CB109" s="981"/>
      <c r="CC109" s="981"/>
      <c r="CD109" s="981"/>
      <c r="CE109" s="982"/>
      <c r="CF109" s="1001" t="s">
        <v>431</v>
      </c>
      <c r="CG109" s="1001"/>
      <c r="CH109" s="1001"/>
      <c r="CI109" s="1001"/>
      <c r="CJ109" s="1001"/>
      <c r="CK109" s="980" t="s">
        <v>432</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429</v>
      </c>
      <c r="DH109" s="981"/>
      <c r="DI109" s="981"/>
      <c r="DJ109" s="981"/>
      <c r="DK109" s="982"/>
      <c r="DL109" s="980" t="s">
        <v>430</v>
      </c>
      <c r="DM109" s="981"/>
      <c r="DN109" s="981"/>
      <c r="DO109" s="981"/>
      <c r="DP109" s="982"/>
      <c r="DQ109" s="980" t="s">
        <v>306</v>
      </c>
      <c r="DR109" s="981"/>
      <c r="DS109" s="981"/>
      <c r="DT109" s="981"/>
      <c r="DU109" s="982"/>
      <c r="DV109" s="980" t="s">
        <v>431</v>
      </c>
      <c r="DW109" s="981"/>
      <c r="DX109" s="981"/>
      <c r="DY109" s="981"/>
      <c r="DZ109" s="983"/>
    </row>
    <row r="110" spans="1:131" s="248" customFormat="1" ht="26.25" customHeight="1" x14ac:dyDescent="0.15">
      <c r="A110" s="984" t="s">
        <v>433</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1798874</v>
      </c>
      <c r="AB110" s="988"/>
      <c r="AC110" s="988"/>
      <c r="AD110" s="988"/>
      <c r="AE110" s="989"/>
      <c r="AF110" s="990">
        <v>1930432</v>
      </c>
      <c r="AG110" s="988"/>
      <c r="AH110" s="988"/>
      <c r="AI110" s="988"/>
      <c r="AJ110" s="989"/>
      <c r="AK110" s="990">
        <v>2044924</v>
      </c>
      <c r="AL110" s="988"/>
      <c r="AM110" s="988"/>
      <c r="AN110" s="988"/>
      <c r="AO110" s="989"/>
      <c r="AP110" s="991">
        <v>21.8</v>
      </c>
      <c r="AQ110" s="992"/>
      <c r="AR110" s="992"/>
      <c r="AS110" s="992"/>
      <c r="AT110" s="993"/>
      <c r="AU110" s="994" t="s">
        <v>73</v>
      </c>
      <c r="AV110" s="995"/>
      <c r="AW110" s="995"/>
      <c r="AX110" s="995"/>
      <c r="AY110" s="995"/>
      <c r="AZ110" s="1036" t="s">
        <v>434</v>
      </c>
      <c r="BA110" s="985"/>
      <c r="BB110" s="985"/>
      <c r="BC110" s="985"/>
      <c r="BD110" s="985"/>
      <c r="BE110" s="985"/>
      <c r="BF110" s="985"/>
      <c r="BG110" s="985"/>
      <c r="BH110" s="985"/>
      <c r="BI110" s="985"/>
      <c r="BJ110" s="985"/>
      <c r="BK110" s="985"/>
      <c r="BL110" s="985"/>
      <c r="BM110" s="985"/>
      <c r="BN110" s="985"/>
      <c r="BO110" s="985"/>
      <c r="BP110" s="986"/>
      <c r="BQ110" s="1022">
        <v>19980970</v>
      </c>
      <c r="BR110" s="1023"/>
      <c r="BS110" s="1023"/>
      <c r="BT110" s="1023"/>
      <c r="BU110" s="1023"/>
      <c r="BV110" s="1023">
        <v>19470370</v>
      </c>
      <c r="BW110" s="1023"/>
      <c r="BX110" s="1023"/>
      <c r="BY110" s="1023"/>
      <c r="BZ110" s="1023"/>
      <c r="CA110" s="1023">
        <v>19320681</v>
      </c>
      <c r="CB110" s="1023"/>
      <c r="CC110" s="1023"/>
      <c r="CD110" s="1023"/>
      <c r="CE110" s="1023"/>
      <c r="CF110" s="1037">
        <v>205.8</v>
      </c>
      <c r="CG110" s="1038"/>
      <c r="CH110" s="1038"/>
      <c r="CI110" s="1038"/>
      <c r="CJ110" s="1038"/>
      <c r="CK110" s="1039" t="s">
        <v>435</v>
      </c>
      <c r="CL110" s="1040"/>
      <c r="CM110" s="1019" t="s">
        <v>436</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437</v>
      </c>
      <c r="DH110" s="1023"/>
      <c r="DI110" s="1023"/>
      <c r="DJ110" s="1023"/>
      <c r="DK110" s="1023"/>
      <c r="DL110" s="1023" t="s">
        <v>437</v>
      </c>
      <c r="DM110" s="1023"/>
      <c r="DN110" s="1023"/>
      <c r="DO110" s="1023"/>
      <c r="DP110" s="1023"/>
      <c r="DQ110" s="1023" t="s">
        <v>438</v>
      </c>
      <c r="DR110" s="1023"/>
      <c r="DS110" s="1023"/>
      <c r="DT110" s="1023"/>
      <c r="DU110" s="1023"/>
      <c r="DV110" s="1024" t="s">
        <v>438</v>
      </c>
      <c r="DW110" s="1024"/>
      <c r="DX110" s="1024"/>
      <c r="DY110" s="1024"/>
      <c r="DZ110" s="1025"/>
    </row>
    <row r="111" spans="1:131" s="248" customFormat="1" ht="26.25" customHeight="1" x14ac:dyDescent="0.15">
      <c r="A111" s="1026" t="s">
        <v>439</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440</v>
      </c>
      <c r="AB111" s="1030"/>
      <c r="AC111" s="1030"/>
      <c r="AD111" s="1030"/>
      <c r="AE111" s="1031"/>
      <c r="AF111" s="1032" t="s">
        <v>440</v>
      </c>
      <c r="AG111" s="1030"/>
      <c r="AH111" s="1030"/>
      <c r="AI111" s="1030"/>
      <c r="AJ111" s="1031"/>
      <c r="AK111" s="1032" t="s">
        <v>437</v>
      </c>
      <c r="AL111" s="1030"/>
      <c r="AM111" s="1030"/>
      <c r="AN111" s="1030"/>
      <c r="AO111" s="1031"/>
      <c r="AP111" s="1033" t="s">
        <v>441</v>
      </c>
      <c r="AQ111" s="1034"/>
      <c r="AR111" s="1034"/>
      <c r="AS111" s="1034"/>
      <c r="AT111" s="1035"/>
      <c r="AU111" s="996"/>
      <c r="AV111" s="997"/>
      <c r="AW111" s="997"/>
      <c r="AX111" s="997"/>
      <c r="AY111" s="997"/>
      <c r="AZ111" s="1045" t="s">
        <v>442</v>
      </c>
      <c r="BA111" s="1046"/>
      <c r="BB111" s="1046"/>
      <c r="BC111" s="1046"/>
      <c r="BD111" s="1046"/>
      <c r="BE111" s="1046"/>
      <c r="BF111" s="1046"/>
      <c r="BG111" s="1046"/>
      <c r="BH111" s="1046"/>
      <c r="BI111" s="1046"/>
      <c r="BJ111" s="1046"/>
      <c r="BK111" s="1046"/>
      <c r="BL111" s="1046"/>
      <c r="BM111" s="1046"/>
      <c r="BN111" s="1046"/>
      <c r="BO111" s="1046"/>
      <c r="BP111" s="1047"/>
      <c r="BQ111" s="1015" t="s">
        <v>440</v>
      </c>
      <c r="BR111" s="1016"/>
      <c r="BS111" s="1016"/>
      <c r="BT111" s="1016"/>
      <c r="BU111" s="1016"/>
      <c r="BV111" s="1016" t="s">
        <v>440</v>
      </c>
      <c r="BW111" s="1016"/>
      <c r="BX111" s="1016"/>
      <c r="BY111" s="1016"/>
      <c r="BZ111" s="1016"/>
      <c r="CA111" s="1016" t="s">
        <v>440</v>
      </c>
      <c r="CB111" s="1016"/>
      <c r="CC111" s="1016"/>
      <c r="CD111" s="1016"/>
      <c r="CE111" s="1016"/>
      <c r="CF111" s="1010" t="s">
        <v>440</v>
      </c>
      <c r="CG111" s="1011"/>
      <c r="CH111" s="1011"/>
      <c r="CI111" s="1011"/>
      <c r="CJ111" s="1011"/>
      <c r="CK111" s="1041"/>
      <c r="CL111" s="1042"/>
      <c r="CM111" s="1012" t="s">
        <v>443</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444</v>
      </c>
      <c r="DH111" s="1016"/>
      <c r="DI111" s="1016"/>
      <c r="DJ111" s="1016"/>
      <c r="DK111" s="1016"/>
      <c r="DL111" s="1016" t="s">
        <v>440</v>
      </c>
      <c r="DM111" s="1016"/>
      <c r="DN111" s="1016"/>
      <c r="DO111" s="1016"/>
      <c r="DP111" s="1016"/>
      <c r="DQ111" s="1016" t="s">
        <v>440</v>
      </c>
      <c r="DR111" s="1016"/>
      <c r="DS111" s="1016"/>
      <c r="DT111" s="1016"/>
      <c r="DU111" s="1016"/>
      <c r="DV111" s="1017" t="s">
        <v>438</v>
      </c>
      <c r="DW111" s="1017"/>
      <c r="DX111" s="1017"/>
      <c r="DY111" s="1017"/>
      <c r="DZ111" s="1018"/>
    </row>
    <row r="112" spans="1:131" s="248" customFormat="1" ht="26.25" customHeight="1" x14ac:dyDescent="0.15">
      <c r="A112" s="1048" t="s">
        <v>445</v>
      </c>
      <c r="B112" s="1049"/>
      <c r="C112" s="1046" t="s">
        <v>446</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v>20000</v>
      </c>
      <c r="AB112" s="1055"/>
      <c r="AC112" s="1055"/>
      <c r="AD112" s="1055"/>
      <c r="AE112" s="1056"/>
      <c r="AF112" s="1057">
        <v>10000</v>
      </c>
      <c r="AG112" s="1055"/>
      <c r="AH112" s="1055"/>
      <c r="AI112" s="1055"/>
      <c r="AJ112" s="1056"/>
      <c r="AK112" s="1057" t="s">
        <v>440</v>
      </c>
      <c r="AL112" s="1055"/>
      <c r="AM112" s="1055"/>
      <c r="AN112" s="1055"/>
      <c r="AO112" s="1056"/>
      <c r="AP112" s="1058" t="s">
        <v>440</v>
      </c>
      <c r="AQ112" s="1059"/>
      <c r="AR112" s="1059"/>
      <c r="AS112" s="1059"/>
      <c r="AT112" s="1060"/>
      <c r="AU112" s="996"/>
      <c r="AV112" s="997"/>
      <c r="AW112" s="997"/>
      <c r="AX112" s="997"/>
      <c r="AY112" s="997"/>
      <c r="AZ112" s="1045" t="s">
        <v>447</v>
      </c>
      <c r="BA112" s="1046"/>
      <c r="BB112" s="1046"/>
      <c r="BC112" s="1046"/>
      <c r="BD112" s="1046"/>
      <c r="BE112" s="1046"/>
      <c r="BF112" s="1046"/>
      <c r="BG112" s="1046"/>
      <c r="BH112" s="1046"/>
      <c r="BI112" s="1046"/>
      <c r="BJ112" s="1046"/>
      <c r="BK112" s="1046"/>
      <c r="BL112" s="1046"/>
      <c r="BM112" s="1046"/>
      <c r="BN112" s="1046"/>
      <c r="BO112" s="1046"/>
      <c r="BP112" s="1047"/>
      <c r="BQ112" s="1015">
        <v>8776658</v>
      </c>
      <c r="BR112" s="1016"/>
      <c r="BS112" s="1016"/>
      <c r="BT112" s="1016"/>
      <c r="BU112" s="1016"/>
      <c r="BV112" s="1016">
        <v>8169125</v>
      </c>
      <c r="BW112" s="1016"/>
      <c r="BX112" s="1016"/>
      <c r="BY112" s="1016"/>
      <c r="BZ112" s="1016"/>
      <c r="CA112" s="1016">
        <v>7535687</v>
      </c>
      <c r="CB112" s="1016"/>
      <c r="CC112" s="1016"/>
      <c r="CD112" s="1016"/>
      <c r="CE112" s="1016"/>
      <c r="CF112" s="1010">
        <v>80.3</v>
      </c>
      <c r="CG112" s="1011"/>
      <c r="CH112" s="1011"/>
      <c r="CI112" s="1011"/>
      <c r="CJ112" s="1011"/>
      <c r="CK112" s="1041"/>
      <c r="CL112" s="1042"/>
      <c r="CM112" s="1012" t="s">
        <v>448</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449</v>
      </c>
      <c r="DH112" s="1016"/>
      <c r="DI112" s="1016"/>
      <c r="DJ112" s="1016"/>
      <c r="DK112" s="1016"/>
      <c r="DL112" s="1016" t="s">
        <v>440</v>
      </c>
      <c r="DM112" s="1016"/>
      <c r="DN112" s="1016"/>
      <c r="DO112" s="1016"/>
      <c r="DP112" s="1016"/>
      <c r="DQ112" s="1016" t="s">
        <v>440</v>
      </c>
      <c r="DR112" s="1016"/>
      <c r="DS112" s="1016"/>
      <c r="DT112" s="1016"/>
      <c r="DU112" s="1016"/>
      <c r="DV112" s="1017" t="s">
        <v>440</v>
      </c>
      <c r="DW112" s="1017"/>
      <c r="DX112" s="1017"/>
      <c r="DY112" s="1017"/>
      <c r="DZ112" s="1018"/>
    </row>
    <row r="113" spans="1:130" s="248" customFormat="1" ht="26.25" customHeight="1" x14ac:dyDescent="0.15">
      <c r="A113" s="1050"/>
      <c r="B113" s="1051"/>
      <c r="C113" s="1046" t="s">
        <v>450</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778368</v>
      </c>
      <c r="AB113" s="1030"/>
      <c r="AC113" s="1030"/>
      <c r="AD113" s="1030"/>
      <c r="AE113" s="1031"/>
      <c r="AF113" s="1032">
        <v>784895</v>
      </c>
      <c r="AG113" s="1030"/>
      <c r="AH113" s="1030"/>
      <c r="AI113" s="1030"/>
      <c r="AJ113" s="1031"/>
      <c r="AK113" s="1032">
        <v>793121</v>
      </c>
      <c r="AL113" s="1030"/>
      <c r="AM113" s="1030"/>
      <c r="AN113" s="1030"/>
      <c r="AO113" s="1031"/>
      <c r="AP113" s="1033">
        <v>8.4</v>
      </c>
      <c r="AQ113" s="1034"/>
      <c r="AR113" s="1034"/>
      <c r="AS113" s="1034"/>
      <c r="AT113" s="1035"/>
      <c r="AU113" s="996"/>
      <c r="AV113" s="997"/>
      <c r="AW113" s="997"/>
      <c r="AX113" s="997"/>
      <c r="AY113" s="997"/>
      <c r="AZ113" s="1045" t="s">
        <v>451</v>
      </c>
      <c r="BA113" s="1046"/>
      <c r="BB113" s="1046"/>
      <c r="BC113" s="1046"/>
      <c r="BD113" s="1046"/>
      <c r="BE113" s="1046"/>
      <c r="BF113" s="1046"/>
      <c r="BG113" s="1046"/>
      <c r="BH113" s="1046"/>
      <c r="BI113" s="1046"/>
      <c r="BJ113" s="1046"/>
      <c r="BK113" s="1046"/>
      <c r="BL113" s="1046"/>
      <c r="BM113" s="1046"/>
      <c r="BN113" s="1046"/>
      <c r="BO113" s="1046"/>
      <c r="BP113" s="1047"/>
      <c r="BQ113" s="1015">
        <v>6767</v>
      </c>
      <c r="BR113" s="1016"/>
      <c r="BS113" s="1016"/>
      <c r="BT113" s="1016"/>
      <c r="BU113" s="1016"/>
      <c r="BV113" s="1016" t="s">
        <v>449</v>
      </c>
      <c r="BW113" s="1016"/>
      <c r="BX113" s="1016"/>
      <c r="BY113" s="1016"/>
      <c r="BZ113" s="1016"/>
      <c r="CA113" s="1016" t="s">
        <v>452</v>
      </c>
      <c r="CB113" s="1016"/>
      <c r="CC113" s="1016"/>
      <c r="CD113" s="1016"/>
      <c r="CE113" s="1016"/>
      <c r="CF113" s="1010" t="s">
        <v>440</v>
      </c>
      <c r="CG113" s="1011"/>
      <c r="CH113" s="1011"/>
      <c r="CI113" s="1011"/>
      <c r="CJ113" s="1011"/>
      <c r="CK113" s="1041"/>
      <c r="CL113" s="1042"/>
      <c r="CM113" s="1012" t="s">
        <v>453</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441</v>
      </c>
      <c r="DH113" s="1055"/>
      <c r="DI113" s="1055"/>
      <c r="DJ113" s="1055"/>
      <c r="DK113" s="1056"/>
      <c r="DL113" s="1057" t="s">
        <v>440</v>
      </c>
      <c r="DM113" s="1055"/>
      <c r="DN113" s="1055"/>
      <c r="DO113" s="1055"/>
      <c r="DP113" s="1056"/>
      <c r="DQ113" s="1057" t="s">
        <v>440</v>
      </c>
      <c r="DR113" s="1055"/>
      <c r="DS113" s="1055"/>
      <c r="DT113" s="1055"/>
      <c r="DU113" s="1056"/>
      <c r="DV113" s="1058" t="s">
        <v>440</v>
      </c>
      <c r="DW113" s="1059"/>
      <c r="DX113" s="1059"/>
      <c r="DY113" s="1059"/>
      <c r="DZ113" s="1060"/>
    </row>
    <row r="114" spans="1:130" s="248" customFormat="1" ht="26.25" customHeight="1" x14ac:dyDescent="0.15">
      <c r="A114" s="1050"/>
      <c r="B114" s="1051"/>
      <c r="C114" s="1046" t="s">
        <v>454</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22373</v>
      </c>
      <c r="AB114" s="1055"/>
      <c r="AC114" s="1055"/>
      <c r="AD114" s="1055"/>
      <c r="AE114" s="1056"/>
      <c r="AF114" s="1057">
        <v>15530</v>
      </c>
      <c r="AG114" s="1055"/>
      <c r="AH114" s="1055"/>
      <c r="AI114" s="1055"/>
      <c r="AJ114" s="1056"/>
      <c r="AK114" s="1057" t="s">
        <v>440</v>
      </c>
      <c r="AL114" s="1055"/>
      <c r="AM114" s="1055"/>
      <c r="AN114" s="1055"/>
      <c r="AO114" s="1056"/>
      <c r="AP114" s="1058" t="s">
        <v>444</v>
      </c>
      <c r="AQ114" s="1059"/>
      <c r="AR114" s="1059"/>
      <c r="AS114" s="1059"/>
      <c r="AT114" s="1060"/>
      <c r="AU114" s="996"/>
      <c r="AV114" s="997"/>
      <c r="AW114" s="997"/>
      <c r="AX114" s="997"/>
      <c r="AY114" s="997"/>
      <c r="AZ114" s="1045" t="s">
        <v>455</v>
      </c>
      <c r="BA114" s="1046"/>
      <c r="BB114" s="1046"/>
      <c r="BC114" s="1046"/>
      <c r="BD114" s="1046"/>
      <c r="BE114" s="1046"/>
      <c r="BF114" s="1046"/>
      <c r="BG114" s="1046"/>
      <c r="BH114" s="1046"/>
      <c r="BI114" s="1046"/>
      <c r="BJ114" s="1046"/>
      <c r="BK114" s="1046"/>
      <c r="BL114" s="1046"/>
      <c r="BM114" s="1046"/>
      <c r="BN114" s="1046"/>
      <c r="BO114" s="1046"/>
      <c r="BP114" s="1047"/>
      <c r="BQ114" s="1015">
        <v>3423424</v>
      </c>
      <c r="BR114" s="1016"/>
      <c r="BS114" s="1016"/>
      <c r="BT114" s="1016"/>
      <c r="BU114" s="1016"/>
      <c r="BV114" s="1016">
        <v>3371926</v>
      </c>
      <c r="BW114" s="1016"/>
      <c r="BX114" s="1016"/>
      <c r="BY114" s="1016"/>
      <c r="BZ114" s="1016"/>
      <c r="CA114" s="1016">
        <v>2152500</v>
      </c>
      <c r="CB114" s="1016"/>
      <c r="CC114" s="1016"/>
      <c r="CD114" s="1016"/>
      <c r="CE114" s="1016"/>
      <c r="CF114" s="1010">
        <v>22.9</v>
      </c>
      <c r="CG114" s="1011"/>
      <c r="CH114" s="1011"/>
      <c r="CI114" s="1011"/>
      <c r="CJ114" s="1011"/>
      <c r="CK114" s="1041"/>
      <c r="CL114" s="1042"/>
      <c r="CM114" s="1012" t="s">
        <v>456</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457</v>
      </c>
      <c r="DH114" s="1055"/>
      <c r="DI114" s="1055"/>
      <c r="DJ114" s="1055"/>
      <c r="DK114" s="1056"/>
      <c r="DL114" s="1057" t="s">
        <v>440</v>
      </c>
      <c r="DM114" s="1055"/>
      <c r="DN114" s="1055"/>
      <c r="DO114" s="1055"/>
      <c r="DP114" s="1056"/>
      <c r="DQ114" s="1057" t="s">
        <v>440</v>
      </c>
      <c r="DR114" s="1055"/>
      <c r="DS114" s="1055"/>
      <c r="DT114" s="1055"/>
      <c r="DU114" s="1056"/>
      <c r="DV114" s="1058" t="s">
        <v>440</v>
      </c>
      <c r="DW114" s="1059"/>
      <c r="DX114" s="1059"/>
      <c r="DY114" s="1059"/>
      <c r="DZ114" s="1060"/>
    </row>
    <row r="115" spans="1:130" s="248" customFormat="1" ht="26.25" customHeight="1" x14ac:dyDescent="0.15">
      <c r="A115" s="1050"/>
      <c r="B115" s="1051"/>
      <c r="C115" s="1046" t="s">
        <v>458</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t="s">
        <v>440</v>
      </c>
      <c r="AB115" s="1030"/>
      <c r="AC115" s="1030"/>
      <c r="AD115" s="1030"/>
      <c r="AE115" s="1031"/>
      <c r="AF115" s="1032" t="s">
        <v>457</v>
      </c>
      <c r="AG115" s="1030"/>
      <c r="AH115" s="1030"/>
      <c r="AI115" s="1030"/>
      <c r="AJ115" s="1031"/>
      <c r="AK115" s="1032" t="s">
        <v>440</v>
      </c>
      <c r="AL115" s="1030"/>
      <c r="AM115" s="1030"/>
      <c r="AN115" s="1030"/>
      <c r="AO115" s="1031"/>
      <c r="AP115" s="1033" t="s">
        <v>440</v>
      </c>
      <c r="AQ115" s="1034"/>
      <c r="AR115" s="1034"/>
      <c r="AS115" s="1034"/>
      <c r="AT115" s="1035"/>
      <c r="AU115" s="996"/>
      <c r="AV115" s="997"/>
      <c r="AW115" s="997"/>
      <c r="AX115" s="997"/>
      <c r="AY115" s="997"/>
      <c r="AZ115" s="1045" t="s">
        <v>459</v>
      </c>
      <c r="BA115" s="1046"/>
      <c r="BB115" s="1046"/>
      <c r="BC115" s="1046"/>
      <c r="BD115" s="1046"/>
      <c r="BE115" s="1046"/>
      <c r="BF115" s="1046"/>
      <c r="BG115" s="1046"/>
      <c r="BH115" s="1046"/>
      <c r="BI115" s="1046"/>
      <c r="BJ115" s="1046"/>
      <c r="BK115" s="1046"/>
      <c r="BL115" s="1046"/>
      <c r="BM115" s="1046"/>
      <c r="BN115" s="1046"/>
      <c r="BO115" s="1046"/>
      <c r="BP115" s="1047"/>
      <c r="BQ115" s="1015">
        <v>7002</v>
      </c>
      <c r="BR115" s="1016"/>
      <c r="BS115" s="1016"/>
      <c r="BT115" s="1016"/>
      <c r="BU115" s="1016"/>
      <c r="BV115" s="1016" t="s">
        <v>440</v>
      </c>
      <c r="BW115" s="1016"/>
      <c r="BX115" s="1016"/>
      <c r="BY115" s="1016"/>
      <c r="BZ115" s="1016"/>
      <c r="CA115" s="1016" t="s">
        <v>457</v>
      </c>
      <c r="CB115" s="1016"/>
      <c r="CC115" s="1016"/>
      <c r="CD115" s="1016"/>
      <c r="CE115" s="1016"/>
      <c r="CF115" s="1010" t="s">
        <v>438</v>
      </c>
      <c r="CG115" s="1011"/>
      <c r="CH115" s="1011"/>
      <c r="CI115" s="1011"/>
      <c r="CJ115" s="1011"/>
      <c r="CK115" s="1041"/>
      <c r="CL115" s="1042"/>
      <c r="CM115" s="1045" t="s">
        <v>460</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441</v>
      </c>
      <c r="DH115" s="1055"/>
      <c r="DI115" s="1055"/>
      <c r="DJ115" s="1055"/>
      <c r="DK115" s="1056"/>
      <c r="DL115" s="1057" t="s">
        <v>440</v>
      </c>
      <c r="DM115" s="1055"/>
      <c r="DN115" s="1055"/>
      <c r="DO115" s="1055"/>
      <c r="DP115" s="1056"/>
      <c r="DQ115" s="1057" t="s">
        <v>440</v>
      </c>
      <c r="DR115" s="1055"/>
      <c r="DS115" s="1055"/>
      <c r="DT115" s="1055"/>
      <c r="DU115" s="1056"/>
      <c r="DV115" s="1058" t="s">
        <v>440</v>
      </c>
      <c r="DW115" s="1059"/>
      <c r="DX115" s="1059"/>
      <c r="DY115" s="1059"/>
      <c r="DZ115" s="1060"/>
    </row>
    <row r="116" spans="1:130" s="248" customFormat="1" ht="26.25" customHeight="1" x14ac:dyDescent="0.15">
      <c r="A116" s="1052"/>
      <c r="B116" s="1053"/>
      <c r="C116" s="1061" t="s">
        <v>461</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457</v>
      </c>
      <c r="AB116" s="1055"/>
      <c r="AC116" s="1055"/>
      <c r="AD116" s="1055"/>
      <c r="AE116" s="1056"/>
      <c r="AF116" s="1057" t="s">
        <v>440</v>
      </c>
      <c r="AG116" s="1055"/>
      <c r="AH116" s="1055"/>
      <c r="AI116" s="1055"/>
      <c r="AJ116" s="1056"/>
      <c r="AK116" s="1057" t="s">
        <v>440</v>
      </c>
      <c r="AL116" s="1055"/>
      <c r="AM116" s="1055"/>
      <c r="AN116" s="1055"/>
      <c r="AO116" s="1056"/>
      <c r="AP116" s="1058" t="s">
        <v>440</v>
      </c>
      <c r="AQ116" s="1059"/>
      <c r="AR116" s="1059"/>
      <c r="AS116" s="1059"/>
      <c r="AT116" s="1060"/>
      <c r="AU116" s="996"/>
      <c r="AV116" s="997"/>
      <c r="AW116" s="997"/>
      <c r="AX116" s="997"/>
      <c r="AY116" s="997"/>
      <c r="AZ116" s="1063" t="s">
        <v>462</v>
      </c>
      <c r="BA116" s="1064"/>
      <c r="BB116" s="1064"/>
      <c r="BC116" s="1064"/>
      <c r="BD116" s="1064"/>
      <c r="BE116" s="1064"/>
      <c r="BF116" s="1064"/>
      <c r="BG116" s="1064"/>
      <c r="BH116" s="1064"/>
      <c r="BI116" s="1064"/>
      <c r="BJ116" s="1064"/>
      <c r="BK116" s="1064"/>
      <c r="BL116" s="1064"/>
      <c r="BM116" s="1064"/>
      <c r="BN116" s="1064"/>
      <c r="BO116" s="1064"/>
      <c r="BP116" s="1065"/>
      <c r="BQ116" s="1015" t="s">
        <v>440</v>
      </c>
      <c r="BR116" s="1016"/>
      <c r="BS116" s="1016"/>
      <c r="BT116" s="1016"/>
      <c r="BU116" s="1016"/>
      <c r="BV116" s="1016" t="s">
        <v>440</v>
      </c>
      <c r="BW116" s="1016"/>
      <c r="BX116" s="1016"/>
      <c r="BY116" s="1016"/>
      <c r="BZ116" s="1016"/>
      <c r="CA116" s="1016" t="s">
        <v>438</v>
      </c>
      <c r="CB116" s="1016"/>
      <c r="CC116" s="1016"/>
      <c r="CD116" s="1016"/>
      <c r="CE116" s="1016"/>
      <c r="CF116" s="1010" t="s">
        <v>440</v>
      </c>
      <c r="CG116" s="1011"/>
      <c r="CH116" s="1011"/>
      <c r="CI116" s="1011"/>
      <c r="CJ116" s="1011"/>
      <c r="CK116" s="1041"/>
      <c r="CL116" s="1042"/>
      <c r="CM116" s="1012" t="s">
        <v>463</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440</v>
      </c>
      <c r="DH116" s="1055"/>
      <c r="DI116" s="1055"/>
      <c r="DJ116" s="1055"/>
      <c r="DK116" s="1056"/>
      <c r="DL116" s="1057" t="s">
        <v>438</v>
      </c>
      <c r="DM116" s="1055"/>
      <c r="DN116" s="1055"/>
      <c r="DO116" s="1055"/>
      <c r="DP116" s="1056"/>
      <c r="DQ116" s="1057" t="s">
        <v>440</v>
      </c>
      <c r="DR116" s="1055"/>
      <c r="DS116" s="1055"/>
      <c r="DT116" s="1055"/>
      <c r="DU116" s="1056"/>
      <c r="DV116" s="1058" t="s">
        <v>440</v>
      </c>
      <c r="DW116" s="1059"/>
      <c r="DX116" s="1059"/>
      <c r="DY116" s="1059"/>
      <c r="DZ116" s="1060"/>
    </row>
    <row r="117" spans="1:130" s="248" customFormat="1" ht="26.25" customHeight="1" x14ac:dyDescent="0.15">
      <c r="A117" s="1000" t="s">
        <v>188</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464</v>
      </c>
      <c r="Z117" s="982"/>
      <c r="AA117" s="1072">
        <v>2619615</v>
      </c>
      <c r="AB117" s="1073"/>
      <c r="AC117" s="1073"/>
      <c r="AD117" s="1073"/>
      <c r="AE117" s="1074"/>
      <c r="AF117" s="1075">
        <v>2740857</v>
      </c>
      <c r="AG117" s="1073"/>
      <c r="AH117" s="1073"/>
      <c r="AI117" s="1073"/>
      <c r="AJ117" s="1074"/>
      <c r="AK117" s="1075">
        <v>2838045</v>
      </c>
      <c r="AL117" s="1073"/>
      <c r="AM117" s="1073"/>
      <c r="AN117" s="1073"/>
      <c r="AO117" s="1074"/>
      <c r="AP117" s="1076"/>
      <c r="AQ117" s="1077"/>
      <c r="AR117" s="1077"/>
      <c r="AS117" s="1077"/>
      <c r="AT117" s="1078"/>
      <c r="AU117" s="996"/>
      <c r="AV117" s="997"/>
      <c r="AW117" s="997"/>
      <c r="AX117" s="997"/>
      <c r="AY117" s="997"/>
      <c r="AZ117" s="1063" t="s">
        <v>465</v>
      </c>
      <c r="BA117" s="1064"/>
      <c r="BB117" s="1064"/>
      <c r="BC117" s="1064"/>
      <c r="BD117" s="1064"/>
      <c r="BE117" s="1064"/>
      <c r="BF117" s="1064"/>
      <c r="BG117" s="1064"/>
      <c r="BH117" s="1064"/>
      <c r="BI117" s="1064"/>
      <c r="BJ117" s="1064"/>
      <c r="BK117" s="1064"/>
      <c r="BL117" s="1064"/>
      <c r="BM117" s="1064"/>
      <c r="BN117" s="1064"/>
      <c r="BO117" s="1064"/>
      <c r="BP117" s="1065"/>
      <c r="BQ117" s="1015" t="s">
        <v>449</v>
      </c>
      <c r="BR117" s="1016"/>
      <c r="BS117" s="1016"/>
      <c r="BT117" s="1016"/>
      <c r="BU117" s="1016"/>
      <c r="BV117" s="1016" t="s">
        <v>438</v>
      </c>
      <c r="BW117" s="1016"/>
      <c r="BX117" s="1016"/>
      <c r="BY117" s="1016"/>
      <c r="BZ117" s="1016"/>
      <c r="CA117" s="1016" t="s">
        <v>440</v>
      </c>
      <c r="CB117" s="1016"/>
      <c r="CC117" s="1016"/>
      <c r="CD117" s="1016"/>
      <c r="CE117" s="1016"/>
      <c r="CF117" s="1010" t="s">
        <v>438</v>
      </c>
      <c r="CG117" s="1011"/>
      <c r="CH117" s="1011"/>
      <c r="CI117" s="1011"/>
      <c r="CJ117" s="1011"/>
      <c r="CK117" s="1041"/>
      <c r="CL117" s="1042"/>
      <c r="CM117" s="1012" t="s">
        <v>466</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457</v>
      </c>
      <c r="DH117" s="1055"/>
      <c r="DI117" s="1055"/>
      <c r="DJ117" s="1055"/>
      <c r="DK117" s="1056"/>
      <c r="DL117" s="1057" t="s">
        <v>449</v>
      </c>
      <c r="DM117" s="1055"/>
      <c r="DN117" s="1055"/>
      <c r="DO117" s="1055"/>
      <c r="DP117" s="1056"/>
      <c r="DQ117" s="1057" t="s">
        <v>452</v>
      </c>
      <c r="DR117" s="1055"/>
      <c r="DS117" s="1055"/>
      <c r="DT117" s="1055"/>
      <c r="DU117" s="1056"/>
      <c r="DV117" s="1058" t="s">
        <v>438</v>
      </c>
      <c r="DW117" s="1059"/>
      <c r="DX117" s="1059"/>
      <c r="DY117" s="1059"/>
      <c r="DZ117" s="1060"/>
    </row>
    <row r="118" spans="1:130" s="248" customFormat="1" ht="26.25" customHeight="1" x14ac:dyDescent="0.15">
      <c r="A118" s="1000" t="s">
        <v>432</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429</v>
      </c>
      <c r="AB118" s="981"/>
      <c r="AC118" s="981"/>
      <c r="AD118" s="981"/>
      <c r="AE118" s="982"/>
      <c r="AF118" s="980" t="s">
        <v>430</v>
      </c>
      <c r="AG118" s="981"/>
      <c r="AH118" s="981"/>
      <c r="AI118" s="981"/>
      <c r="AJ118" s="982"/>
      <c r="AK118" s="980" t="s">
        <v>306</v>
      </c>
      <c r="AL118" s="981"/>
      <c r="AM118" s="981"/>
      <c r="AN118" s="981"/>
      <c r="AO118" s="982"/>
      <c r="AP118" s="1067" t="s">
        <v>431</v>
      </c>
      <c r="AQ118" s="1068"/>
      <c r="AR118" s="1068"/>
      <c r="AS118" s="1068"/>
      <c r="AT118" s="1069"/>
      <c r="AU118" s="996"/>
      <c r="AV118" s="997"/>
      <c r="AW118" s="997"/>
      <c r="AX118" s="997"/>
      <c r="AY118" s="997"/>
      <c r="AZ118" s="1070" t="s">
        <v>467</v>
      </c>
      <c r="BA118" s="1061"/>
      <c r="BB118" s="1061"/>
      <c r="BC118" s="1061"/>
      <c r="BD118" s="1061"/>
      <c r="BE118" s="1061"/>
      <c r="BF118" s="1061"/>
      <c r="BG118" s="1061"/>
      <c r="BH118" s="1061"/>
      <c r="BI118" s="1061"/>
      <c r="BJ118" s="1061"/>
      <c r="BK118" s="1061"/>
      <c r="BL118" s="1061"/>
      <c r="BM118" s="1061"/>
      <c r="BN118" s="1061"/>
      <c r="BO118" s="1061"/>
      <c r="BP118" s="1062"/>
      <c r="BQ118" s="1093" t="s">
        <v>440</v>
      </c>
      <c r="BR118" s="1094"/>
      <c r="BS118" s="1094"/>
      <c r="BT118" s="1094"/>
      <c r="BU118" s="1094"/>
      <c r="BV118" s="1094" t="s">
        <v>441</v>
      </c>
      <c r="BW118" s="1094"/>
      <c r="BX118" s="1094"/>
      <c r="BY118" s="1094"/>
      <c r="BZ118" s="1094"/>
      <c r="CA118" s="1094" t="s">
        <v>441</v>
      </c>
      <c r="CB118" s="1094"/>
      <c r="CC118" s="1094"/>
      <c r="CD118" s="1094"/>
      <c r="CE118" s="1094"/>
      <c r="CF118" s="1010" t="s">
        <v>440</v>
      </c>
      <c r="CG118" s="1011"/>
      <c r="CH118" s="1011"/>
      <c r="CI118" s="1011"/>
      <c r="CJ118" s="1011"/>
      <c r="CK118" s="1041"/>
      <c r="CL118" s="1042"/>
      <c r="CM118" s="1012" t="s">
        <v>468</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440</v>
      </c>
      <c r="DH118" s="1055"/>
      <c r="DI118" s="1055"/>
      <c r="DJ118" s="1055"/>
      <c r="DK118" s="1056"/>
      <c r="DL118" s="1057" t="s">
        <v>440</v>
      </c>
      <c r="DM118" s="1055"/>
      <c r="DN118" s="1055"/>
      <c r="DO118" s="1055"/>
      <c r="DP118" s="1056"/>
      <c r="DQ118" s="1057" t="s">
        <v>457</v>
      </c>
      <c r="DR118" s="1055"/>
      <c r="DS118" s="1055"/>
      <c r="DT118" s="1055"/>
      <c r="DU118" s="1056"/>
      <c r="DV118" s="1058" t="s">
        <v>438</v>
      </c>
      <c r="DW118" s="1059"/>
      <c r="DX118" s="1059"/>
      <c r="DY118" s="1059"/>
      <c r="DZ118" s="1060"/>
    </row>
    <row r="119" spans="1:130" s="248" customFormat="1" ht="26.25" customHeight="1" x14ac:dyDescent="0.15">
      <c r="A119" s="1154" t="s">
        <v>435</v>
      </c>
      <c r="B119" s="1040"/>
      <c r="C119" s="1019" t="s">
        <v>436</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440</v>
      </c>
      <c r="AB119" s="988"/>
      <c r="AC119" s="988"/>
      <c r="AD119" s="988"/>
      <c r="AE119" s="989"/>
      <c r="AF119" s="990" t="s">
        <v>438</v>
      </c>
      <c r="AG119" s="988"/>
      <c r="AH119" s="988"/>
      <c r="AI119" s="988"/>
      <c r="AJ119" s="989"/>
      <c r="AK119" s="990" t="s">
        <v>440</v>
      </c>
      <c r="AL119" s="988"/>
      <c r="AM119" s="988"/>
      <c r="AN119" s="988"/>
      <c r="AO119" s="989"/>
      <c r="AP119" s="991" t="s">
        <v>457</v>
      </c>
      <c r="AQ119" s="992"/>
      <c r="AR119" s="992"/>
      <c r="AS119" s="992"/>
      <c r="AT119" s="993"/>
      <c r="AU119" s="998"/>
      <c r="AV119" s="999"/>
      <c r="AW119" s="999"/>
      <c r="AX119" s="999"/>
      <c r="AY119" s="999"/>
      <c r="AZ119" s="279" t="s">
        <v>188</v>
      </c>
      <c r="BA119" s="279"/>
      <c r="BB119" s="279"/>
      <c r="BC119" s="279"/>
      <c r="BD119" s="279"/>
      <c r="BE119" s="279"/>
      <c r="BF119" s="279"/>
      <c r="BG119" s="279"/>
      <c r="BH119" s="279"/>
      <c r="BI119" s="279"/>
      <c r="BJ119" s="279"/>
      <c r="BK119" s="279"/>
      <c r="BL119" s="279"/>
      <c r="BM119" s="279"/>
      <c r="BN119" s="279"/>
      <c r="BO119" s="1071" t="s">
        <v>469</v>
      </c>
      <c r="BP119" s="1102"/>
      <c r="BQ119" s="1093">
        <v>32194821</v>
      </c>
      <c r="BR119" s="1094"/>
      <c r="BS119" s="1094"/>
      <c r="BT119" s="1094"/>
      <c r="BU119" s="1094"/>
      <c r="BV119" s="1094">
        <v>31011421</v>
      </c>
      <c r="BW119" s="1094"/>
      <c r="BX119" s="1094"/>
      <c r="BY119" s="1094"/>
      <c r="BZ119" s="1094"/>
      <c r="CA119" s="1094">
        <v>29008868</v>
      </c>
      <c r="CB119" s="1094"/>
      <c r="CC119" s="1094"/>
      <c r="CD119" s="1094"/>
      <c r="CE119" s="1094"/>
      <c r="CF119" s="1095"/>
      <c r="CG119" s="1096"/>
      <c r="CH119" s="1096"/>
      <c r="CI119" s="1096"/>
      <c r="CJ119" s="1097"/>
      <c r="CK119" s="1043"/>
      <c r="CL119" s="1044"/>
      <c r="CM119" s="1098" t="s">
        <v>470</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441</v>
      </c>
      <c r="DH119" s="1080"/>
      <c r="DI119" s="1080"/>
      <c r="DJ119" s="1080"/>
      <c r="DK119" s="1081"/>
      <c r="DL119" s="1079" t="s">
        <v>440</v>
      </c>
      <c r="DM119" s="1080"/>
      <c r="DN119" s="1080"/>
      <c r="DO119" s="1080"/>
      <c r="DP119" s="1081"/>
      <c r="DQ119" s="1079" t="s">
        <v>457</v>
      </c>
      <c r="DR119" s="1080"/>
      <c r="DS119" s="1080"/>
      <c r="DT119" s="1080"/>
      <c r="DU119" s="1081"/>
      <c r="DV119" s="1082" t="s">
        <v>457</v>
      </c>
      <c r="DW119" s="1083"/>
      <c r="DX119" s="1083"/>
      <c r="DY119" s="1083"/>
      <c r="DZ119" s="1084"/>
    </row>
    <row r="120" spans="1:130" s="248" customFormat="1" ht="26.25" customHeight="1" x14ac:dyDescent="0.15">
      <c r="A120" s="1155"/>
      <c r="B120" s="1042"/>
      <c r="C120" s="1012" t="s">
        <v>443</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440</v>
      </c>
      <c r="AB120" s="1055"/>
      <c r="AC120" s="1055"/>
      <c r="AD120" s="1055"/>
      <c r="AE120" s="1056"/>
      <c r="AF120" s="1057" t="s">
        <v>438</v>
      </c>
      <c r="AG120" s="1055"/>
      <c r="AH120" s="1055"/>
      <c r="AI120" s="1055"/>
      <c r="AJ120" s="1056"/>
      <c r="AK120" s="1057" t="s">
        <v>440</v>
      </c>
      <c r="AL120" s="1055"/>
      <c r="AM120" s="1055"/>
      <c r="AN120" s="1055"/>
      <c r="AO120" s="1056"/>
      <c r="AP120" s="1058" t="s">
        <v>440</v>
      </c>
      <c r="AQ120" s="1059"/>
      <c r="AR120" s="1059"/>
      <c r="AS120" s="1059"/>
      <c r="AT120" s="1060"/>
      <c r="AU120" s="1085" t="s">
        <v>471</v>
      </c>
      <c r="AV120" s="1086"/>
      <c r="AW120" s="1086"/>
      <c r="AX120" s="1086"/>
      <c r="AY120" s="1087"/>
      <c r="AZ120" s="1036" t="s">
        <v>472</v>
      </c>
      <c r="BA120" s="985"/>
      <c r="BB120" s="985"/>
      <c r="BC120" s="985"/>
      <c r="BD120" s="985"/>
      <c r="BE120" s="985"/>
      <c r="BF120" s="985"/>
      <c r="BG120" s="985"/>
      <c r="BH120" s="985"/>
      <c r="BI120" s="985"/>
      <c r="BJ120" s="985"/>
      <c r="BK120" s="985"/>
      <c r="BL120" s="985"/>
      <c r="BM120" s="985"/>
      <c r="BN120" s="985"/>
      <c r="BO120" s="985"/>
      <c r="BP120" s="986"/>
      <c r="BQ120" s="1022">
        <v>6493678</v>
      </c>
      <c r="BR120" s="1023"/>
      <c r="BS120" s="1023"/>
      <c r="BT120" s="1023"/>
      <c r="BU120" s="1023"/>
      <c r="BV120" s="1023">
        <v>6319062</v>
      </c>
      <c r="BW120" s="1023"/>
      <c r="BX120" s="1023"/>
      <c r="BY120" s="1023"/>
      <c r="BZ120" s="1023"/>
      <c r="CA120" s="1023">
        <v>5802078</v>
      </c>
      <c r="CB120" s="1023"/>
      <c r="CC120" s="1023"/>
      <c r="CD120" s="1023"/>
      <c r="CE120" s="1023"/>
      <c r="CF120" s="1037">
        <v>61.8</v>
      </c>
      <c r="CG120" s="1038"/>
      <c r="CH120" s="1038"/>
      <c r="CI120" s="1038"/>
      <c r="CJ120" s="1038"/>
      <c r="CK120" s="1103" t="s">
        <v>473</v>
      </c>
      <c r="CL120" s="1104"/>
      <c r="CM120" s="1104"/>
      <c r="CN120" s="1104"/>
      <c r="CO120" s="1105"/>
      <c r="CP120" s="1111" t="s">
        <v>474</v>
      </c>
      <c r="CQ120" s="1112"/>
      <c r="CR120" s="1112"/>
      <c r="CS120" s="1112"/>
      <c r="CT120" s="1112"/>
      <c r="CU120" s="1112"/>
      <c r="CV120" s="1112"/>
      <c r="CW120" s="1112"/>
      <c r="CX120" s="1112"/>
      <c r="CY120" s="1112"/>
      <c r="CZ120" s="1112"/>
      <c r="DA120" s="1112"/>
      <c r="DB120" s="1112"/>
      <c r="DC120" s="1112"/>
      <c r="DD120" s="1112"/>
      <c r="DE120" s="1112"/>
      <c r="DF120" s="1113"/>
      <c r="DG120" s="1022" t="s">
        <v>440</v>
      </c>
      <c r="DH120" s="1023"/>
      <c r="DI120" s="1023"/>
      <c r="DJ120" s="1023"/>
      <c r="DK120" s="1023"/>
      <c r="DL120" s="1023">
        <v>8031063</v>
      </c>
      <c r="DM120" s="1023"/>
      <c r="DN120" s="1023"/>
      <c r="DO120" s="1023"/>
      <c r="DP120" s="1023"/>
      <c r="DQ120" s="1023">
        <v>7429599</v>
      </c>
      <c r="DR120" s="1023"/>
      <c r="DS120" s="1023"/>
      <c r="DT120" s="1023"/>
      <c r="DU120" s="1023"/>
      <c r="DV120" s="1024">
        <v>79.099999999999994</v>
      </c>
      <c r="DW120" s="1024"/>
      <c r="DX120" s="1024"/>
      <c r="DY120" s="1024"/>
      <c r="DZ120" s="1025"/>
    </row>
    <row r="121" spans="1:130" s="248" customFormat="1" ht="26.25" customHeight="1" x14ac:dyDescent="0.15">
      <c r="A121" s="1155"/>
      <c r="B121" s="1042"/>
      <c r="C121" s="1063" t="s">
        <v>475</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438</v>
      </c>
      <c r="AB121" s="1055"/>
      <c r="AC121" s="1055"/>
      <c r="AD121" s="1055"/>
      <c r="AE121" s="1056"/>
      <c r="AF121" s="1057" t="s">
        <v>438</v>
      </c>
      <c r="AG121" s="1055"/>
      <c r="AH121" s="1055"/>
      <c r="AI121" s="1055"/>
      <c r="AJ121" s="1056"/>
      <c r="AK121" s="1057" t="s">
        <v>440</v>
      </c>
      <c r="AL121" s="1055"/>
      <c r="AM121" s="1055"/>
      <c r="AN121" s="1055"/>
      <c r="AO121" s="1056"/>
      <c r="AP121" s="1058" t="s">
        <v>441</v>
      </c>
      <c r="AQ121" s="1059"/>
      <c r="AR121" s="1059"/>
      <c r="AS121" s="1059"/>
      <c r="AT121" s="1060"/>
      <c r="AU121" s="1088"/>
      <c r="AV121" s="1089"/>
      <c r="AW121" s="1089"/>
      <c r="AX121" s="1089"/>
      <c r="AY121" s="1090"/>
      <c r="AZ121" s="1045" t="s">
        <v>476</v>
      </c>
      <c r="BA121" s="1046"/>
      <c r="BB121" s="1046"/>
      <c r="BC121" s="1046"/>
      <c r="BD121" s="1046"/>
      <c r="BE121" s="1046"/>
      <c r="BF121" s="1046"/>
      <c r="BG121" s="1046"/>
      <c r="BH121" s="1046"/>
      <c r="BI121" s="1046"/>
      <c r="BJ121" s="1046"/>
      <c r="BK121" s="1046"/>
      <c r="BL121" s="1046"/>
      <c r="BM121" s="1046"/>
      <c r="BN121" s="1046"/>
      <c r="BO121" s="1046"/>
      <c r="BP121" s="1047"/>
      <c r="BQ121" s="1015">
        <v>576334</v>
      </c>
      <c r="BR121" s="1016"/>
      <c r="BS121" s="1016"/>
      <c r="BT121" s="1016"/>
      <c r="BU121" s="1016"/>
      <c r="BV121" s="1016">
        <v>487737</v>
      </c>
      <c r="BW121" s="1016"/>
      <c r="BX121" s="1016"/>
      <c r="BY121" s="1016"/>
      <c r="BZ121" s="1016"/>
      <c r="CA121" s="1016">
        <v>396324</v>
      </c>
      <c r="CB121" s="1016"/>
      <c r="CC121" s="1016"/>
      <c r="CD121" s="1016"/>
      <c r="CE121" s="1016"/>
      <c r="CF121" s="1010">
        <v>4.2</v>
      </c>
      <c r="CG121" s="1011"/>
      <c r="CH121" s="1011"/>
      <c r="CI121" s="1011"/>
      <c r="CJ121" s="1011"/>
      <c r="CK121" s="1106"/>
      <c r="CL121" s="1107"/>
      <c r="CM121" s="1107"/>
      <c r="CN121" s="1107"/>
      <c r="CO121" s="1108"/>
      <c r="CP121" s="1116" t="s">
        <v>477</v>
      </c>
      <c r="CQ121" s="1117"/>
      <c r="CR121" s="1117"/>
      <c r="CS121" s="1117"/>
      <c r="CT121" s="1117"/>
      <c r="CU121" s="1117"/>
      <c r="CV121" s="1117"/>
      <c r="CW121" s="1117"/>
      <c r="CX121" s="1117"/>
      <c r="CY121" s="1117"/>
      <c r="CZ121" s="1117"/>
      <c r="DA121" s="1117"/>
      <c r="DB121" s="1117"/>
      <c r="DC121" s="1117"/>
      <c r="DD121" s="1117"/>
      <c r="DE121" s="1117"/>
      <c r="DF121" s="1118"/>
      <c r="DG121" s="1015">
        <v>168475</v>
      </c>
      <c r="DH121" s="1016"/>
      <c r="DI121" s="1016"/>
      <c r="DJ121" s="1016"/>
      <c r="DK121" s="1016"/>
      <c r="DL121" s="1016">
        <v>138062</v>
      </c>
      <c r="DM121" s="1016"/>
      <c r="DN121" s="1016"/>
      <c r="DO121" s="1016"/>
      <c r="DP121" s="1016"/>
      <c r="DQ121" s="1016">
        <v>106088</v>
      </c>
      <c r="DR121" s="1016"/>
      <c r="DS121" s="1016"/>
      <c r="DT121" s="1016"/>
      <c r="DU121" s="1016"/>
      <c r="DV121" s="1017">
        <v>1.1000000000000001</v>
      </c>
      <c r="DW121" s="1017"/>
      <c r="DX121" s="1017"/>
      <c r="DY121" s="1017"/>
      <c r="DZ121" s="1018"/>
    </row>
    <row r="122" spans="1:130" s="248" customFormat="1" ht="26.25" customHeight="1" x14ac:dyDescent="0.15">
      <c r="A122" s="1155"/>
      <c r="B122" s="1042"/>
      <c r="C122" s="1012" t="s">
        <v>456</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440</v>
      </c>
      <c r="AB122" s="1055"/>
      <c r="AC122" s="1055"/>
      <c r="AD122" s="1055"/>
      <c r="AE122" s="1056"/>
      <c r="AF122" s="1057" t="s">
        <v>440</v>
      </c>
      <c r="AG122" s="1055"/>
      <c r="AH122" s="1055"/>
      <c r="AI122" s="1055"/>
      <c r="AJ122" s="1056"/>
      <c r="AK122" s="1057" t="s">
        <v>457</v>
      </c>
      <c r="AL122" s="1055"/>
      <c r="AM122" s="1055"/>
      <c r="AN122" s="1055"/>
      <c r="AO122" s="1056"/>
      <c r="AP122" s="1058" t="s">
        <v>440</v>
      </c>
      <c r="AQ122" s="1059"/>
      <c r="AR122" s="1059"/>
      <c r="AS122" s="1059"/>
      <c r="AT122" s="1060"/>
      <c r="AU122" s="1088"/>
      <c r="AV122" s="1089"/>
      <c r="AW122" s="1089"/>
      <c r="AX122" s="1089"/>
      <c r="AY122" s="1090"/>
      <c r="AZ122" s="1070" t="s">
        <v>478</v>
      </c>
      <c r="BA122" s="1061"/>
      <c r="BB122" s="1061"/>
      <c r="BC122" s="1061"/>
      <c r="BD122" s="1061"/>
      <c r="BE122" s="1061"/>
      <c r="BF122" s="1061"/>
      <c r="BG122" s="1061"/>
      <c r="BH122" s="1061"/>
      <c r="BI122" s="1061"/>
      <c r="BJ122" s="1061"/>
      <c r="BK122" s="1061"/>
      <c r="BL122" s="1061"/>
      <c r="BM122" s="1061"/>
      <c r="BN122" s="1061"/>
      <c r="BO122" s="1061"/>
      <c r="BP122" s="1062"/>
      <c r="BQ122" s="1093">
        <v>20011659</v>
      </c>
      <c r="BR122" s="1094"/>
      <c r="BS122" s="1094"/>
      <c r="BT122" s="1094"/>
      <c r="BU122" s="1094"/>
      <c r="BV122" s="1094">
        <v>18992411</v>
      </c>
      <c r="BW122" s="1094"/>
      <c r="BX122" s="1094"/>
      <c r="BY122" s="1094"/>
      <c r="BZ122" s="1094"/>
      <c r="CA122" s="1094">
        <v>18527170</v>
      </c>
      <c r="CB122" s="1094"/>
      <c r="CC122" s="1094"/>
      <c r="CD122" s="1094"/>
      <c r="CE122" s="1094"/>
      <c r="CF122" s="1114">
        <v>197.4</v>
      </c>
      <c r="CG122" s="1115"/>
      <c r="CH122" s="1115"/>
      <c r="CI122" s="1115"/>
      <c r="CJ122" s="1115"/>
      <c r="CK122" s="1106"/>
      <c r="CL122" s="1107"/>
      <c r="CM122" s="1107"/>
      <c r="CN122" s="1107"/>
      <c r="CO122" s="1108"/>
      <c r="CP122" s="1116" t="s">
        <v>479</v>
      </c>
      <c r="CQ122" s="1117"/>
      <c r="CR122" s="1117"/>
      <c r="CS122" s="1117"/>
      <c r="CT122" s="1117"/>
      <c r="CU122" s="1117"/>
      <c r="CV122" s="1117"/>
      <c r="CW122" s="1117"/>
      <c r="CX122" s="1117"/>
      <c r="CY122" s="1117"/>
      <c r="CZ122" s="1117"/>
      <c r="DA122" s="1117"/>
      <c r="DB122" s="1117"/>
      <c r="DC122" s="1117"/>
      <c r="DD122" s="1117"/>
      <c r="DE122" s="1117"/>
      <c r="DF122" s="1118"/>
      <c r="DG122" s="1015" t="s">
        <v>440</v>
      </c>
      <c r="DH122" s="1016"/>
      <c r="DI122" s="1016"/>
      <c r="DJ122" s="1016"/>
      <c r="DK122" s="1016"/>
      <c r="DL122" s="1016" t="s">
        <v>438</v>
      </c>
      <c r="DM122" s="1016"/>
      <c r="DN122" s="1016"/>
      <c r="DO122" s="1016"/>
      <c r="DP122" s="1016"/>
      <c r="DQ122" s="1016" t="s">
        <v>457</v>
      </c>
      <c r="DR122" s="1016"/>
      <c r="DS122" s="1016"/>
      <c r="DT122" s="1016"/>
      <c r="DU122" s="1016"/>
      <c r="DV122" s="1017" t="s">
        <v>440</v>
      </c>
      <c r="DW122" s="1017"/>
      <c r="DX122" s="1017"/>
      <c r="DY122" s="1017"/>
      <c r="DZ122" s="1018"/>
    </row>
    <row r="123" spans="1:130" s="248" customFormat="1" ht="26.25" customHeight="1" x14ac:dyDescent="0.15">
      <c r="A123" s="1155"/>
      <c r="B123" s="1042"/>
      <c r="C123" s="1012" t="s">
        <v>463</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440</v>
      </c>
      <c r="AB123" s="1055"/>
      <c r="AC123" s="1055"/>
      <c r="AD123" s="1055"/>
      <c r="AE123" s="1056"/>
      <c r="AF123" s="1057" t="s">
        <v>438</v>
      </c>
      <c r="AG123" s="1055"/>
      <c r="AH123" s="1055"/>
      <c r="AI123" s="1055"/>
      <c r="AJ123" s="1056"/>
      <c r="AK123" s="1057" t="s">
        <v>444</v>
      </c>
      <c r="AL123" s="1055"/>
      <c r="AM123" s="1055"/>
      <c r="AN123" s="1055"/>
      <c r="AO123" s="1056"/>
      <c r="AP123" s="1058" t="s">
        <v>440</v>
      </c>
      <c r="AQ123" s="1059"/>
      <c r="AR123" s="1059"/>
      <c r="AS123" s="1059"/>
      <c r="AT123" s="1060"/>
      <c r="AU123" s="1091"/>
      <c r="AV123" s="1092"/>
      <c r="AW123" s="1092"/>
      <c r="AX123" s="1092"/>
      <c r="AY123" s="1092"/>
      <c r="AZ123" s="279" t="s">
        <v>188</v>
      </c>
      <c r="BA123" s="279"/>
      <c r="BB123" s="279"/>
      <c r="BC123" s="279"/>
      <c r="BD123" s="279"/>
      <c r="BE123" s="279"/>
      <c r="BF123" s="279"/>
      <c r="BG123" s="279"/>
      <c r="BH123" s="279"/>
      <c r="BI123" s="279"/>
      <c r="BJ123" s="279"/>
      <c r="BK123" s="279"/>
      <c r="BL123" s="279"/>
      <c r="BM123" s="279"/>
      <c r="BN123" s="279"/>
      <c r="BO123" s="1071" t="s">
        <v>480</v>
      </c>
      <c r="BP123" s="1102"/>
      <c r="BQ123" s="1161">
        <v>27081671</v>
      </c>
      <c r="BR123" s="1162"/>
      <c r="BS123" s="1162"/>
      <c r="BT123" s="1162"/>
      <c r="BU123" s="1162"/>
      <c r="BV123" s="1162">
        <v>25799210</v>
      </c>
      <c r="BW123" s="1162"/>
      <c r="BX123" s="1162"/>
      <c r="BY123" s="1162"/>
      <c r="BZ123" s="1162"/>
      <c r="CA123" s="1162">
        <v>24725572</v>
      </c>
      <c r="CB123" s="1162"/>
      <c r="CC123" s="1162"/>
      <c r="CD123" s="1162"/>
      <c r="CE123" s="1162"/>
      <c r="CF123" s="1095"/>
      <c r="CG123" s="1096"/>
      <c r="CH123" s="1096"/>
      <c r="CI123" s="1096"/>
      <c r="CJ123" s="1097"/>
      <c r="CK123" s="1106"/>
      <c r="CL123" s="1107"/>
      <c r="CM123" s="1107"/>
      <c r="CN123" s="1107"/>
      <c r="CO123" s="1108"/>
      <c r="CP123" s="1116" t="s">
        <v>481</v>
      </c>
      <c r="CQ123" s="1117"/>
      <c r="CR123" s="1117"/>
      <c r="CS123" s="1117"/>
      <c r="CT123" s="1117"/>
      <c r="CU123" s="1117"/>
      <c r="CV123" s="1117"/>
      <c r="CW123" s="1117"/>
      <c r="CX123" s="1117"/>
      <c r="CY123" s="1117"/>
      <c r="CZ123" s="1117"/>
      <c r="DA123" s="1117"/>
      <c r="DB123" s="1117"/>
      <c r="DC123" s="1117"/>
      <c r="DD123" s="1117"/>
      <c r="DE123" s="1117"/>
      <c r="DF123" s="1118"/>
      <c r="DG123" s="1054" t="s">
        <v>438</v>
      </c>
      <c r="DH123" s="1055"/>
      <c r="DI123" s="1055"/>
      <c r="DJ123" s="1055"/>
      <c r="DK123" s="1056"/>
      <c r="DL123" s="1057" t="s">
        <v>457</v>
      </c>
      <c r="DM123" s="1055"/>
      <c r="DN123" s="1055"/>
      <c r="DO123" s="1055"/>
      <c r="DP123" s="1056"/>
      <c r="DQ123" s="1057" t="s">
        <v>440</v>
      </c>
      <c r="DR123" s="1055"/>
      <c r="DS123" s="1055"/>
      <c r="DT123" s="1055"/>
      <c r="DU123" s="1056"/>
      <c r="DV123" s="1058" t="s">
        <v>438</v>
      </c>
      <c r="DW123" s="1059"/>
      <c r="DX123" s="1059"/>
      <c r="DY123" s="1059"/>
      <c r="DZ123" s="1060"/>
    </row>
    <row r="124" spans="1:130" s="248" customFormat="1" ht="26.25" customHeight="1" thickBot="1" x14ac:dyDescent="0.2">
      <c r="A124" s="1155"/>
      <c r="B124" s="1042"/>
      <c r="C124" s="1012" t="s">
        <v>466</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440</v>
      </c>
      <c r="AB124" s="1055"/>
      <c r="AC124" s="1055"/>
      <c r="AD124" s="1055"/>
      <c r="AE124" s="1056"/>
      <c r="AF124" s="1057" t="s">
        <v>440</v>
      </c>
      <c r="AG124" s="1055"/>
      <c r="AH124" s="1055"/>
      <c r="AI124" s="1055"/>
      <c r="AJ124" s="1056"/>
      <c r="AK124" s="1057" t="s">
        <v>441</v>
      </c>
      <c r="AL124" s="1055"/>
      <c r="AM124" s="1055"/>
      <c r="AN124" s="1055"/>
      <c r="AO124" s="1056"/>
      <c r="AP124" s="1058" t="s">
        <v>449</v>
      </c>
      <c r="AQ124" s="1059"/>
      <c r="AR124" s="1059"/>
      <c r="AS124" s="1059"/>
      <c r="AT124" s="1060"/>
      <c r="AU124" s="1157" t="s">
        <v>482</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55.9</v>
      </c>
      <c r="BR124" s="1124"/>
      <c r="BS124" s="1124"/>
      <c r="BT124" s="1124"/>
      <c r="BU124" s="1124"/>
      <c r="BV124" s="1124">
        <v>57.7</v>
      </c>
      <c r="BW124" s="1124"/>
      <c r="BX124" s="1124"/>
      <c r="BY124" s="1124"/>
      <c r="BZ124" s="1124"/>
      <c r="CA124" s="1124">
        <v>45.6</v>
      </c>
      <c r="CB124" s="1124"/>
      <c r="CC124" s="1124"/>
      <c r="CD124" s="1124"/>
      <c r="CE124" s="1124"/>
      <c r="CF124" s="1125"/>
      <c r="CG124" s="1126"/>
      <c r="CH124" s="1126"/>
      <c r="CI124" s="1126"/>
      <c r="CJ124" s="1127"/>
      <c r="CK124" s="1109"/>
      <c r="CL124" s="1109"/>
      <c r="CM124" s="1109"/>
      <c r="CN124" s="1109"/>
      <c r="CO124" s="1110"/>
      <c r="CP124" s="1116" t="s">
        <v>483</v>
      </c>
      <c r="CQ124" s="1117"/>
      <c r="CR124" s="1117"/>
      <c r="CS124" s="1117"/>
      <c r="CT124" s="1117"/>
      <c r="CU124" s="1117"/>
      <c r="CV124" s="1117"/>
      <c r="CW124" s="1117"/>
      <c r="CX124" s="1117"/>
      <c r="CY124" s="1117"/>
      <c r="CZ124" s="1117"/>
      <c r="DA124" s="1117"/>
      <c r="DB124" s="1117"/>
      <c r="DC124" s="1117"/>
      <c r="DD124" s="1117"/>
      <c r="DE124" s="1117"/>
      <c r="DF124" s="1118"/>
      <c r="DG124" s="1101">
        <v>8608183</v>
      </c>
      <c r="DH124" s="1080"/>
      <c r="DI124" s="1080"/>
      <c r="DJ124" s="1080"/>
      <c r="DK124" s="1081"/>
      <c r="DL124" s="1079" t="s">
        <v>438</v>
      </c>
      <c r="DM124" s="1080"/>
      <c r="DN124" s="1080"/>
      <c r="DO124" s="1080"/>
      <c r="DP124" s="1081"/>
      <c r="DQ124" s="1079" t="s">
        <v>441</v>
      </c>
      <c r="DR124" s="1080"/>
      <c r="DS124" s="1080"/>
      <c r="DT124" s="1080"/>
      <c r="DU124" s="1081"/>
      <c r="DV124" s="1082" t="s">
        <v>444</v>
      </c>
      <c r="DW124" s="1083"/>
      <c r="DX124" s="1083"/>
      <c r="DY124" s="1083"/>
      <c r="DZ124" s="1084"/>
    </row>
    <row r="125" spans="1:130" s="248" customFormat="1" ht="26.25" customHeight="1" x14ac:dyDescent="0.15">
      <c r="A125" s="1155"/>
      <c r="B125" s="1042"/>
      <c r="C125" s="1012" t="s">
        <v>468</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438</v>
      </c>
      <c r="AB125" s="1055"/>
      <c r="AC125" s="1055"/>
      <c r="AD125" s="1055"/>
      <c r="AE125" s="1056"/>
      <c r="AF125" s="1057" t="s">
        <v>440</v>
      </c>
      <c r="AG125" s="1055"/>
      <c r="AH125" s="1055"/>
      <c r="AI125" s="1055"/>
      <c r="AJ125" s="1056"/>
      <c r="AK125" s="1057" t="s">
        <v>440</v>
      </c>
      <c r="AL125" s="1055"/>
      <c r="AM125" s="1055"/>
      <c r="AN125" s="1055"/>
      <c r="AO125" s="1056"/>
      <c r="AP125" s="1058" t="s">
        <v>440</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484</v>
      </c>
      <c r="CL125" s="1104"/>
      <c r="CM125" s="1104"/>
      <c r="CN125" s="1104"/>
      <c r="CO125" s="1105"/>
      <c r="CP125" s="1036" t="s">
        <v>485</v>
      </c>
      <c r="CQ125" s="985"/>
      <c r="CR125" s="985"/>
      <c r="CS125" s="985"/>
      <c r="CT125" s="985"/>
      <c r="CU125" s="985"/>
      <c r="CV125" s="985"/>
      <c r="CW125" s="985"/>
      <c r="CX125" s="985"/>
      <c r="CY125" s="985"/>
      <c r="CZ125" s="985"/>
      <c r="DA125" s="985"/>
      <c r="DB125" s="985"/>
      <c r="DC125" s="985"/>
      <c r="DD125" s="985"/>
      <c r="DE125" s="985"/>
      <c r="DF125" s="986"/>
      <c r="DG125" s="1022" t="s">
        <v>438</v>
      </c>
      <c r="DH125" s="1023"/>
      <c r="DI125" s="1023"/>
      <c r="DJ125" s="1023"/>
      <c r="DK125" s="1023"/>
      <c r="DL125" s="1023" t="s">
        <v>438</v>
      </c>
      <c r="DM125" s="1023"/>
      <c r="DN125" s="1023"/>
      <c r="DO125" s="1023"/>
      <c r="DP125" s="1023"/>
      <c r="DQ125" s="1023" t="s">
        <v>444</v>
      </c>
      <c r="DR125" s="1023"/>
      <c r="DS125" s="1023"/>
      <c r="DT125" s="1023"/>
      <c r="DU125" s="1023"/>
      <c r="DV125" s="1024" t="s">
        <v>444</v>
      </c>
      <c r="DW125" s="1024"/>
      <c r="DX125" s="1024"/>
      <c r="DY125" s="1024"/>
      <c r="DZ125" s="1025"/>
    </row>
    <row r="126" spans="1:130" s="248" customFormat="1" ht="26.25" customHeight="1" thickBot="1" x14ac:dyDescent="0.2">
      <c r="A126" s="1155"/>
      <c r="B126" s="1042"/>
      <c r="C126" s="1012" t="s">
        <v>470</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449</v>
      </c>
      <c r="AB126" s="1055"/>
      <c r="AC126" s="1055"/>
      <c r="AD126" s="1055"/>
      <c r="AE126" s="1056"/>
      <c r="AF126" s="1057" t="s">
        <v>440</v>
      </c>
      <c r="AG126" s="1055"/>
      <c r="AH126" s="1055"/>
      <c r="AI126" s="1055"/>
      <c r="AJ126" s="1056"/>
      <c r="AK126" s="1057" t="s">
        <v>440</v>
      </c>
      <c r="AL126" s="1055"/>
      <c r="AM126" s="1055"/>
      <c r="AN126" s="1055"/>
      <c r="AO126" s="1056"/>
      <c r="AP126" s="1058" t="s">
        <v>449</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486</v>
      </c>
      <c r="CQ126" s="1046"/>
      <c r="CR126" s="1046"/>
      <c r="CS126" s="1046"/>
      <c r="CT126" s="1046"/>
      <c r="CU126" s="1046"/>
      <c r="CV126" s="1046"/>
      <c r="CW126" s="1046"/>
      <c r="CX126" s="1046"/>
      <c r="CY126" s="1046"/>
      <c r="CZ126" s="1046"/>
      <c r="DA126" s="1046"/>
      <c r="DB126" s="1046"/>
      <c r="DC126" s="1046"/>
      <c r="DD126" s="1046"/>
      <c r="DE126" s="1046"/>
      <c r="DF126" s="1047"/>
      <c r="DG126" s="1015" t="s">
        <v>440</v>
      </c>
      <c r="DH126" s="1016"/>
      <c r="DI126" s="1016"/>
      <c r="DJ126" s="1016"/>
      <c r="DK126" s="1016"/>
      <c r="DL126" s="1016" t="s">
        <v>444</v>
      </c>
      <c r="DM126" s="1016"/>
      <c r="DN126" s="1016"/>
      <c r="DO126" s="1016"/>
      <c r="DP126" s="1016"/>
      <c r="DQ126" s="1016" t="s">
        <v>440</v>
      </c>
      <c r="DR126" s="1016"/>
      <c r="DS126" s="1016"/>
      <c r="DT126" s="1016"/>
      <c r="DU126" s="1016"/>
      <c r="DV126" s="1017" t="s">
        <v>444</v>
      </c>
      <c r="DW126" s="1017"/>
      <c r="DX126" s="1017"/>
      <c r="DY126" s="1017"/>
      <c r="DZ126" s="1018"/>
    </row>
    <row r="127" spans="1:130" s="248" customFormat="1" ht="26.25" customHeight="1" x14ac:dyDescent="0.15">
      <c r="A127" s="1156"/>
      <c r="B127" s="1044"/>
      <c r="C127" s="1098" t="s">
        <v>487</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444</v>
      </c>
      <c r="AB127" s="1055"/>
      <c r="AC127" s="1055"/>
      <c r="AD127" s="1055"/>
      <c r="AE127" s="1056"/>
      <c r="AF127" s="1057" t="s">
        <v>440</v>
      </c>
      <c r="AG127" s="1055"/>
      <c r="AH127" s="1055"/>
      <c r="AI127" s="1055"/>
      <c r="AJ127" s="1056"/>
      <c r="AK127" s="1057" t="s">
        <v>440</v>
      </c>
      <c r="AL127" s="1055"/>
      <c r="AM127" s="1055"/>
      <c r="AN127" s="1055"/>
      <c r="AO127" s="1056"/>
      <c r="AP127" s="1058" t="s">
        <v>441</v>
      </c>
      <c r="AQ127" s="1059"/>
      <c r="AR127" s="1059"/>
      <c r="AS127" s="1059"/>
      <c r="AT127" s="1060"/>
      <c r="AU127" s="284"/>
      <c r="AV127" s="284"/>
      <c r="AW127" s="284"/>
      <c r="AX127" s="1128" t="s">
        <v>488</v>
      </c>
      <c r="AY127" s="1129"/>
      <c r="AZ127" s="1129"/>
      <c r="BA127" s="1129"/>
      <c r="BB127" s="1129"/>
      <c r="BC127" s="1129"/>
      <c r="BD127" s="1129"/>
      <c r="BE127" s="1130"/>
      <c r="BF127" s="1131" t="s">
        <v>489</v>
      </c>
      <c r="BG127" s="1129"/>
      <c r="BH127" s="1129"/>
      <c r="BI127" s="1129"/>
      <c r="BJ127" s="1129"/>
      <c r="BK127" s="1129"/>
      <c r="BL127" s="1130"/>
      <c r="BM127" s="1131" t="s">
        <v>490</v>
      </c>
      <c r="BN127" s="1129"/>
      <c r="BO127" s="1129"/>
      <c r="BP127" s="1129"/>
      <c r="BQ127" s="1129"/>
      <c r="BR127" s="1129"/>
      <c r="BS127" s="1130"/>
      <c r="BT127" s="1131" t="s">
        <v>491</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492</v>
      </c>
      <c r="CQ127" s="1046"/>
      <c r="CR127" s="1046"/>
      <c r="CS127" s="1046"/>
      <c r="CT127" s="1046"/>
      <c r="CU127" s="1046"/>
      <c r="CV127" s="1046"/>
      <c r="CW127" s="1046"/>
      <c r="CX127" s="1046"/>
      <c r="CY127" s="1046"/>
      <c r="CZ127" s="1046"/>
      <c r="DA127" s="1046"/>
      <c r="DB127" s="1046"/>
      <c r="DC127" s="1046"/>
      <c r="DD127" s="1046"/>
      <c r="DE127" s="1046"/>
      <c r="DF127" s="1047"/>
      <c r="DG127" s="1015" t="s">
        <v>440</v>
      </c>
      <c r="DH127" s="1016"/>
      <c r="DI127" s="1016"/>
      <c r="DJ127" s="1016"/>
      <c r="DK127" s="1016"/>
      <c r="DL127" s="1016" t="s">
        <v>444</v>
      </c>
      <c r="DM127" s="1016"/>
      <c r="DN127" s="1016"/>
      <c r="DO127" s="1016"/>
      <c r="DP127" s="1016"/>
      <c r="DQ127" s="1016" t="s">
        <v>438</v>
      </c>
      <c r="DR127" s="1016"/>
      <c r="DS127" s="1016"/>
      <c r="DT127" s="1016"/>
      <c r="DU127" s="1016"/>
      <c r="DV127" s="1017" t="s">
        <v>440</v>
      </c>
      <c r="DW127" s="1017"/>
      <c r="DX127" s="1017"/>
      <c r="DY127" s="1017"/>
      <c r="DZ127" s="1018"/>
    </row>
    <row r="128" spans="1:130" s="248" customFormat="1" ht="26.25" customHeight="1" thickBot="1" x14ac:dyDescent="0.2">
      <c r="A128" s="1139" t="s">
        <v>493</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494</v>
      </c>
      <c r="X128" s="1141"/>
      <c r="Y128" s="1141"/>
      <c r="Z128" s="1142"/>
      <c r="AA128" s="1143">
        <v>117713</v>
      </c>
      <c r="AB128" s="1144"/>
      <c r="AC128" s="1144"/>
      <c r="AD128" s="1144"/>
      <c r="AE128" s="1145"/>
      <c r="AF128" s="1146">
        <v>88597</v>
      </c>
      <c r="AG128" s="1144"/>
      <c r="AH128" s="1144"/>
      <c r="AI128" s="1144"/>
      <c r="AJ128" s="1145"/>
      <c r="AK128" s="1146">
        <v>91413</v>
      </c>
      <c r="AL128" s="1144"/>
      <c r="AM128" s="1144"/>
      <c r="AN128" s="1144"/>
      <c r="AO128" s="1145"/>
      <c r="AP128" s="1147"/>
      <c r="AQ128" s="1148"/>
      <c r="AR128" s="1148"/>
      <c r="AS128" s="1148"/>
      <c r="AT128" s="1149"/>
      <c r="AU128" s="284"/>
      <c r="AV128" s="284"/>
      <c r="AW128" s="284"/>
      <c r="AX128" s="984" t="s">
        <v>495</v>
      </c>
      <c r="AY128" s="985"/>
      <c r="AZ128" s="985"/>
      <c r="BA128" s="985"/>
      <c r="BB128" s="985"/>
      <c r="BC128" s="985"/>
      <c r="BD128" s="985"/>
      <c r="BE128" s="986"/>
      <c r="BF128" s="1150" t="s">
        <v>441</v>
      </c>
      <c r="BG128" s="1151"/>
      <c r="BH128" s="1151"/>
      <c r="BI128" s="1151"/>
      <c r="BJ128" s="1151"/>
      <c r="BK128" s="1151"/>
      <c r="BL128" s="1152"/>
      <c r="BM128" s="1150">
        <v>13.16</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496</v>
      </c>
      <c r="CQ128" s="1133"/>
      <c r="CR128" s="1133"/>
      <c r="CS128" s="1133"/>
      <c r="CT128" s="1133"/>
      <c r="CU128" s="1133"/>
      <c r="CV128" s="1133"/>
      <c r="CW128" s="1133"/>
      <c r="CX128" s="1133"/>
      <c r="CY128" s="1133"/>
      <c r="CZ128" s="1133"/>
      <c r="DA128" s="1133"/>
      <c r="DB128" s="1133"/>
      <c r="DC128" s="1133"/>
      <c r="DD128" s="1133"/>
      <c r="DE128" s="1133"/>
      <c r="DF128" s="1134"/>
      <c r="DG128" s="1135">
        <v>7002</v>
      </c>
      <c r="DH128" s="1136"/>
      <c r="DI128" s="1136"/>
      <c r="DJ128" s="1136"/>
      <c r="DK128" s="1136"/>
      <c r="DL128" s="1136" t="s">
        <v>440</v>
      </c>
      <c r="DM128" s="1136"/>
      <c r="DN128" s="1136"/>
      <c r="DO128" s="1136"/>
      <c r="DP128" s="1136"/>
      <c r="DQ128" s="1136" t="s">
        <v>440</v>
      </c>
      <c r="DR128" s="1136"/>
      <c r="DS128" s="1136"/>
      <c r="DT128" s="1136"/>
      <c r="DU128" s="1136"/>
      <c r="DV128" s="1137" t="s">
        <v>440</v>
      </c>
      <c r="DW128" s="1137"/>
      <c r="DX128" s="1137"/>
      <c r="DY128" s="1137"/>
      <c r="DZ128" s="1138"/>
    </row>
    <row r="129" spans="1:131" s="248" customFormat="1" ht="26.25" customHeight="1" x14ac:dyDescent="0.15">
      <c r="A129" s="1026" t="s">
        <v>108</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497</v>
      </c>
      <c r="X129" s="1170"/>
      <c r="Y129" s="1170"/>
      <c r="Z129" s="1171"/>
      <c r="AA129" s="1054">
        <v>10889207</v>
      </c>
      <c r="AB129" s="1055"/>
      <c r="AC129" s="1055"/>
      <c r="AD129" s="1055"/>
      <c r="AE129" s="1056"/>
      <c r="AF129" s="1057">
        <v>10813889</v>
      </c>
      <c r="AG129" s="1055"/>
      <c r="AH129" s="1055"/>
      <c r="AI129" s="1055"/>
      <c r="AJ129" s="1056"/>
      <c r="AK129" s="1057">
        <v>11188601</v>
      </c>
      <c r="AL129" s="1055"/>
      <c r="AM129" s="1055"/>
      <c r="AN129" s="1055"/>
      <c r="AO129" s="1056"/>
      <c r="AP129" s="1172"/>
      <c r="AQ129" s="1173"/>
      <c r="AR129" s="1173"/>
      <c r="AS129" s="1173"/>
      <c r="AT129" s="1174"/>
      <c r="AU129" s="286"/>
      <c r="AV129" s="286"/>
      <c r="AW129" s="286"/>
      <c r="AX129" s="1163" t="s">
        <v>498</v>
      </c>
      <c r="AY129" s="1046"/>
      <c r="AZ129" s="1046"/>
      <c r="BA129" s="1046"/>
      <c r="BB129" s="1046"/>
      <c r="BC129" s="1046"/>
      <c r="BD129" s="1046"/>
      <c r="BE129" s="1047"/>
      <c r="BF129" s="1164" t="s">
        <v>440</v>
      </c>
      <c r="BG129" s="1165"/>
      <c r="BH129" s="1165"/>
      <c r="BI129" s="1165"/>
      <c r="BJ129" s="1165"/>
      <c r="BK129" s="1165"/>
      <c r="BL129" s="1166"/>
      <c r="BM129" s="1164">
        <v>18.16</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499</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500</v>
      </c>
      <c r="X130" s="1170"/>
      <c r="Y130" s="1170"/>
      <c r="Z130" s="1171"/>
      <c r="AA130" s="1054">
        <v>1746767</v>
      </c>
      <c r="AB130" s="1055"/>
      <c r="AC130" s="1055"/>
      <c r="AD130" s="1055"/>
      <c r="AE130" s="1056"/>
      <c r="AF130" s="1057">
        <v>1781840</v>
      </c>
      <c r="AG130" s="1055"/>
      <c r="AH130" s="1055"/>
      <c r="AI130" s="1055"/>
      <c r="AJ130" s="1056"/>
      <c r="AK130" s="1057">
        <v>1801353</v>
      </c>
      <c r="AL130" s="1055"/>
      <c r="AM130" s="1055"/>
      <c r="AN130" s="1055"/>
      <c r="AO130" s="1056"/>
      <c r="AP130" s="1172"/>
      <c r="AQ130" s="1173"/>
      <c r="AR130" s="1173"/>
      <c r="AS130" s="1173"/>
      <c r="AT130" s="1174"/>
      <c r="AU130" s="286"/>
      <c r="AV130" s="286"/>
      <c r="AW130" s="286"/>
      <c r="AX130" s="1163" t="s">
        <v>501</v>
      </c>
      <c r="AY130" s="1046"/>
      <c r="AZ130" s="1046"/>
      <c r="BA130" s="1046"/>
      <c r="BB130" s="1046"/>
      <c r="BC130" s="1046"/>
      <c r="BD130" s="1046"/>
      <c r="BE130" s="1047"/>
      <c r="BF130" s="1200">
        <v>9.3000000000000007</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502</v>
      </c>
      <c r="X131" s="1208"/>
      <c r="Y131" s="1208"/>
      <c r="Z131" s="1209"/>
      <c r="AA131" s="1101">
        <v>9142440</v>
      </c>
      <c r="AB131" s="1080"/>
      <c r="AC131" s="1080"/>
      <c r="AD131" s="1080"/>
      <c r="AE131" s="1081"/>
      <c r="AF131" s="1079">
        <v>9032049</v>
      </c>
      <c r="AG131" s="1080"/>
      <c r="AH131" s="1080"/>
      <c r="AI131" s="1080"/>
      <c r="AJ131" s="1081"/>
      <c r="AK131" s="1079">
        <v>9387248</v>
      </c>
      <c r="AL131" s="1080"/>
      <c r="AM131" s="1080"/>
      <c r="AN131" s="1080"/>
      <c r="AO131" s="1081"/>
      <c r="AP131" s="1210"/>
      <c r="AQ131" s="1211"/>
      <c r="AR131" s="1211"/>
      <c r="AS131" s="1211"/>
      <c r="AT131" s="1212"/>
      <c r="AU131" s="286"/>
      <c r="AV131" s="286"/>
      <c r="AW131" s="286"/>
      <c r="AX131" s="1182" t="s">
        <v>503</v>
      </c>
      <c r="AY131" s="1133"/>
      <c r="AZ131" s="1133"/>
      <c r="BA131" s="1133"/>
      <c r="BB131" s="1133"/>
      <c r="BC131" s="1133"/>
      <c r="BD131" s="1133"/>
      <c r="BE131" s="1134"/>
      <c r="BF131" s="1183">
        <v>45.6</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504</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505</v>
      </c>
      <c r="W132" s="1193"/>
      <c r="X132" s="1193"/>
      <c r="Y132" s="1193"/>
      <c r="Z132" s="1194"/>
      <c r="AA132" s="1195">
        <v>8.2596659100000007</v>
      </c>
      <c r="AB132" s="1196"/>
      <c r="AC132" s="1196"/>
      <c r="AD132" s="1196"/>
      <c r="AE132" s="1197"/>
      <c r="AF132" s="1198">
        <v>9.6370159199999996</v>
      </c>
      <c r="AG132" s="1196"/>
      <c r="AH132" s="1196"/>
      <c r="AI132" s="1196"/>
      <c r="AJ132" s="1197"/>
      <c r="AK132" s="1198">
        <v>10.069820249999999</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506</v>
      </c>
      <c r="W133" s="1176"/>
      <c r="X133" s="1176"/>
      <c r="Y133" s="1176"/>
      <c r="Z133" s="1177"/>
      <c r="AA133" s="1178">
        <v>9.9</v>
      </c>
      <c r="AB133" s="1179"/>
      <c r="AC133" s="1179"/>
      <c r="AD133" s="1179"/>
      <c r="AE133" s="1180"/>
      <c r="AF133" s="1178">
        <v>9.5</v>
      </c>
      <c r="AG133" s="1179"/>
      <c r="AH133" s="1179"/>
      <c r="AI133" s="1179"/>
      <c r="AJ133" s="1180"/>
      <c r="AK133" s="1178">
        <v>9.3000000000000007</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rgFHLslvF2QiEhBt+/HuRf2g3u9ZrPoDI8x1be4Fs3DsHeM0Sgk4xW3dJTwzVAGIFOILQA9OYeaJH2AqB72Y3A==" saltValue="Yb9uOidcEYsWvf/ZGLPid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507</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EblCwxEgZ+J27AVneggrzAiNcJdJ06lkOTYnLJ3vCghSc4sPi7hl6pMjVOUffJm7f9i8f9e1fj6DyAUhBw/+Qw==" saltValue="vo5pfst16afVuoUd8zglIg=="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38IH4nMR2CTohpzrNWKnqZoRqDEXdrRg1mhpw4D2m0vm2ETlvceysRa6wYVsTmqHmcOyKbM3Ud84b4QLO5xZ7w==" saltValue="IfLBnWTq/rs/56NIXgjtMQ==" spinCount="100000"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5" zoomScaleSheetLayoutView="75"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508</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509</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510</v>
      </c>
      <c r="AP7" s="305"/>
      <c r="AQ7" s="306" t="s">
        <v>511</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512</v>
      </c>
      <c r="AQ8" s="312" t="s">
        <v>513</v>
      </c>
      <c r="AR8" s="313" t="s">
        <v>514</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515</v>
      </c>
      <c r="AL9" s="1216"/>
      <c r="AM9" s="1216"/>
      <c r="AN9" s="1217"/>
      <c r="AO9" s="314">
        <v>3293887</v>
      </c>
      <c r="AP9" s="314">
        <v>79949</v>
      </c>
      <c r="AQ9" s="315">
        <v>100177</v>
      </c>
      <c r="AR9" s="316">
        <v>-20.2</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516</v>
      </c>
      <c r="AL10" s="1216"/>
      <c r="AM10" s="1216"/>
      <c r="AN10" s="1217"/>
      <c r="AO10" s="317">
        <v>213832</v>
      </c>
      <c r="AP10" s="317">
        <v>5190</v>
      </c>
      <c r="AQ10" s="318">
        <v>9943</v>
      </c>
      <c r="AR10" s="319">
        <v>-47.8</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517</v>
      </c>
      <c r="AL11" s="1216"/>
      <c r="AM11" s="1216"/>
      <c r="AN11" s="1217"/>
      <c r="AO11" s="317" t="s">
        <v>518</v>
      </c>
      <c r="AP11" s="317" t="s">
        <v>518</v>
      </c>
      <c r="AQ11" s="318">
        <v>1487</v>
      </c>
      <c r="AR11" s="319" t="s">
        <v>518</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519</v>
      </c>
      <c r="AL12" s="1216"/>
      <c r="AM12" s="1216"/>
      <c r="AN12" s="1217"/>
      <c r="AO12" s="317" t="s">
        <v>518</v>
      </c>
      <c r="AP12" s="317" t="s">
        <v>518</v>
      </c>
      <c r="AQ12" s="318">
        <v>23</v>
      </c>
      <c r="AR12" s="319" t="s">
        <v>518</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520</v>
      </c>
      <c r="AL13" s="1216"/>
      <c r="AM13" s="1216"/>
      <c r="AN13" s="1217"/>
      <c r="AO13" s="317">
        <v>101275</v>
      </c>
      <c r="AP13" s="317">
        <v>2458</v>
      </c>
      <c r="AQ13" s="318">
        <v>4025</v>
      </c>
      <c r="AR13" s="319">
        <v>-38.9</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521</v>
      </c>
      <c r="AL14" s="1216"/>
      <c r="AM14" s="1216"/>
      <c r="AN14" s="1217"/>
      <c r="AO14" s="317">
        <v>157125</v>
      </c>
      <c r="AP14" s="317">
        <v>3814</v>
      </c>
      <c r="AQ14" s="318">
        <v>2366</v>
      </c>
      <c r="AR14" s="319">
        <v>61.2</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522</v>
      </c>
      <c r="AL15" s="1222"/>
      <c r="AM15" s="1222"/>
      <c r="AN15" s="1223"/>
      <c r="AO15" s="317">
        <v>-228733</v>
      </c>
      <c r="AP15" s="317">
        <v>-5552</v>
      </c>
      <c r="AQ15" s="318">
        <v>-7732</v>
      </c>
      <c r="AR15" s="319">
        <v>-28.2</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188</v>
      </c>
      <c r="AL16" s="1222"/>
      <c r="AM16" s="1222"/>
      <c r="AN16" s="1223"/>
      <c r="AO16" s="317">
        <v>3537386</v>
      </c>
      <c r="AP16" s="317">
        <v>85859</v>
      </c>
      <c r="AQ16" s="318">
        <v>110288</v>
      </c>
      <c r="AR16" s="319">
        <v>-22.2</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523</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524</v>
      </c>
      <c r="AP20" s="326" t="s">
        <v>525</v>
      </c>
      <c r="AQ20" s="327" t="s">
        <v>526</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527</v>
      </c>
      <c r="AL21" s="1225"/>
      <c r="AM21" s="1225"/>
      <c r="AN21" s="1226"/>
      <c r="AO21" s="330">
        <v>9.1300000000000008</v>
      </c>
      <c r="AP21" s="331">
        <v>10.26</v>
      </c>
      <c r="AQ21" s="332">
        <v>-1.1299999999999999</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528</v>
      </c>
      <c r="AL22" s="1225"/>
      <c r="AM22" s="1225"/>
      <c r="AN22" s="1226"/>
      <c r="AO22" s="335">
        <v>98.1</v>
      </c>
      <c r="AP22" s="336">
        <v>97.6</v>
      </c>
      <c r="AQ22" s="337">
        <v>0.5</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529</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530</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531</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510</v>
      </c>
      <c r="AP30" s="305"/>
      <c r="AQ30" s="306" t="s">
        <v>511</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512</v>
      </c>
      <c r="AQ31" s="312" t="s">
        <v>513</v>
      </c>
      <c r="AR31" s="313" t="s">
        <v>514</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532</v>
      </c>
      <c r="AL32" s="1219"/>
      <c r="AM32" s="1219"/>
      <c r="AN32" s="1220"/>
      <c r="AO32" s="345">
        <v>2044924</v>
      </c>
      <c r="AP32" s="345">
        <v>49634</v>
      </c>
      <c r="AQ32" s="346">
        <v>68741</v>
      </c>
      <c r="AR32" s="347">
        <v>-27.8</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533</v>
      </c>
      <c r="AL33" s="1219"/>
      <c r="AM33" s="1219"/>
      <c r="AN33" s="1220"/>
      <c r="AO33" s="345" t="s">
        <v>518</v>
      </c>
      <c r="AP33" s="345" t="s">
        <v>518</v>
      </c>
      <c r="AQ33" s="346" t="s">
        <v>518</v>
      </c>
      <c r="AR33" s="347" t="s">
        <v>518</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534</v>
      </c>
      <c r="AL34" s="1219"/>
      <c r="AM34" s="1219"/>
      <c r="AN34" s="1220"/>
      <c r="AO34" s="345" t="s">
        <v>518</v>
      </c>
      <c r="AP34" s="345" t="s">
        <v>518</v>
      </c>
      <c r="AQ34" s="346">
        <v>1</v>
      </c>
      <c r="AR34" s="347" t="s">
        <v>518</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535</v>
      </c>
      <c r="AL35" s="1219"/>
      <c r="AM35" s="1219"/>
      <c r="AN35" s="1220"/>
      <c r="AO35" s="345">
        <v>793121</v>
      </c>
      <c r="AP35" s="345">
        <v>19251</v>
      </c>
      <c r="AQ35" s="346">
        <v>17075</v>
      </c>
      <c r="AR35" s="347">
        <v>12.7</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536</v>
      </c>
      <c r="AL36" s="1219"/>
      <c r="AM36" s="1219"/>
      <c r="AN36" s="1220"/>
      <c r="AO36" s="345" t="s">
        <v>518</v>
      </c>
      <c r="AP36" s="345" t="s">
        <v>518</v>
      </c>
      <c r="AQ36" s="346">
        <v>2445</v>
      </c>
      <c r="AR36" s="347" t="s">
        <v>518</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537</v>
      </c>
      <c r="AL37" s="1219"/>
      <c r="AM37" s="1219"/>
      <c r="AN37" s="1220"/>
      <c r="AO37" s="345" t="s">
        <v>518</v>
      </c>
      <c r="AP37" s="345" t="s">
        <v>518</v>
      </c>
      <c r="AQ37" s="346">
        <v>621</v>
      </c>
      <c r="AR37" s="347" t="s">
        <v>518</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538</v>
      </c>
      <c r="AL38" s="1228"/>
      <c r="AM38" s="1228"/>
      <c r="AN38" s="1229"/>
      <c r="AO38" s="348" t="s">
        <v>518</v>
      </c>
      <c r="AP38" s="348" t="s">
        <v>518</v>
      </c>
      <c r="AQ38" s="349">
        <v>4</v>
      </c>
      <c r="AR38" s="337" t="s">
        <v>518</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539</v>
      </c>
      <c r="AL39" s="1228"/>
      <c r="AM39" s="1228"/>
      <c r="AN39" s="1229"/>
      <c r="AO39" s="345">
        <v>-91413</v>
      </c>
      <c r="AP39" s="345">
        <v>-2219</v>
      </c>
      <c r="AQ39" s="346">
        <v>-4161</v>
      </c>
      <c r="AR39" s="347">
        <v>-46.7</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540</v>
      </c>
      <c r="AL40" s="1219"/>
      <c r="AM40" s="1219"/>
      <c r="AN40" s="1220"/>
      <c r="AO40" s="345">
        <v>-1801353</v>
      </c>
      <c r="AP40" s="345">
        <v>-43722</v>
      </c>
      <c r="AQ40" s="346">
        <v>-59663</v>
      </c>
      <c r="AR40" s="347">
        <v>-26.7</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299</v>
      </c>
      <c r="AL41" s="1231"/>
      <c r="AM41" s="1231"/>
      <c r="AN41" s="1232"/>
      <c r="AO41" s="345">
        <v>945279</v>
      </c>
      <c r="AP41" s="345">
        <v>22944</v>
      </c>
      <c r="AQ41" s="346">
        <v>25063</v>
      </c>
      <c r="AR41" s="347">
        <v>-8.5</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541</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542</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543</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510</v>
      </c>
      <c r="AN49" s="1235" t="s">
        <v>544</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545</v>
      </c>
      <c r="AO50" s="362" t="s">
        <v>546</v>
      </c>
      <c r="AP50" s="363" t="s">
        <v>547</v>
      </c>
      <c r="AQ50" s="364" t="s">
        <v>548</v>
      </c>
      <c r="AR50" s="365" t="s">
        <v>549</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550</v>
      </c>
      <c r="AL51" s="358"/>
      <c r="AM51" s="366">
        <v>1723560</v>
      </c>
      <c r="AN51" s="367">
        <v>40363</v>
      </c>
      <c r="AO51" s="368">
        <v>-54.3</v>
      </c>
      <c r="AP51" s="369">
        <v>83280</v>
      </c>
      <c r="AQ51" s="370">
        <v>-5.3</v>
      </c>
      <c r="AR51" s="371">
        <v>-49</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551</v>
      </c>
      <c r="AM52" s="374">
        <v>384224</v>
      </c>
      <c r="AN52" s="375">
        <v>8998</v>
      </c>
      <c r="AO52" s="376">
        <v>-80.599999999999994</v>
      </c>
      <c r="AP52" s="377">
        <v>43123</v>
      </c>
      <c r="AQ52" s="378">
        <v>-10.5</v>
      </c>
      <c r="AR52" s="379">
        <v>-70.099999999999994</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552</v>
      </c>
      <c r="AL53" s="358"/>
      <c r="AM53" s="366">
        <v>1825394</v>
      </c>
      <c r="AN53" s="367">
        <v>43039</v>
      </c>
      <c r="AO53" s="368">
        <v>6.6</v>
      </c>
      <c r="AP53" s="369">
        <v>88968</v>
      </c>
      <c r="AQ53" s="370">
        <v>6.8</v>
      </c>
      <c r="AR53" s="371">
        <v>-0.2</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551</v>
      </c>
      <c r="AM54" s="374">
        <v>518148</v>
      </c>
      <c r="AN54" s="375">
        <v>12217</v>
      </c>
      <c r="AO54" s="376">
        <v>35.799999999999997</v>
      </c>
      <c r="AP54" s="377">
        <v>45482</v>
      </c>
      <c r="AQ54" s="378">
        <v>5.5</v>
      </c>
      <c r="AR54" s="379">
        <v>30.3</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553</v>
      </c>
      <c r="AL55" s="358"/>
      <c r="AM55" s="366">
        <v>1626716</v>
      </c>
      <c r="AN55" s="367">
        <v>38554</v>
      </c>
      <c r="AO55" s="368">
        <v>-10.4</v>
      </c>
      <c r="AP55" s="369">
        <v>85173</v>
      </c>
      <c r="AQ55" s="370">
        <v>-4.3</v>
      </c>
      <c r="AR55" s="371">
        <v>-6.1</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551</v>
      </c>
      <c r="AM56" s="374">
        <v>730967</v>
      </c>
      <c r="AN56" s="375">
        <v>17324</v>
      </c>
      <c r="AO56" s="376">
        <v>41.8</v>
      </c>
      <c r="AP56" s="377">
        <v>43913</v>
      </c>
      <c r="AQ56" s="378">
        <v>-3.4</v>
      </c>
      <c r="AR56" s="379">
        <v>45.2</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554</v>
      </c>
      <c r="AL57" s="358"/>
      <c r="AM57" s="366">
        <v>2166868</v>
      </c>
      <c r="AN57" s="367">
        <v>51942</v>
      </c>
      <c r="AO57" s="368">
        <v>34.700000000000003</v>
      </c>
      <c r="AP57" s="369">
        <v>94081</v>
      </c>
      <c r="AQ57" s="370">
        <v>10.5</v>
      </c>
      <c r="AR57" s="371">
        <v>24.2</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551</v>
      </c>
      <c r="AM58" s="374">
        <v>1191143</v>
      </c>
      <c r="AN58" s="375">
        <v>28553</v>
      </c>
      <c r="AO58" s="376">
        <v>64.8</v>
      </c>
      <c r="AP58" s="377">
        <v>48949</v>
      </c>
      <c r="AQ58" s="378">
        <v>11.5</v>
      </c>
      <c r="AR58" s="379">
        <v>53.3</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555</v>
      </c>
      <c r="AL59" s="358"/>
      <c r="AM59" s="366">
        <v>2151820</v>
      </c>
      <c r="AN59" s="367">
        <v>52229</v>
      </c>
      <c r="AO59" s="368">
        <v>0.6</v>
      </c>
      <c r="AP59" s="369">
        <v>92632</v>
      </c>
      <c r="AQ59" s="370">
        <v>-1.5</v>
      </c>
      <c r="AR59" s="371">
        <v>2.1</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551</v>
      </c>
      <c r="AM60" s="374">
        <v>587760</v>
      </c>
      <c r="AN60" s="375">
        <v>14266</v>
      </c>
      <c r="AO60" s="376">
        <v>-50</v>
      </c>
      <c r="AP60" s="377">
        <v>47978</v>
      </c>
      <c r="AQ60" s="378">
        <v>-2</v>
      </c>
      <c r="AR60" s="379">
        <v>-48</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556</v>
      </c>
      <c r="AL61" s="380"/>
      <c r="AM61" s="381">
        <v>1898872</v>
      </c>
      <c r="AN61" s="382">
        <v>45225</v>
      </c>
      <c r="AO61" s="383">
        <v>-4.5999999999999996</v>
      </c>
      <c r="AP61" s="384">
        <v>88827</v>
      </c>
      <c r="AQ61" s="385">
        <v>1.2</v>
      </c>
      <c r="AR61" s="371">
        <v>-5.8</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551</v>
      </c>
      <c r="AM62" s="374">
        <v>682448</v>
      </c>
      <c r="AN62" s="375">
        <v>16272</v>
      </c>
      <c r="AO62" s="376">
        <v>2.4</v>
      </c>
      <c r="AP62" s="377">
        <v>45889</v>
      </c>
      <c r="AQ62" s="378">
        <v>0.2</v>
      </c>
      <c r="AR62" s="379">
        <v>2.2000000000000002</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DUnrlOFE7rgD+u72DS9KLZQDeAlnwcSAz9xcDf+JFgaAihnDNt5RsHOIZUMR/ApDEohzyp+UjDfw1hNPCqrPjw==" saltValue="I+M+ibiYRSQEKD/6TOeT6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558</v>
      </c>
    </row>
    <row r="120" spans="125:125" ht="13.5" hidden="1" customHeight="1" x14ac:dyDescent="0.15"/>
    <row r="121" spans="125:125" ht="13.5" hidden="1" customHeight="1" x14ac:dyDescent="0.15">
      <c r="DU121" s="292"/>
    </row>
  </sheetData>
  <sheetProtection algorithmName="SHA-512" hashValue="Hbv6RrS7nbgQzw9ndTcQngfBa1+NSFHs13ACEWhKSX9D48XrVQvcAXg61N0w6eSVVVb+ieQI2134xmix5KTIzQ==" saltValue="fVqbRgHp4HrCgtF9H5iYiA=="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559</v>
      </c>
    </row>
  </sheetData>
  <sheetProtection algorithmName="SHA-512" hashValue="TlWi75kmdUxDUHqFUiajf+V1YqPfJ/4PWY+qq9Y5NBWUn8vNOTNVsX4b0xy0+FGPqu6kU9qnudoAWqbwQXD+fA==" saltValue="pZhy6utJr2bUZEg3BUFm1Q=="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238" t="s">
        <v>3</v>
      </c>
      <c r="D47" s="1238"/>
      <c r="E47" s="1239"/>
      <c r="F47" s="11">
        <v>16.66</v>
      </c>
      <c r="G47" s="12">
        <v>16.8</v>
      </c>
      <c r="H47" s="12">
        <v>16.78</v>
      </c>
      <c r="I47" s="12">
        <v>14.14</v>
      </c>
      <c r="J47" s="13">
        <v>11.01</v>
      </c>
    </row>
    <row r="48" spans="2:10" ht="57.75" customHeight="1" x14ac:dyDescent="0.15">
      <c r="B48" s="14"/>
      <c r="C48" s="1240" t="s">
        <v>4</v>
      </c>
      <c r="D48" s="1240"/>
      <c r="E48" s="1241"/>
      <c r="F48" s="15">
        <v>6.92</v>
      </c>
      <c r="G48" s="16">
        <v>9.7799999999999994</v>
      </c>
      <c r="H48" s="16">
        <v>8.85</v>
      </c>
      <c r="I48" s="16">
        <v>4.58</v>
      </c>
      <c r="J48" s="17">
        <v>4.78</v>
      </c>
    </row>
    <row r="49" spans="2:10" ht="57.75" customHeight="1" thickBot="1" x14ac:dyDescent="0.2">
      <c r="B49" s="18"/>
      <c r="C49" s="1242" t="s">
        <v>5</v>
      </c>
      <c r="D49" s="1242"/>
      <c r="E49" s="1243"/>
      <c r="F49" s="19">
        <v>2.77</v>
      </c>
      <c r="G49" s="20">
        <v>2.83</v>
      </c>
      <c r="H49" s="20" t="s">
        <v>565</v>
      </c>
      <c r="I49" s="20" t="s">
        <v>566</v>
      </c>
      <c r="J49" s="21" t="s">
        <v>567</v>
      </c>
    </row>
    <row r="50" spans="2:10" ht="13.5" customHeight="1" x14ac:dyDescent="0.15"/>
  </sheetData>
  <sheetProtection algorithmName="SHA-512" hashValue="Sz2A3VFupc4fn7EIGoHod/NUKj9vYSkfidNVrChhZgNQ2gZkJd6oGGzGOretUZJVJVKiQgjyeEahTF+d8BmrfQ==" saltValue="XmCIQ7862hgavnB16m1ADQ=="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2022-03-08T06:04:11Z</cp:lastPrinted>
  <dcterms:created xsi:type="dcterms:W3CDTF">2022-02-02T03:59:24Z</dcterms:created>
  <dcterms:modified xsi:type="dcterms:W3CDTF">2022-09-27T05:23:29Z</dcterms:modified>
  <cp:category/>
</cp:coreProperties>
</file>