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04030144\Desktop\05HP用最終版\"/>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W36" i="10"/>
  <c r="BW37" i="10" s="1"/>
  <c r="BW38" i="10" s="1"/>
  <c r="BW39" i="10" s="1"/>
  <c r="BW40" i="10" s="1"/>
  <c r="BW41" i="10" s="1"/>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<sst xmlns="http://schemas.openxmlformats.org/spreadsheetml/2006/main" count="1148" uniqueCount="610">
  <si>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</si>
  <si>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</si>
  <si>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</si>
  <si>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</si>
  <si>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</si>
  <si>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</si>
  <si>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</si>
  <si>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</si>
  <si>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</si>
  <si>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</si>
  <si>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</si>
  <si>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</si>
  <si>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</si>
  <si>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</si>
  <si>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</si>
  <si>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</si>
  <si>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</si>
  <si>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</si>
  <si>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</si>
  <si>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</si>
  <si>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</si>
  <si>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</si>
  <si>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</si>
  <si>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</si>
  <si>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</si>
  <si>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</si>
  <si>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</si>
  <si>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</si>
  <si>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</si>
  <si>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</si>
  <si>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</si>
  <si>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</si>
  <si>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</si>
  <si>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</si>
  <si>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</si>
  <si>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</si>
  <si>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</si>
  <si>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</si>
  <si>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</si>
  <si>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</si>
  <si>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</si>
  <si>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</si>
  <si>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</si>
  <si>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</si>
  <si>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</si>
  <si>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</si>
  <si>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</si>
  <si>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</si>
  <si>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</si>
  <si>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</si>
  <si>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</si>
  <si>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</si>
  <si>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</si>
  <si>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</si>
  <si>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</si>
  <si>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</si>
  <si>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</si>
  <si>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</si>
  <si>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</si>
  <si>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</si>
  <si>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</si>
  <si>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</si>
  <si>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</si>
  <si>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</si>
  <si>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</si>
  <si>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</si>
  <si>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</si>
  <si>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</si>
  <si>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</si>
  <si>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</si>
  <si>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</si>
  <si>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</si>
  <si>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</si>
  <si>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</si>
  <si>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</si>
  <si>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</si>
  <si>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</si>
  <si>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</si>
  <si>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</si>
  <si>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</si>
  <si>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</si>
  <si>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</si>
  <si>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</si>
  <si>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</si>
  <si>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</si>
  <si>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</si>
  <si>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</si>
  <si>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</si>
  <si>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</si>
  <si>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</si>
  <si>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</si>
  <si>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</si>
  <si>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</si>
  <si>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</si>
  <si>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</si>
  <si>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</si>
  <si>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</si>
  <si>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行方市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</si>
  <si>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</si>
  <si>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</si>
  <si>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</si>
  <si>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</si>
  <si>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</si>
  <si>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</si>
  <si>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</si>
  <si>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</si>
  <si>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</si>
  <si>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</si>
  <si>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</si>
  <si>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</si>
  <si>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</si>
  <si>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</si>
  <si>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</si>
  <si>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</si>
  <si>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</si>
  <si>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</si>
  <si>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</si>
  <si>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</si>
  <si>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</si>
  <si>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</si>
  <si>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</si>
  <si>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</si>
  <si>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</si>
  <si>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</si>
  <si>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</si>
  <si>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</si>
  <si>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</si>
  <si>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</si>
  <si>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</si>
  <si>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</si>
  <si>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</si>
  <si>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</si>
  <si>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</si>
  <si>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</si>
  <si>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</si>
  <si>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</si>
  <si>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</si>
  <si>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</si>
  <si>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</si>
  <si>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</si>
  <si>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</si>
  <si>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</si>
  <si>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</si>
  <si>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</si>
  <si>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</si>
  <si>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</si>
  <si>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</si>
  <si>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</si>
  <si>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</si>
  <si>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</si>
  <si>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</si>
  <si>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</si>
  <si>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</si>
  <si>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</si>
  <si>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</si>
  <si>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</si>
  <si>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</si>
  <si>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</si>
  <si>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</si>
  <si>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</si>
  <si>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</si>
  <si>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</si>
  <si>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</si>
  <si>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</si>
  <si>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</si>
  <si>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</si>
  <si>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</si>
  <si>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</si>
  <si>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</si>
  <si>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</si>
  <si>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</si>
  <si>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</si>
  <si>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</si>
  <si>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</si>
  <si>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</si>
  <si>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</si>
  <si>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</si>
  <si>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</si>
  <si>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</si>
  <si>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</si>
  <si>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</si>
  <si>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</si>
  <si>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</si>
  <si>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</si>
  <si>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</si>
  <si>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</si>
  <si>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</si>
  <si>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</si>
  <si>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</si>
  <si>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</si>
  <si>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</si>
  <si>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</si>
  <si>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</si>
  <si>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</si>
  <si>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</si>
  <si>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</si>
  <si>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</si>
  <si>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</si>
  <si>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</si>
  <si>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</si>
  <si>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</si>
  <si>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</si>
  <si>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</si>
  <si>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</si>
  <si>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</si>
  <si>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</si>
  <si>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</si>
  <si>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</si>
  <si>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</si>
  <si>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</si>
  <si>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</si>
  <si>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</si>
  <si>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茨城県行方市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</si>
  <si>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</si>
  <si>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</si>
  <si>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</si>
  <si>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</si>
  <si>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</si>
  <si>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</si>
  <si>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</si>
  <si>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</si>
  <si>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</si>
  <si>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</si>
  <si>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</si>
  <si>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</si>
  <si>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</si>
  <si>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</si>
  <si>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</si>
  <si>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</si>
  <si>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</si>
  <si>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</si>
  <si>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</si>
  <si>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</si>
  <si>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</si>
  <si>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</si>
  <si>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</si>
  <si>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</si>
  <si>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</si>
  <si>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</si>
  <si>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</si>
  <si>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</si>
  <si>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</si>
  <si>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</si>
  <si>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</si>
  <si>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</si>
  <si>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</si>
  <si>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</si>
  <si>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</si>
  <si>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</si>
  <si>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</si>
  <si>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</si>
  <si>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</si>
  <si>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</si>
  <si>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</si>
  <si>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</si>
  <si>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</si>
  <si>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</si>
  <si>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</si>
  <si>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</si>
  <si>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</si>
  <si>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</si>
  <si>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</si>
  <si>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</si>
  <si>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</si>
  <si>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</si>
  <si>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</si>
  <si>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</si>
  <si>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</si>
  <si>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</si>
  <si>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</si>
  <si>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</si>
  <si>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</si>
  <si>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</si>
  <si>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</si>
  <si>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</si>
  <si>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</si>
  <si>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</si>
  <si>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</si>
  <si>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</si>
  <si>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</si>
  <si>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</si>
  <si>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</si>
  <si>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</si>
  <si>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</si>
  <si>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</si>
  <si>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</si>
  <si>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</si>
  <si>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</si>
  <si>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</si>
  <si>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</si>
  <si>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</si>
  <si>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</si>
  <si>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</si>
  <si>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</si>
  <si>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</si>
  <si>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</si>
  <si>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</si>
  <si>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</si>
  <si>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</si>
  <si>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</si>
  <si>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</si>
  <si>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</si>
  <si>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</si>
  <si>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</si>
  <si>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</si>
  <si>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</si>
  <si>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</si>
  <si>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</si>
  <si>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</si>
  <si>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</si>
  <si>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</si>
  <si>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</si>
  <si>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</si>
  <si>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</si>
  <si>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</si>
  <si>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</si>
  <si>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</si>
  <si>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</si>
  <si>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</si>
  <si>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</si>
  <si>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</si>
  <si>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</si>
  <si>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</si>
  <si>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</si>
  <si>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</si>
  <si>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</si>
  <si>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</si>
  <si>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</si>
  <si>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</si>
  <si>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</si>
  <si>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</si>
  <si>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</si>
  <si>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</si>
  <si>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</si>
  <si>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</si>
  <si>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</si>
  <si>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</si>
  <si>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</si>
  <si>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</si>
  <si>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</si>
  <si>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</si>
  <si>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</si>
  <si>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</si>
  <si>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</si>
  <si>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</si>
  <si>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</si>
  <si>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</si>
  <si>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</si>
  <si>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</si>
  <si>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</si>
  <si>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</si>
  <si>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</si>
  <si>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</si>
  <si>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</si>
  <si>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</si>
  <si>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</si>
  <si>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</si>
  <si>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</si>
  <si>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</si>
  <si>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</si>
  <si>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</si>
  <si>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</si>
  <si>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</si>
  <si>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</si>
  <si>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</si>
  <si>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</si>
  <si>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</si>
  <si>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茨城県行方市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</si>
  <si>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</si>
  <si>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</si>
  <si>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</si>
  <si>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</si>
  <si>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</si>
  <si>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</si>
  <si>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</si>
  <si>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</si>
  <si>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</si>
  <si>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</si>
  <si>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</si>
  <si>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</si>
  <si>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</si>
  <si>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</si>
  <si>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</si>
  <si>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</si>
  <si>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</si>
  <si>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</si>
  <si>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</si>
  <si>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</si>
  <si>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</si>
  <si>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</si>
  <si>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</si>
  <si>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</si>
  <si>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</si>
  <si>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</si>
  <si>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</si>
  <si>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</si>
  <si>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</si>
  <si>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</si>
  <si>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</si>
  <si>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</si>
  <si>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</si>
  <si>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</si>
  <si>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</si>
  <si>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</si>
  <si>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</si>
  <si>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</si>
  <si>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</si>
  <si>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</si>
  <si>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</si>
  <si>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</si>
  <si>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</si>
  <si>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</si>
  <si>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</si>
  <si>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</si>
  <si>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</si>
  <si>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</si>
  <si>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</si>
  <si>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</si>
  <si>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</si>
  <si>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</si>
  <si>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</si>
  <si>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</si>
  <si>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</si>
  <si>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</si>
  <si>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</si>
  <si>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</si>
  <si>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</si>
  <si>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</si>
  <si>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</si>
  <si>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</si>
  <si>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</si>
  <si>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</si>
  <si>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</si>
  <si>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</si>
  <si>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</si>
  <si>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</si>
  <si>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</si>
  <si>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</si>
  <si>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</si>
  <si>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</si>
  <si>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</si>
  <si>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</si>
  <si>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</si>
  <si>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</si>
  <si>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</si>
  <si>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</si>
  <si>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</si>
  <si>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</si>
  <si>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</si>
  <si>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</si>
  <si>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</si>
  <si>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</si>
  <si>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</si>
  <si>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</si>
  <si>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</si>
  <si>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</si>
  <si>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</si>
  <si>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</si>
  <si>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</si>
  <si>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</si>
  <si>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</si>
  <si>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</si>
  <si>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</si>
  <si>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</si>
  <si>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</si>
  <si>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</si>
  <si>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</si>
  <si>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</si>
  <si>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</si>
  <si>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</si>
  <si>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</si>
  <si>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</si>
  <si>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</si>
  <si>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</si>
  <si>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介護サービス事業特別会計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</si>
  <si>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</si>
  <si>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</si>
  <si>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</si>
  <si>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</si>
  <si>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</si>
  <si>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</si>
  <si>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</si>
  <si>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</si>
  <si>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</si>
  <si>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</si>
  <si>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</si>
  <si>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</si>
  <si>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</si>
  <si>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</si>
  <si>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</si>
  <si>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</si>
  <si>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</si>
  <si>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</si>
  <si>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</si>
  <si>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</si>
  <si>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</si>
  <si>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</si>
  <si>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</si>
  <si>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</si>
  <si>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</si>
  <si>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</si>
  <si>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</si>
  <si>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</si>
  <si>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</si>
  <si>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</si>
  <si>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</si>
  <si>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</si>
  <si>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</si>
  <si>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</si>
  <si>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</si>
  <si>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</si>
  <si>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</si>
  <si>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</si>
  <si>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</si>
  <si>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</si>
  <si>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</si>
  <si>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</si>
  <si>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</si>
  <si>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</si>
  <si>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</si>
  <si>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</si>
  <si>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</si>
  <si>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</si>
  <si>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</si>
  <si>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</si>
  <si>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</si>
  <si>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</si>
  <si>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</si>
  <si>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</si>
  <si>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</si>
  <si>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</si>
  <si>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</si>
  <si>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</si>
  <si>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</si>
  <si>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</si>
  <si>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</si>
  <si>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</si>
  <si>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</si>
  <si>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</si>
  <si>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</si>
  <si>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</si>
  <si>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</si>
  <si>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</si>
  <si>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</si>
  <si>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</si>
  <si>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</si>
  <si>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</si>
  <si>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</si>
  <si>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</si>
  <si>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</si>
  <si>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</si>
  <si>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</si>
  <si>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</si>
  <si>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</si>
  <si>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</si>
  <si>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</si>
  <si>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</si>
  <si>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</si>
  <si>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</si>
  <si>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</si>
  <si>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0.35</t>
  </si>
  <si>
    <t>▲ 1.48</t>
  </si>
  <si>
    <t>一般会計</t>
  </si>
  <si>
    <t>水道事業会計</t>
  </si>
  <si>
    <t>介護保険特別会計</t>
  </si>
  <si>
    <t>下水道事業会計</t>
  </si>
  <si>
    <t>国民健康保険特別会計</t>
  </si>
  <si>
    <t>介護サービス事業特別会計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</si>
  <si>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</si>
  <si>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</si>
  <si>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</si>
  <si>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</si>
  <si>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</si>
  <si>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</si>
  <si>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</si>
  <si>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</si>
  <si>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</si>
  <si>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</si>
  <si>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茨城県市町村総合事務組合一般会計</t>
    <rPh sb="12" eb="16">
      <t>イッパンカイケイ</t>
    </rPh>
    <phoneticPr fontId="2"/>
  </si>
  <si>
    <t>茨城県市町村総合事務組合県民交通災害共済事業特別会計</t>
    <phoneticPr fontId="2"/>
  </si>
  <si>
    <t>-</t>
    <phoneticPr fontId="2"/>
  </si>
  <si>
    <t>鹿行広域事務組合一般会計</t>
    <rPh sb="0" eb="1">
      <t>シカ</t>
    </rPh>
    <rPh sb="1" eb="2">
      <t>ユ</t>
    </rPh>
    <rPh sb="2" eb="4">
      <t>コウイキ</t>
    </rPh>
    <rPh sb="4" eb="8">
      <t>ジムクミアイ</t>
    </rPh>
    <rPh sb="8" eb="12">
      <t>イッパンカイケイ</t>
    </rPh>
    <phoneticPr fontId="2"/>
  </si>
  <si>
    <t>鹿行広域事務組合老人ホーム事業特別会計</t>
    <rPh sb="0" eb="1">
      <t>シカ</t>
    </rPh>
    <rPh sb="1" eb="2">
      <t>ユ</t>
    </rPh>
    <rPh sb="2" eb="4">
      <t>コウイキ</t>
    </rPh>
    <rPh sb="4" eb="8">
      <t>ジムクミアイ</t>
    </rPh>
    <rPh sb="8" eb="10">
      <t>ロウジン</t>
    </rPh>
    <rPh sb="13" eb="15">
      <t>ジギョウ</t>
    </rPh>
    <rPh sb="15" eb="17">
      <t>トクベツ</t>
    </rPh>
    <rPh sb="17" eb="19">
      <t>カイケイ</t>
    </rPh>
    <phoneticPr fontId="2"/>
  </si>
  <si>
    <t>鹿行広域事務組合消防特別会計</t>
    <rPh sb="0" eb="1">
      <t>シカ</t>
    </rPh>
    <rPh sb="1" eb="2">
      <t>ユ</t>
    </rPh>
    <rPh sb="2" eb="4">
      <t>コウイキ</t>
    </rPh>
    <rPh sb="4" eb="8">
      <t>ジムクミアイ</t>
    </rPh>
    <rPh sb="8" eb="10">
      <t>ショウボウ</t>
    </rPh>
    <rPh sb="10" eb="12">
      <t>トクベツ</t>
    </rPh>
    <rPh sb="12" eb="14">
      <t>カイケイ</t>
    </rPh>
    <phoneticPr fontId="2"/>
  </si>
  <si>
    <t>鹿行広域事務組合火葬場事業特別会計</t>
    <rPh sb="0" eb="1">
      <t>シカ</t>
    </rPh>
    <rPh sb="1" eb="2">
      <t>ユ</t>
    </rPh>
    <rPh sb="2" eb="4">
      <t>コウイキ</t>
    </rPh>
    <rPh sb="4" eb="8">
      <t>ジムクミアイ</t>
    </rPh>
    <rPh sb="8" eb="11">
      <t>カソウバ</t>
    </rPh>
    <rPh sb="11" eb="13">
      <t>ジギョウ</t>
    </rPh>
    <rPh sb="13" eb="15">
      <t>トクベツ</t>
    </rPh>
    <rPh sb="15" eb="17">
      <t>カイケイ</t>
    </rPh>
    <phoneticPr fontId="2"/>
  </si>
  <si>
    <t>鹿行広域事務組合審査会事業特別会計</t>
    <rPh sb="0" eb="1">
      <t>シカ</t>
    </rPh>
    <rPh sb="1" eb="2">
      <t>ユ</t>
    </rPh>
    <rPh sb="2" eb="4">
      <t>コウイキ</t>
    </rPh>
    <rPh sb="4" eb="8">
      <t>ジムクミアイ</t>
    </rPh>
    <rPh sb="8" eb="11">
      <t>シンサカイ</t>
    </rPh>
    <rPh sb="11" eb="13">
      <t>ジギョウ</t>
    </rPh>
    <rPh sb="13" eb="15">
      <t>トクベツ</t>
    </rPh>
    <rPh sb="15" eb="17">
      <t>カイケイ</t>
    </rPh>
    <phoneticPr fontId="2"/>
  </si>
  <si>
    <t>茨城租税債権管理機構一般会計</t>
    <rPh sb="0" eb="4">
      <t>イバラキソゼイ</t>
    </rPh>
    <rPh sb="4" eb="6">
      <t>サイケン</t>
    </rPh>
    <rPh sb="6" eb="10">
      <t>カンリキコウ</t>
    </rPh>
    <rPh sb="10" eb="14">
      <t>イッパンカイケイ</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</si>
  <si>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4" eb="18">
      <t>イッパンカイケイ</t>
    </rPh>
    <phoneticPr fontId="2"/>
  </si>
  <si>
    <t>茨城県後期高齢者医療広域連合後期高齢者医療特別会計</t>
    <rPh sb="0" eb="3">
      <t>イバラキケン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</si>
  <si>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t>
    <phoneticPr fontId="2"/>
  </si>
  <si>
    <t>行方市合併振興基金</t>
    <rPh sb="0" eb="3">
      <t>ナメガタシ</t>
    </rPh>
    <rPh sb="3" eb="9">
      <t>ガッペイシンコウキキン</t>
    </rPh>
    <phoneticPr fontId="5"/>
  </si>
  <si>
    <t>公共施設整備基金</t>
    <rPh sb="0" eb="4">
      <t>コウキョウシセツ</t>
    </rPh>
    <rPh sb="4" eb="8">
      <t>セイビキキン</t>
    </rPh>
    <phoneticPr fontId="5"/>
  </si>
  <si>
    <t>行方市ふるさと応援寄附金基金</t>
    <rPh sb="0" eb="3">
      <t>ナメガタシ</t>
    </rPh>
    <rPh sb="7" eb="12">
      <t>オウエンキフキン</t>
    </rPh>
    <rPh sb="12" eb="14">
      <t>キキン</t>
    </rPh>
    <phoneticPr fontId="5"/>
  </si>
  <si>
    <t>行方市公共交通システム事業基金</t>
    <rPh sb="0" eb="3">
      <t>ナメガタシ</t>
    </rPh>
    <rPh sb="3" eb="7">
      <t>コウキョウコウツウ</t>
    </rPh>
    <rPh sb="11" eb="15">
      <t>ジギョウキキン</t>
    </rPh>
    <phoneticPr fontId="5"/>
  </si>
  <si>
    <t>なめがた振興基金</t>
    <rPh sb="4" eb="8">
      <t>シンコウキキン</t>
    </rPh>
    <phoneticPr fontId="5"/>
  </si>
  <si>
    <t>行方市開発公社</t>
    <rPh sb="0" eb="3">
      <t>ナメガタシ</t>
    </rPh>
    <rPh sb="3" eb="7">
      <t>カイハツコウシャ</t>
    </rPh>
    <phoneticPr fontId="2"/>
  </si>
  <si>
    <t>-</t>
    <phoneticPr fontId="2"/>
  </si>
  <si>
    <t>行方市まちづくり推進機構</t>
    <rPh sb="0" eb="3">
      <t>ナメガタシ</t>
    </rPh>
    <rPh sb="8" eb="10">
      <t>スイシン</t>
    </rPh>
    <rPh sb="10" eb="12">
      <t>キコウ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</si>
  <si>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</si>
  <si>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</si>
  <si>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</si>
  <si>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については、類似団体平均より3.1ポイント下回っているが前年より1.6ポイント増加している。。一方、将来負担比率については、類似団体と比較すると53.8ポイント上回っている。これは、令和２年度より霞ケ浦ふれあいランド再整備事業に係る債務負担行為が開始されたためである。今後は庁舎建設等も計画されているため、地方債の新規発行を抑制し、将来負担比率が上がらないよう努めていく。</t>
    <rPh sb="1" eb="2">
      <t>アリ</t>
    </rPh>
    <rPh sb="2" eb="3">
      <t>カタチ</t>
    </rPh>
    <rPh sb="40" eb="42">
      <t>ゼンネン</t>
    </rPh>
    <rPh sb="51" eb="53">
      <t>ゾウカ</t>
    </rPh>
    <rPh sb="103" eb="105">
      <t>レイワ</t>
    </rPh>
    <rPh sb="106" eb="108">
      <t>ネンド</t>
    </rPh>
    <rPh sb="146" eb="148">
      <t>コンゴ</t>
    </rPh>
    <rPh sb="149" eb="154">
      <t>チョウシャケンセツトウ</t>
    </rPh>
    <rPh sb="155" eb="157">
      <t>ケイカク</t>
    </rPh>
    <rPh sb="165" eb="168">
      <t>チホウサイ</t>
    </rPh>
    <rPh sb="169" eb="173">
      <t>シンキハッコウ</t>
    </rPh>
    <rPh sb="174" eb="176">
      <t>ヨクセイ</t>
    </rPh>
    <rPh sb="178" eb="184">
      <t>ショウライフタンヒリツ</t>
    </rPh>
    <rPh sb="185" eb="186">
      <t>ア</t>
    </rPh>
    <rPh sb="192" eb="193">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</si>
  <si>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</si>
  <si>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</si>
  <si>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</si>
  <si>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</si>
  <si>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</si>
  <si>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</si>
  <si>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r>
      <t>　</t>
    </r>
    <r>
      <rPr>
        <sz val="11"/>
        <color indexed="8"/>
        <rFont val="BIZ UD新ゴ"/>
        <family val="3"/>
        <charset val="128"/>
      </rPr>
      <t>実質公債費比率については、類似団体と比較すると1.6ポイント下回っているが、前年度に比べると0.5ポイント増加している。一方、将来負担比率については、類似団体と比較すると53.8ポイント上回っている。本市前年度比は5.7ポイント増加している。これは、地方債の償還が進み元利償還金の額が増加したこと、令和２年度より霞ケ浦ふれあいランド再整備事業に係る債務負担行為が開始されたことが主な要因である。今後は地方債の新規発行を抑制することにより実質公債費比率及び将来負担比率を減少させていくように努める。</t>
    </r>
    <rPh sb="39" eb="42">
      <t>ゼンネンド</t>
    </rPh>
    <rPh sb="43" eb="44">
      <t>クラ</t>
    </rPh>
    <rPh sb="54" eb="56">
      <t>ゾウカ</t>
    </rPh>
    <rPh sb="101" eb="103">
      <t>ホンシ</t>
    </rPh>
    <rPh sb="103" eb="107">
      <t>ゼンネンドヒ</t>
    </rPh>
    <rPh sb="115" eb="117">
      <t>ゾウカ</t>
    </rPh>
    <rPh sb="126" eb="129">
      <t>チホウサイ</t>
    </rPh>
    <rPh sb="130" eb="132">
      <t>ショウカン</t>
    </rPh>
    <rPh sb="133" eb="134">
      <t>スス</t>
    </rPh>
    <rPh sb="135" eb="140">
      <t>ガンリショウカンキン</t>
    </rPh>
    <rPh sb="141" eb="142">
      <t>ガク</t>
    </rPh>
    <rPh sb="143" eb="145">
      <t>ゾウカ</t>
    </rPh>
    <rPh sb="190" eb="191">
      <t>オモ</t>
    </rPh>
    <rPh sb="192" eb="194">
      <t>ヨウイン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</si>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</sst>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indexed="8"/>
      <name val="BIZ UD新ゴ"/>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39" fillId="0" borderId="41"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78864</c:v>
                </c:pt>
                <c:pt idx="1">
                  <c:v>85042</c:v>
                </c:pt>
                <c:pt idx="2">
                  <c:v>83774</c:v>
                </c:pt>
                <c:pt idx="3">
                  <c:v>132981</c:v>
                </c:pt>
                <c:pt idx="4">
                  <c:v>128523</c:v>
                </c:pt>
              </c:numCache>
            </c:numRef>
          </c:val>
          <c:smooth val="0"/>
          <c:extLst>
            <c:ext xmlns:c16="http://schemas.microsoft.com/office/drawing/2014/chart" uri="{C3380CC4-5D6E-409C-BE32-E72D297353CC}">
              <c16:uniqueId val="{00000000-F181-42C9-91BD-F2AE4E5C041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71896</c:v>
                </c:pt>
                <c:pt idx="1">
                  <c:v>66589</c:v>
                </c:pt>
                <c:pt idx="2">
                  <c:v>54876</c:v>
                </c:pt>
                <c:pt idx="3">
                  <c:v>52249</c:v>
                </c:pt>
                <c:pt idx="4">
                  <c:v>61793</c:v>
                </c:pt>
              </c:numCache>
            </c:numRef>
          </c:val>
          <c:smooth val="0"/>
          <c:extLst>
            <c:ext xmlns:c16="http://schemas.microsoft.com/office/drawing/2014/chart" uri="{C3380CC4-5D6E-409C-BE32-E72D297353CC}">
              <c16:uniqueId val="{00000001-F181-42C9-91BD-F2AE4E5C041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3.89</c:v>
                </c:pt>
                <c:pt idx="1">
                  <c:v>4.5</c:v>
                </c:pt>
                <c:pt idx="2">
                  <c:v>3.37</c:v>
                </c:pt>
                <c:pt idx="3">
                  <c:v>4.83</c:v>
                </c:pt>
                <c:pt idx="4">
                  <c:v>6.15</c:v>
                </c:pt>
              </c:numCache>
            </c:numRef>
          </c:val>
          <c:extLst>
            <c:ext xmlns:c16="http://schemas.microsoft.com/office/drawing/2014/chart" uri="{C3380CC4-5D6E-409C-BE32-E72D297353CC}">
              <c16:uniqueId val="{00000000-D42C-4640-9024-18CB56F8E35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16.440000000000001</c:v>
                </c:pt>
                <c:pt idx="1">
                  <c:v>17.25</c:v>
                </c:pt>
                <c:pt idx="2">
                  <c:v>17.170000000000002</c:v>
                </c:pt>
                <c:pt idx="3">
                  <c:v>16.239999999999998</c:v>
                </c:pt>
                <c:pt idx="4">
                  <c:v>15.21</c:v>
                </c:pt>
              </c:numCache>
            </c:numRef>
          </c:val>
          <c:extLst>
            <c:ext xmlns:c16="http://schemas.microsoft.com/office/drawing/2014/chart" uri="{C3380CC4-5D6E-409C-BE32-E72D297353CC}">
              <c16:uniqueId val="{00000001-D42C-4640-9024-18CB56F8E35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-0.35</c:v>
                </c:pt>
                <c:pt idx="1">
                  <c:v>1.0900000000000001</c:v>
                </c:pt>
                <c:pt idx="2">
                  <c:v>-1.48</c:v>
                </c:pt>
                <c:pt idx="3">
                  <c:v>0.32</c:v>
                </c:pt>
                <c:pt idx="4">
                  <c:v>0.85</c:v>
                </c:pt>
              </c:numCache>
            </c:numRef>
          </c:val>
          <c:smooth val="0"/>
          <c:extLst>
            <c:ext xmlns:c16="http://schemas.microsoft.com/office/drawing/2014/chart" uri="{C3380CC4-5D6E-409C-BE32-E72D297353CC}">
              <c16:uniqueId val="{00000002-D42C-4640-9024-18CB56F8E35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0.47</c:v>
                </c:pt>
                <c:pt idx="2">
                  <c:v>#N/A</c:v>
                </c:pt>
                <c:pt idx="3">
                  <c:v>0.28000000000000003</c:v>
                </c:pt>
                <c:pt idx="4">
                  <c:v>#N/A</c:v>
                </c:pt>
                <c:pt idx="5">
                  <c:v>0.55000000000000004</c:v>
                </c:pt>
                <c:pt idx="6">
                  <c:v>#N/A</c:v>
                </c:pt>
                <c:pt idx="7">
                  <c:v>3.21</c:v>
                </c:pt>
                <c:pt idx="8">
                  <c:v>0</c:v>
                </c:pt>
                <c:pt idx="9">
                  <c:v>0</c:v>
                </c:pt>
              </c:numCache>
            </c:numRef>
          </c:val>
          <c:extLst>
            <c:ext xmlns:c16="http://schemas.microsoft.com/office/drawing/2014/chart" uri="{C3380CC4-5D6E-409C-BE32-E72D297353CC}">
              <c16:uniqueId val="{00000000-AA67-41E1-AD54-59CD3AC883B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A67-41E1-AD54-59CD3AC883B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A67-41E1-AD54-59CD3AC883BB}"/>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3-AA67-41E1-AD54-59CD3AC883BB}"/>
            </c:ext>
          </c:extLst>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0.01</c:v>
                </c:pt>
                <c:pt idx="4">
                  <c:v>#N/A</c:v>
                </c:pt>
                <c:pt idx="5">
                  <c:v>0.02</c:v>
                </c:pt>
                <c:pt idx="6">
                  <c:v>#N/A</c:v>
                </c:pt>
                <c:pt idx="7">
                  <c:v>0.02</c:v>
                </c:pt>
                <c:pt idx="8">
                  <c:v>#N/A</c:v>
                </c:pt>
                <c:pt idx="9">
                  <c:v>0.02</c:v>
                </c:pt>
              </c:numCache>
            </c:numRef>
          </c:val>
          <c:extLst>
            <c:ext xmlns:c16="http://schemas.microsoft.com/office/drawing/2014/chart" uri="{C3380CC4-5D6E-409C-BE32-E72D297353CC}">
              <c16:uniqueId val="{00000004-AA67-41E1-AD54-59CD3AC883BB}"/>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0.24</c:v>
                </c:pt>
                <c:pt idx="2">
                  <c:v>#N/A</c:v>
                </c:pt>
                <c:pt idx="3">
                  <c:v>0.21</c:v>
                </c:pt>
                <c:pt idx="4">
                  <c:v>#N/A</c:v>
                </c:pt>
                <c:pt idx="5">
                  <c:v>0.21</c:v>
                </c:pt>
                <c:pt idx="6">
                  <c:v>#N/A</c:v>
                </c:pt>
                <c:pt idx="7">
                  <c:v>0.06</c:v>
                </c:pt>
                <c:pt idx="8">
                  <c:v>#N/A</c:v>
                </c:pt>
                <c:pt idx="9">
                  <c:v>0.21</c:v>
                </c:pt>
              </c:numCache>
            </c:numRef>
          </c:val>
          <c:extLst>
            <c:ext xmlns:c16="http://schemas.microsoft.com/office/drawing/2014/chart" uri="{C3380CC4-5D6E-409C-BE32-E72D297353CC}">
              <c16:uniqueId val="{00000005-AA67-41E1-AD54-59CD3AC883BB}"/>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1.22</c:v>
                </c:pt>
              </c:numCache>
            </c:numRef>
          </c:val>
          <c:extLst>
            <c:ext xmlns:c16="http://schemas.microsoft.com/office/drawing/2014/chart" uri="{C3380CC4-5D6E-409C-BE32-E72D297353CC}">
              <c16:uniqueId val="{00000006-AA67-41E1-AD54-59CD3AC883BB}"/>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1.49</c:v>
                </c:pt>
                <c:pt idx="2">
                  <c:v>#N/A</c:v>
                </c:pt>
                <c:pt idx="3">
                  <c:v>1.06</c:v>
                </c:pt>
                <c:pt idx="4">
                  <c:v>#N/A</c:v>
                </c:pt>
                <c:pt idx="5">
                  <c:v>1.1599999999999999</c:v>
                </c:pt>
                <c:pt idx="6">
                  <c:v>#N/A</c:v>
                </c:pt>
                <c:pt idx="7">
                  <c:v>1.4</c:v>
                </c:pt>
                <c:pt idx="8">
                  <c:v>#N/A</c:v>
                </c:pt>
                <c:pt idx="9">
                  <c:v>1.55</c:v>
                </c:pt>
              </c:numCache>
            </c:numRef>
          </c:val>
          <c:extLst>
            <c:ext xmlns:c16="http://schemas.microsoft.com/office/drawing/2014/chart" uri="{C3380CC4-5D6E-409C-BE32-E72D297353CC}">
              <c16:uniqueId val="{00000007-AA67-41E1-AD54-59CD3AC883B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5.73</c:v>
                </c:pt>
                <c:pt idx="2">
                  <c:v>#N/A</c:v>
                </c:pt>
                <c:pt idx="3">
                  <c:v>5.25</c:v>
                </c:pt>
                <c:pt idx="4">
                  <c:v>#N/A</c:v>
                </c:pt>
                <c:pt idx="5">
                  <c:v>4.46</c:v>
                </c:pt>
                <c:pt idx="6">
                  <c:v>#N/A</c:v>
                </c:pt>
                <c:pt idx="7">
                  <c:v>4.3600000000000003</c:v>
                </c:pt>
                <c:pt idx="8">
                  <c:v>#N/A</c:v>
                </c:pt>
                <c:pt idx="9">
                  <c:v>4.47</c:v>
                </c:pt>
              </c:numCache>
            </c:numRef>
          </c:val>
          <c:extLst>
            <c:ext xmlns:c16="http://schemas.microsoft.com/office/drawing/2014/chart" uri="{C3380CC4-5D6E-409C-BE32-E72D297353CC}">
              <c16:uniqueId val="{00000008-AA67-41E1-AD54-59CD3AC883B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3.88</c:v>
                </c:pt>
                <c:pt idx="2">
                  <c:v>#N/A</c:v>
                </c:pt>
                <c:pt idx="3">
                  <c:v>4.5</c:v>
                </c:pt>
                <c:pt idx="4">
                  <c:v>#N/A</c:v>
                </c:pt>
                <c:pt idx="5">
                  <c:v>3.36</c:v>
                </c:pt>
                <c:pt idx="6">
                  <c:v>#N/A</c:v>
                </c:pt>
                <c:pt idx="7">
                  <c:v>4.83</c:v>
                </c:pt>
                <c:pt idx="8">
                  <c:v>#N/A</c:v>
                </c:pt>
                <c:pt idx="9">
                  <c:v>6.15</c:v>
                </c:pt>
              </c:numCache>
            </c:numRef>
          </c:val>
          <c:extLst>
            <c:ext xmlns:c16="http://schemas.microsoft.com/office/drawing/2014/chart" uri="{C3380CC4-5D6E-409C-BE32-E72D297353CC}">
              <c16:uniqueId val="{00000009-AA67-41E1-AD54-59CD3AC883B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1584</c:v>
                </c:pt>
                <c:pt idx="5">
                  <c:v>1658</c:v>
                </c:pt>
                <c:pt idx="8">
                  <c:v>1662</c:v>
                </c:pt>
                <c:pt idx="11">
                  <c:v>1689</c:v>
                </c:pt>
                <c:pt idx="14">
                  <c:v>1706</c:v>
                </c:pt>
              </c:numCache>
            </c:numRef>
          </c:val>
          <c:extLst>
            <c:ext xmlns:c16="http://schemas.microsoft.com/office/drawing/2014/chart" uri="{C3380CC4-5D6E-409C-BE32-E72D297353CC}">
              <c16:uniqueId val="{00000000-EA46-46BF-9BDC-73C8EBFEB69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A46-46BF-9BDC-73C8EBFEB69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56</c:v>
                </c:pt>
              </c:numCache>
            </c:numRef>
          </c:val>
          <c:extLst>
            <c:ext xmlns:c16="http://schemas.microsoft.com/office/drawing/2014/chart" uri="{C3380CC4-5D6E-409C-BE32-E72D297353CC}">
              <c16:uniqueId val="{00000002-EA46-46BF-9BDC-73C8EBFEB69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14</c:v>
                </c:pt>
                <c:pt idx="3">
                  <c:v>21</c:v>
                </c:pt>
                <c:pt idx="6">
                  <c:v>26</c:v>
                </c:pt>
                <c:pt idx="9">
                  <c:v>30</c:v>
                </c:pt>
                <c:pt idx="12">
                  <c:v>32</c:v>
                </c:pt>
              </c:numCache>
            </c:numRef>
          </c:val>
          <c:extLst>
            <c:ext xmlns:c16="http://schemas.microsoft.com/office/drawing/2014/chart" uri="{C3380CC4-5D6E-409C-BE32-E72D297353CC}">
              <c16:uniqueId val="{00000003-EA46-46BF-9BDC-73C8EBFEB69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502</c:v>
                </c:pt>
                <c:pt idx="3">
                  <c:v>504</c:v>
                </c:pt>
                <c:pt idx="6">
                  <c:v>484</c:v>
                </c:pt>
                <c:pt idx="9">
                  <c:v>479</c:v>
                </c:pt>
                <c:pt idx="12">
                  <c:v>487</c:v>
                </c:pt>
              </c:numCache>
            </c:numRef>
          </c:val>
          <c:extLst>
            <c:ext xmlns:c16="http://schemas.microsoft.com/office/drawing/2014/chart" uri="{C3380CC4-5D6E-409C-BE32-E72D297353CC}">
              <c16:uniqueId val="{00000004-EA46-46BF-9BDC-73C8EBFEB69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A46-46BF-9BDC-73C8EBFEB69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A46-46BF-9BDC-73C8EBFEB69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1777</c:v>
                </c:pt>
                <c:pt idx="3">
                  <c:v>1835</c:v>
                </c:pt>
                <c:pt idx="6">
                  <c:v>1813</c:v>
                </c:pt>
                <c:pt idx="9">
                  <c:v>1867</c:v>
                </c:pt>
                <c:pt idx="12">
                  <c:v>1959</c:v>
                </c:pt>
              </c:numCache>
            </c:numRef>
          </c:val>
          <c:extLst>
            <c:ext xmlns:c16="http://schemas.microsoft.com/office/drawing/2014/chart" uri="{C3380CC4-5D6E-409C-BE32-E72D297353CC}">
              <c16:uniqueId val="{00000007-EA46-46BF-9BDC-73C8EBFEB69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709</c:v>
                </c:pt>
                <c:pt idx="2">
                  <c:v>#N/A</c:v>
                </c:pt>
                <c:pt idx="3">
                  <c:v>#N/A</c:v>
                </c:pt>
                <c:pt idx="4">
                  <c:v>702</c:v>
                </c:pt>
                <c:pt idx="5">
                  <c:v>#N/A</c:v>
                </c:pt>
                <c:pt idx="6">
                  <c:v>#N/A</c:v>
                </c:pt>
                <c:pt idx="7">
                  <c:v>661</c:v>
                </c:pt>
                <c:pt idx="8">
                  <c:v>#N/A</c:v>
                </c:pt>
                <c:pt idx="9">
                  <c:v>#N/A</c:v>
                </c:pt>
                <c:pt idx="10">
                  <c:v>687</c:v>
                </c:pt>
                <c:pt idx="11">
                  <c:v>#N/A</c:v>
                </c:pt>
                <c:pt idx="12">
                  <c:v>#N/A</c:v>
                </c:pt>
                <c:pt idx="13">
                  <c:v>828</c:v>
                </c:pt>
                <c:pt idx="14">
                  <c:v>#N/A</c:v>
                </c:pt>
              </c:numCache>
            </c:numRef>
          </c:val>
          <c:smooth val="0"/>
          <c:extLst>
            <c:ext xmlns:c16="http://schemas.microsoft.com/office/drawing/2014/chart" uri="{C3380CC4-5D6E-409C-BE32-E72D297353CC}">
              <c16:uniqueId val="{00000008-EA46-46BF-9BDC-73C8EBFEB69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18567</c:v>
                </c:pt>
                <c:pt idx="5">
                  <c:v>18290</c:v>
                </c:pt>
                <c:pt idx="8">
                  <c:v>17922</c:v>
                </c:pt>
                <c:pt idx="11">
                  <c:v>17288</c:v>
                </c:pt>
                <c:pt idx="14">
                  <c:v>16684</c:v>
                </c:pt>
              </c:numCache>
            </c:numRef>
          </c:val>
          <c:extLst>
            <c:ext xmlns:c16="http://schemas.microsoft.com/office/drawing/2014/chart" uri="{C3380CC4-5D6E-409C-BE32-E72D297353CC}">
              <c16:uniqueId val="{00000000-215F-4C8F-B745-37472D1AB38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139</c:v>
                </c:pt>
                <c:pt idx="5">
                  <c:v>460</c:v>
                </c:pt>
                <c:pt idx="8">
                  <c:v>388</c:v>
                </c:pt>
                <c:pt idx="11">
                  <c:v>334</c:v>
                </c:pt>
                <c:pt idx="14">
                  <c:v>279</c:v>
                </c:pt>
              </c:numCache>
            </c:numRef>
          </c:val>
          <c:extLst>
            <c:ext xmlns:c16="http://schemas.microsoft.com/office/drawing/2014/chart" uri="{C3380CC4-5D6E-409C-BE32-E72D297353CC}">
              <c16:uniqueId val="{00000001-215F-4C8F-B745-37472D1AB38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4002</c:v>
                </c:pt>
                <c:pt idx="5">
                  <c:v>4273</c:v>
                </c:pt>
                <c:pt idx="8">
                  <c:v>4403</c:v>
                </c:pt>
                <c:pt idx="11">
                  <c:v>4295</c:v>
                </c:pt>
                <c:pt idx="14">
                  <c:v>4214</c:v>
                </c:pt>
              </c:numCache>
            </c:numRef>
          </c:val>
          <c:extLst>
            <c:ext xmlns:c16="http://schemas.microsoft.com/office/drawing/2014/chart" uri="{C3380CC4-5D6E-409C-BE32-E72D297353CC}">
              <c16:uniqueId val="{00000002-215F-4C8F-B745-37472D1AB38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15F-4C8F-B745-37472D1AB38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15F-4C8F-B745-37472D1AB38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5</c:v>
                </c:pt>
                <c:pt idx="6">
                  <c:v>4</c:v>
                </c:pt>
                <c:pt idx="9">
                  <c:v>0</c:v>
                </c:pt>
                <c:pt idx="12">
                  <c:v>0</c:v>
                </c:pt>
              </c:numCache>
            </c:numRef>
          </c:val>
          <c:extLst>
            <c:ext xmlns:c16="http://schemas.microsoft.com/office/drawing/2014/chart" uri="{C3380CC4-5D6E-409C-BE32-E72D297353CC}">
              <c16:uniqueId val="{00000005-215F-4C8F-B745-37472D1AB38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3628</c:v>
                </c:pt>
                <c:pt idx="3">
                  <c:v>3640</c:v>
                </c:pt>
                <c:pt idx="6">
                  <c:v>3508</c:v>
                </c:pt>
                <c:pt idx="9">
                  <c:v>3494</c:v>
                </c:pt>
                <c:pt idx="12">
                  <c:v>3491</c:v>
                </c:pt>
              </c:numCache>
            </c:numRef>
          </c:val>
          <c:extLst>
            <c:ext xmlns:c16="http://schemas.microsoft.com/office/drawing/2014/chart" uri="{C3380CC4-5D6E-409C-BE32-E72D297353CC}">
              <c16:uniqueId val="{00000006-215F-4C8F-B745-37472D1AB38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224</c:v>
                </c:pt>
                <c:pt idx="3">
                  <c:v>214</c:v>
                </c:pt>
                <c:pt idx="6">
                  <c:v>190</c:v>
                </c:pt>
                <c:pt idx="9">
                  <c:v>180</c:v>
                </c:pt>
                <c:pt idx="12">
                  <c:v>160</c:v>
                </c:pt>
              </c:numCache>
            </c:numRef>
          </c:val>
          <c:extLst>
            <c:ext xmlns:c16="http://schemas.microsoft.com/office/drawing/2014/chart" uri="{C3380CC4-5D6E-409C-BE32-E72D297353CC}">
              <c16:uniqueId val="{00000007-215F-4C8F-B745-37472D1AB38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5785</c:v>
                </c:pt>
                <c:pt idx="3">
                  <c:v>5614</c:v>
                </c:pt>
                <c:pt idx="6">
                  <c:v>5490</c:v>
                </c:pt>
                <c:pt idx="9">
                  <c:v>5412</c:v>
                </c:pt>
                <c:pt idx="12">
                  <c:v>5156</c:v>
                </c:pt>
              </c:numCache>
            </c:numRef>
          </c:val>
          <c:extLst>
            <c:ext xmlns:c16="http://schemas.microsoft.com/office/drawing/2014/chart" uri="{C3380CC4-5D6E-409C-BE32-E72D297353CC}">
              <c16:uniqueId val="{00000008-215F-4C8F-B745-37472D1AB38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889</c:v>
                </c:pt>
              </c:numCache>
            </c:numRef>
          </c:val>
          <c:extLst>
            <c:ext xmlns:c16="http://schemas.microsoft.com/office/drawing/2014/chart" uri="{C3380CC4-5D6E-409C-BE32-E72D297353CC}">
              <c16:uniqueId val="{00000009-215F-4C8F-B745-37472D1AB38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19945</c:v>
                </c:pt>
                <c:pt idx="3">
                  <c:v>19668</c:v>
                </c:pt>
                <c:pt idx="6">
                  <c:v>19214</c:v>
                </c:pt>
                <c:pt idx="9">
                  <c:v>18475</c:v>
                </c:pt>
                <c:pt idx="12">
                  <c:v>17824</c:v>
                </c:pt>
              </c:numCache>
            </c:numRef>
          </c:val>
          <c:extLst>
            <c:ext xmlns:c16="http://schemas.microsoft.com/office/drawing/2014/chart" uri="{C3380CC4-5D6E-409C-BE32-E72D297353CC}">
              <c16:uniqueId val="{0000000A-215F-4C8F-B745-37472D1AB38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6875</c:v>
                </c:pt>
                <c:pt idx="2">
                  <c:v>#N/A</c:v>
                </c:pt>
                <c:pt idx="3">
                  <c:v>#N/A</c:v>
                </c:pt>
                <c:pt idx="4">
                  <c:v>6117</c:v>
                </c:pt>
                <c:pt idx="5">
                  <c:v>#N/A</c:v>
                </c:pt>
                <c:pt idx="6">
                  <c:v>#N/A</c:v>
                </c:pt>
                <c:pt idx="7">
                  <c:v>5694</c:v>
                </c:pt>
                <c:pt idx="8">
                  <c:v>#N/A</c:v>
                </c:pt>
                <c:pt idx="9">
                  <c:v>#N/A</c:v>
                </c:pt>
                <c:pt idx="10">
                  <c:v>5644</c:v>
                </c:pt>
                <c:pt idx="11">
                  <c:v>#N/A</c:v>
                </c:pt>
                <c:pt idx="12">
                  <c:v>#N/A</c:v>
                </c:pt>
                <c:pt idx="13">
                  <c:v>6343</c:v>
                </c:pt>
                <c:pt idx="14">
                  <c:v>#N/A</c:v>
                </c:pt>
              </c:numCache>
            </c:numRef>
          </c:val>
          <c:smooth val="0"/>
          <c:extLst>
            <c:ext xmlns:c16="http://schemas.microsoft.com/office/drawing/2014/chart" uri="{C3380CC4-5D6E-409C-BE32-E72D297353CC}">
              <c16:uniqueId val="{0000000B-215F-4C8F-B745-37472D1AB38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1847</c:v>
                </c:pt>
                <c:pt idx="1">
                  <c:v>1729</c:v>
                </c:pt>
                <c:pt idx="2">
                  <c:v>1664</c:v>
                </c:pt>
              </c:numCache>
            </c:numRef>
          </c:val>
          <c:extLst>
            <c:ext xmlns:c16="http://schemas.microsoft.com/office/drawing/2014/chart" uri="{C3380CC4-5D6E-409C-BE32-E72D297353CC}">
              <c16:uniqueId val="{00000000-37A8-4638-BCE5-A7E21565C32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765</c:v>
                </c:pt>
                <c:pt idx="1">
                  <c:v>765</c:v>
                </c:pt>
                <c:pt idx="2">
                  <c:v>665</c:v>
                </c:pt>
              </c:numCache>
            </c:numRef>
          </c:val>
          <c:extLst>
            <c:ext xmlns:c16="http://schemas.microsoft.com/office/drawing/2014/chart" uri="{C3380CC4-5D6E-409C-BE32-E72D297353CC}">
              <c16:uniqueId val="{00000001-37A8-4638-BCE5-A7E21565C32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3607</c:v>
                </c:pt>
                <c:pt idx="1">
                  <c:v>3538</c:v>
                </c:pt>
                <c:pt idx="2">
                  <c:v>3540</c:v>
                </c:pt>
              </c:numCache>
            </c:numRef>
          </c:val>
          <c:extLst>
            <c:ext xmlns:c16="http://schemas.microsoft.com/office/drawing/2014/chart" uri="{C3380CC4-5D6E-409C-BE32-E72D297353CC}">
              <c16:uniqueId val="{00000002-37A8-4638-BCE5-A7E21565C32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{BC39DC47-E5A0-4B38-B63B-8B8C370A0125}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C219-4D2A-965D-9B4243C9FAB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{6CEAD62B-271E-47BE-9B83-ACFFBE3B3A13}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219-4D2A-965D-9B4243C9FAB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{10085BAC-DB4A-4211-89A3-CD7EED177420}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219-4D2A-965D-9B4243C9FAB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{72E7C2FF-EEDE-41DF-882F-9E27EE0A2004}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219-4D2A-965D-9B4243C9FAB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{BB1D9399-EFB8-4271-8C24-B6EC6A1E642A}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219-4D2A-965D-9B4243C9FAB9}"/>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{DF39C4A4-FA41-46FC-B880-84F78068BA7E}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C219-4D2A-965D-9B4243C9FAB9}"/>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{A1DB4636-1BD1-4CF2-BAF9-85C491FDCA61}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C219-4D2A-965D-9B4243C9FAB9}"/>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{AA42765D-0423-47DD-A03D-48E5BD9E66AB}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C219-4D2A-965D-9B4243C9FAB9}"/>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{86E4D92F-1D0B-4858-8864-76DC2416D220}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C219-4D2A-965D-9B4243C9FAB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49.3</c:v>
                </c:pt>
                <c:pt idx="8">
                  <c:v>51</c:v>
                </c:pt>
                <c:pt idx="16">
                  <c:v>52.3</c:v>
                </c:pt>
                <c:pt idx="24">
                  <c:v>54.2</c:v>
                </c:pt>
                <c:pt idx="32">
                  <c:v>55.8</c:v>
                </c:pt>
              </c:numCache>
            </c:numRef>
          </c:xVal>
          <c:yVal>
            <c:numRef>
              <c:f>公会計指標分析・財政指標組合せ分析表!$BP$51:$DC$51</c:f>
              <c:numCache>
                <c:formatCode>#,##0.0;"▲ "#,##0.0</c:formatCode>
                <c:ptCount val="40"/>
                <c:pt idx="0">
                  <c:v>72.099999999999994</c:v>
                </c:pt>
                <c:pt idx="8">
                  <c:v>65.900000000000006</c:v>
                </c:pt>
                <c:pt idx="16">
                  <c:v>62.2</c:v>
                </c:pt>
                <c:pt idx="24">
                  <c:v>62.6</c:v>
                </c:pt>
                <c:pt idx="32">
                  <c:v>68.3</c:v>
                </c:pt>
              </c:numCache>
            </c:numRef>
          </c:yVal>
          <c:smooth val="0"/>
          <c:extLst>
            <c:ext xmlns:c16="http://schemas.microsoft.com/office/drawing/2014/chart" uri="{C3380CC4-5D6E-409C-BE32-E72D297353CC}">
              <c16:uniqueId val="{00000009-C219-4D2A-965D-9B4243C9FAB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{0ECD09A9-C7DC-436C-A644-E1CACD204137}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C219-4D2A-965D-9B4243C9FAB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{DA1529EC-D30F-4E31-9DA6-3A393644924B}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219-4D2A-965D-9B4243C9FAB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{3DFEC5A3-83B4-4EDE-BB08-7AC1B40464E2}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219-4D2A-965D-9B4243C9FAB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{9C43C43B-B453-468A-8F88-C4B7BC086E48}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219-4D2A-965D-9B4243C9FAB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{3140DF11-DAAE-4F2C-A1B6-02420BD5A09A}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219-4D2A-965D-9B4243C9FAB9}"/>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{6EECF38D-29CF-4C8D-874A-DF9CEDE8619B}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C219-4D2A-965D-9B4243C9FAB9}"/>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{AF6DEFEE-2BDD-4885-A243-3FC3916CE405}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C219-4D2A-965D-9B4243C9FAB9}"/>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{C90BADAA-DD4C-446D-973C-9C3F68FF8907}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C219-4D2A-965D-9B4243C9FAB9}"/>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{5AE41886-7BCA-4847-BED8-784E87DD1193}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C219-4D2A-965D-9B4243C9FAB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53.6</c:v>
                </c:pt>
                <c:pt idx="8">
                  <c:v>56.1</c:v>
                </c:pt>
                <c:pt idx="16">
                  <c:v>57.5</c:v>
                </c:pt>
                <c:pt idx="24">
                  <c:v>58.5</c:v>
                </c:pt>
                <c:pt idx="32">
                  <c:v>58.9</c:v>
                </c:pt>
              </c:numCache>
            </c:numRef>
          </c:xVal>
          <c:yVal>
            <c:numRef>
              <c:f>公会計指標分析・財政指標組合せ分析表!$BP$55:$DC$55</c:f>
              <c:numCache>
                <c:formatCode>#,##0.0;"▲ "#,##0.0</c:formatCode>
                <c:ptCount val="40"/>
                <c:pt idx="0">
                  <c:v>20.2</c:v>
                </c:pt>
                <c:pt idx="8">
                  <c:v>19</c:v>
                </c:pt>
                <c:pt idx="16">
                  <c:v>15.4</c:v>
                </c:pt>
                <c:pt idx="24">
                  <c:v>14.9</c:v>
                </c:pt>
                <c:pt idx="32">
                  <c:v>14.5</c:v>
                </c:pt>
              </c:numCache>
            </c:numRef>
          </c:yVal>
          <c:smooth val="0"/>
          <c:extLst>
            <c:ext xmlns:c16="http://schemas.microsoft.com/office/drawing/2014/chart" uri="{C3380CC4-5D6E-409C-BE32-E72D297353CC}">
              <c16:uniqueId val="{00000013-C219-4D2A-965D-9B4243C9FAB9}"/>
            </c:ext>
          </c:extLst>
        </c:ser>
        <c:dLbls>
          <c:showLegendKey val="0"/>
          <c:showVal val="1"/>
          <c:showCatName val="0"/>
          <c:showSerName val="0"/>
          <c:showPercent val="0"/>
          <c:showBubbleSize val="0"/>
        </c:dLbls>
        <c:axId val="46179840"/>
        <c:axId val="46181760"/>
      </c:scatterChart>
      <c:valAx>
        <c:axId val="46179840"/>
        <c:scaling>
          <c:orientation val="maxMin"/>
          <c:max val="60"/>
          <c:min val="4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{BB6133DD-5857-4241-A011-4FE4BB3E555E}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7A2D-4E12-8028-D4C92EBA5A9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{DA8245A9-2396-4487-B1CF-62C63BF76D50}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A2D-4E12-8028-D4C92EBA5A9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{2B0287FB-0758-46A5-955B-4B6FAB9E9EE9}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A2D-4E12-8028-D4C92EBA5A9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{7CAC4183-616B-4139-9C7F-5354F33ADB73}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A2D-4E12-8028-D4C92EBA5A9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{C0BF41BD-82C3-4377-B0CB-DCA98C769636}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A2D-4E12-8028-D4C92EBA5A92}"/>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{E4F0888E-AD38-4830-8ADC-4052D1B21573}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7A2D-4E12-8028-D4C92EBA5A92}"/>
                </c:ext>
              </c:extLst>
            </c:dLbl>
            <c:dLbl>
              <c:idx val="16"/>
              <c:layout>
                <c:manualLayout>
                  <c:x val="-4.5096530706953818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{85CD1F5F-E10C-40BF-939C-B6B5A7AF57A0}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7A2D-4E12-8028-D4C92EBA5A92}"/>
                </c:ext>
              </c:extLst>
            </c:dLbl>
            <c:dLbl>
              <c:idx val="24"/>
              <c:layout>
                <c:manualLayout>
                  <c:x val="-1.8171803637232468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{4A3C1224-5779-40E0-A5A4-B5C3A7E70F6C}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7A2D-4E12-8028-D4C92EBA5A92}"/>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{DC1990DF-87E3-4BA2-801F-B06879866BC6}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7A2D-4E12-8028-D4C92EBA5A9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7.2</c:v>
                </c:pt>
                <c:pt idx="8">
                  <c:v>7.1</c:v>
                </c:pt>
                <c:pt idx="16">
                  <c:v>7.4</c:v>
                </c:pt>
                <c:pt idx="24">
                  <c:v>7.4</c:v>
                </c:pt>
                <c:pt idx="32">
                  <c:v>7.9</c:v>
                </c:pt>
              </c:numCache>
            </c:numRef>
          </c:xVal>
          <c:yVal>
            <c:numRef>
              <c:f>公会計指標分析・財政指標組合せ分析表!$BP$73:$DC$73</c:f>
              <c:numCache>
                <c:formatCode>#,##0.0;"▲ "#,##0.0</c:formatCode>
                <c:ptCount val="40"/>
                <c:pt idx="0">
                  <c:v>72.099999999999994</c:v>
                </c:pt>
                <c:pt idx="8">
                  <c:v>65.900000000000006</c:v>
                </c:pt>
                <c:pt idx="16">
                  <c:v>62.2</c:v>
                </c:pt>
                <c:pt idx="24">
                  <c:v>62.6</c:v>
                </c:pt>
                <c:pt idx="32">
                  <c:v>68.3</c:v>
                </c:pt>
              </c:numCache>
            </c:numRef>
          </c:yVal>
          <c:smooth val="0"/>
          <c:extLst>
            <c:ext xmlns:c16="http://schemas.microsoft.com/office/drawing/2014/chart" uri="{C3380CC4-5D6E-409C-BE32-E72D297353CC}">
              <c16:uniqueId val="{00000009-7A2D-4E12-8028-D4C92EBA5A9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7765837078083793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{C36BB63F-3325-48F9-897C-4EAC193C5177}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7A2D-4E12-8028-D4C92EBA5A9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{27C604FB-4631-4C13-A7EF-FF4290D4D242}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A2D-4E12-8028-D4C92EBA5A9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{89B89853-9B7E-4C00-9838-441C280CEF49}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A2D-4E12-8028-D4C92EBA5A9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{2C4AC50F-9A5B-492E-8BCA-2074E58FE367}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A2D-4E12-8028-D4C92EBA5A9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{6A422366-2D47-41E0-91DB-A891FF7C7101}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A2D-4E12-8028-D4C92EBA5A92}"/>
                </c:ext>
              </c:extLst>
            </c:dLbl>
            <c:dLbl>
              <c:idx val="8"/>
              <c:layout>
                <c:manualLayout>
                  <c:x val="-3.9092437901469414E-2"/>
                  <c:y val="-4.9114601135551786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{18B68870-2E3C-48E2-B969-0284452F89BE}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7A2D-4E12-8028-D4C92EBA5A92}"/>
                </c:ext>
              </c:extLst>
            </c:dLbl>
            <c:dLbl>
              <c:idx val="16"/>
              <c:layout>
                <c:manualLayout>
                  <c:x val="-1.8235628084250027E-2"/>
                  <c:y val="-4.4621677956198598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{2B323B8C-6DA2-4071-975E-28A1B02374D7}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7A2D-4E12-8028-D4C92EBA5A92}"/>
                </c:ext>
              </c:extLst>
            </c:dLbl>
            <c:dLbl>
              <c:idx val="24"/>
              <c:layout>
                <c:manualLayout>
                  <c:x val="-3.1570342725075584E-2"/>
                  <c:y val="-8.223229287892995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{34351C98-D261-4E4D-BB09-D15D08EAC236}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7A2D-4E12-8028-D4C92EBA5A92}"/>
                </c:ext>
              </c:extLst>
            </c:dLbl>
            <c:dLbl>
              <c:idx val="32"/>
              <c:layout>
                <c:manualLayout>
                  <c:x val="-3.1570342725075584E-2"/>
                  <c:y val="-7.369784513671078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{1F008CFC-94AC-4DED-936A-3C2B7E581A19}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7A2D-4E12-8028-D4C92EBA5A9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8.5</c:v>
                </c:pt>
                <c:pt idx="24">
                  <c:v>8.5</c:v>
                </c:pt>
                <c:pt idx="32">
                  <c:v>8.4</c:v>
                </c:pt>
              </c:numCache>
            </c:numRef>
          </c:xVal>
          <c:yVal>
            <c:numRef>
              <c:f>公会計指標分析・財政指標組合せ分析表!$BP$77:$DC$77</c:f>
              <c:numCache>
                <c:formatCode>#,##0.0;"▲ "#,##0.0</c:formatCode>
                <c:ptCount val="40"/>
                <c:pt idx="0">
                  <c:v>20.2</c:v>
                </c:pt>
                <c:pt idx="8">
                  <c:v>19</c:v>
                </c:pt>
                <c:pt idx="16">
                  <c:v>15.4</c:v>
                </c:pt>
                <c:pt idx="24">
                  <c:v>14.9</c:v>
                </c:pt>
                <c:pt idx="32">
                  <c:v>14.5</c:v>
                </c:pt>
              </c:numCache>
            </c:numRef>
          </c:yVal>
          <c:smooth val="0"/>
          <c:extLst>
            <c:ext xmlns:c16="http://schemas.microsoft.com/office/drawing/2014/chart" uri="{C3380CC4-5D6E-409C-BE32-E72D297353CC}">
              <c16:uniqueId val="{00000013-7A2D-4E12-8028-D4C92EBA5A92}"/>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茨城県行方市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統合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小学校</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建設事業に充当した地方債の元金償還が始まっているため、元利償還金は高い状況が続いている。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また、臨時財政対策債、合併特例債、緊急防災減災事業債などの交付税算入率の大きい有利な地方債のみを借入対象としているので、算入公債費等は増加している。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今後については、元利償還金が増加することが考えられることから、地方債を充当する事業の選択や基金の活用を図っていく必要があると思われる。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1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満期一括償還借入を利用していないため、該当なし。</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茨城県行方市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年度は市債発行額を抑制したことにより、一般会計等に係る地方債の現在高が減少し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たが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公債費に準ずる債務負担行為支出予定額が生じたことにより、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将来負担額は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充当可能財源等は、基金の取り崩しが増えたことにより、減少している。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基準財政需要額算入見込額は、道路橋りょう費や下水道費、公債費の算入見込額が減少したことにより、減少している。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今後は、将来負担比率が上昇しないように、地方債借入を抑制し、基金の積み増しについても行っていく。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茨城県行方市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前年度余剰金や令和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年度余剰金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百万円を基金に積立を行った。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一方、事業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取り崩した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ため、差引</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今後、一般財源の不足や自然災害への対応、感染症対策、施設の改修等に要する経費を賄うため、基金からの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取り崩し額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が増加し、基金残高は減少していくと思われる。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合併振興基金：合併特例債による基金積立　新市建設計画に掲げた事業へ充当。</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公共施設整備基金：施設の改修等の活用。</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行方市公共交通システム事業基金：再編関連訓練移転等交付金を活用し、市民のニーズにあった公共交通の実現を図るため基金に積み立て、公共交通の整備運営に活用している。　</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合併振興基金：基金の利息分を積立</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し</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オリパラ交流推進事業及び</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医師確保のための寄附講座開設寄附金</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等に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22</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取り崩した</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公共施設整備基金：基金の利息分</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と決算余剰金を積立し、庁舎建設基本計画策定業務委託及び公有財産購入費に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129</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を取り崩した</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行方市公共交通システム事業基金：防衛省に提出した基金計画により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41</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百万円を積立、一方、事業費の財源として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49</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取り崩した</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合併振興基金：新市建設計画に掲げた事業へ充当する。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公共施設整備基金：老朽化した施設の改修費用及び新庁舎の建設費用へ充当する。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行方市公共交通システム事業基金：市営路線バスやデマンドタクシーの運行等の事業へ充当していく。</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決算余剰金と基金の利息分で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百万円を積み立てた。また一般会計の不足額として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取り崩した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結果として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百万円の減少となり、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財政調整基金残高としては標準財政規模の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％を目標としているが、普通交付税の算定方法が一本算定となり、一般会計が財源不足となることが想定されるほか、自然災害や感染症対策などの財源としても</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取り崩し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を行わなければならないと思われる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ため、減少していく見込み</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財源確保のため、財政調整基金の積み増しができるよう、歳入の確保及び歳出削減に取り組んでいく。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取り崩したことにより減少し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、令和２年度末残高は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今後、公債費の増加が見込まれて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いるため、計画的に取り崩し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を行っていく予定である。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茨城県行方市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33,775
32,693
222.48
21,631,370
20,865,955
673,034
10,938,918
17,823,796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BIZ UD新ゴ" panose="020B0400000000000000" pitchFamily="49" charset="-128"/>
              <a:ea typeface="BIZ UD新ゴ" panose="020B0400000000000000" pitchFamily="49" charset="-128"/>
            </a:rPr>
            <a:t> 有形固定資産減価償却率は、前年に引き続き資産の取得よりも減価償却による価値の減少が上回っているため増加となったが、県平均や類似団体平均を下回っている。</a:t>
          </a:r>
        </a:p>
        <a:p>
          <a:r>
            <a:rPr kumimoji="1" lang="ja-JP" altLang="en-US" sz="1100">
              <a:latin typeface="BIZ UD新ゴ" panose="020B0400000000000000" pitchFamily="49" charset="-128"/>
              <a:ea typeface="BIZ UD新ゴ" panose="020B0400000000000000" pitchFamily="49" charset="-128"/>
            </a:rPr>
            <a:t>　当市では、平成</a:t>
          </a:r>
          <a:r>
            <a:rPr kumimoji="1" lang="en-US" altLang="ja-JP" sz="1100">
              <a:latin typeface="BIZ UD新ゴ" panose="020B0400000000000000" pitchFamily="49" charset="-128"/>
              <a:ea typeface="BIZ UD新ゴ" panose="020B0400000000000000" pitchFamily="49" charset="-128"/>
            </a:rPr>
            <a:t>28</a:t>
          </a:r>
          <a:r>
            <a:rPr kumimoji="1" lang="ja-JP" altLang="en-US" sz="1100">
              <a:latin typeface="BIZ UD新ゴ" panose="020B0400000000000000" pitchFamily="49" charset="-128"/>
              <a:ea typeface="BIZ UD新ゴ" panose="020B0400000000000000" pitchFamily="49" charset="-128"/>
            </a:rPr>
            <a:t>年に策定した公共施設等総合管理計画に基づき、管理運営を行っているが、事業用資産において比較的老朽化が進行している。大規模改修や新庁舎建設など今後の老朽化への対応は、施設が相対的に多くなると想定される。将来にわたって最適な管理をするため今後も計画に基づき課題解決に努めていく。</a:t>
          </a:r>
        </a:p>
        <a:p>
          <a:endParaRPr kumimoji="1" lang="ja-JP" altLang="en-US" sz="1100">
            <a:latin typeface="BIZ UD新ゴ" panose="020B0400000000000000" pitchFamily="49" charset="-128"/>
            <a:ea typeface="BIZ UD新ゴ" panose="020B0400000000000000" pitchFamily="49"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51943</xdr:rowOff>
    </xdr:from>
    <xdr:to>
      <xdr:col>23</xdr:col>
      <xdr:colOff>85090</xdr:colOff>
      <xdr:row>32</xdr:row>
      <xdr:rowOff>107061</xdr:rowOff>
    </xdr:to>
    <xdr:cxnSp macro="">
      <xdr:nvCxnSpPr>
        <xdr:cNvPr id="63" name="直線コネクタ 62"/>
        <xdr:cNvCxnSpPr/>
      </xdr:nvCxnSpPr>
      <xdr:spPr>
        <a:xfrm flipV="1">
          <a:off x="4760595" y="5281168"/>
          <a:ext cx="1270"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110888</xdr:rowOff>
    </xdr:from>
    <xdr:ext cx="405111" cy="259045"/>
    <xdr:sp macro="" textlink="">
      <xdr:nvSpPr>
        <xdr:cNvPr id="64" name="有形固定資産減価償却率最小値テキスト"/>
        <xdr:cNvSpPr txBox="1"/>
      </xdr:nvSpPr>
      <xdr:spPr>
        <a:xfrm>
          <a:off x="4813300" y="636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107061</xdr:rowOff>
    </xdr:from>
    <xdr:to>
      <xdr:col>23</xdr:col>
      <xdr:colOff>174625</xdr:colOff>
      <xdr:row>32</xdr:row>
      <xdr:rowOff>107061</xdr:rowOff>
    </xdr:to>
    <xdr:cxnSp macro="">
      <xdr:nvCxnSpPr>
        <xdr:cNvPr id="65" name="直線コネクタ 64"/>
        <xdr:cNvCxnSpPr/>
      </xdr:nvCxnSpPr>
      <xdr:spPr>
        <a:xfrm>
          <a:off x="4673600" y="636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170070</xdr:rowOff>
    </xdr:from>
    <xdr:ext cx="405111" cy="259045"/>
    <xdr:sp macro="" textlink="">
      <xdr:nvSpPr>
        <xdr:cNvPr id="66" name="有形固定資産減価償却率最大値テキスト"/>
        <xdr:cNvSpPr txBox="1"/>
      </xdr:nvSpPr>
      <xdr:spPr>
        <a:xfrm>
          <a:off x="4813300" y="5056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51943</xdr:rowOff>
    </xdr:from>
    <xdr:to>
      <xdr:col>23</xdr:col>
      <xdr:colOff>174625</xdr:colOff>
      <xdr:row>26</xdr:row>
      <xdr:rowOff>51943</xdr:rowOff>
    </xdr:to>
    <xdr:cxnSp macro="">
      <xdr:nvCxnSpPr>
        <xdr:cNvPr id="67" name="直線コネクタ 66"/>
        <xdr:cNvCxnSpPr/>
      </xdr:nvCxnSpPr>
      <xdr:spPr>
        <a:xfrm>
          <a:off x="4673600" y="528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148353</xdr:rowOff>
    </xdr:from>
    <xdr:ext cx="405111" cy="259045"/>
    <xdr:sp macro="" textlink="">
      <xdr:nvSpPr>
        <xdr:cNvPr id="68" name="有形固定資産減価償却率平均値テキスト"/>
        <xdr:cNvSpPr txBox="1"/>
      </xdr:nvSpPr>
      <xdr:spPr>
        <a:xfrm>
          <a:off x="4813300" y="57204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169926</xdr:rowOff>
    </xdr:from>
    <xdr:to>
      <xdr:col>23</xdr:col>
      <xdr:colOff>136525</xdr:colOff>
      <xdr:row>29</xdr:row>
      <xdr:rowOff>100076</xdr:rowOff>
    </xdr:to>
    <xdr:sp macro="" textlink="">
      <xdr:nvSpPr>
        <xdr:cNvPr id="69" name="フローチャート: 判断 68"/>
        <xdr:cNvSpPr/>
      </xdr:nvSpPr>
      <xdr:spPr>
        <a:xfrm>
          <a:off x="4711700" y="574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161290</xdr:rowOff>
    </xdr:from>
    <xdr:to>
      <xdr:col>19</xdr:col>
      <xdr:colOff>187325</xdr:colOff>
      <xdr:row>29</xdr:row>
      <xdr:rowOff>91440</xdr:rowOff>
    </xdr:to>
    <xdr:sp macro="" textlink="">
      <xdr:nvSpPr>
        <xdr:cNvPr id="70" name="フローチャート: 判断 69"/>
        <xdr:cNvSpPr/>
      </xdr:nvSpPr>
      <xdr:spPr>
        <a:xfrm>
          <a:off x="4000500" y="573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139700</xdr:rowOff>
    </xdr:from>
    <xdr:to>
      <xdr:col>15</xdr:col>
      <xdr:colOff>187325</xdr:colOff>
      <xdr:row>29</xdr:row>
      <xdr:rowOff>69850</xdr:rowOff>
    </xdr:to>
    <xdr:sp macro="" textlink="">
      <xdr:nvSpPr>
        <xdr:cNvPr id="71" name="フローチャート: 判断 70"/>
        <xdr:cNvSpPr/>
      </xdr:nvSpPr>
      <xdr:spPr>
        <a:xfrm>
          <a:off x="3238500" y="571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72" name="フローチャート: 判断 71"/>
        <xdr:cNvSpPr/>
      </xdr:nvSpPr>
      <xdr:spPr>
        <a:xfrm>
          <a:off x="2476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55499</xdr:rowOff>
    </xdr:from>
    <xdr:to>
      <xdr:col>7</xdr:col>
      <xdr:colOff>187325</xdr:colOff>
      <xdr:row>28</xdr:row>
      <xdr:rowOff>157099</xdr:rowOff>
    </xdr:to>
    <xdr:sp macro="" textlink="">
      <xdr:nvSpPr>
        <xdr:cNvPr id="73" name="フローチャート: 判断 72"/>
        <xdr:cNvSpPr/>
      </xdr:nvSpPr>
      <xdr:spPr>
        <a:xfrm>
          <a:off x="1714500" y="562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102997</xdr:rowOff>
    </xdr:from>
    <xdr:to>
      <xdr:col>23</xdr:col>
      <xdr:colOff>136525</xdr:colOff>
      <xdr:row>29</xdr:row>
      <xdr:rowOff>33147</xdr:rowOff>
    </xdr:to>
    <xdr:sp macro="" textlink="">
      <xdr:nvSpPr>
        <xdr:cNvPr id="79" name="楕円 78"/>
        <xdr:cNvSpPr/>
      </xdr:nvSpPr>
      <xdr:spPr>
        <a:xfrm>
          <a:off x="4711700" y="567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125874</xdr:rowOff>
    </xdr:from>
    <xdr:ext cx="405111" cy="259045"/>
    <xdr:sp macro="" textlink="">
      <xdr:nvSpPr>
        <xdr:cNvPr id="80" name="有形固定資産減価償却率該当値テキスト"/>
        <xdr:cNvSpPr txBox="1"/>
      </xdr:nvSpPr>
      <xdr:spPr>
        <a:xfrm>
          <a:off x="4813300" y="5526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68453</xdr:rowOff>
    </xdr:from>
    <xdr:to>
      <xdr:col>19</xdr:col>
      <xdr:colOff>187325</xdr:colOff>
      <xdr:row>28</xdr:row>
      <xdr:rowOff>170053</xdr:rowOff>
    </xdr:to>
    <xdr:sp macro="" textlink="">
      <xdr:nvSpPr>
        <xdr:cNvPr id="81" name="楕円 80"/>
        <xdr:cNvSpPr/>
      </xdr:nvSpPr>
      <xdr:spPr>
        <a:xfrm>
          <a:off x="4000500" y="564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119253</xdr:rowOff>
    </xdr:from>
    <xdr:to>
      <xdr:col>23</xdr:col>
      <xdr:colOff>85725</xdr:colOff>
      <xdr:row>28</xdr:row>
      <xdr:rowOff>153797</xdr:rowOff>
    </xdr:to>
    <xdr:cxnSp macro="">
      <xdr:nvCxnSpPr>
        <xdr:cNvPr id="82" name="直線コネクタ 81"/>
        <xdr:cNvCxnSpPr/>
      </xdr:nvCxnSpPr>
      <xdr:spPr>
        <a:xfrm>
          <a:off x="4051300" y="5691378"/>
          <a:ext cx="7112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27432</xdr:rowOff>
    </xdr:from>
    <xdr:to>
      <xdr:col>15</xdr:col>
      <xdr:colOff>187325</xdr:colOff>
      <xdr:row>28</xdr:row>
      <xdr:rowOff>129032</xdr:rowOff>
    </xdr:to>
    <xdr:sp macro="" textlink="">
      <xdr:nvSpPr>
        <xdr:cNvPr id="83" name="楕円 82"/>
        <xdr:cNvSpPr/>
      </xdr:nvSpPr>
      <xdr:spPr>
        <a:xfrm>
          <a:off x="3238500" y="559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78232</xdr:rowOff>
    </xdr:from>
    <xdr:to>
      <xdr:col>19</xdr:col>
      <xdr:colOff>136525</xdr:colOff>
      <xdr:row>28</xdr:row>
      <xdr:rowOff>119253</xdr:rowOff>
    </xdr:to>
    <xdr:cxnSp macro="">
      <xdr:nvCxnSpPr>
        <xdr:cNvPr id="84" name="直線コネクタ 83"/>
        <xdr:cNvCxnSpPr/>
      </xdr:nvCxnSpPr>
      <xdr:spPr>
        <a:xfrm>
          <a:off x="3289300" y="5650357"/>
          <a:ext cx="762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170815</xdr:rowOff>
    </xdr:from>
    <xdr:to>
      <xdr:col>11</xdr:col>
      <xdr:colOff>187325</xdr:colOff>
      <xdr:row>28</xdr:row>
      <xdr:rowOff>100965</xdr:rowOff>
    </xdr:to>
    <xdr:sp macro="" textlink="">
      <xdr:nvSpPr>
        <xdr:cNvPr id="85" name="楕円 84"/>
        <xdr:cNvSpPr/>
      </xdr:nvSpPr>
      <xdr:spPr>
        <a:xfrm>
          <a:off x="2476500" y="557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50165</xdr:rowOff>
    </xdr:from>
    <xdr:to>
      <xdr:col>15</xdr:col>
      <xdr:colOff>136525</xdr:colOff>
      <xdr:row>28</xdr:row>
      <xdr:rowOff>78232</xdr:rowOff>
    </xdr:to>
    <xdr:cxnSp macro="">
      <xdr:nvCxnSpPr>
        <xdr:cNvPr id="86" name="直線コネクタ 85"/>
        <xdr:cNvCxnSpPr/>
      </xdr:nvCxnSpPr>
      <xdr:spPr>
        <a:xfrm>
          <a:off x="2527300" y="5622290"/>
          <a:ext cx="762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134112</xdr:rowOff>
    </xdr:from>
    <xdr:to>
      <xdr:col>7</xdr:col>
      <xdr:colOff>187325</xdr:colOff>
      <xdr:row>28</xdr:row>
      <xdr:rowOff>64262</xdr:rowOff>
    </xdr:to>
    <xdr:sp macro="" textlink="">
      <xdr:nvSpPr>
        <xdr:cNvPr id="87" name="楕円 86"/>
        <xdr:cNvSpPr/>
      </xdr:nvSpPr>
      <xdr:spPr>
        <a:xfrm>
          <a:off x="1714500" y="553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13462</xdr:rowOff>
    </xdr:from>
    <xdr:to>
      <xdr:col>11</xdr:col>
      <xdr:colOff>136525</xdr:colOff>
      <xdr:row>28</xdr:row>
      <xdr:rowOff>50165</xdr:rowOff>
    </xdr:to>
    <xdr:cxnSp macro="">
      <xdr:nvCxnSpPr>
        <xdr:cNvPr id="88" name="直線コネクタ 87"/>
        <xdr:cNvCxnSpPr/>
      </xdr:nvCxnSpPr>
      <xdr:spPr>
        <a:xfrm>
          <a:off x="1765300" y="5585587"/>
          <a:ext cx="762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82567</xdr:rowOff>
    </xdr:from>
    <xdr:ext cx="405111" cy="259045"/>
    <xdr:sp macro="" textlink="">
      <xdr:nvSpPr>
        <xdr:cNvPr id="89" name="n_1aveValue有形固定資産減価償却率"/>
        <xdr:cNvSpPr txBox="1"/>
      </xdr:nvSpPr>
      <xdr:spPr>
        <a:xfrm>
          <a:off x="3836044" y="582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60977</xdr:rowOff>
    </xdr:from>
    <xdr:ext cx="405111" cy="259045"/>
    <xdr:sp macro="" textlink="">
      <xdr:nvSpPr>
        <xdr:cNvPr id="90" name="n_2aveValue有形固定資産減価償却率"/>
        <xdr:cNvSpPr txBox="1"/>
      </xdr:nvSpPr>
      <xdr:spPr>
        <a:xfrm>
          <a:off x="3086744" y="5804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30751</xdr:rowOff>
    </xdr:from>
    <xdr:ext cx="405111" cy="259045"/>
    <xdr:sp macro="" textlink="">
      <xdr:nvSpPr>
        <xdr:cNvPr id="91" name="n_3aveValue有形固定資産減価償却率"/>
        <xdr:cNvSpPr txBox="1"/>
      </xdr:nvSpPr>
      <xdr:spPr>
        <a:xfrm>
          <a:off x="2324744" y="5774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148226</xdr:rowOff>
    </xdr:from>
    <xdr:ext cx="405111" cy="259045"/>
    <xdr:sp macro="" textlink="">
      <xdr:nvSpPr>
        <xdr:cNvPr id="92" name="n_4aveValue有形固定資産減価償却率"/>
        <xdr:cNvSpPr txBox="1"/>
      </xdr:nvSpPr>
      <xdr:spPr>
        <a:xfrm>
          <a:off x="1562744" y="5720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15130</xdr:rowOff>
    </xdr:from>
    <xdr:ext cx="405111" cy="259045"/>
    <xdr:sp macro="" textlink="">
      <xdr:nvSpPr>
        <xdr:cNvPr id="93" name="n_1mainValue有形固定資産減価償却率"/>
        <xdr:cNvSpPr txBox="1"/>
      </xdr:nvSpPr>
      <xdr:spPr>
        <a:xfrm>
          <a:off x="3836044" y="541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145559</xdr:rowOff>
    </xdr:from>
    <xdr:ext cx="405111" cy="259045"/>
    <xdr:sp macro="" textlink="">
      <xdr:nvSpPr>
        <xdr:cNvPr id="94" name="n_2mainValue有形固定資産減価償却率"/>
        <xdr:cNvSpPr txBox="1"/>
      </xdr:nvSpPr>
      <xdr:spPr>
        <a:xfrm>
          <a:off x="3086744" y="537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117492</xdr:rowOff>
    </xdr:from>
    <xdr:ext cx="405111" cy="259045"/>
    <xdr:sp macro="" textlink="">
      <xdr:nvSpPr>
        <xdr:cNvPr id="95" name="n_3mainValue有形固定資産減価償却率"/>
        <xdr:cNvSpPr txBox="1"/>
      </xdr:nvSpPr>
      <xdr:spPr>
        <a:xfrm>
          <a:off x="2324744" y="5346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80789</xdr:rowOff>
    </xdr:from>
    <xdr:ext cx="405111" cy="259045"/>
    <xdr:sp macro="" textlink="">
      <xdr:nvSpPr>
        <xdr:cNvPr id="96" name="n_4mainValue有形固定資産減価償却率"/>
        <xdr:cNvSpPr txBox="1"/>
      </xdr:nvSpPr>
      <xdr:spPr>
        <a:xfrm>
          <a:off x="1562744" y="5310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BIZ UD新ゴ" panose="020B0400000000000000" pitchFamily="49" charset="-128"/>
              <a:ea typeface="BIZ UD新ゴ" panose="020B0400000000000000" pitchFamily="49" charset="-128"/>
              <a:cs typeface="+mn-cs"/>
            </a:rPr>
            <a:t>債務償還比率は、類似団体平均を</a:t>
          </a:r>
          <a:r>
            <a:rPr kumimoji="1" lang="en-US" altLang="ja-JP" sz="1100">
              <a:solidFill>
                <a:schemeClr val="dk1"/>
              </a:solidFill>
              <a:effectLst/>
              <a:latin typeface="BIZ UD新ゴ" panose="020B0400000000000000" pitchFamily="49" charset="-128"/>
              <a:ea typeface="BIZ UD新ゴ" panose="020B0400000000000000" pitchFamily="49" charset="-128"/>
              <a:cs typeface="+mn-cs"/>
            </a:rPr>
            <a:t>78.7</a:t>
          </a:r>
          <a:r>
            <a:rPr kumimoji="1" lang="ja-JP" altLang="ja-JP" sz="1100">
              <a:solidFill>
                <a:schemeClr val="dk1"/>
              </a:solidFill>
              <a:effectLst/>
              <a:latin typeface="BIZ UD新ゴ" panose="020B0400000000000000" pitchFamily="49" charset="-128"/>
              <a:ea typeface="BIZ UD新ゴ" panose="020B0400000000000000" pitchFamily="49" charset="-128"/>
              <a:cs typeface="+mn-cs"/>
            </a:rPr>
            <a:t>ポイント上回っている。</a:t>
          </a:r>
          <a:r>
            <a:rPr kumimoji="1" lang="ja-JP" altLang="en-US" sz="1100">
              <a:solidFill>
                <a:schemeClr val="dk1"/>
              </a:solidFill>
              <a:effectLst/>
              <a:latin typeface="BIZ UD新ゴ" panose="020B0400000000000000" pitchFamily="49" charset="-128"/>
              <a:ea typeface="BIZ UD新ゴ" panose="020B0400000000000000" pitchFamily="49" charset="-128"/>
              <a:cs typeface="+mn-cs"/>
            </a:rPr>
            <a:t>本市前年度比は</a:t>
          </a:r>
          <a:r>
            <a:rPr kumimoji="1" lang="en-US" altLang="ja-JP" sz="1100">
              <a:solidFill>
                <a:schemeClr val="dk1"/>
              </a:solidFill>
              <a:effectLst/>
              <a:latin typeface="BIZ UD新ゴ" panose="020B0400000000000000" pitchFamily="49" charset="-128"/>
              <a:ea typeface="BIZ UD新ゴ" panose="020B0400000000000000" pitchFamily="49" charset="-128"/>
              <a:cs typeface="+mn-cs"/>
            </a:rPr>
            <a:t>77.4</a:t>
          </a:r>
          <a:r>
            <a:rPr kumimoji="1" lang="ja-JP" altLang="en-US" sz="1100">
              <a:solidFill>
                <a:schemeClr val="dk1"/>
              </a:solidFill>
              <a:effectLst/>
              <a:latin typeface="BIZ UD新ゴ" panose="020B0400000000000000" pitchFamily="49" charset="-128"/>
              <a:ea typeface="BIZ UD新ゴ" panose="020B0400000000000000" pitchFamily="49" charset="-128"/>
              <a:cs typeface="+mn-cs"/>
            </a:rPr>
            <a:t>ポイント減少している。</a:t>
          </a:r>
          <a:r>
            <a:rPr kumimoji="1" lang="ja-JP" altLang="ja-JP" sz="1100">
              <a:solidFill>
                <a:schemeClr val="dk1"/>
              </a:solidFill>
              <a:effectLst/>
              <a:latin typeface="BIZ UD新ゴ" panose="020B0400000000000000" pitchFamily="49" charset="-128"/>
              <a:ea typeface="BIZ UD新ゴ" panose="020B0400000000000000" pitchFamily="49" charset="-128"/>
              <a:cs typeface="+mn-cs"/>
            </a:rPr>
            <a:t>これは、</a:t>
          </a:r>
          <a:r>
            <a:rPr kumimoji="1" lang="ja-JP" altLang="en-US" sz="1100">
              <a:solidFill>
                <a:schemeClr val="dk1"/>
              </a:solidFill>
              <a:effectLst/>
              <a:latin typeface="BIZ UD新ゴ" panose="020B0400000000000000" pitchFamily="49" charset="-128"/>
              <a:ea typeface="BIZ UD新ゴ" panose="020B0400000000000000" pitchFamily="49" charset="-128"/>
              <a:cs typeface="+mn-cs"/>
            </a:rPr>
            <a:t>税収入の増加と償還が進み地方債残高が減少しているためである。しかし、その一方で霞ケ浦ふれあいランドに係る支出が増えたことにより、</a:t>
          </a:r>
          <a:r>
            <a:rPr kumimoji="1" lang="ja-JP" altLang="ja-JP" sz="1100">
              <a:solidFill>
                <a:schemeClr val="dk1"/>
              </a:solidFill>
              <a:effectLst/>
              <a:latin typeface="BIZ UD新ゴ" panose="020B0400000000000000" pitchFamily="49" charset="-128"/>
              <a:ea typeface="BIZ UD新ゴ" panose="020B0400000000000000" pitchFamily="49" charset="-128"/>
              <a:cs typeface="+mn-cs"/>
            </a:rPr>
            <a:t>将来負担額</a:t>
          </a:r>
          <a:r>
            <a:rPr kumimoji="1" lang="ja-JP" altLang="en-US" sz="1100">
              <a:solidFill>
                <a:schemeClr val="dk1"/>
              </a:solidFill>
              <a:effectLst/>
              <a:latin typeface="BIZ UD新ゴ" panose="020B0400000000000000" pitchFamily="49" charset="-128"/>
              <a:ea typeface="BIZ UD新ゴ" panose="020B0400000000000000" pitchFamily="49" charset="-128"/>
              <a:cs typeface="+mn-cs"/>
            </a:rPr>
            <a:t>が</a:t>
          </a:r>
          <a:r>
            <a:rPr kumimoji="1" lang="ja-JP" altLang="ja-JP" sz="1100">
              <a:solidFill>
                <a:schemeClr val="dk1"/>
              </a:solidFill>
              <a:effectLst/>
              <a:latin typeface="BIZ UD新ゴ" panose="020B0400000000000000" pitchFamily="49" charset="-128"/>
              <a:ea typeface="BIZ UD新ゴ" panose="020B0400000000000000" pitchFamily="49" charset="-128"/>
              <a:cs typeface="+mn-cs"/>
            </a:rPr>
            <a:t>増加</a:t>
          </a:r>
          <a:r>
            <a:rPr kumimoji="1" lang="ja-JP" altLang="en-US" sz="1100">
              <a:solidFill>
                <a:schemeClr val="dk1"/>
              </a:solidFill>
              <a:effectLst/>
              <a:latin typeface="BIZ UD新ゴ" panose="020B0400000000000000" pitchFamily="49" charset="-128"/>
              <a:ea typeface="BIZ UD新ゴ" panose="020B0400000000000000" pitchFamily="49" charset="-128"/>
              <a:cs typeface="+mn-cs"/>
            </a:rPr>
            <a:t>となっている</a:t>
          </a:r>
          <a:r>
            <a:rPr kumimoji="1" lang="ja-JP" altLang="ja-JP" sz="1100">
              <a:solidFill>
                <a:schemeClr val="dk1"/>
              </a:solidFill>
              <a:effectLst/>
              <a:latin typeface="BIZ UD新ゴ" panose="020B0400000000000000" pitchFamily="49" charset="-128"/>
              <a:ea typeface="BIZ UD新ゴ" panose="020B0400000000000000" pitchFamily="49" charset="-128"/>
              <a:cs typeface="+mn-cs"/>
            </a:rPr>
            <a:t>。今後も庁舎建設等により地方債の発行が予定されているため、類似団体よりも高い数値で推移していくと思われる。</a:t>
          </a:r>
          <a:r>
            <a:rPr kumimoji="1" lang="ja-JP" altLang="en-US" sz="1100">
              <a:solidFill>
                <a:schemeClr val="dk1"/>
              </a:solidFill>
              <a:effectLst/>
              <a:latin typeface="BIZ UD新ゴ" panose="020B0400000000000000" pitchFamily="49" charset="-128"/>
              <a:ea typeface="BIZ UD新ゴ" panose="020B0400000000000000" pitchFamily="49" charset="-128"/>
              <a:cs typeface="+mn-cs"/>
            </a:rPr>
            <a:t>合併特例債、過疎債等交付税措置率の高い地方債の活用や計画に沿った既存施設の長寿化などを行い、将来負担額の抑制に努めていく。</a:t>
          </a:r>
          <a:endParaRPr lang="ja-JP" altLang="ja-JP">
            <a:effectLst/>
            <a:latin typeface="BIZ UD新ゴ" panose="020B0400000000000000" pitchFamily="49" charset="-128"/>
            <a:ea typeface="BIZ UD新ゴ" panose="020B0400000000000000" pitchFamily="49"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4" name="テキスト ボックス 123"/>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6" name="テキスト ボックス 125"/>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42228</xdr:rowOff>
    </xdr:from>
    <xdr:to>
      <xdr:col>76</xdr:col>
      <xdr:colOff>21589</xdr:colOff>
      <xdr:row>34</xdr:row>
      <xdr:rowOff>170670</xdr:rowOff>
    </xdr:to>
    <xdr:cxnSp macro="">
      <xdr:nvCxnSpPr>
        <xdr:cNvPr id="128" name="直線コネクタ 127"/>
        <xdr:cNvCxnSpPr/>
      </xdr:nvCxnSpPr>
      <xdr:spPr>
        <a:xfrm flipV="1">
          <a:off x="14793595" y="5271453"/>
          <a:ext cx="1269" cy="1500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3047</xdr:rowOff>
    </xdr:from>
    <xdr:ext cx="560923" cy="259045"/>
    <xdr:sp macro="" textlink="">
      <xdr:nvSpPr>
        <xdr:cNvPr id="129" name="債務償還比率最小値テキスト"/>
        <xdr:cNvSpPr txBox="1"/>
      </xdr:nvSpPr>
      <xdr:spPr>
        <a:xfrm>
          <a:off x="14846300" y="67753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170670</xdr:rowOff>
    </xdr:from>
    <xdr:to>
      <xdr:col>76</xdr:col>
      <xdr:colOff>111125</xdr:colOff>
      <xdr:row>34</xdr:row>
      <xdr:rowOff>170670</xdr:rowOff>
    </xdr:to>
    <xdr:cxnSp macro="">
      <xdr:nvCxnSpPr>
        <xdr:cNvPr id="130" name="直線コネクタ 129"/>
        <xdr:cNvCxnSpPr/>
      </xdr:nvCxnSpPr>
      <xdr:spPr>
        <a:xfrm>
          <a:off x="14706600" y="6771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160355</xdr:rowOff>
    </xdr:from>
    <xdr:ext cx="469744" cy="259045"/>
    <xdr:sp macro="" textlink="">
      <xdr:nvSpPr>
        <xdr:cNvPr id="131" name="債務償還比率最大値テキスト"/>
        <xdr:cNvSpPr txBox="1"/>
      </xdr:nvSpPr>
      <xdr:spPr>
        <a:xfrm>
          <a:off x="14846300" y="5046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42228</xdr:rowOff>
    </xdr:from>
    <xdr:to>
      <xdr:col>76</xdr:col>
      <xdr:colOff>111125</xdr:colOff>
      <xdr:row>26</xdr:row>
      <xdr:rowOff>42228</xdr:rowOff>
    </xdr:to>
    <xdr:cxnSp macro="">
      <xdr:nvCxnSpPr>
        <xdr:cNvPr id="132" name="直線コネクタ 131"/>
        <xdr:cNvCxnSpPr/>
      </xdr:nvCxnSpPr>
      <xdr:spPr>
        <a:xfrm>
          <a:off x="14706600" y="5271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76099</xdr:rowOff>
    </xdr:from>
    <xdr:ext cx="469744" cy="259045"/>
    <xdr:sp macro="" textlink="">
      <xdr:nvSpPr>
        <xdr:cNvPr id="133" name="債務償還比率平均値テキスト"/>
        <xdr:cNvSpPr txBox="1"/>
      </xdr:nvSpPr>
      <xdr:spPr>
        <a:xfrm>
          <a:off x="14846300" y="56482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53222</xdr:rowOff>
    </xdr:from>
    <xdr:to>
      <xdr:col>76</xdr:col>
      <xdr:colOff>73025</xdr:colOff>
      <xdr:row>29</xdr:row>
      <xdr:rowOff>154822</xdr:rowOff>
    </xdr:to>
    <xdr:sp macro="" textlink="">
      <xdr:nvSpPr>
        <xdr:cNvPr id="134" name="フローチャート: 判断 133"/>
        <xdr:cNvSpPr/>
      </xdr:nvSpPr>
      <xdr:spPr>
        <a:xfrm>
          <a:off x="14744700" y="579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95168</xdr:rowOff>
    </xdr:from>
    <xdr:to>
      <xdr:col>72</xdr:col>
      <xdr:colOff>123825</xdr:colOff>
      <xdr:row>30</xdr:row>
      <xdr:rowOff>25318</xdr:rowOff>
    </xdr:to>
    <xdr:sp macro="" textlink="">
      <xdr:nvSpPr>
        <xdr:cNvPr id="135" name="フローチャート: 判断 134"/>
        <xdr:cNvSpPr/>
      </xdr:nvSpPr>
      <xdr:spPr>
        <a:xfrm>
          <a:off x="14033500" y="583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61087</xdr:rowOff>
    </xdr:from>
    <xdr:to>
      <xdr:col>68</xdr:col>
      <xdr:colOff>123825</xdr:colOff>
      <xdr:row>29</xdr:row>
      <xdr:rowOff>162687</xdr:rowOff>
    </xdr:to>
    <xdr:sp macro="" textlink="">
      <xdr:nvSpPr>
        <xdr:cNvPr id="136" name="フローチャート: 判断 135"/>
        <xdr:cNvSpPr/>
      </xdr:nvSpPr>
      <xdr:spPr>
        <a:xfrm>
          <a:off x="13271500" y="58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40268</xdr:rowOff>
    </xdr:from>
    <xdr:to>
      <xdr:col>64</xdr:col>
      <xdr:colOff>123825</xdr:colOff>
      <xdr:row>29</xdr:row>
      <xdr:rowOff>141868</xdr:rowOff>
    </xdr:to>
    <xdr:sp macro="" textlink="">
      <xdr:nvSpPr>
        <xdr:cNvPr id="137" name="フローチャート: 判断 136"/>
        <xdr:cNvSpPr/>
      </xdr:nvSpPr>
      <xdr:spPr>
        <a:xfrm>
          <a:off x="12509500" y="578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18832</xdr:rowOff>
    </xdr:from>
    <xdr:to>
      <xdr:col>60</xdr:col>
      <xdr:colOff>123825</xdr:colOff>
      <xdr:row>29</xdr:row>
      <xdr:rowOff>120432</xdr:rowOff>
    </xdr:to>
    <xdr:sp macro="" textlink="">
      <xdr:nvSpPr>
        <xdr:cNvPr id="138" name="フローチャート: 判断 137"/>
        <xdr:cNvSpPr/>
      </xdr:nvSpPr>
      <xdr:spPr>
        <a:xfrm>
          <a:off x="11747500" y="5762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3139</xdr:rowOff>
    </xdr:from>
    <xdr:to>
      <xdr:col>76</xdr:col>
      <xdr:colOff>73025</xdr:colOff>
      <xdr:row>30</xdr:row>
      <xdr:rowOff>104739</xdr:rowOff>
    </xdr:to>
    <xdr:sp macro="" textlink="">
      <xdr:nvSpPr>
        <xdr:cNvPr id="144" name="楕円 143"/>
        <xdr:cNvSpPr/>
      </xdr:nvSpPr>
      <xdr:spPr>
        <a:xfrm>
          <a:off x="14744700" y="591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153016</xdr:rowOff>
    </xdr:from>
    <xdr:ext cx="469744" cy="259045"/>
    <xdr:sp macro="" textlink="">
      <xdr:nvSpPr>
        <xdr:cNvPr id="145" name="債務償還比率該当値テキスト"/>
        <xdr:cNvSpPr txBox="1"/>
      </xdr:nvSpPr>
      <xdr:spPr>
        <a:xfrm>
          <a:off x="14846300" y="5896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122501</xdr:rowOff>
    </xdr:from>
    <xdr:to>
      <xdr:col>72</xdr:col>
      <xdr:colOff>123825</xdr:colOff>
      <xdr:row>31</xdr:row>
      <xdr:rowOff>52651</xdr:rowOff>
    </xdr:to>
    <xdr:sp macro="" textlink="">
      <xdr:nvSpPr>
        <xdr:cNvPr id="146" name="楕円 145"/>
        <xdr:cNvSpPr/>
      </xdr:nvSpPr>
      <xdr:spPr>
        <a:xfrm>
          <a:off x="14033500" y="603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53939</xdr:rowOff>
    </xdr:from>
    <xdr:to>
      <xdr:col>76</xdr:col>
      <xdr:colOff>22225</xdr:colOff>
      <xdr:row>31</xdr:row>
      <xdr:rowOff>1851</xdr:rowOff>
    </xdr:to>
    <xdr:cxnSp macro="">
      <xdr:nvCxnSpPr>
        <xdr:cNvPr id="147" name="直線コネクタ 146"/>
        <xdr:cNvCxnSpPr/>
      </xdr:nvCxnSpPr>
      <xdr:spPr>
        <a:xfrm flipV="1">
          <a:off x="14084300" y="5968964"/>
          <a:ext cx="711200" cy="11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142703</xdr:rowOff>
    </xdr:from>
    <xdr:to>
      <xdr:col>68</xdr:col>
      <xdr:colOff>123825</xdr:colOff>
      <xdr:row>31</xdr:row>
      <xdr:rowOff>72853</xdr:rowOff>
    </xdr:to>
    <xdr:sp macro="" textlink="">
      <xdr:nvSpPr>
        <xdr:cNvPr id="148" name="楕円 147"/>
        <xdr:cNvSpPr/>
      </xdr:nvSpPr>
      <xdr:spPr>
        <a:xfrm>
          <a:off x="13271500" y="605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1851</xdr:rowOff>
    </xdr:from>
    <xdr:to>
      <xdr:col>72</xdr:col>
      <xdr:colOff>73025</xdr:colOff>
      <xdr:row>31</xdr:row>
      <xdr:rowOff>22053</xdr:rowOff>
    </xdr:to>
    <xdr:cxnSp macro="">
      <xdr:nvCxnSpPr>
        <xdr:cNvPr id="149" name="直線コネクタ 148"/>
        <xdr:cNvCxnSpPr/>
      </xdr:nvCxnSpPr>
      <xdr:spPr>
        <a:xfrm flipV="1">
          <a:off x="13322300" y="6088326"/>
          <a:ext cx="762000" cy="20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54646</xdr:rowOff>
    </xdr:from>
    <xdr:to>
      <xdr:col>64</xdr:col>
      <xdr:colOff>123825</xdr:colOff>
      <xdr:row>30</xdr:row>
      <xdr:rowOff>156246</xdr:rowOff>
    </xdr:to>
    <xdr:sp macro="" textlink="">
      <xdr:nvSpPr>
        <xdr:cNvPr id="150" name="楕円 149"/>
        <xdr:cNvSpPr/>
      </xdr:nvSpPr>
      <xdr:spPr>
        <a:xfrm>
          <a:off x="12509500" y="59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105446</xdr:rowOff>
    </xdr:from>
    <xdr:to>
      <xdr:col>68</xdr:col>
      <xdr:colOff>73025</xdr:colOff>
      <xdr:row>31</xdr:row>
      <xdr:rowOff>22053</xdr:rowOff>
    </xdr:to>
    <xdr:cxnSp macro="">
      <xdr:nvCxnSpPr>
        <xdr:cNvPr id="151" name="直線コネクタ 150"/>
        <xdr:cNvCxnSpPr/>
      </xdr:nvCxnSpPr>
      <xdr:spPr>
        <a:xfrm>
          <a:off x="12560300" y="6020471"/>
          <a:ext cx="762000" cy="8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91658</xdr:rowOff>
    </xdr:from>
    <xdr:to>
      <xdr:col>60</xdr:col>
      <xdr:colOff>123825</xdr:colOff>
      <xdr:row>31</xdr:row>
      <xdr:rowOff>21808</xdr:rowOff>
    </xdr:to>
    <xdr:sp macro="" textlink="">
      <xdr:nvSpPr>
        <xdr:cNvPr id="152" name="楕円 151"/>
        <xdr:cNvSpPr/>
      </xdr:nvSpPr>
      <xdr:spPr>
        <a:xfrm>
          <a:off x="11747500" y="600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105446</xdr:rowOff>
    </xdr:from>
    <xdr:to>
      <xdr:col>64</xdr:col>
      <xdr:colOff>73025</xdr:colOff>
      <xdr:row>30</xdr:row>
      <xdr:rowOff>142458</xdr:rowOff>
    </xdr:to>
    <xdr:cxnSp macro="">
      <xdr:nvCxnSpPr>
        <xdr:cNvPr id="153" name="直線コネクタ 152"/>
        <xdr:cNvCxnSpPr/>
      </xdr:nvCxnSpPr>
      <xdr:spPr>
        <a:xfrm flipV="1">
          <a:off x="11798300" y="6020471"/>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41845</xdr:rowOff>
    </xdr:from>
    <xdr:ext cx="469744" cy="259045"/>
    <xdr:sp macro="" textlink="">
      <xdr:nvSpPr>
        <xdr:cNvPr id="154" name="n_1aveValue債務償還比率"/>
        <xdr:cNvSpPr txBox="1"/>
      </xdr:nvSpPr>
      <xdr:spPr>
        <a:xfrm>
          <a:off x="13836727" y="561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7764</xdr:rowOff>
    </xdr:from>
    <xdr:ext cx="469744" cy="259045"/>
    <xdr:sp macro="" textlink="">
      <xdr:nvSpPr>
        <xdr:cNvPr id="155" name="n_2aveValue債務償還比率"/>
        <xdr:cNvSpPr txBox="1"/>
      </xdr:nvSpPr>
      <xdr:spPr>
        <a:xfrm>
          <a:off x="13087427" y="5579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158395</xdr:rowOff>
    </xdr:from>
    <xdr:ext cx="469744" cy="259045"/>
    <xdr:sp macro="" textlink="">
      <xdr:nvSpPr>
        <xdr:cNvPr id="156" name="n_3aveValue債務償還比率"/>
        <xdr:cNvSpPr txBox="1"/>
      </xdr:nvSpPr>
      <xdr:spPr>
        <a:xfrm>
          <a:off x="12325427" y="555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136959</xdr:rowOff>
    </xdr:from>
    <xdr:ext cx="469744" cy="259045"/>
    <xdr:sp macro="" textlink="">
      <xdr:nvSpPr>
        <xdr:cNvPr id="157" name="n_4aveValue債務償還比率"/>
        <xdr:cNvSpPr txBox="1"/>
      </xdr:nvSpPr>
      <xdr:spPr>
        <a:xfrm>
          <a:off x="11563427" y="5537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43778</xdr:rowOff>
    </xdr:from>
    <xdr:ext cx="469744" cy="259045"/>
    <xdr:sp macro="" textlink="">
      <xdr:nvSpPr>
        <xdr:cNvPr id="158" name="n_1mainValue債務償還比率"/>
        <xdr:cNvSpPr txBox="1"/>
      </xdr:nvSpPr>
      <xdr:spPr>
        <a:xfrm>
          <a:off x="13836727" y="613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63980</xdr:rowOff>
    </xdr:from>
    <xdr:ext cx="469744" cy="259045"/>
    <xdr:sp macro="" textlink="">
      <xdr:nvSpPr>
        <xdr:cNvPr id="159" name="n_2mainValue債務償還比率"/>
        <xdr:cNvSpPr txBox="1"/>
      </xdr:nvSpPr>
      <xdr:spPr>
        <a:xfrm>
          <a:off x="13087427" y="615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147373</xdr:rowOff>
    </xdr:from>
    <xdr:ext cx="469744" cy="259045"/>
    <xdr:sp macro="" textlink="">
      <xdr:nvSpPr>
        <xdr:cNvPr id="160" name="n_3mainValue債務償還比率"/>
        <xdr:cNvSpPr txBox="1"/>
      </xdr:nvSpPr>
      <xdr:spPr>
        <a:xfrm>
          <a:off x="12325427" y="606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12935</xdr:rowOff>
    </xdr:from>
    <xdr:ext cx="469744" cy="259045"/>
    <xdr:sp macro="" textlink="">
      <xdr:nvSpPr>
        <xdr:cNvPr id="161" name="n_4mainValue債務償還比率"/>
        <xdr:cNvSpPr txBox="1"/>
      </xdr:nvSpPr>
      <xdr:spPr>
        <a:xfrm>
          <a:off x="11563427" y="609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茨城県行方市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33,775
32,693
222.48
21,631,370
20,865,955
673,034
10,938,918
17,823,796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38100</xdr:rowOff>
    </xdr:from>
    <xdr:to>
      <xdr:col>24</xdr:col>
      <xdr:colOff>62865</xdr:colOff>
      <xdr:row>41</xdr:row>
      <xdr:rowOff>66675</xdr:rowOff>
    </xdr:to>
    <xdr:cxnSp macro="">
      <xdr:nvCxnSpPr>
        <xdr:cNvPr id="57" name="直線コネクタ 56"/>
        <xdr:cNvCxnSpPr/>
      </xdr:nvCxnSpPr>
      <xdr:spPr>
        <a:xfrm flipV="1">
          <a:off x="4634865" y="586740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70502</xdr:rowOff>
    </xdr:from>
    <xdr:ext cx="405111" cy="259045"/>
    <xdr:sp macro="" textlink="">
      <xdr:nvSpPr>
        <xdr:cNvPr id="58" name="【道路】&#10;有形固定資産減価償却率最小値テキスト"/>
        <xdr:cNvSpPr txBox="1"/>
      </xdr:nvSpPr>
      <xdr:spPr>
        <a:xfrm>
          <a:off x="4673600"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66675</xdr:rowOff>
    </xdr:from>
    <xdr:to>
      <xdr:col>24</xdr:col>
      <xdr:colOff>152400</xdr:colOff>
      <xdr:row>41</xdr:row>
      <xdr:rowOff>66675</xdr:rowOff>
    </xdr:to>
    <xdr:cxnSp macro="">
      <xdr:nvCxnSpPr>
        <xdr:cNvPr id="59" name="直線コネクタ 58"/>
        <xdr:cNvCxnSpPr/>
      </xdr:nvCxnSpPr>
      <xdr:spPr>
        <a:xfrm>
          <a:off x="4546600" y="709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156227</xdr:rowOff>
    </xdr:from>
    <xdr:ext cx="405111" cy="259045"/>
    <xdr:sp macro="" textlink="">
      <xdr:nvSpPr>
        <xdr:cNvPr id="60" name="【道路】&#10;有形固定資産減価償却率最大値テキスト"/>
        <xdr:cNvSpPr txBox="1"/>
      </xdr:nvSpPr>
      <xdr:spPr>
        <a:xfrm>
          <a:off x="4673600" y="564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38100</xdr:rowOff>
    </xdr:from>
    <xdr:to>
      <xdr:col>24</xdr:col>
      <xdr:colOff>152400</xdr:colOff>
      <xdr:row>34</xdr:row>
      <xdr:rowOff>38100</xdr:rowOff>
    </xdr:to>
    <xdr:cxnSp macro="">
      <xdr:nvCxnSpPr>
        <xdr:cNvPr id="61" name="直線コネクタ 60"/>
        <xdr:cNvCxnSpPr/>
      </xdr:nvCxnSpPr>
      <xdr:spPr>
        <a:xfrm>
          <a:off x="4546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32402</xdr:rowOff>
    </xdr:from>
    <xdr:ext cx="405111" cy="259045"/>
    <xdr:sp macro="" textlink="">
      <xdr:nvSpPr>
        <xdr:cNvPr id="62" name="【道路】&#10;有形固定資産減価償却率平均値テキスト"/>
        <xdr:cNvSpPr txBox="1"/>
      </xdr:nvSpPr>
      <xdr:spPr>
        <a:xfrm>
          <a:off x="4673600" y="637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53975</xdr:rowOff>
    </xdr:from>
    <xdr:to>
      <xdr:col>24</xdr:col>
      <xdr:colOff>114300</xdr:colOff>
      <xdr:row>37</xdr:row>
      <xdr:rowOff>155575</xdr:rowOff>
    </xdr:to>
    <xdr:sp macro="" textlink="">
      <xdr:nvSpPr>
        <xdr:cNvPr id="63" name="フローチャート: 判断 62"/>
        <xdr:cNvSpPr/>
      </xdr:nvSpPr>
      <xdr:spPr>
        <a:xfrm>
          <a:off x="4584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42545</xdr:rowOff>
    </xdr:from>
    <xdr:to>
      <xdr:col>20</xdr:col>
      <xdr:colOff>38100</xdr:colOff>
      <xdr:row>37</xdr:row>
      <xdr:rowOff>144145</xdr:rowOff>
    </xdr:to>
    <xdr:sp macro="" textlink="">
      <xdr:nvSpPr>
        <xdr:cNvPr id="64" name="フローチャート: 判断 63"/>
        <xdr:cNvSpPr/>
      </xdr:nvSpPr>
      <xdr:spPr>
        <a:xfrm>
          <a:off x="3746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xdr:rowOff>
    </xdr:from>
    <xdr:to>
      <xdr:col>15</xdr:col>
      <xdr:colOff>101600</xdr:colOff>
      <xdr:row>37</xdr:row>
      <xdr:rowOff>106045</xdr:rowOff>
    </xdr:to>
    <xdr:sp macro="" textlink="">
      <xdr:nvSpPr>
        <xdr:cNvPr id="65" name="フローチャート: 判断 64"/>
        <xdr:cNvSpPr/>
      </xdr:nvSpPr>
      <xdr:spPr>
        <a:xfrm>
          <a:off x="2857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135890</xdr:rowOff>
    </xdr:from>
    <xdr:to>
      <xdr:col>10</xdr:col>
      <xdr:colOff>165100</xdr:colOff>
      <xdr:row>37</xdr:row>
      <xdr:rowOff>66040</xdr:rowOff>
    </xdr:to>
    <xdr:sp macro="" textlink="">
      <xdr:nvSpPr>
        <xdr:cNvPr id="66" name="フローチャート: 判断 65"/>
        <xdr:cNvSpPr/>
      </xdr:nvSpPr>
      <xdr:spPr>
        <a:xfrm>
          <a:off x="19685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99695</xdr:rowOff>
    </xdr:from>
    <xdr:to>
      <xdr:col>6</xdr:col>
      <xdr:colOff>38100</xdr:colOff>
      <xdr:row>37</xdr:row>
      <xdr:rowOff>29845</xdr:rowOff>
    </xdr:to>
    <xdr:sp macro="" textlink="">
      <xdr:nvSpPr>
        <xdr:cNvPr id="67" name="フローチャート: 判断 66"/>
        <xdr:cNvSpPr/>
      </xdr:nvSpPr>
      <xdr:spPr>
        <a:xfrm>
          <a:off x="1079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137795</xdr:rowOff>
    </xdr:from>
    <xdr:to>
      <xdr:col>24</xdr:col>
      <xdr:colOff>114300</xdr:colOff>
      <xdr:row>37</xdr:row>
      <xdr:rowOff>67945</xdr:rowOff>
    </xdr:to>
    <xdr:sp macro="" textlink="">
      <xdr:nvSpPr>
        <xdr:cNvPr id="73" name="楕円 72"/>
        <xdr:cNvSpPr/>
      </xdr:nvSpPr>
      <xdr:spPr>
        <a:xfrm>
          <a:off x="4584700" y="630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160672</xdr:rowOff>
    </xdr:from>
    <xdr:ext cx="405111" cy="259045"/>
    <xdr:sp macro="" textlink="">
      <xdr:nvSpPr>
        <xdr:cNvPr id="74" name="【道路】&#10;有形固定資産減価償却率該当値テキスト"/>
        <xdr:cNvSpPr txBox="1"/>
      </xdr:nvSpPr>
      <xdr:spPr>
        <a:xfrm>
          <a:off x="4673600"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105410</xdr:rowOff>
    </xdr:from>
    <xdr:to>
      <xdr:col>20</xdr:col>
      <xdr:colOff>38100</xdr:colOff>
      <xdr:row>37</xdr:row>
      <xdr:rowOff>35560</xdr:rowOff>
    </xdr:to>
    <xdr:sp macro="" textlink="">
      <xdr:nvSpPr>
        <xdr:cNvPr id="75" name="楕円 74"/>
        <xdr:cNvSpPr/>
      </xdr:nvSpPr>
      <xdr:spPr>
        <a:xfrm>
          <a:off x="3746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156210</xdr:rowOff>
    </xdr:from>
    <xdr:to>
      <xdr:col>24</xdr:col>
      <xdr:colOff>63500</xdr:colOff>
      <xdr:row>37</xdr:row>
      <xdr:rowOff>17145</xdr:rowOff>
    </xdr:to>
    <xdr:cxnSp macro="">
      <xdr:nvCxnSpPr>
        <xdr:cNvPr id="76" name="直線コネクタ 75"/>
        <xdr:cNvCxnSpPr/>
      </xdr:nvCxnSpPr>
      <xdr:spPr>
        <a:xfrm>
          <a:off x="3797300" y="632841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69215</xdr:rowOff>
    </xdr:from>
    <xdr:to>
      <xdr:col>15</xdr:col>
      <xdr:colOff>101600</xdr:colOff>
      <xdr:row>36</xdr:row>
      <xdr:rowOff>170815</xdr:rowOff>
    </xdr:to>
    <xdr:sp macro="" textlink="">
      <xdr:nvSpPr>
        <xdr:cNvPr id="77" name="楕円 76"/>
        <xdr:cNvSpPr/>
      </xdr:nvSpPr>
      <xdr:spPr>
        <a:xfrm>
          <a:off x="2857500" y="62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120015</xdr:rowOff>
    </xdr:from>
    <xdr:to>
      <xdr:col>19</xdr:col>
      <xdr:colOff>177800</xdr:colOff>
      <xdr:row>36</xdr:row>
      <xdr:rowOff>156210</xdr:rowOff>
    </xdr:to>
    <xdr:cxnSp macro="">
      <xdr:nvCxnSpPr>
        <xdr:cNvPr id="78" name="直線コネクタ 77"/>
        <xdr:cNvCxnSpPr/>
      </xdr:nvCxnSpPr>
      <xdr:spPr>
        <a:xfrm>
          <a:off x="2908300" y="629221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50165</xdr:rowOff>
    </xdr:from>
    <xdr:to>
      <xdr:col>10</xdr:col>
      <xdr:colOff>165100</xdr:colOff>
      <xdr:row>36</xdr:row>
      <xdr:rowOff>151765</xdr:rowOff>
    </xdr:to>
    <xdr:sp macro="" textlink="">
      <xdr:nvSpPr>
        <xdr:cNvPr id="79" name="楕円 78"/>
        <xdr:cNvSpPr/>
      </xdr:nvSpPr>
      <xdr:spPr>
        <a:xfrm>
          <a:off x="19685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100965</xdr:rowOff>
    </xdr:from>
    <xdr:to>
      <xdr:col>15</xdr:col>
      <xdr:colOff>50800</xdr:colOff>
      <xdr:row>36</xdr:row>
      <xdr:rowOff>120015</xdr:rowOff>
    </xdr:to>
    <xdr:cxnSp macro="">
      <xdr:nvCxnSpPr>
        <xdr:cNvPr id="80" name="直線コネクタ 79"/>
        <xdr:cNvCxnSpPr/>
      </xdr:nvCxnSpPr>
      <xdr:spPr>
        <a:xfrm>
          <a:off x="2019300" y="627316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19685</xdr:rowOff>
    </xdr:from>
    <xdr:to>
      <xdr:col>6</xdr:col>
      <xdr:colOff>38100</xdr:colOff>
      <xdr:row>36</xdr:row>
      <xdr:rowOff>121285</xdr:rowOff>
    </xdr:to>
    <xdr:sp macro="" textlink="">
      <xdr:nvSpPr>
        <xdr:cNvPr id="81" name="楕円 80"/>
        <xdr:cNvSpPr/>
      </xdr:nvSpPr>
      <xdr:spPr>
        <a:xfrm>
          <a:off x="1079500" y="619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70485</xdr:rowOff>
    </xdr:from>
    <xdr:to>
      <xdr:col>10</xdr:col>
      <xdr:colOff>114300</xdr:colOff>
      <xdr:row>36</xdr:row>
      <xdr:rowOff>100965</xdr:rowOff>
    </xdr:to>
    <xdr:cxnSp macro="">
      <xdr:nvCxnSpPr>
        <xdr:cNvPr id="82" name="直線コネクタ 81"/>
        <xdr:cNvCxnSpPr/>
      </xdr:nvCxnSpPr>
      <xdr:spPr>
        <a:xfrm>
          <a:off x="1130300" y="624268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135272</xdr:rowOff>
    </xdr:from>
    <xdr:ext cx="405111" cy="259045"/>
    <xdr:sp macro="" textlink="">
      <xdr:nvSpPr>
        <xdr:cNvPr id="83" name="n_1aveValue【道路】&#10;有形固定資産減価償却率"/>
        <xdr:cNvSpPr txBox="1"/>
      </xdr:nvSpPr>
      <xdr:spPr>
        <a:xfrm>
          <a:off x="35820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97172</xdr:rowOff>
    </xdr:from>
    <xdr:ext cx="405111" cy="259045"/>
    <xdr:sp macro="" textlink="">
      <xdr:nvSpPr>
        <xdr:cNvPr id="84" name="n_2aveValue【道路】&#10;有形固定資産減価償却率"/>
        <xdr:cNvSpPr txBox="1"/>
      </xdr:nvSpPr>
      <xdr:spPr>
        <a:xfrm>
          <a:off x="2705744"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57167</xdr:rowOff>
    </xdr:from>
    <xdr:ext cx="405111" cy="259045"/>
    <xdr:sp macro="" textlink="">
      <xdr:nvSpPr>
        <xdr:cNvPr id="85" name="n_3aveValue【道路】&#10;有形固定資産減価償却率"/>
        <xdr:cNvSpPr txBox="1"/>
      </xdr:nvSpPr>
      <xdr:spPr>
        <a:xfrm>
          <a:off x="1816744" y="640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20972</xdr:rowOff>
    </xdr:from>
    <xdr:ext cx="405111" cy="259045"/>
    <xdr:sp macro="" textlink="">
      <xdr:nvSpPr>
        <xdr:cNvPr id="86" name="n_4aveValue【道路】&#10;有形固定資産減価償却率"/>
        <xdr:cNvSpPr txBox="1"/>
      </xdr:nvSpPr>
      <xdr:spPr>
        <a:xfrm>
          <a:off x="927744" y="636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52087</xdr:rowOff>
    </xdr:from>
    <xdr:ext cx="405111" cy="259045"/>
    <xdr:sp macro="" textlink="">
      <xdr:nvSpPr>
        <xdr:cNvPr id="87" name="n_1mainValue【道路】&#10;有形固定資産減価償却率"/>
        <xdr:cNvSpPr txBox="1"/>
      </xdr:nvSpPr>
      <xdr:spPr>
        <a:xfrm>
          <a:off x="3582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15892</xdr:rowOff>
    </xdr:from>
    <xdr:ext cx="405111" cy="259045"/>
    <xdr:sp macro="" textlink="">
      <xdr:nvSpPr>
        <xdr:cNvPr id="88" name="n_2mainValue【道路】&#10;有形固定資産減価償却率"/>
        <xdr:cNvSpPr txBox="1"/>
      </xdr:nvSpPr>
      <xdr:spPr>
        <a:xfrm>
          <a:off x="2705744" y="601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168292</xdr:rowOff>
    </xdr:from>
    <xdr:ext cx="405111" cy="259045"/>
    <xdr:sp macro="" textlink="">
      <xdr:nvSpPr>
        <xdr:cNvPr id="89" name="n_3mainValue【道路】&#10;有形固定資産減価償却率"/>
        <xdr:cNvSpPr txBox="1"/>
      </xdr:nvSpPr>
      <xdr:spPr>
        <a:xfrm>
          <a:off x="1816744"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137812</xdr:rowOff>
    </xdr:from>
    <xdr:ext cx="405111" cy="259045"/>
    <xdr:sp macro="" textlink="">
      <xdr:nvSpPr>
        <xdr:cNvPr id="90" name="n_4mainValue【道路】&#10;有形固定資産減価償却率"/>
        <xdr:cNvSpPr txBox="1"/>
      </xdr:nvSpPr>
      <xdr:spPr>
        <a:xfrm>
          <a:off x="927744" y="596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128244</xdr:rowOff>
    </xdr:from>
    <xdr:to>
      <xdr:col>54</xdr:col>
      <xdr:colOff>189865</xdr:colOff>
      <xdr:row>41</xdr:row>
      <xdr:rowOff>68732</xdr:rowOff>
    </xdr:to>
    <xdr:cxnSp macro="">
      <xdr:nvCxnSpPr>
        <xdr:cNvPr id="114" name="直線コネクタ 113"/>
        <xdr:cNvCxnSpPr/>
      </xdr:nvCxnSpPr>
      <xdr:spPr>
        <a:xfrm flipV="1">
          <a:off x="10476865" y="5786094"/>
          <a:ext cx="0" cy="1312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72559</xdr:rowOff>
    </xdr:from>
    <xdr:ext cx="469744" cy="259045"/>
    <xdr:sp macro="" textlink="">
      <xdr:nvSpPr>
        <xdr:cNvPr id="115" name="【道路】&#10;一人当たり延長最小値テキスト"/>
        <xdr:cNvSpPr txBox="1"/>
      </xdr:nvSpPr>
      <xdr:spPr>
        <a:xfrm>
          <a:off x="10515600" y="710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68732</xdr:rowOff>
    </xdr:from>
    <xdr:to>
      <xdr:col>55</xdr:col>
      <xdr:colOff>88900</xdr:colOff>
      <xdr:row>41</xdr:row>
      <xdr:rowOff>68732</xdr:rowOff>
    </xdr:to>
    <xdr:cxnSp macro="">
      <xdr:nvCxnSpPr>
        <xdr:cNvPr id="116" name="直線コネクタ 115"/>
        <xdr:cNvCxnSpPr/>
      </xdr:nvCxnSpPr>
      <xdr:spPr>
        <a:xfrm>
          <a:off x="10388600" y="709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74921</xdr:rowOff>
    </xdr:from>
    <xdr:ext cx="534377" cy="259045"/>
    <xdr:sp macro="" textlink="">
      <xdr:nvSpPr>
        <xdr:cNvPr id="117" name="【道路】&#10;一人当たり延長最大値テキスト"/>
        <xdr:cNvSpPr txBox="1"/>
      </xdr:nvSpPr>
      <xdr:spPr>
        <a:xfrm>
          <a:off x="10515600" y="556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128244</xdr:rowOff>
    </xdr:from>
    <xdr:to>
      <xdr:col>55</xdr:col>
      <xdr:colOff>88900</xdr:colOff>
      <xdr:row>33</xdr:row>
      <xdr:rowOff>128244</xdr:rowOff>
    </xdr:to>
    <xdr:cxnSp macro="">
      <xdr:nvCxnSpPr>
        <xdr:cNvPr id="118" name="直線コネクタ 117"/>
        <xdr:cNvCxnSpPr/>
      </xdr:nvCxnSpPr>
      <xdr:spPr>
        <a:xfrm>
          <a:off x="10388600" y="5786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37278</xdr:rowOff>
    </xdr:from>
    <xdr:ext cx="534377" cy="259045"/>
    <xdr:sp macro="" textlink="">
      <xdr:nvSpPr>
        <xdr:cNvPr id="119" name="【道路】&#10;一人当たり延長平均値テキスト"/>
        <xdr:cNvSpPr txBox="1"/>
      </xdr:nvSpPr>
      <xdr:spPr>
        <a:xfrm>
          <a:off x="10515600" y="6552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58851</xdr:rowOff>
    </xdr:from>
    <xdr:to>
      <xdr:col>55</xdr:col>
      <xdr:colOff>50800</xdr:colOff>
      <xdr:row>38</xdr:row>
      <xdr:rowOff>160451</xdr:rowOff>
    </xdr:to>
    <xdr:sp macro="" textlink="">
      <xdr:nvSpPr>
        <xdr:cNvPr id="120" name="フローチャート: 判断 119"/>
        <xdr:cNvSpPr/>
      </xdr:nvSpPr>
      <xdr:spPr>
        <a:xfrm>
          <a:off x="10426700" y="657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87332</xdr:rowOff>
    </xdr:from>
    <xdr:to>
      <xdr:col>50</xdr:col>
      <xdr:colOff>165100</xdr:colOff>
      <xdr:row>39</xdr:row>
      <xdr:rowOff>17482</xdr:rowOff>
    </xdr:to>
    <xdr:sp macro="" textlink="">
      <xdr:nvSpPr>
        <xdr:cNvPr id="121" name="フローチャート: 判断 120"/>
        <xdr:cNvSpPr/>
      </xdr:nvSpPr>
      <xdr:spPr>
        <a:xfrm>
          <a:off x="9588500" y="660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109658</xdr:rowOff>
    </xdr:from>
    <xdr:to>
      <xdr:col>46</xdr:col>
      <xdr:colOff>38100</xdr:colOff>
      <xdr:row>39</xdr:row>
      <xdr:rowOff>39808</xdr:rowOff>
    </xdr:to>
    <xdr:sp macro="" textlink="">
      <xdr:nvSpPr>
        <xdr:cNvPr id="122" name="フローチャート: 判断 121"/>
        <xdr:cNvSpPr/>
      </xdr:nvSpPr>
      <xdr:spPr>
        <a:xfrm>
          <a:off x="8699500" y="662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132747</xdr:rowOff>
    </xdr:from>
    <xdr:to>
      <xdr:col>41</xdr:col>
      <xdr:colOff>101600</xdr:colOff>
      <xdr:row>39</xdr:row>
      <xdr:rowOff>62897</xdr:rowOff>
    </xdr:to>
    <xdr:sp macro="" textlink="">
      <xdr:nvSpPr>
        <xdr:cNvPr id="123" name="フローチャート: 判断 122"/>
        <xdr:cNvSpPr/>
      </xdr:nvSpPr>
      <xdr:spPr>
        <a:xfrm>
          <a:off x="7810500" y="664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89427</xdr:rowOff>
    </xdr:from>
    <xdr:to>
      <xdr:col>36</xdr:col>
      <xdr:colOff>165100</xdr:colOff>
      <xdr:row>39</xdr:row>
      <xdr:rowOff>19577</xdr:rowOff>
    </xdr:to>
    <xdr:sp macro="" textlink="">
      <xdr:nvSpPr>
        <xdr:cNvPr id="124" name="フローチャート: 判断 123"/>
        <xdr:cNvSpPr/>
      </xdr:nvSpPr>
      <xdr:spPr>
        <a:xfrm>
          <a:off x="6921500" y="660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169266</xdr:rowOff>
    </xdr:from>
    <xdr:to>
      <xdr:col>55</xdr:col>
      <xdr:colOff>50800</xdr:colOff>
      <xdr:row>36</xdr:row>
      <xdr:rowOff>99416</xdr:rowOff>
    </xdr:to>
    <xdr:sp macro="" textlink="">
      <xdr:nvSpPr>
        <xdr:cNvPr id="130" name="楕円 129"/>
        <xdr:cNvSpPr/>
      </xdr:nvSpPr>
      <xdr:spPr>
        <a:xfrm>
          <a:off x="10426700" y="617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20693</xdr:rowOff>
    </xdr:from>
    <xdr:ext cx="534377" cy="259045"/>
    <xdr:sp macro="" textlink="">
      <xdr:nvSpPr>
        <xdr:cNvPr id="131" name="【道路】&#10;一人当たり延長該当値テキスト"/>
        <xdr:cNvSpPr txBox="1"/>
      </xdr:nvSpPr>
      <xdr:spPr>
        <a:xfrm>
          <a:off x="10515600" y="602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17399</xdr:rowOff>
    </xdr:from>
    <xdr:to>
      <xdr:col>50</xdr:col>
      <xdr:colOff>165100</xdr:colOff>
      <xdr:row>36</xdr:row>
      <xdr:rowOff>118999</xdr:rowOff>
    </xdr:to>
    <xdr:sp macro="" textlink="">
      <xdr:nvSpPr>
        <xdr:cNvPr id="132" name="楕円 131"/>
        <xdr:cNvSpPr/>
      </xdr:nvSpPr>
      <xdr:spPr>
        <a:xfrm>
          <a:off x="9588500" y="618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48616</xdr:rowOff>
    </xdr:from>
    <xdr:to>
      <xdr:col>55</xdr:col>
      <xdr:colOff>0</xdr:colOff>
      <xdr:row>36</xdr:row>
      <xdr:rowOff>68199</xdr:rowOff>
    </xdr:to>
    <xdr:cxnSp macro="">
      <xdr:nvCxnSpPr>
        <xdr:cNvPr id="133" name="直線コネクタ 132"/>
        <xdr:cNvCxnSpPr/>
      </xdr:nvCxnSpPr>
      <xdr:spPr>
        <a:xfrm flipV="1">
          <a:off x="9639300" y="6220816"/>
          <a:ext cx="838200" cy="1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39002</xdr:rowOff>
    </xdr:from>
    <xdr:to>
      <xdr:col>46</xdr:col>
      <xdr:colOff>38100</xdr:colOff>
      <xdr:row>36</xdr:row>
      <xdr:rowOff>140602</xdr:rowOff>
    </xdr:to>
    <xdr:sp macro="" textlink="">
      <xdr:nvSpPr>
        <xdr:cNvPr id="134" name="楕円 133"/>
        <xdr:cNvSpPr/>
      </xdr:nvSpPr>
      <xdr:spPr>
        <a:xfrm>
          <a:off x="8699500" y="621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68199</xdr:rowOff>
    </xdr:from>
    <xdr:to>
      <xdr:col>50</xdr:col>
      <xdr:colOff>114300</xdr:colOff>
      <xdr:row>36</xdr:row>
      <xdr:rowOff>89802</xdr:rowOff>
    </xdr:to>
    <xdr:cxnSp macro="">
      <xdr:nvCxnSpPr>
        <xdr:cNvPr id="135" name="直線コネクタ 134"/>
        <xdr:cNvCxnSpPr/>
      </xdr:nvCxnSpPr>
      <xdr:spPr>
        <a:xfrm flipV="1">
          <a:off x="8750300" y="6240399"/>
          <a:ext cx="889000" cy="2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60566</xdr:rowOff>
    </xdr:from>
    <xdr:to>
      <xdr:col>41</xdr:col>
      <xdr:colOff>101600</xdr:colOff>
      <xdr:row>36</xdr:row>
      <xdr:rowOff>162166</xdr:rowOff>
    </xdr:to>
    <xdr:sp macro="" textlink="">
      <xdr:nvSpPr>
        <xdr:cNvPr id="136" name="楕円 135"/>
        <xdr:cNvSpPr/>
      </xdr:nvSpPr>
      <xdr:spPr>
        <a:xfrm>
          <a:off x="7810500" y="623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89802</xdr:rowOff>
    </xdr:from>
    <xdr:to>
      <xdr:col>45</xdr:col>
      <xdr:colOff>177800</xdr:colOff>
      <xdr:row>36</xdr:row>
      <xdr:rowOff>111366</xdr:rowOff>
    </xdr:to>
    <xdr:cxnSp macro="">
      <xdr:nvCxnSpPr>
        <xdr:cNvPr id="137" name="直線コネクタ 136"/>
        <xdr:cNvCxnSpPr/>
      </xdr:nvCxnSpPr>
      <xdr:spPr>
        <a:xfrm flipV="1">
          <a:off x="7861300" y="6262002"/>
          <a:ext cx="889000" cy="2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73025</xdr:rowOff>
    </xdr:from>
    <xdr:to>
      <xdr:col>36</xdr:col>
      <xdr:colOff>165100</xdr:colOff>
      <xdr:row>37</xdr:row>
      <xdr:rowOff>3175</xdr:rowOff>
    </xdr:to>
    <xdr:sp macro="" textlink="">
      <xdr:nvSpPr>
        <xdr:cNvPr id="138" name="楕円 137"/>
        <xdr:cNvSpPr/>
      </xdr:nvSpPr>
      <xdr:spPr>
        <a:xfrm>
          <a:off x="6921500" y="624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111366</xdr:rowOff>
    </xdr:from>
    <xdr:to>
      <xdr:col>41</xdr:col>
      <xdr:colOff>50800</xdr:colOff>
      <xdr:row>36</xdr:row>
      <xdr:rowOff>123825</xdr:rowOff>
    </xdr:to>
    <xdr:cxnSp macro="">
      <xdr:nvCxnSpPr>
        <xdr:cNvPr id="139" name="直線コネクタ 138"/>
        <xdr:cNvCxnSpPr/>
      </xdr:nvCxnSpPr>
      <xdr:spPr>
        <a:xfrm flipV="1">
          <a:off x="6972300" y="6283566"/>
          <a:ext cx="889000" cy="1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8609</xdr:rowOff>
    </xdr:from>
    <xdr:ext cx="534377" cy="259045"/>
    <xdr:sp macro="" textlink="">
      <xdr:nvSpPr>
        <xdr:cNvPr id="140" name="n_1aveValue【道路】&#10;一人当たり延長"/>
        <xdr:cNvSpPr txBox="1"/>
      </xdr:nvSpPr>
      <xdr:spPr>
        <a:xfrm>
          <a:off x="9359411" y="669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30935</xdr:rowOff>
    </xdr:from>
    <xdr:ext cx="534377" cy="259045"/>
    <xdr:sp macro="" textlink="">
      <xdr:nvSpPr>
        <xdr:cNvPr id="141" name="n_2aveValue【道路】&#10;一人当たり延長"/>
        <xdr:cNvSpPr txBox="1"/>
      </xdr:nvSpPr>
      <xdr:spPr>
        <a:xfrm>
          <a:off x="8483111" y="671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54024</xdr:rowOff>
    </xdr:from>
    <xdr:ext cx="534377" cy="259045"/>
    <xdr:sp macro="" textlink="">
      <xdr:nvSpPr>
        <xdr:cNvPr id="142" name="n_3aveValue【道路】&#10;一人当たり延長"/>
        <xdr:cNvSpPr txBox="1"/>
      </xdr:nvSpPr>
      <xdr:spPr>
        <a:xfrm>
          <a:off x="7594111" y="674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10704</xdr:rowOff>
    </xdr:from>
    <xdr:ext cx="534377" cy="259045"/>
    <xdr:sp macro="" textlink="">
      <xdr:nvSpPr>
        <xdr:cNvPr id="143" name="n_4aveValue【道路】&#10;一人当たり延長"/>
        <xdr:cNvSpPr txBox="1"/>
      </xdr:nvSpPr>
      <xdr:spPr>
        <a:xfrm>
          <a:off x="6705111" y="669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135526</xdr:rowOff>
    </xdr:from>
    <xdr:ext cx="534377" cy="259045"/>
    <xdr:sp macro="" textlink="">
      <xdr:nvSpPr>
        <xdr:cNvPr id="144" name="n_1mainValue【道路】&#10;一人当たり延長"/>
        <xdr:cNvSpPr txBox="1"/>
      </xdr:nvSpPr>
      <xdr:spPr>
        <a:xfrm>
          <a:off x="9359411" y="596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157129</xdr:rowOff>
    </xdr:from>
    <xdr:ext cx="534377" cy="259045"/>
    <xdr:sp macro="" textlink="">
      <xdr:nvSpPr>
        <xdr:cNvPr id="145" name="n_2mainValue【道路】&#10;一人当たり延長"/>
        <xdr:cNvSpPr txBox="1"/>
      </xdr:nvSpPr>
      <xdr:spPr>
        <a:xfrm>
          <a:off x="8483111" y="598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7243</xdr:rowOff>
    </xdr:from>
    <xdr:ext cx="534377" cy="259045"/>
    <xdr:sp macro="" textlink="">
      <xdr:nvSpPr>
        <xdr:cNvPr id="146" name="n_3mainValue【道路】&#10;一人当たり延長"/>
        <xdr:cNvSpPr txBox="1"/>
      </xdr:nvSpPr>
      <xdr:spPr>
        <a:xfrm>
          <a:off x="7594111" y="600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19702</xdr:rowOff>
    </xdr:from>
    <xdr:ext cx="534377" cy="259045"/>
    <xdr:sp macro="" textlink="">
      <xdr:nvSpPr>
        <xdr:cNvPr id="147" name="n_4mainValue【道路】&#10;一人当たり延長"/>
        <xdr:cNvSpPr txBox="1"/>
      </xdr:nvSpPr>
      <xdr:spPr>
        <a:xfrm>
          <a:off x="6705111" y="602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120831</xdr:rowOff>
    </xdr:from>
    <xdr:to>
      <xdr:col>24</xdr:col>
      <xdr:colOff>62865</xdr:colOff>
      <xdr:row>64</xdr:row>
      <xdr:rowOff>8165</xdr:rowOff>
    </xdr:to>
    <xdr:cxnSp macro="">
      <xdr:nvCxnSpPr>
        <xdr:cNvPr id="173" name="直線コネクタ 172"/>
        <xdr:cNvCxnSpPr/>
      </xdr:nvCxnSpPr>
      <xdr:spPr>
        <a:xfrm flipV="1">
          <a:off x="4634865" y="955058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11992</xdr:rowOff>
    </xdr:from>
    <xdr:ext cx="405111" cy="259045"/>
    <xdr:sp macro="" textlink="">
      <xdr:nvSpPr>
        <xdr:cNvPr id="174" name="【橋りょう・トンネル】&#10;有形固定資産減価償却率最小値テキスト"/>
        <xdr:cNvSpPr txBox="1"/>
      </xdr:nvSpPr>
      <xdr:spPr>
        <a:xfrm>
          <a:off x="4673600" y="1098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8165</xdr:rowOff>
    </xdr:from>
    <xdr:to>
      <xdr:col>24</xdr:col>
      <xdr:colOff>152400</xdr:colOff>
      <xdr:row>64</xdr:row>
      <xdr:rowOff>8165</xdr:rowOff>
    </xdr:to>
    <xdr:cxnSp macro="">
      <xdr:nvCxnSpPr>
        <xdr:cNvPr id="175" name="直線コネクタ 174"/>
        <xdr:cNvCxnSpPr/>
      </xdr:nvCxnSpPr>
      <xdr:spPr>
        <a:xfrm>
          <a:off x="4546600" y="10980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67508</xdr:rowOff>
    </xdr:from>
    <xdr:ext cx="340478" cy="259045"/>
    <xdr:sp macro="" textlink="">
      <xdr:nvSpPr>
        <xdr:cNvPr id="176" name="【橋りょう・トンネル】&#10;有形固定資産減価償却率最大値テキスト"/>
        <xdr:cNvSpPr txBox="1"/>
      </xdr:nvSpPr>
      <xdr:spPr>
        <a:xfrm>
          <a:off x="4673600" y="93258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120831</xdr:rowOff>
    </xdr:from>
    <xdr:to>
      <xdr:col>24</xdr:col>
      <xdr:colOff>152400</xdr:colOff>
      <xdr:row>55</xdr:row>
      <xdr:rowOff>120831</xdr:rowOff>
    </xdr:to>
    <xdr:cxnSp macro="">
      <xdr:nvCxnSpPr>
        <xdr:cNvPr id="177" name="直線コネクタ 176"/>
        <xdr:cNvCxnSpPr/>
      </xdr:nvCxnSpPr>
      <xdr:spPr>
        <a:xfrm>
          <a:off x="4546600" y="955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144797</xdr:rowOff>
    </xdr:from>
    <xdr:ext cx="405111" cy="259045"/>
    <xdr:sp macro="" textlink="">
      <xdr:nvSpPr>
        <xdr:cNvPr id="178" name="【橋りょう・トンネル】&#10;有形固定資産減価償却率平均値テキスト"/>
        <xdr:cNvSpPr txBox="1"/>
      </xdr:nvSpPr>
      <xdr:spPr>
        <a:xfrm>
          <a:off x="4673600" y="1043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79" name="フローチャート: 判断 178"/>
        <xdr:cNvSpPr/>
      </xdr:nvSpPr>
      <xdr:spPr>
        <a:xfrm>
          <a:off x="4584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146776</xdr:rowOff>
    </xdr:from>
    <xdr:to>
      <xdr:col>20</xdr:col>
      <xdr:colOff>38100</xdr:colOff>
      <xdr:row>61</xdr:row>
      <xdr:rowOff>76926</xdr:rowOff>
    </xdr:to>
    <xdr:sp macro="" textlink="">
      <xdr:nvSpPr>
        <xdr:cNvPr id="180" name="フローチャート: 判断 179"/>
        <xdr:cNvSpPr/>
      </xdr:nvSpPr>
      <xdr:spPr>
        <a:xfrm>
          <a:off x="3746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104322</xdr:rowOff>
    </xdr:from>
    <xdr:to>
      <xdr:col>15</xdr:col>
      <xdr:colOff>101600</xdr:colOff>
      <xdr:row>61</xdr:row>
      <xdr:rowOff>34472</xdr:rowOff>
    </xdr:to>
    <xdr:sp macro="" textlink="">
      <xdr:nvSpPr>
        <xdr:cNvPr id="181" name="フローチャート: 判断 180"/>
        <xdr:cNvSpPr/>
      </xdr:nvSpPr>
      <xdr:spPr>
        <a:xfrm>
          <a:off x="2857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107587</xdr:rowOff>
    </xdr:from>
    <xdr:to>
      <xdr:col>10</xdr:col>
      <xdr:colOff>165100</xdr:colOff>
      <xdr:row>61</xdr:row>
      <xdr:rowOff>37737</xdr:rowOff>
    </xdr:to>
    <xdr:sp macro="" textlink="">
      <xdr:nvSpPr>
        <xdr:cNvPr id="182" name="フローチャート: 判断 181"/>
        <xdr:cNvSpPr/>
      </xdr:nvSpPr>
      <xdr:spPr>
        <a:xfrm>
          <a:off x="1968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107587</xdr:rowOff>
    </xdr:from>
    <xdr:to>
      <xdr:col>6</xdr:col>
      <xdr:colOff>38100</xdr:colOff>
      <xdr:row>61</xdr:row>
      <xdr:rowOff>37737</xdr:rowOff>
    </xdr:to>
    <xdr:sp macro="" textlink="">
      <xdr:nvSpPr>
        <xdr:cNvPr id="183" name="フローチャート: 判断 182"/>
        <xdr:cNvSpPr/>
      </xdr:nvSpPr>
      <xdr:spPr>
        <a:xfrm>
          <a:off x="1079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39007</xdr:rowOff>
    </xdr:from>
    <xdr:to>
      <xdr:col>24</xdr:col>
      <xdr:colOff>114300</xdr:colOff>
      <xdr:row>59</xdr:row>
      <xdr:rowOff>140607</xdr:rowOff>
    </xdr:to>
    <xdr:sp macro="" textlink="">
      <xdr:nvSpPr>
        <xdr:cNvPr id="189" name="楕円 188"/>
        <xdr:cNvSpPr/>
      </xdr:nvSpPr>
      <xdr:spPr>
        <a:xfrm>
          <a:off x="4584700" y="1015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61884</xdr:rowOff>
    </xdr:from>
    <xdr:ext cx="405111" cy="259045"/>
    <xdr:sp macro="" textlink="">
      <xdr:nvSpPr>
        <xdr:cNvPr id="190" name="【橋りょう・トンネル】&#10;有形固定資産減価償却率該当値テキスト"/>
        <xdr:cNvSpPr txBox="1"/>
      </xdr:nvSpPr>
      <xdr:spPr>
        <a:xfrm>
          <a:off x="4673600" y="10005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7983</xdr:rowOff>
    </xdr:from>
    <xdr:to>
      <xdr:col>20</xdr:col>
      <xdr:colOff>38100</xdr:colOff>
      <xdr:row>59</xdr:row>
      <xdr:rowOff>109583</xdr:rowOff>
    </xdr:to>
    <xdr:sp macro="" textlink="">
      <xdr:nvSpPr>
        <xdr:cNvPr id="191" name="楕円 190"/>
        <xdr:cNvSpPr/>
      </xdr:nvSpPr>
      <xdr:spPr>
        <a:xfrm>
          <a:off x="3746500" y="1012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58783</xdr:rowOff>
    </xdr:from>
    <xdr:to>
      <xdr:col>24</xdr:col>
      <xdr:colOff>63500</xdr:colOff>
      <xdr:row>59</xdr:row>
      <xdr:rowOff>89807</xdr:rowOff>
    </xdr:to>
    <xdr:cxnSp macro="">
      <xdr:nvCxnSpPr>
        <xdr:cNvPr id="192" name="直線コネクタ 191"/>
        <xdr:cNvCxnSpPr/>
      </xdr:nvCxnSpPr>
      <xdr:spPr>
        <a:xfrm>
          <a:off x="3797300" y="1017433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150041</xdr:rowOff>
    </xdr:from>
    <xdr:to>
      <xdr:col>15</xdr:col>
      <xdr:colOff>101600</xdr:colOff>
      <xdr:row>59</xdr:row>
      <xdr:rowOff>80191</xdr:rowOff>
    </xdr:to>
    <xdr:sp macro="" textlink="">
      <xdr:nvSpPr>
        <xdr:cNvPr id="193" name="楕円 192"/>
        <xdr:cNvSpPr/>
      </xdr:nvSpPr>
      <xdr:spPr>
        <a:xfrm>
          <a:off x="2857500" y="1009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29391</xdr:rowOff>
    </xdr:from>
    <xdr:to>
      <xdr:col>19</xdr:col>
      <xdr:colOff>177800</xdr:colOff>
      <xdr:row>59</xdr:row>
      <xdr:rowOff>58783</xdr:rowOff>
    </xdr:to>
    <xdr:cxnSp macro="">
      <xdr:nvCxnSpPr>
        <xdr:cNvPr id="194" name="直線コネクタ 193"/>
        <xdr:cNvCxnSpPr/>
      </xdr:nvCxnSpPr>
      <xdr:spPr>
        <a:xfrm>
          <a:off x="2908300" y="1014494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119017</xdr:rowOff>
    </xdr:from>
    <xdr:to>
      <xdr:col>10</xdr:col>
      <xdr:colOff>165100</xdr:colOff>
      <xdr:row>59</xdr:row>
      <xdr:rowOff>49167</xdr:rowOff>
    </xdr:to>
    <xdr:sp macro="" textlink="">
      <xdr:nvSpPr>
        <xdr:cNvPr id="195" name="楕円 194"/>
        <xdr:cNvSpPr/>
      </xdr:nvSpPr>
      <xdr:spPr>
        <a:xfrm>
          <a:off x="1968500" y="1006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169817</xdr:rowOff>
    </xdr:from>
    <xdr:to>
      <xdr:col>15</xdr:col>
      <xdr:colOff>50800</xdr:colOff>
      <xdr:row>59</xdr:row>
      <xdr:rowOff>29391</xdr:rowOff>
    </xdr:to>
    <xdr:cxnSp macro="">
      <xdr:nvCxnSpPr>
        <xdr:cNvPr id="196" name="直線コネクタ 195"/>
        <xdr:cNvCxnSpPr/>
      </xdr:nvCxnSpPr>
      <xdr:spPr>
        <a:xfrm>
          <a:off x="2019300" y="1011391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89626</xdr:rowOff>
    </xdr:from>
    <xdr:to>
      <xdr:col>6</xdr:col>
      <xdr:colOff>38100</xdr:colOff>
      <xdr:row>59</xdr:row>
      <xdr:rowOff>19776</xdr:rowOff>
    </xdr:to>
    <xdr:sp macro="" textlink="">
      <xdr:nvSpPr>
        <xdr:cNvPr id="197" name="楕円 196"/>
        <xdr:cNvSpPr/>
      </xdr:nvSpPr>
      <xdr:spPr>
        <a:xfrm>
          <a:off x="1079500" y="1003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140426</xdr:rowOff>
    </xdr:from>
    <xdr:to>
      <xdr:col>10</xdr:col>
      <xdr:colOff>114300</xdr:colOff>
      <xdr:row>58</xdr:row>
      <xdr:rowOff>169817</xdr:rowOff>
    </xdr:to>
    <xdr:cxnSp macro="">
      <xdr:nvCxnSpPr>
        <xdr:cNvPr id="198" name="直線コネクタ 197"/>
        <xdr:cNvCxnSpPr/>
      </xdr:nvCxnSpPr>
      <xdr:spPr>
        <a:xfrm>
          <a:off x="1130300" y="1008452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68053</xdr:rowOff>
    </xdr:from>
    <xdr:ext cx="405111" cy="259045"/>
    <xdr:sp macro="" textlink="">
      <xdr:nvSpPr>
        <xdr:cNvPr id="199" name="n_1aveValue【橋りょう・トンネル】&#10;有形固定資産減価償却率"/>
        <xdr:cNvSpPr txBox="1"/>
      </xdr:nvSpPr>
      <xdr:spPr>
        <a:xfrm>
          <a:off x="35820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25599</xdr:rowOff>
    </xdr:from>
    <xdr:ext cx="405111" cy="259045"/>
    <xdr:sp macro="" textlink="">
      <xdr:nvSpPr>
        <xdr:cNvPr id="200" name="n_2aveValue【橋りょう・トンネル】&#10;有形固定資産減価償却率"/>
        <xdr:cNvSpPr txBox="1"/>
      </xdr:nvSpPr>
      <xdr:spPr>
        <a:xfrm>
          <a:off x="2705744" y="1048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28864</xdr:rowOff>
    </xdr:from>
    <xdr:ext cx="405111" cy="259045"/>
    <xdr:sp macro="" textlink="">
      <xdr:nvSpPr>
        <xdr:cNvPr id="201" name="n_3aveValue【橋りょう・トンネル】&#10;有形固定資産減価償却率"/>
        <xdr:cNvSpPr txBox="1"/>
      </xdr:nvSpPr>
      <xdr:spPr>
        <a:xfrm>
          <a:off x="1816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28864</xdr:rowOff>
    </xdr:from>
    <xdr:ext cx="405111" cy="259045"/>
    <xdr:sp macro="" textlink="">
      <xdr:nvSpPr>
        <xdr:cNvPr id="202" name="n_4aveValue【橋りょう・トンネル】&#10;有形固定資産減価償却率"/>
        <xdr:cNvSpPr txBox="1"/>
      </xdr:nvSpPr>
      <xdr:spPr>
        <a:xfrm>
          <a:off x="927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126110</xdr:rowOff>
    </xdr:from>
    <xdr:ext cx="405111" cy="259045"/>
    <xdr:sp macro="" textlink="">
      <xdr:nvSpPr>
        <xdr:cNvPr id="203" name="n_1mainValue【橋りょう・トンネル】&#10;有形固定資産減価償却率"/>
        <xdr:cNvSpPr txBox="1"/>
      </xdr:nvSpPr>
      <xdr:spPr>
        <a:xfrm>
          <a:off x="35820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96718</xdr:rowOff>
    </xdr:from>
    <xdr:ext cx="405111" cy="259045"/>
    <xdr:sp macro="" textlink="">
      <xdr:nvSpPr>
        <xdr:cNvPr id="204" name="n_2mainValue【橋りょう・トンネル】&#10;有形固定資産減価償却率"/>
        <xdr:cNvSpPr txBox="1"/>
      </xdr:nvSpPr>
      <xdr:spPr>
        <a:xfrm>
          <a:off x="2705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65694</xdr:rowOff>
    </xdr:from>
    <xdr:ext cx="405111" cy="259045"/>
    <xdr:sp macro="" textlink="">
      <xdr:nvSpPr>
        <xdr:cNvPr id="205" name="n_3mainValue【橋りょう・トンネル】&#10;有形固定資産減価償却率"/>
        <xdr:cNvSpPr txBox="1"/>
      </xdr:nvSpPr>
      <xdr:spPr>
        <a:xfrm>
          <a:off x="1816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36303</xdr:rowOff>
    </xdr:from>
    <xdr:ext cx="405111" cy="259045"/>
    <xdr:sp macro="" textlink="">
      <xdr:nvSpPr>
        <xdr:cNvPr id="206" name="n_4mainValue【橋りょう・トンネル】&#10;有形固定資産減価償却率"/>
        <xdr:cNvSpPr txBox="1"/>
      </xdr:nvSpPr>
      <xdr:spPr>
        <a:xfrm>
          <a:off x="927744" y="980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20" name="テキスト ボックス 21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2" name="テキスト ボックス 221"/>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4" name="テキスト ボックス 223"/>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142511</xdr:rowOff>
    </xdr:from>
    <xdr:to>
      <xdr:col>54</xdr:col>
      <xdr:colOff>189865</xdr:colOff>
      <xdr:row>63</xdr:row>
      <xdr:rowOff>160739</xdr:rowOff>
    </xdr:to>
    <xdr:cxnSp macro="">
      <xdr:nvCxnSpPr>
        <xdr:cNvPr id="228" name="直線コネクタ 227"/>
        <xdr:cNvCxnSpPr/>
      </xdr:nvCxnSpPr>
      <xdr:spPr>
        <a:xfrm flipV="1">
          <a:off x="10476865" y="9572261"/>
          <a:ext cx="0" cy="138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164566</xdr:rowOff>
    </xdr:from>
    <xdr:ext cx="534377" cy="259045"/>
    <xdr:sp macro="" textlink="">
      <xdr:nvSpPr>
        <xdr:cNvPr id="229" name="【橋りょう・トンネル】&#10;一人当たり有形固定資産（償却資産）額最小値テキスト"/>
        <xdr:cNvSpPr txBox="1"/>
      </xdr:nvSpPr>
      <xdr:spPr>
        <a:xfrm>
          <a:off x="10515600" y="1096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160739</xdr:rowOff>
    </xdr:from>
    <xdr:to>
      <xdr:col>55</xdr:col>
      <xdr:colOff>88900</xdr:colOff>
      <xdr:row>63</xdr:row>
      <xdr:rowOff>160739</xdr:rowOff>
    </xdr:to>
    <xdr:cxnSp macro="">
      <xdr:nvCxnSpPr>
        <xdr:cNvPr id="230" name="直線コネクタ 229"/>
        <xdr:cNvCxnSpPr/>
      </xdr:nvCxnSpPr>
      <xdr:spPr>
        <a:xfrm>
          <a:off x="10388600" y="1096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89188</xdr:rowOff>
    </xdr:from>
    <xdr:ext cx="690189" cy="259045"/>
    <xdr:sp macro="" textlink="">
      <xdr:nvSpPr>
        <xdr:cNvPr id="231" name="【橋りょう・トンネル】&#10;一人当たり有形固定資産（償却資産）額最大値テキスト"/>
        <xdr:cNvSpPr txBox="1"/>
      </xdr:nvSpPr>
      <xdr:spPr>
        <a:xfrm>
          <a:off x="10515600" y="93474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142511</xdr:rowOff>
    </xdr:from>
    <xdr:to>
      <xdr:col>55</xdr:col>
      <xdr:colOff>88900</xdr:colOff>
      <xdr:row>55</xdr:row>
      <xdr:rowOff>142511</xdr:rowOff>
    </xdr:to>
    <xdr:cxnSp macro="">
      <xdr:nvCxnSpPr>
        <xdr:cNvPr id="232" name="直線コネクタ 231"/>
        <xdr:cNvCxnSpPr/>
      </xdr:nvCxnSpPr>
      <xdr:spPr>
        <a:xfrm>
          <a:off x="10388600" y="9572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2769</xdr:rowOff>
    </xdr:from>
    <xdr:ext cx="599010" cy="259045"/>
    <xdr:sp macro="" textlink="">
      <xdr:nvSpPr>
        <xdr:cNvPr id="233" name="【橋りょう・トンネル】&#10;一人当たり有形固定資産（償却資産）額平均値テキスト"/>
        <xdr:cNvSpPr txBox="1"/>
      </xdr:nvSpPr>
      <xdr:spPr>
        <a:xfrm>
          <a:off x="10515600" y="10461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151342</xdr:rowOff>
    </xdr:from>
    <xdr:to>
      <xdr:col>55</xdr:col>
      <xdr:colOff>50800</xdr:colOff>
      <xdr:row>62</xdr:row>
      <xdr:rowOff>81492</xdr:rowOff>
    </xdr:to>
    <xdr:sp macro="" textlink="">
      <xdr:nvSpPr>
        <xdr:cNvPr id="234" name="フローチャート: 判断 233"/>
        <xdr:cNvSpPr/>
      </xdr:nvSpPr>
      <xdr:spPr>
        <a:xfrm>
          <a:off x="10426700" y="106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159878</xdr:rowOff>
    </xdr:from>
    <xdr:to>
      <xdr:col>50</xdr:col>
      <xdr:colOff>165100</xdr:colOff>
      <xdr:row>62</xdr:row>
      <xdr:rowOff>90028</xdr:rowOff>
    </xdr:to>
    <xdr:sp macro="" textlink="">
      <xdr:nvSpPr>
        <xdr:cNvPr id="235" name="フローチャート: 判断 234"/>
        <xdr:cNvSpPr/>
      </xdr:nvSpPr>
      <xdr:spPr>
        <a:xfrm>
          <a:off x="9588500" y="1061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11171</xdr:rowOff>
    </xdr:from>
    <xdr:to>
      <xdr:col>46</xdr:col>
      <xdr:colOff>38100</xdr:colOff>
      <xdr:row>62</xdr:row>
      <xdr:rowOff>112771</xdr:rowOff>
    </xdr:to>
    <xdr:sp macro="" textlink="">
      <xdr:nvSpPr>
        <xdr:cNvPr id="236" name="フローチャート: 判断 235"/>
        <xdr:cNvSpPr/>
      </xdr:nvSpPr>
      <xdr:spPr>
        <a:xfrm>
          <a:off x="8699500" y="10641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40067</xdr:rowOff>
    </xdr:from>
    <xdr:to>
      <xdr:col>41</xdr:col>
      <xdr:colOff>101600</xdr:colOff>
      <xdr:row>62</xdr:row>
      <xdr:rowOff>141667</xdr:rowOff>
    </xdr:to>
    <xdr:sp macro="" textlink="">
      <xdr:nvSpPr>
        <xdr:cNvPr id="237" name="フローチャート: 判断 236"/>
        <xdr:cNvSpPr/>
      </xdr:nvSpPr>
      <xdr:spPr>
        <a:xfrm>
          <a:off x="7810500" y="1066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22265</xdr:rowOff>
    </xdr:from>
    <xdr:to>
      <xdr:col>36</xdr:col>
      <xdr:colOff>165100</xdr:colOff>
      <xdr:row>62</xdr:row>
      <xdr:rowOff>123865</xdr:rowOff>
    </xdr:to>
    <xdr:sp macro="" textlink="">
      <xdr:nvSpPr>
        <xdr:cNvPr id="238" name="フローチャート: 判断 237"/>
        <xdr:cNvSpPr/>
      </xdr:nvSpPr>
      <xdr:spPr>
        <a:xfrm>
          <a:off x="6921500" y="106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92917</xdr:rowOff>
    </xdr:from>
    <xdr:to>
      <xdr:col>55</xdr:col>
      <xdr:colOff>50800</xdr:colOff>
      <xdr:row>64</xdr:row>
      <xdr:rowOff>23067</xdr:rowOff>
    </xdr:to>
    <xdr:sp macro="" textlink="">
      <xdr:nvSpPr>
        <xdr:cNvPr id="244" name="楕円 243"/>
        <xdr:cNvSpPr/>
      </xdr:nvSpPr>
      <xdr:spPr>
        <a:xfrm>
          <a:off x="10426700" y="1089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7844</xdr:rowOff>
    </xdr:from>
    <xdr:ext cx="534377" cy="259045"/>
    <xdr:sp macro="" textlink="">
      <xdr:nvSpPr>
        <xdr:cNvPr id="245" name="【橋りょう・トンネル】&#10;一人当たり有形固定資産（償却資産）額該当値テキスト"/>
        <xdr:cNvSpPr txBox="1"/>
      </xdr:nvSpPr>
      <xdr:spPr>
        <a:xfrm>
          <a:off x="10515600" y="1080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93459</xdr:rowOff>
    </xdr:from>
    <xdr:to>
      <xdr:col>50</xdr:col>
      <xdr:colOff>165100</xdr:colOff>
      <xdr:row>64</xdr:row>
      <xdr:rowOff>23609</xdr:rowOff>
    </xdr:to>
    <xdr:sp macro="" textlink="">
      <xdr:nvSpPr>
        <xdr:cNvPr id="246" name="楕円 245"/>
        <xdr:cNvSpPr/>
      </xdr:nvSpPr>
      <xdr:spPr>
        <a:xfrm>
          <a:off x="9588500" y="1089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143717</xdr:rowOff>
    </xdr:from>
    <xdr:to>
      <xdr:col>55</xdr:col>
      <xdr:colOff>0</xdr:colOff>
      <xdr:row>63</xdr:row>
      <xdr:rowOff>144259</xdr:rowOff>
    </xdr:to>
    <xdr:cxnSp macro="">
      <xdr:nvCxnSpPr>
        <xdr:cNvPr id="247" name="直線コネクタ 246"/>
        <xdr:cNvCxnSpPr/>
      </xdr:nvCxnSpPr>
      <xdr:spPr>
        <a:xfrm flipV="1">
          <a:off x="9639300" y="10945067"/>
          <a:ext cx="838200" cy="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93944</xdr:rowOff>
    </xdr:from>
    <xdr:to>
      <xdr:col>46</xdr:col>
      <xdr:colOff>38100</xdr:colOff>
      <xdr:row>64</xdr:row>
      <xdr:rowOff>24094</xdr:rowOff>
    </xdr:to>
    <xdr:sp macro="" textlink="">
      <xdr:nvSpPr>
        <xdr:cNvPr id="248" name="楕円 247"/>
        <xdr:cNvSpPr/>
      </xdr:nvSpPr>
      <xdr:spPr>
        <a:xfrm>
          <a:off x="8699500" y="1089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144259</xdr:rowOff>
    </xdr:from>
    <xdr:to>
      <xdr:col>50</xdr:col>
      <xdr:colOff>114300</xdr:colOff>
      <xdr:row>63</xdr:row>
      <xdr:rowOff>144744</xdr:rowOff>
    </xdr:to>
    <xdr:cxnSp macro="">
      <xdr:nvCxnSpPr>
        <xdr:cNvPr id="249" name="直線コネクタ 248"/>
        <xdr:cNvCxnSpPr/>
      </xdr:nvCxnSpPr>
      <xdr:spPr>
        <a:xfrm flipV="1">
          <a:off x="8750300" y="10945609"/>
          <a:ext cx="889000" cy="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94408</xdr:rowOff>
    </xdr:from>
    <xdr:to>
      <xdr:col>41</xdr:col>
      <xdr:colOff>101600</xdr:colOff>
      <xdr:row>64</xdr:row>
      <xdr:rowOff>24558</xdr:rowOff>
    </xdr:to>
    <xdr:sp macro="" textlink="">
      <xdr:nvSpPr>
        <xdr:cNvPr id="250" name="楕円 249"/>
        <xdr:cNvSpPr/>
      </xdr:nvSpPr>
      <xdr:spPr>
        <a:xfrm>
          <a:off x="7810500" y="1089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144744</xdr:rowOff>
    </xdr:from>
    <xdr:to>
      <xdr:col>45</xdr:col>
      <xdr:colOff>177800</xdr:colOff>
      <xdr:row>63</xdr:row>
      <xdr:rowOff>145208</xdr:rowOff>
    </xdr:to>
    <xdr:cxnSp macro="">
      <xdr:nvCxnSpPr>
        <xdr:cNvPr id="251" name="直線コネクタ 250"/>
        <xdr:cNvCxnSpPr/>
      </xdr:nvCxnSpPr>
      <xdr:spPr>
        <a:xfrm flipV="1">
          <a:off x="7861300" y="10946094"/>
          <a:ext cx="889000" cy="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94754</xdr:rowOff>
    </xdr:from>
    <xdr:to>
      <xdr:col>36</xdr:col>
      <xdr:colOff>165100</xdr:colOff>
      <xdr:row>64</xdr:row>
      <xdr:rowOff>24904</xdr:rowOff>
    </xdr:to>
    <xdr:sp macro="" textlink="">
      <xdr:nvSpPr>
        <xdr:cNvPr id="252" name="楕円 251"/>
        <xdr:cNvSpPr/>
      </xdr:nvSpPr>
      <xdr:spPr>
        <a:xfrm>
          <a:off x="6921500" y="1089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145208</xdr:rowOff>
    </xdr:from>
    <xdr:to>
      <xdr:col>41</xdr:col>
      <xdr:colOff>50800</xdr:colOff>
      <xdr:row>63</xdr:row>
      <xdr:rowOff>145554</xdr:rowOff>
    </xdr:to>
    <xdr:cxnSp macro="">
      <xdr:nvCxnSpPr>
        <xdr:cNvPr id="253" name="直線コネクタ 252"/>
        <xdr:cNvCxnSpPr/>
      </xdr:nvCxnSpPr>
      <xdr:spPr>
        <a:xfrm flipV="1">
          <a:off x="6972300" y="10946558"/>
          <a:ext cx="889000" cy="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106555</xdr:rowOff>
    </xdr:from>
    <xdr:ext cx="599010" cy="259045"/>
    <xdr:sp macro="" textlink="">
      <xdr:nvSpPr>
        <xdr:cNvPr id="254" name="n_1aveValue【橋りょう・トンネル】&#10;一人当たり有形固定資産（償却資産）額"/>
        <xdr:cNvSpPr txBox="1"/>
      </xdr:nvSpPr>
      <xdr:spPr>
        <a:xfrm>
          <a:off x="9327095" y="10393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129298</xdr:rowOff>
    </xdr:from>
    <xdr:ext cx="599010" cy="259045"/>
    <xdr:sp macro="" textlink="">
      <xdr:nvSpPr>
        <xdr:cNvPr id="255" name="n_2aveValue【橋りょう・トンネル】&#10;一人当たり有形固定資産（償却資産）額"/>
        <xdr:cNvSpPr txBox="1"/>
      </xdr:nvSpPr>
      <xdr:spPr>
        <a:xfrm>
          <a:off x="8450795" y="1041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158194</xdr:rowOff>
    </xdr:from>
    <xdr:ext cx="599010" cy="259045"/>
    <xdr:sp macro="" textlink="">
      <xdr:nvSpPr>
        <xdr:cNvPr id="256" name="n_3aveValue【橋りょう・トンネル】&#10;一人当たり有形固定資産（償却資産）額"/>
        <xdr:cNvSpPr txBox="1"/>
      </xdr:nvSpPr>
      <xdr:spPr>
        <a:xfrm>
          <a:off x="7561795" y="10445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140392</xdr:rowOff>
    </xdr:from>
    <xdr:ext cx="599010" cy="259045"/>
    <xdr:sp macro="" textlink="">
      <xdr:nvSpPr>
        <xdr:cNvPr id="257" name="n_4aveValue【橋りょう・トンネル】&#10;一人当たり有形固定資産（償却資産）額"/>
        <xdr:cNvSpPr txBox="1"/>
      </xdr:nvSpPr>
      <xdr:spPr>
        <a:xfrm>
          <a:off x="6672795" y="10427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14736</xdr:rowOff>
    </xdr:from>
    <xdr:ext cx="534377" cy="259045"/>
    <xdr:sp macro="" textlink="">
      <xdr:nvSpPr>
        <xdr:cNvPr id="258" name="n_1mainValue【橋りょう・トンネル】&#10;一人当たり有形固定資産（償却資産）額"/>
        <xdr:cNvSpPr txBox="1"/>
      </xdr:nvSpPr>
      <xdr:spPr>
        <a:xfrm>
          <a:off x="9359411" y="1098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15221</xdr:rowOff>
    </xdr:from>
    <xdr:ext cx="534377" cy="259045"/>
    <xdr:sp macro="" textlink="">
      <xdr:nvSpPr>
        <xdr:cNvPr id="259" name="n_2mainValue【橋りょう・トンネル】&#10;一人当たり有形固定資産（償却資産）額"/>
        <xdr:cNvSpPr txBox="1"/>
      </xdr:nvSpPr>
      <xdr:spPr>
        <a:xfrm>
          <a:off x="8483111" y="1098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15685</xdr:rowOff>
    </xdr:from>
    <xdr:ext cx="534377" cy="259045"/>
    <xdr:sp macro="" textlink="">
      <xdr:nvSpPr>
        <xdr:cNvPr id="260" name="n_3mainValue【橋りょう・トンネル】&#10;一人当たり有形固定資産（償却資産）額"/>
        <xdr:cNvSpPr txBox="1"/>
      </xdr:nvSpPr>
      <xdr:spPr>
        <a:xfrm>
          <a:off x="7594111" y="1098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16031</xdr:rowOff>
    </xdr:from>
    <xdr:ext cx="534377" cy="259045"/>
    <xdr:sp macro="" textlink="">
      <xdr:nvSpPr>
        <xdr:cNvPr id="261" name="n_4mainValue【橋りょう・トンネル】&#10;一人当たり有形固定資産（償却資産）額"/>
        <xdr:cNvSpPr txBox="1"/>
      </xdr:nvSpPr>
      <xdr:spPr>
        <a:xfrm>
          <a:off x="6705111" y="1098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xdr:rowOff>
    </xdr:from>
    <xdr:to>
      <xdr:col>24</xdr:col>
      <xdr:colOff>62865</xdr:colOff>
      <xdr:row>86</xdr:row>
      <xdr:rowOff>80011</xdr:rowOff>
    </xdr:to>
    <xdr:cxnSp macro="">
      <xdr:nvCxnSpPr>
        <xdr:cNvPr id="286" name="直線コネクタ 285"/>
        <xdr:cNvCxnSpPr/>
      </xdr:nvCxnSpPr>
      <xdr:spPr>
        <a:xfrm flipV="1">
          <a:off x="4634865" y="13384530"/>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83838</xdr:rowOff>
    </xdr:from>
    <xdr:ext cx="405111" cy="259045"/>
    <xdr:sp macro="" textlink="">
      <xdr:nvSpPr>
        <xdr:cNvPr id="287" name="【公営住宅】&#10;有形固定資産減価償却率最小値テキスト"/>
        <xdr:cNvSpPr txBox="1"/>
      </xdr:nvSpPr>
      <xdr:spPr>
        <a:xfrm>
          <a:off x="4673600" y="1482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80011</xdr:rowOff>
    </xdr:from>
    <xdr:to>
      <xdr:col>24</xdr:col>
      <xdr:colOff>152400</xdr:colOff>
      <xdr:row>86</xdr:row>
      <xdr:rowOff>80011</xdr:rowOff>
    </xdr:to>
    <xdr:cxnSp macro="">
      <xdr:nvCxnSpPr>
        <xdr:cNvPr id="288" name="直線コネクタ 287"/>
        <xdr:cNvCxnSpPr/>
      </xdr:nvCxnSpPr>
      <xdr:spPr>
        <a:xfrm>
          <a:off x="4546600" y="1482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129557</xdr:rowOff>
    </xdr:from>
    <xdr:ext cx="405111" cy="259045"/>
    <xdr:sp macro="" textlink="">
      <xdr:nvSpPr>
        <xdr:cNvPr id="289" name="【公営住宅】&#10;有形固定資産減価償却率最大値テキスト"/>
        <xdr:cNvSpPr txBox="1"/>
      </xdr:nvSpPr>
      <xdr:spPr>
        <a:xfrm>
          <a:off x="46736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xdr:rowOff>
    </xdr:from>
    <xdr:to>
      <xdr:col>24</xdr:col>
      <xdr:colOff>152400</xdr:colOff>
      <xdr:row>78</xdr:row>
      <xdr:rowOff>11430</xdr:rowOff>
    </xdr:to>
    <xdr:cxnSp macro="">
      <xdr:nvCxnSpPr>
        <xdr:cNvPr id="290" name="直線コネクタ 289"/>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125747</xdr:rowOff>
    </xdr:from>
    <xdr:ext cx="405111" cy="259045"/>
    <xdr:sp macro="" textlink="">
      <xdr:nvSpPr>
        <xdr:cNvPr id="291" name="【公営住宅】&#10;有形固定資産減価償却率平均値テキスト"/>
        <xdr:cNvSpPr txBox="1"/>
      </xdr:nvSpPr>
      <xdr:spPr>
        <a:xfrm>
          <a:off x="46736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147320</xdr:rowOff>
    </xdr:from>
    <xdr:to>
      <xdr:col>24</xdr:col>
      <xdr:colOff>114300</xdr:colOff>
      <xdr:row>83</xdr:row>
      <xdr:rowOff>77470</xdr:rowOff>
    </xdr:to>
    <xdr:sp macro="" textlink="">
      <xdr:nvSpPr>
        <xdr:cNvPr id="292" name="フローチャート: 判断 291"/>
        <xdr:cNvSpPr/>
      </xdr:nvSpPr>
      <xdr:spPr>
        <a:xfrm>
          <a:off x="4584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132080</xdr:rowOff>
    </xdr:from>
    <xdr:to>
      <xdr:col>20</xdr:col>
      <xdr:colOff>38100</xdr:colOff>
      <xdr:row>83</xdr:row>
      <xdr:rowOff>62230</xdr:rowOff>
    </xdr:to>
    <xdr:sp macro="" textlink="">
      <xdr:nvSpPr>
        <xdr:cNvPr id="293" name="フローチャート: 判断 292"/>
        <xdr:cNvSpPr/>
      </xdr:nvSpPr>
      <xdr:spPr>
        <a:xfrm>
          <a:off x="3746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6350</xdr:rowOff>
    </xdr:from>
    <xdr:to>
      <xdr:col>15</xdr:col>
      <xdr:colOff>101600</xdr:colOff>
      <xdr:row>83</xdr:row>
      <xdr:rowOff>107950</xdr:rowOff>
    </xdr:to>
    <xdr:sp macro="" textlink="">
      <xdr:nvSpPr>
        <xdr:cNvPr id="294" name="フローチャート: 判断 293"/>
        <xdr:cNvSpPr/>
      </xdr:nvSpPr>
      <xdr:spPr>
        <a:xfrm>
          <a:off x="2857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147320</xdr:rowOff>
    </xdr:from>
    <xdr:to>
      <xdr:col>10</xdr:col>
      <xdr:colOff>165100</xdr:colOff>
      <xdr:row>83</xdr:row>
      <xdr:rowOff>77470</xdr:rowOff>
    </xdr:to>
    <xdr:sp macro="" textlink="">
      <xdr:nvSpPr>
        <xdr:cNvPr id="295" name="フローチャート: 判断 294"/>
        <xdr:cNvSpPr/>
      </xdr:nvSpPr>
      <xdr:spPr>
        <a:xfrm>
          <a:off x="1968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116839</xdr:rowOff>
    </xdr:from>
    <xdr:to>
      <xdr:col>6</xdr:col>
      <xdr:colOff>38100</xdr:colOff>
      <xdr:row>83</xdr:row>
      <xdr:rowOff>46989</xdr:rowOff>
    </xdr:to>
    <xdr:sp macro="" textlink="">
      <xdr:nvSpPr>
        <xdr:cNvPr id="296" name="フローチャート: 判断 295"/>
        <xdr:cNvSpPr/>
      </xdr:nvSpPr>
      <xdr:spPr>
        <a:xfrm>
          <a:off x="1079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27305</xdr:rowOff>
    </xdr:from>
    <xdr:to>
      <xdr:col>24</xdr:col>
      <xdr:colOff>114300</xdr:colOff>
      <xdr:row>82</xdr:row>
      <xdr:rowOff>128905</xdr:rowOff>
    </xdr:to>
    <xdr:sp macro="" textlink="">
      <xdr:nvSpPr>
        <xdr:cNvPr id="302" name="楕円 301"/>
        <xdr:cNvSpPr/>
      </xdr:nvSpPr>
      <xdr:spPr>
        <a:xfrm>
          <a:off x="4584700" y="1408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50182</xdr:rowOff>
    </xdr:from>
    <xdr:ext cx="405111" cy="259045"/>
    <xdr:sp macro="" textlink="">
      <xdr:nvSpPr>
        <xdr:cNvPr id="303" name="【公営住宅】&#10;有形固定資産減価償却率該当値テキスト"/>
        <xdr:cNvSpPr txBox="1"/>
      </xdr:nvSpPr>
      <xdr:spPr>
        <a:xfrm>
          <a:off x="4673600" y="1393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4445</xdr:rowOff>
    </xdr:from>
    <xdr:to>
      <xdr:col>20</xdr:col>
      <xdr:colOff>38100</xdr:colOff>
      <xdr:row>82</xdr:row>
      <xdr:rowOff>106045</xdr:rowOff>
    </xdr:to>
    <xdr:sp macro="" textlink="">
      <xdr:nvSpPr>
        <xdr:cNvPr id="304" name="楕円 303"/>
        <xdr:cNvSpPr/>
      </xdr:nvSpPr>
      <xdr:spPr>
        <a:xfrm>
          <a:off x="3746500" y="1406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55245</xdr:rowOff>
    </xdr:from>
    <xdr:to>
      <xdr:col>24</xdr:col>
      <xdr:colOff>63500</xdr:colOff>
      <xdr:row>82</xdr:row>
      <xdr:rowOff>78105</xdr:rowOff>
    </xdr:to>
    <xdr:cxnSp macro="">
      <xdr:nvCxnSpPr>
        <xdr:cNvPr id="305" name="直線コネクタ 304"/>
        <xdr:cNvCxnSpPr/>
      </xdr:nvCxnSpPr>
      <xdr:spPr>
        <a:xfrm>
          <a:off x="3797300" y="1411414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139700</xdr:rowOff>
    </xdr:from>
    <xdr:to>
      <xdr:col>15</xdr:col>
      <xdr:colOff>101600</xdr:colOff>
      <xdr:row>82</xdr:row>
      <xdr:rowOff>69850</xdr:rowOff>
    </xdr:to>
    <xdr:sp macro="" textlink="">
      <xdr:nvSpPr>
        <xdr:cNvPr id="306" name="楕円 305"/>
        <xdr:cNvSpPr/>
      </xdr:nvSpPr>
      <xdr:spPr>
        <a:xfrm>
          <a:off x="2857500" y="140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19050</xdr:rowOff>
    </xdr:from>
    <xdr:to>
      <xdr:col>19</xdr:col>
      <xdr:colOff>177800</xdr:colOff>
      <xdr:row>82</xdr:row>
      <xdr:rowOff>55245</xdr:rowOff>
    </xdr:to>
    <xdr:cxnSp macro="">
      <xdr:nvCxnSpPr>
        <xdr:cNvPr id="307" name="直線コネクタ 306"/>
        <xdr:cNvCxnSpPr/>
      </xdr:nvCxnSpPr>
      <xdr:spPr>
        <a:xfrm>
          <a:off x="2908300" y="140779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111125</xdr:rowOff>
    </xdr:from>
    <xdr:to>
      <xdr:col>10</xdr:col>
      <xdr:colOff>165100</xdr:colOff>
      <xdr:row>82</xdr:row>
      <xdr:rowOff>41275</xdr:rowOff>
    </xdr:to>
    <xdr:sp macro="" textlink="">
      <xdr:nvSpPr>
        <xdr:cNvPr id="308" name="楕円 307"/>
        <xdr:cNvSpPr/>
      </xdr:nvSpPr>
      <xdr:spPr>
        <a:xfrm>
          <a:off x="1968500" y="1399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161925</xdr:rowOff>
    </xdr:from>
    <xdr:to>
      <xdr:col>15</xdr:col>
      <xdr:colOff>50800</xdr:colOff>
      <xdr:row>82</xdr:row>
      <xdr:rowOff>19050</xdr:rowOff>
    </xdr:to>
    <xdr:cxnSp macro="">
      <xdr:nvCxnSpPr>
        <xdr:cNvPr id="309" name="直線コネクタ 308"/>
        <xdr:cNvCxnSpPr/>
      </xdr:nvCxnSpPr>
      <xdr:spPr>
        <a:xfrm>
          <a:off x="2019300" y="140493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76836</xdr:rowOff>
    </xdr:from>
    <xdr:to>
      <xdr:col>6</xdr:col>
      <xdr:colOff>38100</xdr:colOff>
      <xdr:row>82</xdr:row>
      <xdr:rowOff>6986</xdr:rowOff>
    </xdr:to>
    <xdr:sp macro="" textlink="">
      <xdr:nvSpPr>
        <xdr:cNvPr id="310" name="楕円 309"/>
        <xdr:cNvSpPr/>
      </xdr:nvSpPr>
      <xdr:spPr>
        <a:xfrm>
          <a:off x="1079500" y="139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127636</xdr:rowOff>
    </xdr:from>
    <xdr:to>
      <xdr:col>10</xdr:col>
      <xdr:colOff>114300</xdr:colOff>
      <xdr:row>81</xdr:row>
      <xdr:rowOff>161925</xdr:rowOff>
    </xdr:to>
    <xdr:cxnSp macro="">
      <xdr:nvCxnSpPr>
        <xdr:cNvPr id="311" name="直線コネクタ 310"/>
        <xdr:cNvCxnSpPr/>
      </xdr:nvCxnSpPr>
      <xdr:spPr>
        <a:xfrm>
          <a:off x="1130300" y="1401508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53357</xdr:rowOff>
    </xdr:from>
    <xdr:ext cx="405111" cy="259045"/>
    <xdr:sp macro="" textlink="">
      <xdr:nvSpPr>
        <xdr:cNvPr id="312" name="n_1aveValue【公営住宅】&#10;有形固定資産減価償却率"/>
        <xdr:cNvSpPr txBox="1"/>
      </xdr:nvSpPr>
      <xdr:spPr>
        <a:xfrm>
          <a:off x="35820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99077</xdr:rowOff>
    </xdr:from>
    <xdr:ext cx="405111" cy="259045"/>
    <xdr:sp macro="" textlink="">
      <xdr:nvSpPr>
        <xdr:cNvPr id="313" name="n_2aveValue【公営住宅】&#10;有形固定資産減価償却率"/>
        <xdr:cNvSpPr txBox="1"/>
      </xdr:nvSpPr>
      <xdr:spPr>
        <a:xfrm>
          <a:off x="2705744"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68597</xdr:rowOff>
    </xdr:from>
    <xdr:ext cx="405111" cy="259045"/>
    <xdr:sp macro="" textlink="">
      <xdr:nvSpPr>
        <xdr:cNvPr id="314" name="n_3aveValue【公営住宅】&#10;有形固定資産減価償却率"/>
        <xdr:cNvSpPr txBox="1"/>
      </xdr:nvSpPr>
      <xdr:spPr>
        <a:xfrm>
          <a:off x="1816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38116</xdr:rowOff>
    </xdr:from>
    <xdr:ext cx="405111" cy="259045"/>
    <xdr:sp macro="" textlink="">
      <xdr:nvSpPr>
        <xdr:cNvPr id="315" name="n_4aveValue【公営住宅】&#10;有形固定資産減価償却率"/>
        <xdr:cNvSpPr txBox="1"/>
      </xdr:nvSpPr>
      <xdr:spPr>
        <a:xfrm>
          <a:off x="927744"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122572</xdr:rowOff>
    </xdr:from>
    <xdr:ext cx="405111" cy="259045"/>
    <xdr:sp macro="" textlink="">
      <xdr:nvSpPr>
        <xdr:cNvPr id="316" name="n_1mainValue【公営住宅】&#10;有形固定資産減価償却率"/>
        <xdr:cNvSpPr txBox="1"/>
      </xdr:nvSpPr>
      <xdr:spPr>
        <a:xfrm>
          <a:off x="3582044" y="1383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86377</xdr:rowOff>
    </xdr:from>
    <xdr:ext cx="405111" cy="259045"/>
    <xdr:sp macro="" textlink="">
      <xdr:nvSpPr>
        <xdr:cNvPr id="317" name="n_2mainValue【公営住宅】&#10;有形固定資産減価償却率"/>
        <xdr:cNvSpPr txBox="1"/>
      </xdr:nvSpPr>
      <xdr:spPr>
        <a:xfrm>
          <a:off x="27057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57802</xdr:rowOff>
    </xdr:from>
    <xdr:ext cx="405111" cy="259045"/>
    <xdr:sp macro="" textlink="">
      <xdr:nvSpPr>
        <xdr:cNvPr id="318" name="n_3mainValue【公営住宅】&#10;有形固定資産減価償却率"/>
        <xdr:cNvSpPr txBox="1"/>
      </xdr:nvSpPr>
      <xdr:spPr>
        <a:xfrm>
          <a:off x="1816744" y="1377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23513</xdr:rowOff>
    </xdr:from>
    <xdr:ext cx="405111" cy="259045"/>
    <xdr:sp macro="" textlink="">
      <xdr:nvSpPr>
        <xdr:cNvPr id="319" name="n_4mainValue【公営住宅】&#10;有形固定資産減価償却率"/>
        <xdr:cNvSpPr txBox="1"/>
      </xdr:nvSpPr>
      <xdr:spPr>
        <a:xfrm>
          <a:off x="9277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160629</xdr:rowOff>
    </xdr:from>
    <xdr:to>
      <xdr:col>54</xdr:col>
      <xdr:colOff>189865</xdr:colOff>
      <xdr:row>85</xdr:row>
      <xdr:rowOff>167487</xdr:rowOff>
    </xdr:to>
    <xdr:cxnSp macro="">
      <xdr:nvCxnSpPr>
        <xdr:cNvPr id="341" name="直線コネクタ 340"/>
        <xdr:cNvCxnSpPr/>
      </xdr:nvCxnSpPr>
      <xdr:spPr>
        <a:xfrm flipV="1">
          <a:off x="10476865" y="13362279"/>
          <a:ext cx="0" cy="1378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171314</xdr:rowOff>
    </xdr:from>
    <xdr:ext cx="469744" cy="259045"/>
    <xdr:sp macro="" textlink="">
      <xdr:nvSpPr>
        <xdr:cNvPr id="342" name="【公営住宅】&#10;一人当たり面積最小値テキスト"/>
        <xdr:cNvSpPr txBox="1"/>
      </xdr:nvSpPr>
      <xdr:spPr>
        <a:xfrm>
          <a:off x="10515600" y="1474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167487</xdr:rowOff>
    </xdr:from>
    <xdr:to>
      <xdr:col>55</xdr:col>
      <xdr:colOff>88900</xdr:colOff>
      <xdr:row>85</xdr:row>
      <xdr:rowOff>167487</xdr:rowOff>
    </xdr:to>
    <xdr:cxnSp macro="">
      <xdr:nvCxnSpPr>
        <xdr:cNvPr id="343" name="直線コネクタ 342"/>
        <xdr:cNvCxnSpPr/>
      </xdr:nvCxnSpPr>
      <xdr:spPr>
        <a:xfrm>
          <a:off x="10388600" y="1474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107306</xdr:rowOff>
    </xdr:from>
    <xdr:ext cx="469744" cy="259045"/>
    <xdr:sp macro="" textlink="">
      <xdr:nvSpPr>
        <xdr:cNvPr id="344" name="【公営住宅】&#10;一人当たり面積最大値テキスト"/>
        <xdr:cNvSpPr txBox="1"/>
      </xdr:nvSpPr>
      <xdr:spPr>
        <a:xfrm>
          <a:off x="10515600" y="13137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160629</xdr:rowOff>
    </xdr:from>
    <xdr:to>
      <xdr:col>55</xdr:col>
      <xdr:colOff>88900</xdr:colOff>
      <xdr:row>77</xdr:row>
      <xdr:rowOff>160629</xdr:rowOff>
    </xdr:to>
    <xdr:cxnSp macro="">
      <xdr:nvCxnSpPr>
        <xdr:cNvPr id="345" name="直線コネクタ 344"/>
        <xdr:cNvCxnSpPr/>
      </xdr:nvCxnSpPr>
      <xdr:spPr>
        <a:xfrm>
          <a:off x="10388600" y="13362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98417</xdr:rowOff>
    </xdr:from>
    <xdr:ext cx="469744" cy="259045"/>
    <xdr:sp macro="" textlink="">
      <xdr:nvSpPr>
        <xdr:cNvPr id="346" name="【公営住宅】&#10;一人当たり面積平均値テキスト"/>
        <xdr:cNvSpPr txBox="1"/>
      </xdr:nvSpPr>
      <xdr:spPr>
        <a:xfrm>
          <a:off x="10515600" y="14157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75540</xdr:rowOff>
    </xdr:from>
    <xdr:to>
      <xdr:col>55</xdr:col>
      <xdr:colOff>50800</xdr:colOff>
      <xdr:row>84</xdr:row>
      <xdr:rowOff>5690</xdr:rowOff>
    </xdr:to>
    <xdr:sp macro="" textlink="">
      <xdr:nvSpPr>
        <xdr:cNvPr id="347" name="フローチャート: 判断 346"/>
        <xdr:cNvSpPr/>
      </xdr:nvSpPr>
      <xdr:spPr>
        <a:xfrm>
          <a:off x="10426700" y="1430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64567</xdr:rowOff>
    </xdr:from>
    <xdr:to>
      <xdr:col>50</xdr:col>
      <xdr:colOff>165100</xdr:colOff>
      <xdr:row>83</xdr:row>
      <xdr:rowOff>166167</xdr:rowOff>
    </xdr:to>
    <xdr:sp macro="" textlink="">
      <xdr:nvSpPr>
        <xdr:cNvPr id="348" name="フローチャート: 判断 347"/>
        <xdr:cNvSpPr/>
      </xdr:nvSpPr>
      <xdr:spPr>
        <a:xfrm>
          <a:off x="9588500" y="1429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116687</xdr:rowOff>
    </xdr:from>
    <xdr:to>
      <xdr:col>46</xdr:col>
      <xdr:colOff>38100</xdr:colOff>
      <xdr:row>84</xdr:row>
      <xdr:rowOff>46837</xdr:rowOff>
    </xdr:to>
    <xdr:sp macro="" textlink="">
      <xdr:nvSpPr>
        <xdr:cNvPr id="349" name="フローチャート: 判断 348"/>
        <xdr:cNvSpPr/>
      </xdr:nvSpPr>
      <xdr:spPr>
        <a:xfrm>
          <a:off x="8699500" y="1434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112573</xdr:rowOff>
    </xdr:from>
    <xdr:to>
      <xdr:col>41</xdr:col>
      <xdr:colOff>101600</xdr:colOff>
      <xdr:row>84</xdr:row>
      <xdr:rowOff>42723</xdr:rowOff>
    </xdr:to>
    <xdr:sp macro="" textlink="">
      <xdr:nvSpPr>
        <xdr:cNvPr id="350" name="フローチャート: 判断 349"/>
        <xdr:cNvSpPr/>
      </xdr:nvSpPr>
      <xdr:spPr>
        <a:xfrm>
          <a:off x="7810500" y="1434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87885</xdr:rowOff>
    </xdr:from>
    <xdr:to>
      <xdr:col>36</xdr:col>
      <xdr:colOff>165100</xdr:colOff>
      <xdr:row>84</xdr:row>
      <xdr:rowOff>18035</xdr:rowOff>
    </xdr:to>
    <xdr:sp macro="" textlink="">
      <xdr:nvSpPr>
        <xdr:cNvPr id="351" name="フローチャート: 判断 350"/>
        <xdr:cNvSpPr/>
      </xdr:nvSpPr>
      <xdr:spPr>
        <a:xfrm>
          <a:off x="6921500" y="1431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38964</xdr:rowOff>
    </xdr:from>
    <xdr:to>
      <xdr:col>55</xdr:col>
      <xdr:colOff>50800</xdr:colOff>
      <xdr:row>85</xdr:row>
      <xdr:rowOff>140564</xdr:rowOff>
    </xdr:to>
    <xdr:sp macro="" textlink="">
      <xdr:nvSpPr>
        <xdr:cNvPr id="357" name="楕円 356"/>
        <xdr:cNvSpPr/>
      </xdr:nvSpPr>
      <xdr:spPr>
        <a:xfrm>
          <a:off x="10426700" y="1461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125341</xdr:rowOff>
    </xdr:from>
    <xdr:ext cx="469744" cy="259045"/>
    <xdr:sp macro="" textlink="">
      <xdr:nvSpPr>
        <xdr:cNvPr id="358" name="【公営住宅】&#10;一人当たり面積該当値テキスト"/>
        <xdr:cNvSpPr txBox="1"/>
      </xdr:nvSpPr>
      <xdr:spPr>
        <a:xfrm>
          <a:off x="10515600" y="1452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37134</xdr:rowOff>
    </xdr:from>
    <xdr:to>
      <xdr:col>50</xdr:col>
      <xdr:colOff>165100</xdr:colOff>
      <xdr:row>85</xdr:row>
      <xdr:rowOff>138734</xdr:rowOff>
    </xdr:to>
    <xdr:sp macro="" textlink="">
      <xdr:nvSpPr>
        <xdr:cNvPr id="359" name="楕円 358"/>
        <xdr:cNvSpPr/>
      </xdr:nvSpPr>
      <xdr:spPr>
        <a:xfrm>
          <a:off x="9588500" y="1461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87934</xdr:rowOff>
    </xdr:from>
    <xdr:to>
      <xdr:col>55</xdr:col>
      <xdr:colOff>0</xdr:colOff>
      <xdr:row>85</xdr:row>
      <xdr:rowOff>89764</xdr:rowOff>
    </xdr:to>
    <xdr:cxnSp macro="">
      <xdr:nvCxnSpPr>
        <xdr:cNvPr id="360" name="直線コネクタ 359"/>
        <xdr:cNvCxnSpPr/>
      </xdr:nvCxnSpPr>
      <xdr:spPr>
        <a:xfrm>
          <a:off x="9639300" y="14661184"/>
          <a:ext cx="8382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39421</xdr:rowOff>
    </xdr:from>
    <xdr:to>
      <xdr:col>46</xdr:col>
      <xdr:colOff>38100</xdr:colOff>
      <xdr:row>85</xdr:row>
      <xdr:rowOff>141021</xdr:rowOff>
    </xdr:to>
    <xdr:sp macro="" textlink="">
      <xdr:nvSpPr>
        <xdr:cNvPr id="361" name="楕円 360"/>
        <xdr:cNvSpPr/>
      </xdr:nvSpPr>
      <xdr:spPr>
        <a:xfrm>
          <a:off x="8699500" y="1461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87934</xdr:rowOff>
    </xdr:from>
    <xdr:to>
      <xdr:col>50</xdr:col>
      <xdr:colOff>114300</xdr:colOff>
      <xdr:row>85</xdr:row>
      <xdr:rowOff>90221</xdr:rowOff>
    </xdr:to>
    <xdr:cxnSp macro="">
      <xdr:nvCxnSpPr>
        <xdr:cNvPr id="362" name="直線コネクタ 361"/>
        <xdr:cNvCxnSpPr/>
      </xdr:nvCxnSpPr>
      <xdr:spPr>
        <a:xfrm flipV="1">
          <a:off x="8750300" y="14661184"/>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40793</xdr:rowOff>
    </xdr:from>
    <xdr:to>
      <xdr:col>41</xdr:col>
      <xdr:colOff>101600</xdr:colOff>
      <xdr:row>85</xdr:row>
      <xdr:rowOff>142393</xdr:rowOff>
    </xdr:to>
    <xdr:sp macro="" textlink="">
      <xdr:nvSpPr>
        <xdr:cNvPr id="363" name="楕円 362"/>
        <xdr:cNvSpPr/>
      </xdr:nvSpPr>
      <xdr:spPr>
        <a:xfrm>
          <a:off x="7810500" y="1461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90221</xdr:rowOff>
    </xdr:from>
    <xdr:to>
      <xdr:col>45</xdr:col>
      <xdr:colOff>177800</xdr:colOff>
      <xdr:row>85</xdr:row>
      <xdr:rowOff>91593</xdr:rowOff>
    </xdr:to>
    <xdr:cxnSp macro="">
      <xdr:nvCxnSpPr>
        <xdr:cNvPr id="364" name="直線コネクタ 363"/>
        <xdr:cNvCxnSpPr/>
      </xdr:nvCxnSpPr>
      <xdr:spPr>
        <a:xfrm flipV="1">
          <a:off x="7861300" y="14663471"/>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40336</xdr:rowOff>
    </xdr:from>
    <xdr:to>
      <xdr:col>36</xdr:col>
      <xdr:colOff>165100</xdr:colOff>
      <xdr:row>85</xdr:row>
      <xdr:rowOff>141936</xdr:rowOff>
    </xdr:to>
    <xdr:sp macro="" textlink="">
      <xdr:nvSpPr>
        <xdr:cNvPr id="365" name="楕円 364"/>
        <xdr:cNvSpPr/>
      </xdr:nvSpPr>
      <xdr:spPr>
        <a:xfrm>
          <a:off x="6921500" y="1461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91136</xdr:rowOff>
    </xdr:from>
    <xdr:to>
      <xdr:col>41</xdr:col>
      <xdr:colOff>50800</xdr:colOff>
      <xdr:row>85</xdr:row>
      <xdr:rowOff>91593</xdr:rowOff>
    </xdr:to>
    <xdr:cxnSp macro="">
      <xdr:nvCxnSpPr>
        <xdr:cNvPr id="366" name="直線コネクタ 365"/>
        <xdr:cNvCxnSpPr/>
      </xdr:nvCxnSpPr>
      <xdr:spPr>
        <a:xfrm>
          <a:off x="6972300" y="1466438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11244</xdr:rowOff>
    </xdr:from>
    <xdr:ext cx="469744" cy="259045"/>
    <xdr:sp macro="" textlink="">
      <xdr:nvSpPr>
        <xdr:cNvPr id="367" name="n_1aveValue【公営住宅】&#10;一人当たり面積"/>
        <xdr:cNvSpPr txBox="1"/>
      </xdr:nvSpPr>
      <xdr:spPr>
        <a:xfrm>
          <a:off x="9391727" y="1407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63364</xdr:rowOff>
    </xdr:from>
    <xdr:ext cx="469744" cy="259045"/>
    <xdr:sp macro="" textlink="">
      <xdr:nvSpPr>
        <xdr:cNvPr id="368" name="n_2aveValue【公営住宅】&#10;一人当たり面積"/>
        <xdr:cNvSpPr txBox="1"/>
      </xdr:nvSpPr>
      <xdr:spPr>
        <a:xfrm>
          <a:off x="8515427" y="1412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59250</xdr:rowOff>
    </xdr:from>
    <xdr:ext cx="469744" cy="259045"/>
    <xdr:sp macro="" textlink="">
      <xdr:nvSpPr>
        <xdr:cNvPr id="369" name="n_3aveValue【公営住宅】&#10;一人当たり面積"/>
        <xdr:cNvSpPr txBox="1"/>
      </xdr:nvSpPr>
      <xdr:spPr>
        <a:xfrm>
          <a:off x="7626427" y="14118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34562</xdr:rowOff>
    </xdr:from>
    <xdr:ext cx="469744" cy="259045"/>
    <xdr:sp macro="" textlink="">
      <xdr:nvSpPr>
        <xdr:cNvPr id="370" name="n_4aveValue【公営住宅】&#10;一人当たり面積"/>
        <xdr:cNvSpPr txBox="1"/>
      </xdr:nvSpPr>
      <xdr:spPr>
        <a:xfrm>
          <a:off x="6737427" y="1409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129861</xdr:rowOff>
    </xdr:from>
    <xdr:ext cx="469744" cy="259045"/>
    <xdr:sp macro="" textlink="">
      <xdr:nvSpPr>
        <xdr:cNvPr id="371" name="n_1mainValue【公営住宅】&#10;一人当たり面積"/>
        <xdr:cNvSpPr txBox="1"/>
      </xdr:nvSpPr>
      <xdr:spPr>
        <a:xfrm>
          <a:off x="9391727" y="14703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132148</xdr:rowOff>
    </xdr:from>
    <xdr:ext cx="469744" cy="259045"/>
    <xdr:sp macro="" textlink="">
      <xdr:nvSpPr>
        <xdr:cNvPr id="372" name="n_2mainValue【公営住宅】&#10;一人当たり面積"/>
        <xdr:cNvSpPr txBox="1"/>
      </xdr:nvSpPr>
      <xdr:spPr>
        <a:xfrm>
          <a:off x="8515427" y="14705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133520</xdr:rowOff>
    </xdr:from>
    <xdr:ext cx="469744" cy="259045"/>
    <xdr:sp macro="" textlink="">
      <xdr:nvSpPr>
        <xdr:cNvPr id="373" name="n_3mainValue【公営住宅】&#10;一人当たり面積"/>
        <xdr:cNvSpPr txBox="1"/>
      </xdr:nvSpPr>
      <xdr:spPr>
        <a:xfrm>
          <a:off x="7626427" y="14706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133063</xdr:rowOff>
    </xdr:from>
    <xdr:ext cx="469744" cy="259045"/>
    <xdr:sp macro="" textlink="">
      <xdr:nvSpPr>
        <xdr:cNvPr id="374" name="n_4mainValue【公営住宅】&#10;一人当たり面積"/>
        <xdr:cNvSpPr txBox="1"/>
      </xdr:nvSpPr>
      <xdr:spPr>
        <a:xfrm>
          <a:off x="6737427" y="1470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109</xdr:row>
      <xdr:rowOff>20682</xdr:rowOff>
    </xdr:to>
    <xdr:cxnSp macro="">
      <xdr:nvCxnSpPr>
        <xdr:cNvPr id="400" name="直線コネクタ 399"/>
        <xdr:cNvCxnSpPr/>
      </xdr:nvCxnSpPr>
      <xdr:spPr>
        <a:xfrm flipV="1">
          <a:off x="4634865" y="17090571"/>
          <a:ext cx="0" cy="1618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24509</xdr:rowOff>
    </xdr:from>
    <xdr:ext cx="405111" cy="259045"/>
    <xdr:sp macro="" textlink="">
      <xdr:nvSpPr>
        <xdr:cNvPr id="401" name="【港湾・漁港】&#10;有形固定資産減価償却率最小値テキスト"/>
        <xdr:cNvSpPr txBox="1"/>
      </xdr:nvSpPr>
      <xdr:spPr>
        <a:xfrm>
          <a:off x="4673600" y="18712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20682</xdr:rowOff>
    </xdr:from>
    <xdr:to>
      <xdr:col>24</xdr:col>
      <xdr:colOff>152400</xdr:colOff>
      <xdr:row>109</xdr:row>
      <xdr:rowOff>20682</xdr:rowOff>
    </xdr:to>
    <xdr:cxnSp macro="">
      <xdr:nvCxnSpPr>
        <xdr:cNvPr id="402" name="直線コネクタ 401"/>
        <xdr:cNvCxnSpPr/>
      </xdr:nvCxnSpPr>
      <xdr:spPr>
        <a:xfrm>
          <a:off x="4546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340478" cy="259045"/>
    <xdr:sp macro="" textlink="">
      <xdr:nvSpPr>
        <xdr:cNvPr id="403" name="【港湾・漁港】&#10;有形固定資産減価償却率最大値テキスト"/>
        <xdr:cNvSpPr txBox="1"/>
      </xdr:nvSpPr>
      <xdr:spPr>
        <a:xfrm>
          <a:off x="4673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404" name="直線コネクタ 403"/>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100528</xdr:rowOff>
    </xdr:from>
    <xdr:ext cx="405111" cy="259045"/>
    <xdr:sp macro="" textlink="">
      <xdr:nvSpPr>
        <xdr:cNvPr id="405" name="【港湾・漁港】&#10;有形固定資産減価償却率平均値テキスト"/>
        <xdr:cNvSpPr txBox="1"/>
      </xdr:nvSpPr>
      <xdr:spPr>
        <a:xfrm>
          <a:off x="4673600" y="175884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77651</xdr:rowOff>
    </xdr:from>
    <xdr:to>
      <xdr:col>24</xdr:col>
      <xdr:colOff>114300</xdr:colOff>
      <xdr:row>104</xdr:row>
      <xdr:rowOff>7801</xdr:rowOff>
    </xdr:to>
    <xdr:sp macro="" textlink="">
      <xdr:nvSpPr>
        <xdr:cNvPr id="406" name="フローチャート: 判断 405"/>
        <xdr:cNvSpPr/>
      </xdr:nvSpPr>
      <xdr:spPr>
        <a:xfrm>
          <a:off x="4584700" y="1773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15602</xdr:rowOff>
    </xdr:from>
    <xdr:to>
      <xdr:col>20</xdr:col>
      <xdr:colOff>38100</xdr:colOff>
      <xdr:row>103</xdr:row>
      <xdr:rowOff>117202</xdr:rowOff>
    </xdr:to>
    <xdr:sp macro="" textlink="">
      <xdr:nvSpPr>
        <xdr:cNvPr id="407" name="フローチャート: 判断 406"/>
        <xdr:cNvSpPr/>
      </xdr:nvSpPr>
      <xdr:spPr>
        <a:xfrm>
          <a:off x="3746500" y="1767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142966</xdr:rowOff>
    </xdr:from>
    <xdr:to>
      <xdr:col>15</xdr:col>
      <xdr:colOff>101600</xdr:colOff>
      <xdr:row>104</xdr:row>
      <xdr:rowOff>73116</xdr:rowOff>
    </xdr:to>
    <xdr:sp macro="" textlink="">
      <xdr:nvSpPr>
        <xdr:cNvPr id="408" name="フローチャート: 判断 407"/>
        <xdr:cNvSpPr/>
      </xdr:nvSpPr>
      <xdr:spPr>
        <a:xfrm>
          <a:off x="2857500" y="178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131536</xdr:rowOff>
    </xdr:from>
    <xdr:to>
      <xdr:col>10</xdr:col>
      <xdr:colOff>165100</xdr:colOff>
      <xdr:row>105</xdr:row>
      <xdr:rowOff>61686</xdr:rowOff>
    </xdr:to>
    <xdr:sp macro="" textlink="">
      <xdr:nvSpPr>
        <xdr:cNvPr id="409" name="フローチャート: 判断 408"/>
        <xdr:cNvSpPr/>
      </xdr:nvSpPr>
      <xdr:spPr>
        <a:xfrm>
          <a:off x="1968500" y="179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72752</xdr:rowOff>
    </xdr:from>
    <xdr:to>
      <xdr:col>6</xdr:col>
      <xdr:colOff>38100</xdr:colOff>
      <xdr:row>105</xdr:row>
      <xdr:rowOff>2902</xdr:rowOff>
    </xdr:to>
    <xdr:sp macro="" textlink="">
      <xdr:nvSpPr>
        <xdr:cNvPr id="410" name="フローチャート: 判断 409"/>
        <xdr:cNvSpPr/>
      </xdr:nvSpPr>
      <xdr:spPr>
        <a:xfrm>
          <a:off x="1079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103777</xdr:rowOff>
    </xdr:from>
    <xdr:to>
      <xdr:col>24</xdr:col>
      <xdr:colOff>114300</xdr:colOff>
      <xdr:row>106</xdr:row>
      <xdr:rowOff>33927</xdr:rowOff>
    </xdr:to>
    <xdr:sp macro="" textlink="">
      <xdr:nvSpPr>
        <xdr:cNvPr id="416" name="楕円 415"/>
        <xdr:cNvSpPr/>
      </xdr:nvSpPr>
      <xdr:spPr>
        <a:xfrm>
          <a:off x="45847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82204</xdr:rowOff>
    </xdr:from>
    <xdr:ext cx="405111" cy="259045"/>
    <xdr:sp macro="" textlink="">
      <xdr:nvSpPr>
        <xdr:cNvPr id="417" name="【港湾・漁港】&#10;有形固定資産減価償却率該当値テキスト"/>
        <xdr:cNvSpPr txBox="1"/>
      </xdr:nvSpPr>
      <xdr:spPr>
        <a:xfrm>
          <a:off x="4673600" y="1808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71120</xdr:rowOff>
    </xdr:from>
    <xdr:to>
      <xdr:col>20</xdr:col>
      <xdr:colOff>38100</xdr:colOff>
      <xdr:row>106</xdr:row>
      <xdr:rowOff>1270</xdr:rowOff>
    </xdr:to>
    <xdr:sp macro="" textlink="">
      <xdr:nvSpPr>
        <xdr:cNvPr id="418" name="楕円 417"/>
        <xdr:cNvSpPr/>
      </xdr:nvSpPr>
      <xdr:spPr>
        <a:xfrm>
          <a:off x="3746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121920</xdr:rowOff>
    </xdr:from>
    <xdr:to>
      <xdr:col>24</xdr:col>
      <xdr:colOff>63500</xdr:colOff>
      <xdr:row>105</xdr:row>
      <xdr:rowOff>154577</xdr:rowOff>
    </xdr:to>
    <xdr:cxnSp macro="">
      <xdr:nvCxnSpPr>
        <xdr:cNvPr id="419" name="直線コネクタ 418"/>
        <xdr:cNvCxnSpPr/>
      </xdr:nvCxnSpPr>
      <xdr:spPr>
        <a:xfrm>
          <a:off x="3797300" y="1812417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38463</xdr:rowOff>
    </xdr:from>
    <xdr:to>
      <xdr:col>15</xdr:col>
      <xdr:colOff>101600</xdr:colOff>
      <xdr:row>105</xdr:row>
      <xdr:rowOff>140063</xdr:rowOff>
    </xdr:to>
    <xdr:sp macro="" textlink="">
      <xdr:nvSpPr>
        <xdr:cNvPr id="420" name="楕円 419"/>
        <xdr:cNvSpPr/>
      </xdr:nvSpPr>
      <xdr:spPr>
        <a:xfrm>
          <a:off x="2857500" y="1804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89263</xdr:rowOff>
    </xdr:from>
    <xdr:to>
      <xdr:col>19</xdr:col>
      <xdr:colOff>177800</xdr:colOff>
      <xdr:row>105</xdr:row>
      <xdr:rowOff>121920</xdr:rowOff>
    </xdr:to>
    <xdr:cxnSp macro="">
      <xdr:nvCxnSpPr>
        <xdr:cNvPr id="421" name="直線コネクタ 420"/>
        <xdr:cNvCxnSpPr/>
      </xdr:nvCxnSpPr>
      <xdr:spPr>
        <a:xfrm>
          <a:off x="2908300" y="1809151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5806</xdr:rowOff>
    </xdr:from>
    <xdr:to>
      <xdr:col>10</xdr:col>
      <xdr:colOff>165100</xdr:colOff>
      <xdr:row>105</xdr:row>
      <xdr:rowOff>107406</xdr:rowOff>
    </xdr:to>
    <xdr:sp macro="" textlink="">
      <xdr:nvSpPr>
        <xdr:cNvPr id="422" name="楕円 421"/>
        <xdr:cNvSpPr/>
      </xdr:nvSpPr>
      <xdr:spPr>
        <a:xfrm>
          <a:off x="1968500" y="1800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56606</xdr:rowOff>
    </xdr:from>
    <xdr:to>
      <xdr:col>15</xdr:col>
      <xdr:colOff>50800</xdr:colOff>
      <xdr:row>105</xdr:row>
      <xdr:rowOff>89263</xdr:rowOff>
    </xdr:to>
    <xdr:cxnSp macro="">
      <xdr:nvCxnSpPr>
        <xdr:cNvPr id="423" name="直線コネクタ 422"/>
        <xdr:cNvCxnSpPr/>
      </xdr:nvCxnSpPr>
      <xdr:spPr>
        <a:xfrm>
          <a:off x="2019300" y="1805885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144599</xdr:rowOff>
    </xdr:from>
    <xdr:to>
      <xdr:col>6</xdr:col>
      <xdr:colOff>38100</xdr:colOff>
      <xdr:row>105</xdr:row>
      <xdr:rowOff>74749</xdr:rowOff>
    </xdr:to>
    <xdr:sp macro="" textlink="">
      <xdr:nvSpPr>
        <xdr:cNvPr id="424" name="楕円 423"/>
        <xdr:cNvSpPr/>
      </xdr:nvSpPr>
      <xdr:spPr>
        <a:xfrm>
          <a:off x="1079500" y="1797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23949</xdr:rowOff>
    </xdr:from>
    <xdr:to>
      <xdr:col>10</xdr:col>
      <xdr:colOff>114300</xdr:colOff>
      <xdr:row>105</xdr:row>
      <xdr:rowOff>56606</xdr:rowOff>
    </xdr:to>
    <xdr:cxnSp macro="">
      <xdr:nvCxnSpPr>
        <xdr:cNvPr id="425" name="直線コネクタ 424"/>
        <xdr:cNvCxnSpPr/>
      </xdr:nvCxnSpPr>
      <xdr:spPr>
        <a:xfrm>
          <a:off x="1130300" y="1802619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133729</xdr:rowOff>
    </xdr:from>
    <xdr:ext cx="405111" cy="259045"/>
    <xdr:sp macro="" textlink="">
      <xdr:nvSpPr>
        <xdr:cNvPr id="426" name="n_1aveValue【港湾・漁港】&#10;有形固定資産減価償却率"/>
        <xdr:cNvSpPr txBox="1"/>
      </xdr:nvSpPr>
      <xdr:spPr>
        <a:xfrm>
          <a:off x="3582044" y="17450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89643</xdr:rowOff>
    </xdr:from>
    <xdr:ext cx="405111" cy="259045"/>
    <xdr:sp macro="" textlink="">
      <xdr:nvSpPr>
        <xdr:cNvPr id="427" name="n_2aveValue【港湾・漁港】&#10;有形固定資産減価償却率"/>
        <xdr:cNvSpPr txBox="1"/>
      </xdr:nvSpPr>
      <xdr:spPr>
        <a:xfrm>
          <a:off x="2705744" y="1757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78213</xdr:rowOff>
    </xdr:from>
    <xdr:ext cx="405111" cy="259045"/>
    <xdr:sp macro="" textlink="">
      <xdr:nvSpPr>
        <xdr:cNvPr id="428" name="n_3aveValue【港湾・漁港】&#10;有形固定資産減価償却率"/>
        <xdr:cNvSpPr txBox="1"/>
      </xdr:nvSpPr>
      <xdr:spPr>
        <a:xfrm>
          <a:off x="1816744" y="1773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19429</xdr:rowOff>
    </xdr:from>
    <xdr:ext cx="405111" cy="259045"/>
    <xdr:sp macro="" textlink="">
      <xdr:nvSpPr>
        <xdr:cNvPr id="429" name="n_4aveValue【港湾・漁港】&#10;有形固定資産減価償却率"/>
        <xdr:cNvSpPr txBox="1"/>
      </xdr:nvSpPr>
      <xdr:spPr>
        <a:xfrm>
          <a:off x="927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163847</xdr:rowOff>
    </xdr:from>
    <xdr:ext cx="405111" cy="259045"/>
    <xdr:sp macro="" textlink="">
      <xdr:nvSpPr>
        <xdr:cNvPr id="430" name="n_1mainValue【港湾・漁港】&#10;有形固定資産減価償却率"/>
        <xdr:cNvSpPr txBox="1"/>
      </xdr:nvSpPr>
      <xdr:spPr>
        <a:xfrm>
          <a:off x="35820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131190</xdr:rowOff>
    </xdr:from>
    <xdr:ext cx="405111" cy="259045"/>
    <xdr:sp macro="" textlink="">
      <xdr:nvSpPr>
        <xdr:cNvPr id="431" name="n_2mainValue【港湾・漁港】&#10;有形固定資産減価償却率"/>
        <xdr:cNvSpPr txBox="1"/>
      </xdr:nvSpPr>
      <xdr:spPr>
        <a:xfrm>
          <a:off x="2705744" y="1813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98533</xdr:rowOff>
    </xdr:from>
    <xdr:ext cx="405111" cy="259045"/>
    <xdr:sp macro="" textlink="">
      <xdr:nvSpPr>
        <xdr:cNvPr id="432" name="n_3mainValue【港湾・漁港】&#10;有形固定資産減価償却率"/>
        <xdr:cNvSpPr txBox="1"/>
      </xdr:nvSpPr>
      <xdr:spPr>
        <a:xfrm>
          <a:off x="1816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65876</xdr:rowOff>
    </xdr:from>
    <xdr:ext cx="405111" cy="259045"/>
    <xdr:sp macro="" textlink="">
      <xdr:nvSpPr>
        <xdr:cNvPr id="433" name="n_4mainValue【港湾・漁港】&#10;有形固定資産減価償却率"/>
        <xdr:cNvSpPr txBox="1"/>
      </xdr:nvSpPr>
      <xdr:spPr>
        <a:xfrm>
          <a:off x="927744" y="1806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4" name="直線コネクタ 44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5" name="テキスト ボックス 444"/>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6" name="直線コネクタ 44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47" name="テキスト ボックス 446"/>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8" name="直線コネクタ 44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49" name="テキスト ボックス 448"/>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0" name="直線コネクタ 44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51" name="テキスト ボックス 450"/>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2" name="直線コネクタ 45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53" name="テキスト ボックス 452"/>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5" name="テキスト ボックス 454"/>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74792</xdr:rowOff>
    </xdr:from>
    <xdr:to>
      <xdr:col>54</xdr:col>
      <xdr:colOff>189865</xdr:colOff>
      <xdr:row>108</xdr:row>
      <xdr:rowOff>152400</xdr:rowOff>
    </xdr:to>
    <xdr:cxnSp macro="">
      <xdr:nvCxnSpPr>
        <xdr:cNvPr id="457" name="直線コネクタ 456"/>
        <xdr:cNvCxnSpPr/>
      </xdr:nvCxnSpPr>
      <xdr:spPr>
        <a:xfrm flipV="1">
          <a:off x="10476865" y="17391242"/>
          <a:ext cx="0" cy="1277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156227</xdr:rowOff>
    </xdr:from>
    <xdr:ext cx="249299" cy="259045"/>
    <xdr:sp macro="" textlink="">
      <xdr:nvSpPr>
        <xdr:cNvPr id="458" name="【港湾・漁港】&#10;一人当たり有形固定資産（償却資産）額最小値テキスト"/>
        <xdr:cNvSpPr txBox="1"/>
      </xdr:nvSpPr>
      <xdr:spPr>
        <a:xfrm>
          <a:off x="10515600" y="1867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152400</xdr:rowOff>
    </xdr:from>
    <xdr:to>
      <xdr:col>55</xdr:col>
      <xdr:colOff>88900</xdr:colOff>
      <xdr:row>108</xdr:row>
      <xdr:rowOff>152400</xdr:rowOff>
    </xdr:to>
    <xdr:cxnSp macro="">
      <xdr:nvCxnSpPr>
        <xdr:cNvPr id="459" name="直線コネクタ 458"/>
        <xdr:cNvCxnSpPr/>
      </xdr:nvCxnSpPr>
      <xdr:spPr>
        <a:xfrm>
          <a:off x="10388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21469</xdr:rowOff>
    </xdr:from>
    <xdr:ext cx="690189" cy="259045"/>
    <xdr:sp macro="" textlink="">
      <xdr:nvSpPr>
        <xdr:cNvPr id="460" name="【港湾・漁港】&#10;一人当たり有形固定資産（償却資産）額最大値テキスト"/>
        <xdr:cNvSpPr txBox="1"/>
      </xdr:nvSpPr>
      <xdr:spPr>
        <a:xfrm>
          <a:off x="10515600" y="171664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74792</xdr:rowOff>
    </xdr:from>
    <xdr:to>
      <xdr:col>55</xdr:col>
      <xdr:colOff>88900</xdr:colOff>
      <xdr:row>101</xdr:row>
      <xdr:rowOff>74792</xdr:rowOff>
    </xdr:to>
    <xdr:cxnSp macro="">
      <xdr:nvCxnSpPr>
        <xdr:cNvPr id="461" name="直線コネクタ 460"/>
        <xdr:cNvCxnSpPr/>
      </xdr:nvCxnSpPr>
      <xdr:spPr>
        <a:xfrm>
          <a:off x="10388600" y="17391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31187</xdr:rowOff>
    </xdr:from>
    <xdr:ext cx="599010" cy="259045"/>
    <xdr:sp macro="" textlink="">
      <xdr:nvSpPr>
        <xdr:cNvPr id="462" name="【港湾・漁港】&#10;一人当たり有形固定資産（償却資産）額平均値テキスト"/>
        <xdr:cNvSpPr txBox="1"/>
      </xdr:nvSpPr>
      <xdr:spPr>
        <a:xfrm>
          <a:off x="10515600" y="182048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8310</xdr:rowOff>
    </xdr:from>
    <xdr:to>
      <xdr:col>55</xdr:col>
      <xdr:colOff>50800</xdr:colOff>
      <xdr:row>107</xdr:row>
      <xdr:rowOff>109910</xdr:rowOff>
    </xdr:to>
    <xdr:sp macro="" textlink="">
      <xdr:nvSpPr>
        <xdr:cNvPr id="463" name="フローチャート: 判断 462"/>
        <xdr:cNvSpPr/>
      </xdr:nvSpPr>
      <xdr:spPr>
        <a:xfrm>
          <a:off x="10426700" y="1835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13564</xdr:rowOff>
    </xdr:from>
    <xdr:to>
      <xdr:col>50</xdr:col>
      <xdr:colOff>165100</xdr:colOff>
      <xdr:row>107</xdr:row>
      <xdr:rowOff>115164</xdr:rowOff>
    </xdr:to>
    <xdr:sp macro="" textlink="">
      <xdr:nvSpPr>
        <xdr:cNvPr id="464" name="フローチャート: 判断 463"/>
        <xdr:cNvSpPr/>
      </xdr:nvSpPr>
      <xdr:spPr>
        <a:xfrm>
          <a:off x="9588500" y="1835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108099</xdr:rowOff>
    </xdr:from>
    <xdr:to>
      <xdr:col>46</xdr:col>
      <xdr:colOff>38100</xdr:colOff>
      <xdr:row>108</xdr:row>
      <xdr:rowOff>38249</xdr:rowOff>
    </xdr:to>
    <xdr:sp macro="" textlink="">
      <xdr:nvSpPr>
        <xdr:cNvPr id="465" name="フローチャート: 判断 464"/>
        <xdr:cNvSpPr/>
      </xdr:nvSpPr>
      <xdr:spPr>
        <a:xfrm>
          <a:off x="8699500" y="18453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110474</xdr:rowOff>
    </xdr:from>
    <xdr:to>
      <xdr:col>41</xdr:col>
      <xdr:colOff>101600</xdr:colOff>
      <xdr:row>108</xdr:row>
      <xdr:rowOff>40624</xdr:rowOff>
    </xdr:to>
    <xdr:sp macro="" textlink="">
      <xdr:nvSpPr>
        <xdr:cNvPr id="466" name="フローチャート: 判断 465"/>
        <xdr:cNvSpPr/>
      </xdr:nvSpPr>
      <xdr:spPr>
        <a:xfrm>
          <a:off x="7810500" y="1845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42661</xdr:rowOff>
    </xdr:from>
    <xdr:to>
      <xdr:col>36</xdr:col>
      <xdr:colOff>165100</xdr:colOff>
      <xdr:row>107</xdr:row>
      <xdr:rowOff>144261</xdr:rowOff>
    </xdr:to>
    <xdr:sp macro="" textlink="">
      <xdr:nvSpPr>
        <xdr:cNvPr id="467" name="フローチャート: 判断 466"/>
        <xdr:cNvSpPr/>
      </xdr:nvSpPr>
      <xdr:spPr>
        <a:xfrm>
          <a:off x="6921500" y="1838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43855</xdr:rowOff>
    </xdr:from>
    <xdr:to>
      <xdr:col>55</xdr:col>
      <xdr:colOff>50800</xdr:colOff>
      <xdr:row>108</xdr:row>
      <xdr:rowOff>145455</xdr:rowOff>
    </xdr:to>
    <xdr:sp macro="" textlink="">
      <xdr:nvSpPr>
        <xdr:cNvPr id="473" name="楕円 472"/>
        <xdr:cNvSpPr/>
      </xdr:nvSpPr>
      <xdr:spPr>
        <a:xfrm>
          <a:off x="10426700" y="1856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130232</xdr:rowOff>
    </xdr:from>
    <xdr:ext cx="534377" cy="259045"/>
    <xdr:sp macro="" textlink="">
      <xdr:nvSpPr>
        <xdr:cNvPr id="474" name="【港湾・漁港】&#10;一人当たり有形固定資産（償却資産）額該当値テキスト"/>
        <xdr:cNvSpPr txBox="1"/>
      </xdr:nvSpPr>
      <xdr:spPr>
        <a:xfrm>
          <a:off x="10515600" y="1847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44980</xdr:rowOff>
    </xdr:from>
    <xdr:to>
      <xdr:col>50</xdr:col>
      <xdr:colOff>165100</xdr:colOff>
      <xdr:row>108</xdr:row>
      <xdr:rowOff>146580</xdr:rowOff>
    </xdr:to>
    <xdr:sp macro="" textlink="">
      <xdr:nvSpPr>
        <xdr:cNvPr id="475" name="楕円 474"/>
        <xdr:cNvSpPr/>
      </xdr:nvSpPr>
      <xdr:spPr>
        <a:xfrm>
          <a:off x="9588500" y="18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94655</xdr:rowOff>
    </xdr:from>
    <xdr:to>
      <xdr:col>55</xdr:col>
      <xdr:colOff>0</xdr:colOff>
      <xdr:row>108</xdr:row>
      <xdr:rowOff>95780</xdr:rowOff>
    </xdr:to>
    <xdr:cxnSp macro="">
      <xdr:nvCxnSpPr>
        <xdr:cNvPr id="476" name="直線コネクタ 475"/>
        <xdr:cNvCxnSpPr/>
      </xdr:nvCxnSpPr>
      <xdr:spPr>
        <a:xfrm flipV="1">
          <a:off x="9639300" y="18611255"/>
          <a:ext cx="838200" cy="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45993</xdr:rowOff>
    </xdr:from>
    <xdr:to>
      <xdr:col>46</xdr:col>
      <xdr:colOff>38100</xdr:colOff>
      <xdr:row>108</xdr:row>
      <xdr:rowOff>147593</xdr:rowOff>
    </xdr:to>
    <xdr:sp macro="" textlink="">
      <xdr:nvSpPr>
        <xdr:cNvPr id="477" name="楕円 476"/>
        <xdr:cNvSpPr/>
      </xdr:nvSpPr>
      <xdr:spPr>
        <a:xfrm>
          <a:off x="8699500" y="1856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95780</xdr:rowOff>
    </xdr:from>
    <xdr:to>
      <xdr:col>50</xdr:col>
      <xdr:colOff>114300</xdr:colOff>
      <xdr:row>108</xdr:row>
      <xdr:rowOff>96793</xdr:rowOff>
    </xdr:to>
    <xdr:cxnSp macro="">
      <xdr:nvCxnSpPr>
        <xdr:cNvPr id="478" name="直線コネクタ 477"/>
        <xdr:cNvCxnSpPr/>
      </xdr:nvCxnSpPr>
      <xdr:spPr>
        <a:xfrm flipV="1">
          <a:off x="8750300" y="18612380"/>
          <a:ext cx="889000" cy="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46958</xdr:rowOff>
    </xdr:from>
    <xdr:to>
      <xdr:col>41</xdr:col>
      <xdr:colOff>101600</xdr:colOff>
      <xdr:row>108</xdr:row>
      <xdr:rowOff>148558</xdr:rowOff>
    </xdr:to>
    <xdr:sp macro="" textlink="">
      <xdr:nvSpPr>
        <xdr:cNvPr id="479" name="楕円 478"/>
        <xdr:cNvSpPr/>
      </xdr:nvSpPr>
      <xdr:spPr>
        <a:xfrm>
          <a:off x="7810500" y="1856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96793</xdr:rowOff>
    </xdr:from>
    <xdr:to>
      <xdr:col>45</xdr:col>
      <xdr:colOff>177800</xdr:colOff>
      <xdr:row>108</xdr:row>
      <xdr:rowOff>97758</xdr:rowOff>
    </xdr:to>
    <xdr:cxnSp macro="">
      <xdr:nvCxnSpPr>
        <xdr:cNvPr id="480" name="直線コネクタ 479"/>
        <xdr:cNvCxnSpPr/>
      </xdr:nvCxnSpPr>
      <xdr:spPr>
        <a:xfrm flipV="1">
          <a:off x="7861300" y="18613393"/>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47679</xdr:rowOff>
    </xdr:from>
    <xdr:to>
      <xdr:col>36</xdr:col>
      <xdr:colOff>165100</xdr:colOff>
      <xdr:row>108</xdr:row>
      <xdr:rowOff>149279</xdr:rowOff>
    </xdr:to>
    <xdr:sp macro="" textlink="">
      <xdr:nvSpPr>
        <xdr:cNvPr id="481" name="楕円 480"/>
        <xdr:cNvSpPr/>
      </xdr:nvSpPr>
      <xdr:spPr>
        <a:xfrm>
          <a:off x="6921500" y="1856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97758</xdr:rowOff>
    </xdr:from>
    <xdr:to>
      <xdr:col>41</xdr:col>
      <xdr:colOff>50800</xdr:colOff>
      <xdr:row>108</xdr:row>
      <xdr:rowOff>98479</xdr:rowOff>
    </xdr:to>
    <xdr:cxnSp macro="">
      <xdr:nvCxnSpPr>
        <xdr:cNvPr id="482" name="直線コネクタ 481"/>
        <xdr:cNvCxnSpPr/>
      </xdr:nvCxnSpPr>
      <xdr:spPr>
        <a:xfrm flipV="1">
          <a:off x="6972300" y="18614358"/>
          <a:ext cx="889000" cy="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131691</xdr:rowOff>
    </xdr:from>
    <xdr:ext cx="599010" cy="259045"/>
    <xdr:sp macro="" textlink="">
      <xdr:nvSpPr>
        <xdr:cNvPr id="483" name="n_1aveValue【港湾・漁港】&#10;一人当たり有形固定資産（償却資産）額"/>
        <xdr:cNvSpPr txBox="1"/>
      </xdr:nvSpPr>
      <xdr:spPr>
        <a:xfrm>
          <a:off x="9327095" y="18133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54776</xdr:rowOff>
    </xdr:from>
    <xdr:ext cx="599010" cy="259045"/>
    <xdr:sp macro="" textlink="">
      <xdr:nvSpPr>
        <xdr:cNvPr id="484" name="n_2aveValue【港湾・漁港】&#10;一人当たり有形固定資産（償却資産）額"/>
        <xdr:cNvSpPr txBox="1"/>
      </xdr:nvSpPr>
      <xdr:spPr>
        <a:xfrm>
          <a:off x="8450795" y="18228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57151</xdr:rowOff>
    </xdr:from>
    <xdr:ext cx="599010" cy="259045"/>
    <xdr:sp macro="" textlink="">
      <xdr:nvSpPr>
        <xdr:cNvPr id="485" name="n_3aveValue【港湾・漁港】&#10;一人当たり有形固定資産（償却資産）額"/>
        <xdr:cNvSpPr txBox="1"/>
      </xdr:nvSpPr>
      <xdr:spPr>
        <a:xfrm>
          <a:off x="7561795" y="18230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160788</xdr:rowOff>
    </xdr:from>
    <xdr:ext cx="599010" cy="259045"/>
    <xdr:sp macro="" textlink="">
      <xdr:nvSpPr>
        <xdr:cNvPr id="486" name="n_4aveValue【港湾・漁港】&#10;一人当たり有形固定資産（償却資産）額"/>
        <xdr:cNvSpPr txBox="1"/>
      </xdr:nvSpPr>
      <xdr:spPr>
        <a:xfrm>
          <a:off x="6672795" y="18163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137707</xdr:rowOff>
    </xdr:from>
    <xdr:ext cx="534377" cy="259045"/>
    <xdr:sp macro="" textlink="">
      <xdr:nvSpPr>
        <xdr:cNvPr id="487" name="n_1mainValue【港湾・漁港】&#10;一人当たり有形固定資産（償却資産）額"/>
        <xdr:cNvSpPr txBox="1"/>
      </xdr:nvSpPr>
      <xdr:spPr>
        <a:xfrm>
          <a:off x="9359411" y="1865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138720</xdr:rowOff>
    </xdr:from>
    <xdr:ext cx="534377" cy="259045"/>
    <xdr:sp macro="" textlink="">
      <xdr:nvSpPr>
        <xdr:cNvPr id="488" name="n_2mainValue【港湾・漁港】&#10;一人当たり有形固定資産（償却資産）額"/>
        <xdr:cNvSpPr txBox="1"/>
      </xdr:nvSpPr>
      <xdr:spPr>
        <a:xfrm>
          <a:off x="8483111" y="1865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139685</xdr:rowOff>
    </xdr:from>
    <xdr:ext cx="534377" cy="259045"/>
    <xdr:sp macro="" textlink="">
      <xdr:nvSpPr>
        <xdr:cNvPr id="489" name="n_3mainValue【港湾・漁港】&#10;一人当たり有形固定資産（償却資産）額"/>
        <xdr:cNvSpPr txBox="1"/>
      </xdr:nvSpPr>
      <xdr:spPr>
        <a:xfrm>
          <a:off x="7594111" y="1865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140406</xdr:rowOff>
    </xdr:from>
    <xdr:ext cx="534377" cy="259045"/>
    <xdr:sp macro="" textlink="">
      <xdr:nvSpPr>
        <xdr:cNvPr id="490" name="n_4mainValue【港湾・漁港】&#10;一人当たり有形固定資産（償却資産）額"/>
        <xdr:cNvSpPr txBox="1"/>
      </xdr:nvSpPr>
      <xdr:spPr>
        <a:xfrm>
          <a:off x="6705111" y="1865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2" name="直線コネクタ 5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3" name="テキスト ボックス 5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4" name="直線コネクタ 5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5" name="テキスト ボックス 5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6" name="直線コネクタ 5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7" name="テキスト ボックス 5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8" name="直線コネクタ 5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9" name="テキスト ボックス 5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0" name="直線コネクタ 5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1" name="テキスト ボックス 5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3" name="テキスト ボックス 5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133350</xdr:rowOff>
    </xdr:from>
    <xdr:to>
      <xdr:col>85</xdr:col>
      <xdr:colOff>126364</xdr:colOff>
      <xdr:row>42</xdr:row>
      <xdr:rowOff>38100</xdr:rowOff>
    </xdr:to>
    <xdr:cxnSp macro="">
      <xdr:nvCxnSpPr>
        <xdr:cNvPr id="515" name="直線コネクタ 514"/>
        <xdr:cNvCxnSpPr/>
      </xdr:nvCxnSpPr>
      <xdr:spPr>
        <a:xfrm flipV="1">
          <a:off x="16318864" y="59626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6"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7" name="直線コネクタ 516"/>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80027</xdr:rowOff>
    </xdr:from>
    <xdr:ext cx="405111" cy="259045"/>
    <xdr:sp macro="" textlink="">
      <xdr:nvSpPr>
        <xdr:cNvPr id="518" name="【認定こども園・幼稚園・保育所】&#10;有形固定資産減価償却率最大値テキスト"/>
        <xdr:cNvSpPr txBox="1"/>
      </xdr:nvSpPr>
      <xdr:spPr>
        <a:xfrm>
          <a:off x="16357600" y="573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133350</xdr:rowOff>
    </xdr:from>
    <xdr:to>
      <xdr:col>86</xdr:col>
      <xdr:colOff>25400</xdr:colOff>
      <xdr:row>34</xdr:row>
      <xdr:rowOff>133350</xdr:rowOff>
    </xdr:to>
    <xdr:cxnSp macro="">
      <xdr:nvCxnSpPr>
        <xdr:cNvPr id="519" name="直線コネクタ 518"/>
        <xdr:cNvCxnSpPr/>
      </xdr:nvCxnSpPr>
      <xdr:spPr>
        <a:xfrm>
          <a:off x="16230600" y="596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106697</xdr:rowOff>
    </xdr:from>
    <xdr:ext cx="405111" cy="259045"/>
    <xdr:sp macro="" textlink="">
      <xdr:nvSpPr>
        <xdr:cNvPr id="520" name="【認定こども園・幼稚園・保育所】&#10;有形固定資産減価償却率平均値テキスト"/>
        <xdr:cNvSpPr txBox="1"/>
      </xdr:nvSpPr>
      <xdr:spPr>
        <a:xfrm>
          <a:off x="16357600" y="6278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128270</xdr:rowOff>
    </xdr:from>
    <xdr:to>
      <xdr:col>85</xdr:col>
      <xdr:colOff>177800</xdr:colOff>
      <xdr:row>37</xdr:row>
      <xdr:rowOff>58420</xdr:rowOff>
    </xdr:to>
    <xdr:sp macro="" textlink="">
      <xdr:nvSpPr>
        <xdr:cNvPr id="521" name="フローチャート: 判断 520"/>
        <xdr:cNvSpPr/>
      </xdr:nvSpPr>
      <xdr:spPr>
        <a:xfrm>
          <a:off x="162687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141605</xdr:rowOff>
    </xdr:from>
    <xdr:to>
      <xdr:col>81</xdr:col>
      <xdr:colOff>101600</xdr:colOff>
      <xdr:row>37</xdr:row>
      <xdr:rowOff>71755</xdr:rowOff>
    </xdr:to>
    <xdr:sp macro="" textlink="">
      <xdr:nvSpPr>
        <xdr:cNvPr id="522" name="フローチャート: 判断 521"/>
        <xdr:cNvSpPr/>
      </xdr:nvSpPr>
      <xdr:spPr>
        <a:xfrm>
          <a:off x="15430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156845</xdr:rowOff>
    </xdr:from>
    <xdr:to>
      <xdr:col>76</xdr:col>
      <xdr:colOff>165100</xdr:colOff>
      <xdr:row>37</xdr:row>
      <xdr:rowOff>86995</xdr:rowOff>
    </xdr:to>
    <xdr:sp macro="" textlink="">
      <xdr:nvSpPr>
        <xdr:cNvPr id="523" name="フローチャート: 判断 522"/>
        <xdr:cNvSpPr/>
      </xdr:nvSpPr>
      <xdr:spPr>
        <a:xfrm>
          <a:off x="14541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137795</xdr:rowOff>
    </xdr:from>
    <xdr:to>
      <xdr:col>72</xdr:col>
      <xdr:colOff>38100</xdr:colOff>
      <xdr:row>37</xdr:row>
      <xdr:rowOff>67945</xdr:rowOff>
    </xdr:to>
    <xdr:sp macro="" textlink="">
      <xdr:nvSpPr>
        <xdr:cNvPr id="524" name="フローチャート: 判断 523"/>
        <xdr:cNvSpPr/>
      </xdr:nvSpPr>
      <xdr:spPr>
        <a:xfrm>
          <a:off x="13652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128270</xdr:rowOff>
    </xdr:from>
    <xdr:to>
      <xdr:col>67</xdr:col>
      <xdr:colOff>101600</xdr:colOff>
      <xdr:row>37</xdr:row>
      <xdr:rowOff>58420</xdr:rowOff>
    </xdr:to>
    <xdr:sp macro="" textlink="">
      <xdr:nvSpPr>
        <xdr:cNvPr id="525" name="フローチャート: 判断 524"/>
        <xdr:cNvSpPr/>
      </xdr:nvSpPr>
      <xdr:spPr>
        <a:xfrm>
          <a:off x="12763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6" name="テキスト ボックス 5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7" name="テキスト ボックス 5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8" name="テキスト ボックス 5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9" name="テキスト ボックス 5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0" name="テキスト ボックス 5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52070</xdr:rowOff>
    </xdr:from>
    <xdr:to>
      <xdr:col>85</xdr:col>
      <xdr:colOff>177800</xdr:colOff>
      <xdr:row>35</xdr:row>
      <xdr:rowOff>153670</xdr:rowOff>
    </xdr:to>
    <xdr:sp macro="" textlink="">
      <xdr:nvSpPr>
        <xdr:cNvPr id="531" name="楕円 530"/>
        <xdr:cNvSpPr/>
      </xdr:nvSpPr>
      <xdr:spPr>
        <a:xfrm>
          <a:off x="16268700" y="605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74947</xdr:rowOff>
    </xdr:from>
    <xdr:ext cx="405111" cy="259045"/>
    <xdr:sp macro="" textlink="">
      <xdr:nvSpPr>
        <xdr:cNvPr id="532" name="【認定こども園・幼稚園・保育所】&#10;有形固定資産減価償却率該当値テキスト"/>
        <xdr:cNvSpPr txBox="1"/>
      </xdr:nvSpPr>
      <xdr:spPr>
        <a:xfrm>
          <a:off x="16357600"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168275</xdr:rowOff>
    </xdr:from>
    <xdr:to>
      <xdr:col>81</xdr:col>
      <xdr:colOff>101600</xdr:colOff>
      <xdr:row>35</xdr:row>
      <xdr:rowOff>98425</xdr:rowOff>
    </xdr:to>
    <xdr:sp macro="" textlink="">
      <xdr:nvSpPr>
        <xdr:cNvPr id="533" name="楕円 532"/>
        <xdr:cNvSpPr/>
      </xdr:nvSpPr>
      <xdr:spPr>
        <a:xfrm>
          <a:off x="15430500" y="599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47625</xdr:rowOff>
    </xdr:from>
    <xdr:to>
      <xdr:col>85</xdr:col>
      <xdr:colOff>127000</xdr:colOff>
      <xdr:row>35</xdr:row>
      <xdr:rowOff>102870</xdr:rowOff>
    </xdr:to>
    <xdr:cxnSp macro="">
      <xdr:nvCxnSpPr>
        <xdr:cNvPr id="534" name="直線コネクタ 533"/>
        <xdr:cNvCxnSpPr/>
      </xdr:nvCxnSpPr>
      <xdr:spPr>
        <a:xfrm>
          <a:off x="15481300" y="6048375"/>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111125</xdr:rowOff>
    </xdr:from>
    <xdr:to>
      <xdr:col>76</xdr:col>
      <xdr:colOff>165100</xdr:colOff>
      <xdr:row>35</xdr:row>
      <xdr:rowOff>41275</xdr:rowOff>
    </xdr:to>
    <xdr:sp macro="" textlink="">
      <xdr:nvSpPr>
        <xdr:cNvPr id="535" name="楕円 534"/>
        <xdr:cNvSpPr/>
      </xdr:nvSpPr>
      <xdr:spPr>
        <a:xfrm>
          <a:off x="14541500" y="594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161925</xdr:rowOff>
    </xdr:from>
    <xdr:to>
      <xdr:col>81</xdr:col>
      <xdr:colOff>50800</xdr:colOff>
      <xdr:row>35</xdr:row>
      <xdr:rowOff>47625</xdr:rowOff>
    </xdr:to>
    <xdr:cxnSp macro="">
      <xdr:nvCxnSpPr>
        <xdr:cNvPr id="536" name="直線コネクタ 535"/>
        <xdr:cNvCxnSpPr/>
      </xdr:nvCxnSpPr>
      <xdr:spPr>
        <a:xfrm>
          <a:off x="14592300" y="59912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55880</xdr:rowOff>
    </xdr:from>
    <xdr:to>
      <xdr:col>72</xdr:col>
      <xdr:colOff>38100</xdr:colOff>
      <xdr:row>34</xdr:row>
      <xdr:rowOff>157480</xdr:rowOff>
    </xdr:to>
    <xdr:sp macro="" textlink="">
      <xdr:nvSpPr>
        <xdr:cNvPr id="537" name="楕円 536"/>
        <xdr:cNvSpPr/>
      </xdr:nvSpPr>
      <xdr:spPr>
        <a:xfrm>
          <a:off x="13652500" y="588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106680</xdr:rowOff>
    </xdr:from>
    <xdr:to>
      <xdr:col>76</xdr:col>
      <xdr:colOff>114300</xdr:colOff>
      <xdr:row>34</xdr:row>
      <xdr:rowOff>161925</xdr:rowOff>
    </xdr:to>
    <xdr:cxnSp macro="">
      <xdr:nvCxnSpPr>
        <xdr:cNvPr id="538" name="直線コネクタ 537"/>
        <xdr:cNvCxnSpPr/>
      </xdr:nvCxnSpPr>
      <xdr:spPr>
        <a:xfrm>
          <a:off x="13703300" y="593598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15875</xdr:rowOff>
    </xdr:from>
    <xdr:to>
      <xdr:col>67</xdr:col>
      <xdr:colOff>101600</xdr:colOff>
      <xdr:row>34</xdr:row>
      <xdr:rowOff>117475</xdr:rowOff>
    </xdr:to>
    <xdr:sp macro="" textlink="">
      <xdr:nvSpPr>
        <xdr:cNvPr id="539" name="楕円 538"/>
        <xdr:cNvSpPr/>
      </xdr:nvSpPr>
      <xdr:spPr>
        <a:xfrm>
          <a:off x="12763500" y="584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66675</xdr:rowOff>
    </xdr:from>
    <xdr:to>
      <xdr:col>71</xdr:col>
      <xdr:colOff>177800</xdr:colOff>
      <xdr:row>34</xdr:row>
      <xdr:rowOff>106680</xdr:rowOff>
    </xdr:to>
    <xdr:cxnSp macro="">
      <xdr:nvCxnSpPr>
        <xdr:cNvPr id="540" name="直線コネクタ 539"/>
        <xdr:cNvCxnSpPr/>
      </xdr:nvCxnSpPr>
      <xdr:spPr>
        <a:xfrm>
          <a:off x="12814300" y="58959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62882</xdr:rowOff>
    </xdr:from>
    <xdr:ext cx="405111" cy="259045"/>
    <xdr:sp macro="" textlink="">
      <xdr:nvSpPr>
        <xdr:cNvPr id="541" name="n_1aveValue【認定こども園・幼稚園・保育所】&#10;有形固定資産減価償却率"/>
        <xdr:cNvSpPr txBox="1"/>
      </xdr:nvSpPr>
      <xdr:spPr>
        <a:xfrm>
          <a:off x="15266044" y="640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78122</xdr:rowOff>
    </xdr:from>
    <xdr:ext cx="405111" cy="259045"/>
    <xdr:sp macro="" textlink="">
      <xdr:nvSpPr>
        <xdr:cNvPr id="542" name="n_2aveValue【認定こども園・幼稚園・保育所】&#10;有形固定資産減価償却率"/>
        <xdr:cNvSpPr txBox="1"/>
      </xdr:nvSpPr>
      <xdr:spPr>
        <a:xfrm>
          <a:off x="14389744" y="64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59072</xdr:rowOff>
    </xdr:from>
    <xdr:ext cx="405111" cy="259045"/>
    <xdr:sp macro="" textlink="">
      <xdr:nvSpPr>
        <xdr:cNvPr id="543" name="n_3aveValue【認定こども園・幼稚園・保育所】&#10;有形固定資産減価償却率"/>
        <xdr:cNvSpPr txBox="1"/>
      </xdr:nvSpPr>
      <xdr:spPr>
        <a:xfrm>
          <a:off x="13500744" y="640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49547</xdr:rowOff>
    </xdr:from>
    <xdr:ext cx="405111" cy="259045"/>
    <xdr:sp macro="" textlink="">
      <xdr:nvSpPr>
        <xdr:cNvPr id="544" name="n_4aveValue【認定こども園・幼稚園・保育所】&#10;有形固定資産減価償却率"/>
        <xdr:cNvSpPr txBox="1"/>
      </xdr:nvSpPr>
      <xdr:spPr>
        <a:xfrm>
          <a:off x="12611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114952</xdr:rowOff>
    </xdr:from>
    <xdr:ext cx="405111" cy="259045"/>
    <xdr:sp macro="" textlink="">
      <xdr:nvSpPr>
        <xdr:cNvPr id="545" name="n_1mainValue【認定こども園・幼稚園・保育所】&#10;有形固定資産減価償却率"/>
        <xdr:cNvSpPr txBox="1"/>
      </xdr:nvSpPr>
      <xdr:spPr>
        <a:xfrm>
          <a:off x="15266044" y="577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57802</xdr:rowOff>
    </xdr:from>
    <xdr:ext cx="405111" cy="259045"/>
    <xdr:sp macro="" textlink="">
      <xdr:nvSpPr>
        <xdr:cNvPr id="546" name="n_2mainValue【認定こども園・幼稚園・保育所】&#10;有形固定資産減価償却率"/>
        <xdr:cNvSpPr txBox="1"/>
      </xdr:nvSpPr>
      <xdr:spPr>
        <a:xfrm>
          <a:off x="14389744" y="571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2557</xdr:rowOff>
    </xdr:from>
    <xdr:ext cx="405111" cy="259045"/>
    <xdr:sp macro="" textlink="">
      <xdr:nvSpPr>
        <xdr:cNvPr id="547" name="n_3mainValue【認定こども園・幼稚園・保育所】&#10;有形固定資産減価償却率"/>
        <xdr:cNvSpPr txBox="1"/>
      </xdr:nvSpPr>
      <xdr:spPr>
        <a:xfrm>
          <a:off x="13500744" y="56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134002</xdr:rowOff>
    </xdr:from>
    <xdr:ext cx="405111" cy="259045"/>
    <xdr:sp macro="" textlink="">
      <xdr:nvSpPr>
        <xdr:cNvPr id="548" name="n_4mainValue【認定こども園・幼稚園・保育所】&#10;有形固定資産減価償却率"/>
        <xdr:cNvSpPr txBox="1"/>
      </xdr:nvSpPr>
      <xdr:spPr>
        <a:xfrm>
          <a:off x="12611744" y="562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9" name="直線コネクタ 55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0" name="テキスト ボックス 55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1" name="直線コネクタ 56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2" name="テキスト ボックス 56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3" name="直線コネクタ 56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4" name="テキスト ボックス 56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5" name="直線コネクタ 56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6" name="テキスト ボックス 56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7" name="直線コネクタ 56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8" name="テキスト ボックス 56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0" name="テキスト ボックス 56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121920</xdr:rowOff>
    </xdr:from>
    <xdr:to>
      <xdr:col>116</xdr:col>
      <xdr:colOff>62864</xdr:colOff>
      <xdr:row>41</xdr:row>
      <xdr:rowOff>144780</xdr:rowOff>
    </xdr:to>
    <xdr:cxnSp macro="">
      <xdr:nvCxnSpPr>
        <xdr:cNvPr id="572" name="直線コネクタ 571"/>
        <xdr:cNvCxnSpPr/>
      </xdr:nvCxnSpPr>
      <xdr:spPr>
        <a:xfrm flipV="1">
          <a:off x="22160864" y="577977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148607</xdr:rowOff>
    </xdr:from>
    <xdr:ext cx="469744" cy="259045"/>
    <xdr:sp macro="" textlink="">
      <xdr:nvSpPr>
        <xdr:cNvPr id="573" name="【認定こども園・幼稚園・保育所】&#10;一人当たり面積最小値テキスト"/>
        <xdr:cNvSpPr txBox="1"/>
      </xdr:nvSpPr>
      <xdr:spPr>
        <a:xfrm>
          <a:off x="22199600" y="717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144780</xdr:rowOff>
    </xdr:from>
    <xdr:to>
      <xdr:col>116</xdr:col>
      <xdr:colOff>152400</xdr:colOff>
      <xdr:row>41</xdr:row>
      <xdr:rowOff>144780</xdr:rowOff>
    </xdr:to>
    <xdr:cxnSp macro="">
      <xdr:nvCxnSpPr>
        <xdr:cNvPr id="574" name="直線コネクタ 573"/>
        <xdr:cNvCxnSpPr/>
      </xdr:nvCxnSpPr>
      <xdr:spPr>
        <a:xfrm>
          <a:off x="22072600" y="71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68597</xdr:rowOff>
    </xdr:from>
    <xdr:ext cx="469744" cy="259045"/>
    <xdr:sp macro="" textlink="">
      <xdr:nvSpPr>
        <xdr:cNvPr id="575" name="【認定こども園・幼稚園・保育所】&#10;一人当たり面積最大値テキスト"/>
        <xdr:cNvSpPr txBox="1"/>
      </xdr:nvSpPr>
      <xdr:spPr>
        <a:xfrm>
          <a:off x="22199600" y="555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121920</xdr:rowOff>
    </xdr:from>
    <xdr:to>
      <xdr:col>116</xdr:col>
      <xdr:colOff>152400</xdr:colOff>
      <xdr:row>33</xdr:row>
      <xdr:rowOff>121920</xdr:rowOff>
    </xdr:to>
    <xdr:cxnSp macro="">
      <xdr:nvCxnSpPr>
        <xdr:cNvPr id="576" name="直線コネクタ 575"/>
        <xdr:cNvCxnSpPr/>
      </xdr:nvCxnSpPr>
      <xdr:spPr>
        <a:xfrm>
          <a:off x="22072600" y="577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52087</xdr:rowOff>
    </xdr:from>
    <xdr:ext cx="469744" cy="259045"/>
    <xdr:sp macro="" textlink="">
      <xdr:nvSpPr>
        <xdr:cNvPr id="577" name="【認定こども園・幼稚園・保育所】&#10;一人当たり面積平均値テキスト"/>
        <xdr:cNvSpPr txBox="1"/>
      </xdr:nvSpPr>
      <xdr:spPr>
        <a:xfrm>
          <a:off x="22199600" y="6395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29210</xdr:rowOff>
    </xdr:from>
    <xdr:to>
      <xdr:col>116</xdr:col>
      <xdr:colOff>114300</xdr:colOff>
      <xdr:row>38</xdr:row>
      <xdr:rowOff>130810</xdr:rowOff>
    </xdr:to>
    <xdr:sp macro="" textlink="">
      <xdr:nvSpPr>
        <xdr:cNvPr id="578" name="フローチャート: 判断 577"/>
        <xdr:cNvSpPr/>
      </xdr:nvSpPr>
      <xdr:spPr>
        <a:xfrm>
          <a:off x="221107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25400</xdr:rowOff>
    </xdr:from>
    <xdr:to>
      <xdr:col>112</xdr:col>
      <xdr:colOff>38100</xdr:colOff>
      <xdr:row>38</xdr:row>
      <xdr:rowOff>127000</xdr:rowOff>
    </xdr:to>
    <xdr:sp macro="" textlink="">
      <xdr:nvSpPr>
        <xdr:cNvPr id="579" name="フローチャート: 判断 578"/>
        <xdr:cNvSpPr/>
      </xdr:nvSpPr>
      <xdr:spPr>
        <a:xfrm>
          <a:off x="21272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44450</xdr:rowOff>
    </xdr:from>
    <xdr:to>
      <xdr:col>107</xdr:col>
      <xdr:colOff>101600</xdr:colOff>
      <xdr:row>38</xdr:row>
      <xdr:rowOff>146050</xdr:rowOff>
    </xdr:to>
    <xdr:sp macro="" textlink="">
      <xdr:nvSpPr>
        <xdr:cNvPr id="580" name="フローチャート: 判断 579"/>
        <xdr:cNvSpPr/>
      </xdr:nvSpPr>
      <xdr:spPr>
        <a:xfrm>
          <a:off x="20383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33020</xdr:rowOff>
    </xdr:from>
    <xdr:to>
      <xdr:col>102</xdr:col>
      <xdr:colOff>165100</xdr:colOff>
      <xdr:row>38</xdr:row>
      <xdr:rowOff>134620</xdr:rowOff>
    </xdr:to>
    <xdr:sp macro="" textlink="">
      <xdr:nvSpPr>
        <xdr:cNvPr id="581" name="フローチャート: 判断 580"/>
        <xdr:cNvSpPr/>
      </xdr:nvSpPr>
      <xdr:spPr>
        <a:xfrm>
          <a:off x="19494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166370</xdr:rowOff>
    </xdr:from>
    <xdr:to>
      <xdr:col>98</xdr:col>
      <xdr:colOff>38100</xdr:colOff>
      <xdr:row>38</xdr:row>
      <xdr:rowOff>96520</xdr:rowOff>
    </xdr:to>
    <xdr:sp macro="" textlink="">
      <xdr:nvSpPr>
        <xdr:cNvPr id="582" name="フローチャート: 判断 581"/>
        <xdr:cNvSpPr/>
      </xdr:nvSpPr>
      <xdr:spPr>
        <a:xfrm>
          <a:off x="18605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67310</xdr:rowOff>
    </xdr:from>
    <xdr:to>
      <xdr:col>116</xdr:col>
      <xdr:colOff>114300</xdr:colOff>
      <xdr:row>39</xdr:row>
      <xdr:rowOff>168910</xdr:rowOff>
    </xdr:to>
    <xdr:sp macro="" textlink="">
      <xdr:nvSpPr>
        <xdr:cNvPr id="588" name="楕円 587"/>
        <xdr:cNvSpPr/>
      </xdr:nvSpPr>
      <xdr:spPr>
        <a:xfrm>
          <a:off x="221107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45737</xdr:rowOff>
    </xdr:from>
    <xdr:ext cx="469744" cy="259045"/>
    <xdr:sp macro="" textlink="">
      <xdr:nvSpPr>
        <xdr:cNvPr id="589" name="【認定こども園・幼稚園・保育所】&#10;一人当たり面積該当値テキスト"/>
        <xdr:cNvSpPr txBox="1"/>
      </xdr:nvSpPr>
      <xdr:spPr>
        <a:xfrm>
          <a:off x="22199600"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147320</xdr:rowOff>
    </xdr:from>
    <xdr:to>
      <xdr:col>112</xdr:col>
      <xdr:colOff>38100</xdr:colOff>
      <xdr:row>39</xdr:row>
      <xdr:rowOff>77470</xdr:rowOff>
    </xdr:to>
    <xdr:sp macro="" textlink="">
      <xdr:nvSpPr>
        <xdr:cNvPr id="590" name="楕円 589"/>
        <xdr:cNvSpPr/>
      </xdr:nvSpPr>
      <xdr:spPr>
        <a:xfrm>
          <a:off x="21272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26670</xdr:rowOff>
    </xdr:from>
    <xdr:to>
      <xdr:col>116</xdr:col>
      <xdr:colOff>63500</xdr:colOff>
      <xdr:row>39</xdr:row>
      <xdr:rowOff>118110</xdr:rowOff>
    </xdr:to>
    <xdr:cxnSp macro="">
      <xdr:nvCxnSpPr>
        <xdr:cNvPr id="591" name="直線コネクタ 590"/>
        <xdr:cNvCxnSpPr/>
      </xdr:nvCxnSpPr>
      <xdr:spPr>
        <a:xfrm>
          <a:off x="21323300" y="67132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154940</xdr:rowOff>
    </xdr:from>
    <xdr:to>
      <xdr:col>107</xdr:col>
      <xdr:colOff>101600</xdr:colOff>
      <xdr:row>39</xdr:row>
      <xdr:rowOff>85090</xdr:rowOff>
    </xdr:to>
    <xdr:sp macro="" textlink="">
      <xdr:nvSpPr>
        <xdr:cNvPr id="592" name="楕円 591"/>
        <xdr:cNvSpPr/>
      </xdr:nvSpPr>
      <xdr:spPr>
        <a:xfrm>
          <a:off x="203835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26670</xdr:rowOff>
    </xdr:from>
    <xdr:to>
      <xdr:col>111</xdr:col>
      <xdr:colOff>177800</xdr:colOff>
      <xdr:row>39</xdr:row>
      <xdr:rowOff>34290</xdr:rowOff>
    </xdr:to>
    <xdr:cxnSp macro="">
      <xdr:nvCxnSpPr>
        <xdr:cNvPr id="593" name="直線コネクタ 592"/>
        <xdr:cNvCxnSpPr/>
      </xdr:nvCxnSpPr>
      <xdr:spPr>
        <a:xfrm flipV="1">
          <a:off x="20434300" y="6713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166370</xdr:rowOff>
    </xdr:from>
    <xdr:to>
      <xdr:col>102</xdr:col>
      <xdr:colOff>165100</xdr:colOff>
      <xdr:row>39</xdr:row>
      <xdr:rowOff>96520</xdr:rowOff>
    </xdr:to>
    <xdr:sp macro="" textlink="">
      <xdr:nvSpPr>
        <xdr:cNvPr id="594" name="楕円 593"/>
        <xdr:cNvSpPr/>
      </xdr:nvSpPr>
      <xdr:spPr>
        <a:xfrm>
          <a:off x="19494500" y="66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34290</xdr:rowOff>
    </xdr:from>
    <xdr:to>
      <xdr:col>107</xdr:col>
      <xdr:colOff>50800</xdr:colOff>
      <xdr:row>39</xdr:row>
      <xdr:rowOff>45720</xdr:rowOff>
    </xdr:to>
    <xdr:cxnSp macro="">
      <xdr:nvCxnSpPr>
        <xdr:cNvPr id="595" name="直線コネクタ 594"/>
        <xdr:cNvCxnSpPr/>
      </xdr:nvCxnSpPr>
      <xdr:spPr>
        <a:xfrm flipV="1">
          <a:off x="19545300" y="67208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2540</xdr:rowOff>
    </xdr:from>
    <xdr:to>
      <xdr:col>98</xdr:col>
      <xdr:colOff>38100</xdr:colOff>
      <xdr:row>39</xdr:row>
      <xdr:rowOff>104140</xdr:rowOff>
    </xdr:to>
    <xdr:sp macro="" textlink="">
      <xdr:nvSpPr>
        <xdr:cNvPr id="596" name="楕円 595"/>
        <xdr:cNvSpPr/>
      </xdr:nvSpPr>
      <xdr:spPr>
        <a:xfrm>
          <a:off x="18605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45720</xdr:rowOff>
    </xdr:from>
    <xdr:to>
      <xdr:col>102</xdr:col>
      <xdr:colOff>114300</xdr:colOff>
      <xdr:row>39</xdr:row>
      <xdr:rowOff>53340</xdr:rowOff>
    </xdr:to>
    <xdr:cxnSp macro="">
      <xdr:nvCxnSpPr>
        <xdr:cNvPr id="597" name="直線コネクタ 596"/>
        <xdr:cNvCxnSpPr/>
      </xdr:nvCxnSpPr>
      <xdr:spPr>
        <a:xfrm flipV="1">
          <a:off x="18656300" y="67322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143527</xdr:rowOff>
    </xdr:from>
    <xdr:ext cx="469744" cy="259045"/>
    <xdr:sp macro="" textlink="">
      <xdr:nvSpPr>
        <xdr:cNvPr id="598" name="n_1aveValue【認定こども園・幼稚園・保育所】&#10;一人当たり面積"/>
        <xdr:cNvSpPr txBox="1"/>
      </xdr:nvSpPr>
      <xdr:spPr>
        <a:xfrm>
          <a:off x="21075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162577</xdr:rowOff>
    </xdr:from>
    <xdr:ext cx="469744" cy="259045"/>
    <xdr:sp macro="" textlink="">
      <xdr:nvSpPr>
        <xdr:cNvPr id="599" name="n_2aveValue【認定こども園・幼稚園・保育所】&#10;一人当たり面積"/>
        <xdr:cNvSpPr txBox="1"/>
      </xdr:nvSpPr>
      <xdr:spPr>
        <a:xfrm>
          <a:off x="20199427" y="633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151147</xdr:rowOff>
    </xdr:from>
    <xdr:ext cx="469744" cy="259045"/>
    <xdr:sp macro="" textlink="">
      <xdr:nvSpPr>
        <xdr:cNvPr id="600" name="n_3aveValue【認定こども園・幼稚園・保育所】&#10;一人当たり面積"/>
        <xdr:cNvSpPr txBox="1"/>
      </xdr:nvSpPr>
      <xdr:spPr>
        <a:xfrm>
          <a:off x="1931042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113047</xdr:rowOff>
    </xdr:from>
    <xdr:ext cx="469744" cy="259045"/>
    <xdr:sp macro="" textlink="">
      <xdr:nvSpPr>
        <xdr:cNvPr id="601" name="n_4aveValue【認定こども園・幼稚園・保育所】&#10;一人当たり面積"/>
        <xdr:cNvSpPr txBox="1"/>
      </xdr:nvSpPr>
      <xdr:spPr>
        <a:xfrm>
          <a:off x="184214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68597</xdr:rowOff>
    </xdr:from>
    <xdr:ext cx="469744" cy="259045"/>
    <xdr:sp macro="" textlink="">
      <xdr:nvSpPr>
        <xdr:cNvPr id="602" name="n_1mainValue【認定こども園・幼稚園・保育所】&#10;一人当たり面積"/>
        <xdr:cNvSpPr txBox="1"/>
      </xdr:nvSpPr>
      <xdr:spPr>
        <a:xfrm>
          <a:off x="21075727" y="675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76217</xdr:rowOff>
    </xdr:from>
    <xdr:ext cx="469744" cy="259045"/>
    <xdr:sp macro="" textlink="">
      <xdr:nvSpPr>
        <xdr:cNvPr id="603" name="n_2mainValue【認定こども園・幼稚園・保育所】&#10;一人当たり面積"/>
        <xdr:cNvSpPr txBox="1"/>
      </xdr:nvSpPr>
      <xdr:spPr>
        <a:xfrm>
          <a:off x="201994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87647</xdr:rowOff>
    </xdr:from>
    <xdr:ext cx="469744" cy="259045"/>
    <xdr:sp macro="" textlink="">
      <xdr:nvSpPr>
        <xdr:cNvPr id="604" name="n_3mainValue【認定こども園・幼稚園・保育所】&#10;一人当たり面積"/>
        <xdr:cNvSpPr txBox="1"/>
      </xdr:nvSpPr>
      <xdr:spPr>
        <a:xfrm>
          <a:off x="19310427" y="677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95267</xdr:rowOff>
    </xdr:from>
    <xdr:ext cx="469744" cy="259045"/>
    <xdr:sp macro="" textlink="">
      <xdr:nvSpPr>
        <xdr:cNvPr id="605" name="n_4mainValue【認定こども園・幼稚園・保育所】&#10;一人当たり面積"/>
        <xdr:cNvSpPr txBox="1"/>
      </xdr:nvSpPr>
      <xdr:spPr>
        <a:xfrm>
          <a:off x="18421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7" name="直線コネクタ 61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8" name="テキスト ボックス 61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9" name="直線コネクタ 61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0" name="テキスト ボックス 61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1" name="直線コネクタ 62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2" name="テキスト ボックス 62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3" name="直線コネクタ 62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4" name="テキスト ボックス 62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6" name="テキスト ボックス 62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93726</xdr:rowOff>
    </xdr:from>
    <xdr:to>
      <xdr:col>85</xdr:col>
      <xdr:colOff>126364</xdr:colOff>
      <xdr:row>64</xdr:row>
      <xdr:rowOff>68580</xdr:rowOff>
    </xdr:to>
    <xdr:cxnSp macro="">
      <xdr:nvCxnSpPr>
        <xdr:cNvPr id="628" name="直線コネクタ 627"/>
        <xdr:cNvCxnSpPr/>
      </xdr:nvCxnSpPr>
      <xdr:spPr>
        <a:xfrm flipV="1">
          <a:off x="16318864" y="9866376"/>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72407</xdr:rowOff>
    </xdr:from>
    <xdr:ext cx="405111" cy="259045"/>
    <xdr:sp macro="" textlink="">
      <xdr:nvSpPr>
        <xdr:cNvPr id="629" name="【学校施設】&#10;有形固定資産減価償却率最小値テキスト"/>
        <xdr:cNvSpPr txBox="1"/>
      </xdr:nvSpPr>
      <xdr:spPr>
        <a:xfrm>
          <a:off x="16357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68580</xdr:rowOff>
    </xdr:from>
    <xdr:to>
      <xdr:col>86</xdr:col>
      <xdr:colOff>25400</xdr:colOff>
      <xdr:row>64</xdr:row>
      <xdr:rowOff>68580</xdr:rowOff>
    </xdr:to>
    <xdr:cxnSp macro="">
      <xdr:nvCxnSpPr>
        <xdr:cNvPr id="630" name="直線コネクタ 629"/>
        <xdr:cNvCxnSpPr/>
      </xdr:nvCxnSpPr>
      <xdr:spPr>
        <a:xfrm>
          <a:off x="16230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40403</xdr:rowOff>
    </xdr:from>
    <xdr:ext cx="405111" cy="259045"/>
    <xdr:sp macro="" textlink="">
      <xdr:nvSpPr>
        <xdr:cNvPr id="631" name="【学校施設】&#10;有形固定資産減価償却率最大値テキスト"/>
        <xdr:cNvSpPr txBox="1"/>
      </xdr:nvSpPr>
      <xdr:spPr>
        <a:xfrm>
          <a:off x="16357600" y="9641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93726</xdr:rowOff>
    </xdr:from>
    <xdr:to>
      <xdr:col>86</xdr:col>
      <xdr:colOff>25400</xdr:colOff>
      <xdr:row>57</xdr:row>
      <xdr:rowOff>93726</xdr:rowOff>
    </xdr:to>
    <xdr:cxnSp macro="">
      <xdr:nvCxnSpPr>
        <xdr:cNvPr id="632" name="直線コネクタ 631"/>
        <xdr:cNvCxnSpPr/>
      </xdr:nvCxnSpPr>
      <xdr:spPr>
        <a:xfrm>
          <a:off x="16230600" y="986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92219</xdr:rowOff>
    </xdr:from>
    <xdr:ext cx="405111" cy="259045"/>
    <xdr:sp macro="" textlink="">
      <xdr:nvSpPr>
        <xdr:cNvPr id="633" name="【学校施設】&#10;有形固定資産減価償却率平均値テキスト"/>
        <xdr:cNvSpPr txBox="1"/>
      </xdr:nvSpPr>
      <xdr:spPr>
        <a:xfrm>
          <a:off x="16357600" y="10379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113792</xdr:rowOff>
    </xdr:from>
    <xdr:to>
      <xdr:col>85</xdr:col>
      <xdr:colOff>177800</xdr:colOff>
      <xdr:row>61</xdr:row>
      <xdr:rowOff>43942</xdr:rowOff>
    </xdr:to>
    <xdr:sp macro="" textlink="">
      <xdr:nvSpPr>
        <xdr:cNvPr id="634" name="フローチャート: 判断 633"/>
        <xdr:cNvSpPr/>
      </xdr:nvSpPr>
      <xdr:spPr>
        <a:xfrm>
          <a:off x="162687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141224</xdr:rowOff>
    </xdr:from>
    <xdr:to>
      <xdr:col>81</xdr:col>
      <xdr:colOff>101600</xdr:colOff>
      <xdr:row>61</xdr:row>
      <xdr:rowOff>71374</xdr:rowOff>
    </xdr:to>
    <xdr:sp macro="" textlink="">
      <xdr:nvSpPr>
        <xdr:cNvPr id="635" name="フローチャート: 判断 634"/>
        <xdr:cNvSpPr/>
      </xdr:nvSpPr>
      <xdr:spPr>
        <a:xfrm>
          <a:off x="15430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8636</xdr:rowOff>
    </xdr:from>
    <xdr:to>
      <xdr:col>76</xdr:col>
      <xdr:colOff>165100</xdr:colOff>
      <xdr:row>61</xdr:row>
      <xdr:rowOff>110236</xdr:rowOff>
    </xdr:to>
    <xdr:sp macro="" textlink="">
      <xdr:nvSpPr>
        <xdr:cNvPr id="636" name="フローチャート: 判断 635"/>
        <xdr:cNvSpPr/>
      </xdr:nvSpPr>
      <xdr:spPr>
        <a:xfrm>
          <a:off x="14541500" y="1046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152654</xdr:rowOff>
    </xdr:from>
    <xdr:to>
      <xdr:col>72</xdr:col>
      <xdr:colOff>38100</xdr:colOff>
      <xdr:row>61</xdr:row>
      <xdr:rowOff>82804</xdr:rowOff>
    </xdr:to>
    <xdr:sp macro="" textlink="">
      <xdr:nvSpPr>
        <xdr:cNvPr id="637" name="フローチャート: 判断 636"/>
        <xdr:cNvSpPr/>
      </xdr:nvSpPr>
      <xdr:spPr>
        <a:xfrm>
          <a:off x="13652500" y="1043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102362</xdr:rowOff>
    </xdr:from>
    <xdr:to>
      <xdr:col>67</xdr:col>
      <xdr:colOff>101600</xdr:colOff>
      <xdr:row>61</xdr:row>
      <xdr:rowOff>32512</xdr:rowOff>
    </xdr:to>
    <xdr:sp macro="" textlink="">
      <xdr:nvSpPr>
        <xdr:cNvPr id="638" name="フローチャート: 判断 637"/>
        <xdr:cNvSpPr/>
      </xdr:nvSpPr>
      <xdr:spPr>
        <a:xfrm>
          <a:off x="12763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42926</xdr:rowOff>
    </xdr:from>
    <xdr:to>
      <xdr:col>85</xdr:col>
      <xdr:colOff>177800</xdr:colOff>
      <xdr:row>57</xdr:row>
      <xdr:rowOff>144526</xdr:rowOff>
    </xdr:to>
    <xdr:sp macro="" textlink="">
      <xdr:nvSpPr>
        <xdr:cNvPr id="644" name="楕円 643"/>
        <xdr:cNvSpPr/>
      </xdr:nvSpPr>
      <xdr:spPr>
        <a:xfrm>
          <a:off x="16268700" y="981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167403</xdr:rowOff>
    </xdr:from>
    <xdr:ext cx="405111" cy="259045"/>
    <xdr:sp macro="" textlink="">
      <xdr:nvSpPr>
        <xdr:cNvPr id="645" name="【学校施設】&#10;有形固定資産減価償却率該当値テキスト"/>
        <xdr:cNvSpPr txBox="1"/>
      </xdr:nvSpPr>
      <xdr:spPr>
        <a:xfrm>
          <a:off x="16357600" y="9768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154940</xdr:rowOff>
    </xdr:from>
    <xdr:to>
      <xdr:col>81</xdr:col>
      <xdr:colOff>101600</xdr:colOff>
      <xdr:row>57</xdr:row>
      <xdr:rowOff>85090</xdr:rowOff>
    </xdr:to>
    <xdr:sp macro="" textlink="">
      <xdr:nvSpPr>
        <xdr:cNvPr id="646" name="楕円 645"/>
        <xdr:cNvSpPr/>
      </xdr:nvSpPr>
      <xdr:spPr>
        <a:xfrm>
          <a:off x="154305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34290</xdr:rowOff>
    </xdr:from>
    <xdr:to>
      <xdr:col>85</xdr:col>
      <xdr:colOff>127000</xdr:colOff>
      <xdr:row>57</xdr:row>
      <xdr:rowOff>93726</xdr:rowOff>
    </xdr:to>
    <xdr:cxnSp macro="">
      <xdr:nvCxnSpPr>
        <xdr:cNvPr id="647" name="直線コネクタ 646"/>
        <xdr:cNvCxnSpPr/>
      </xdr:nvCxnSpPr>
      <xdr:spPr>
        <a:xfrm>
          <a:off x="15481300" y="980694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93218</xdr:rowOff>
    </xdr:from>
    <xdr:to>
      <xdr:col>76</xdr:col>
      <xdr:colOff>165100</xdr:colOff>
      <xdr:row>57</xdr:row>
      <xdr:rowOff>23368</xdr:rowOff>
    </xdr:to>
    <xdr:sp macro="" textlink="">
      <xdr:nvSpPr>
        <xdr:cNvPr id="648" name="楕円 647"/>
        <xdr:cNvSpPr/>
      </xdr:nvSpPr>
      <xdr:spPr>
        <a:xfrm>
          <a:off x="14541500" y="969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144018</xdr:rowOff>
    </xdr:from>
    <xdr:to>
      <xdr:col>81</xdr:col>
      <xdr:colOff>50800</xdr:colOff>
      <xdr:row>57</xdr:row>
      <xdr:rowOff>34290</xdr:rowOff>
    </xdr:to>
    <xdr:cxnSp macro="">
      <xdr:nvCxnSpPr>
        <xdr:cNvPr id="649" name="直線コネクタ 648"/>
        <xdr:cNvCxnSpPr/>
      </xdr:nvCxnSpPr>
      <xdr:spPr>
        <a:xfrm>
          <a:off x="14592300" y="9745218"/>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31496</xdr:rowOff>
    </xdr:from>
    <xdr:to>
      <xdr:col>72</xdr:col>
      <xdr:colOff>38100</xdr:colOff>
      <xdr:row>56</xdr:row>
      <xdr:rowOff>133096</xdr:rowOff>
    </xdr:to>
    <xdr:sp macro="" textlink="">
      <xdr:nvSpPr>
        <xdr:cNvPr id="650" name="楕円 649"/>
        <xdr:cNvSpPr/>
      </xdr:nvSpPr>
      <xdr:spPr>
        <a:xfrm>
          <a:off x="13652500" y="963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82296</xdr:rowOff>
    </xdr:from>
    <xdr:to>
      <xdr:col>76</xdr:col>
      <xdr:colOff>114300</xdr:colOff>
      <xdr:row>56</xdr:row>
      <xdr:rowOff>144018</xdr:rowOff>
    </xdr:to>
    <xdr:cxnSp macro="">
      <xdr:nvCxnSpPr>
        <xdr:cNvPr id="651" name="直線コネクタ 650"/>
        <xdr:cNvCxnSpPr/>
      </xdr:nvCxnSpPr>
      <xdr:spPr>
        <a:xfrm>
          <a:off x="13703300" y="9683496"/>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143510</xdr:rowOff>
    </xdr:from>
    <xdr:to>
      <xdr:col>67</xdr:col>
      <xdr:colOff>101600</xdr:colOff>
      <xdr:row>56</xdr:row>
      <xdr:rowOff>73660</xdr:rowOff>
    </xdr:to>
    <xdr:sp macro="" textlink="">
      <xdr:nvSpPr>
        <xdr:cNvPr id="652" name="楕円 651"/>
        <xdr:cNvSpPr/>
      </xdr:nvSpPr>
      <xdr:spPr>
        <a:xfrm>
          <a:off x="12763500" y="95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22860</xdr:rowOff>
    </xdr:from>
    <xdr:to>
      <xdr:col>71</xdr:col>
      <xdr:colOff>177800</xdr:colOff>
      <xdr:row>56</xdr:row>
      <xdr:rowOff>82296</xdr:rowOff>
    </xdr:to>
    <xdr:cxnSp macro="">
      <xdr:nvCxnSpPr>
        <xdr:cNvPr id="653" name="直線コネクタ 652"/>
        <xdr:cNvCxnSpPr/>
      </xdr:nvCxnSpPr>
      <xdr:spPr>
        <a:xfrm>
          <a:off x="12814300" y="962406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62501</xdr:rowOff>
    </xdr:from>
    <xdr:ext cx="405111" cy="259045"/>
    <xdr:sp macro="" textlink="">
      <xdr:nvSpPr>
        <xdr:cNvPr id="654" name="n_1aveValue【学校施設】&#10;有形固定資産減価償却率"/>
        <xdr:cNvSpPr txBox="1"/>
      </xdr:nvSpPr>
      <xdr:spPr>
        <a:xfrm>
          <a:off x="15266044" y="1052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101363</xdr:rowOff>
    </xdr:from>
    <xdr:ext cx="405111" cy="259045"/>
    <xdr:sp macro="" textlink="">
      <xdr:nvSpPr>
        <xdr:cNvPr id="655" name="n_2aveValue【学校施設】&#10;有形固定資産減価償却率"/>
        <xdr:cNvSpPr txBox="1"/>
      </xdr:nvSpPr>
      <xdr:spPr>
        <a:xfrm>
          <a:off x="14389744" y="10559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73931</xdr:rowOff>
    </xdr:from>
    <xdr:ext cx="405111" cy="259045"/>
    <xdr:sp macro="" textlink="">
      <xdr:nvSpPr>
        <xdr:cNvPr id="656" name="n_3aveValue【学校施設】&#10;有形固定資産減価償却率"/>
        <xdr:cNvSpPr txBox="1"/>
      </xdr:nvSpPr>
      <xdr:spPr>
        <a:xfrm>
          <a:off x="13500744" y="1053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23639</xdr:rowOff>
    </xdr:from>
    <xdr:ext cx="405111" cy="259045"/>
    <xdr:sp macro="" textlink="">
      <xdr:nvSpPr>
        <xdr:cNvPr id="657" name="n_4aveValue【学校施設】&#10;有形固定資産減価償却率"/>
        <xdr:cNvSpPr txBox="1"/>
      </xdr:nvSpPr>
      <xdr:spPr>
        <a:xfrm>
          <a:off x="12611744" y="10482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101617</xdr:rowOff>
    </xdr:from>
    <xdr:ext cx="405111" cy="259045"/>
    <xdr:sp macro="" textlink="">
      <xdr:nvSpPr>
        <xdr:cNvPr id="658" name="n_1mainValue【学校施設】&#10;有形固定資産減価償却率"/>
        <xdr:cNvSpPr txBox="1"/>
      </xdr:nvSpPr>
      <xdr:spPr>
        <a:xfrm>
          <a:off x="15266044" y="953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39895</xdr:rowOff>
    </xdr:from>
    <xdr:ext cx="405111" cy="259045"/>
    <xdr:sp macro="" textlink="">
      <xdr:nvSpPr>
        <xdr:cNvPr id="659" name="n_2mainValue【学校施設】&#10;有形固定資産減価償却率"/>
        <xdr:cNvSpPr txBox="1"/>
      </xdr:nvSpPr>
      <xdr:spPr>
        <a:xfrm>
          <a:off x="14389744" y="9469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149623</xdr:rowOff>
    </xdr:from>
    <xdr:ext cx="405111" cy="259045"/>
    <xdr:sp macro="" textlink="">
      <xdr:nvSpPr>
        <xdr:cNvPr id="660" name="n_3mainValue【学校施設】&#10;有形固定資産減価償却率"/>
        <xdr:cNvSpPr txBox="1"/>
      </xdr:nvSpPr>
      <xdr:spPr>
        <a:xfrm>
          <a:off x="13500744" y="940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90187</xdr:rowOff>
    </xdr:from>
    <xdr:ext cx="405111" cy="259045"/>
    <xdr:sp macro="" textlink="">
      <xdr:nvSpPr>
        <xdr:cNvPr id="661" name="n_4mainValue【学校施設】&#10;有形固定資産減価償却率"/>
        <xdr:cNvSpPr txBox="1"/>
      </xdr:nvSpPr>
      <xdr:spPr>
        <a:xfrm>
          <a:off x="12611744" y="934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2" name="テキスト ボックス 67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3" name="直線コネクタ 67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4" name="テキスト ボックス 67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5" name="直線コネクタ 67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6" name="テキスト ボックス 67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7" name="直線コネクタ 67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8" name="テキスト ボックス 67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9" name="直線コネクタ 67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0" name="テキスト ボックス 67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1" name="直線コネクタ 68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2" name="テキスト ボックス 68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160020</xdr:rowOff>
    </xdr:from>
    <xdr:to>
      <xdr:col>116</xdr:col>
      <xdr:colOff>62864</xdr:colOff>
      <xdr:row>63</xdr:row>
      <xdr:rowOff>110490</xdr:rowOff>
    </xdr:to>
    <xdr:cxnSp macro="">
      <xdr:nvCxnSpPr>
        <xdr:cNvPr id="686" name="直線コネクタ 685"/>
        <xdr:cNvCxnSpPr/>
      </xdr:nvCxnSpPr>
      <xdr:spPr>
        <a:xfrm flipV="1">
          <a:off x="22160864" y="941832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114317</xdr:rowOff>
    </xdr:from>
    <xdr:ext cx="469744" cy="259045"/>
    <xdr:sp macro="" textlink="">
      <xdr:nvSpPr>
        <xdr:cNvPr id="687" name="【学校施設】&#10;一人当たり面積最小値テキスト"/>
        <xdr:cNvSpPr txBox="1"/>
      </xdr:nvSpPr>
      <xdr:spPr>
        <a:xfrm>
          <a:off x="22199600" y="109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110490</xdr:rowOff>
    </xdr:from>
    <xdr:to>
      <xdr:col>116</xdr:col>
      <xdr:colOff>152400</xdr:colOff>
      <xdr:row>63</xdr:row>
      <xdr:rowOff>110490</xdr:rowOff>
    </xdr:to>
    <xdr:cxnSp macro="">
      <xdr:nvCxnSpPr>
        <xdr:cNvPr id="688" name="直線コネクタ 687"/>
        <xdr:cNvCxnSpPr/>
      </xdr:nvCxnSpPr>
      <xdr:spPr>
        <a:xfrm>
          <a:off x="22072600" y="1091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106697</xdr:rowOff>
    </xdr:from>
    <xdr:ext cx="469744" cy="259045"/>
    <xdr:sp macro="" textlink="">
      <xdr:nvSpPr>
        <xdr:cNvPr id="689" name="【学校施設】&#10;一人当たり面積最大値テキスト"/>
        <xdr:cNvSpPr txBox="1"/>
      </xdr:nvSpPr>
      <xdr:spPr>
        <a:xfrm>
          <a:off x="22199600" y="919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160020</xdr:rowOff>
    </xdr:from>
    <xdr:to>
      <xdr:col>116</xdr:col>
      <xdr:colOff>152400</xdr:colOff>
      <xdr:row>54</xdr:row>
      <xdr:rowOff>160020</xdr:rowOff>
    </xdr:to>
    <xdr:cxnSp macro="">
      <xdr:nvCxnSpPr>
        <xdr:cNvPr id="690" name="直線コネクタ 689"/>
        <xdr:cNvCxnSpPr/>
      </xdr:nvCxnSpPr>
      <xdr:spPr>
        <a:xfrm>
          <a:off x="22072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58945</xdr:rowOff>
    </xdr:from>
    <xdr:ext cx="469744" cy="259045"/>
    <xdr:sp macro="" textlink="">
      <xdr:nvSpPr>
        <xdr:cNvPr id="691" name="【学校施設】&#10;一人当たり面積平均値テキスト"/>
        <xdr:cNvSpPr txBox="1"/>
      </xdr:nvSpPr>
      <xdr:spPr>
        <a:xfrm>
          <a:off x="22199600" y="103459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36068</xdr:rowOff>
    </xdr:from>
    <xdr:to>
      <xdr:col>116</xdr:col>
      <xdr:colOff>114300</xdr:colOff>
      <xdr:row>61</xdr:row>
      <xdr:rowOff>137668</xdr:rowOff>
    </xdr:to>
    <xdr:sp macro="" textlink="">
      <xdr:nvSpPr>
        <xdr:cNvPr id="692" name="フローチャート: 判断 691"/>
        <xdr:cNvSpPr/>
      </xdr:nvSpPr>
      <xdr:spPr>
        <a:xfrm>
          <a:off x="22110700" y="1049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39116</xdr:rowOff>
    </xdr:from>
    <xdr:to>
      <xdr:col>112</xdr:col>
      <xdr:colOff>38100</xdr:colOff>
      <xdr:row>61</xdr:row>
      <xdr:rowOff>140716</xdr:rowOff>
    </xdr:to>
    <xdr:sp macro="" textlink="">
      <xdr:nvSpPr>
        <xdr:cNvPr id="693" name="フローチャート: 判断 692"/>
        <xdr:cNvSpPr/>
      </xdr:nvSpPr>
      <xdr:spPr>
        <a:xfrm>
          <a:off x="21272500" y="104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74168</xdr:rowOff>
    </xdr:from>
    <xdr:to>
      <xdr:col>107</xdr:col>
      <xdr:colOff>101600</xdr:colOff>
      <xdr:row>62</xdr:row>
      <xdr:rowOff>4318</xdr:rowOff>
    </xdr:to>
    <xdr:sp macro="" textlink="">
      <xdr:nvSpPr>
        <xdr:cNvPr id="694" name="フローチャート: 判断 693"/>
        <xdr:cNvSpPr/>
      </xdr:nvSpPr>
      <xdr:spPr>
        <a:xfrm>
          <a:off x="20383500" y="1053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92075</xdr:rowOff>
    </xdr:from>
    <xdr:to>
      <xdr:col>102</xdr:col>
      <xdr:colOff>165100</xdr:colOff>
      <xdr:row>62</xdr:row>
      <xdr:rowOff>22225</xdr:rowOff>
    </xdr:to>
    <xdr:sp macro="" textlink="">
      <xdr:nvSpPr>
        <xdr:cNvPr id="695" name="フローチャート: 判断 694"/>
        <xdr:cNvSpPr/>
      </xdr:nvSpPr>
      <xdr:spPr>
        <a:xfrm>
          <a:off x="19494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114173</xdr:rowOff>
    </xdr:from>
    <xdr:to>
      <xdr:col>98</xdr:col>
      <xdr:colOff>38100</xdr:colOff>
      <xdr:row>62</xdr:row>
      <xdr:rowOff>44323</xdr:rowOff>
    </xdr:to>
    <xdr:sp macro="" textlink="">
      <xdr:nvSpPr>
        <xdr:cNvPr id="696" name="フローチャート: 判断 695"/>
        <xdr:cNvSpPr/>
      </xdr:nvSpPr>
      <xdr:spPr>
        <a:xfrm>
          <a:off x="18605500" y="1057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29972</xdr:rowOff>
    </xdr:from>
    <xdr:to>
      <xdr:col>116</xdr:col>
      <xdr:colOff>114300</xdr:colOff>
      <xdr:row>63</xdr:row>
      <xdr:rowOff>131572</xdr:rowOff>
    </xdr:to>
    <xdr:sp macro="" textlink="">
      <xdr:nvSpPr>
        <xdr:cNvPr id="702" name="楕円 701"/>
        <xdr:cNvSpPr/>
      </xdr:nvSpPr>
      <xdr:spPr>
        <a:xfrm>
          <a:off x="22110700" y="1083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116349</xdr:rowOff>
    </xdr:from>
    <xdr:ext cx="469744" cy="259045"/>
    <xdr:sp macro="" textlink="">
      <xdr:nvSpPr>
        <xdr:cNvPr id="703" name="【学校施設】&#10;一人当たり面積該当値テキスト"/>
        <xdr:cNvSpPr txBox="1"/>
      </xdr:nvSpPr>
      <xdr:spPr>
        <a:xfrm>
          <a:off x="22199600" y="10746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40640</xdr:rowOff>
    </xdr:from>
    <xdr:to>
      <xdr:col>112</xdr:col>
      <xdr:colOff>38100</xdr:colOff>
      <xdr:row>63</xdr:row>
      <xdr:rowOff>142240</xdr:rowOff>
    </xdr:to>
    <xdr:sp macro="" textlink="">
      <xdr:nvSpPr>
        <xdr:cNvPr id="704" name="楕円 703"/>
        <xdr:cNvSpPr/>
      </xdr:nvSpPr>
      <xdr:spPr>
        <a:xfrm>
          <a:off x="212725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80772</xdr:rowOff>
    </xdr:from>
    <xdr:to>
      <xdr:col>116</xdr:col>
      <xdr:colOff>63500</xdr:colOff>
      <xdr:row>63</xdr:row>
      <xdr:rowOff>91440</xdr:rowOff>
    </xdr:to>
    <xdr:cxnSp macro="">
      <xdr:nvCxnSpPr>
        <xdr:cNvPr id="705" name="直線コネクタ 704"/>
        <xdr:cNvCxnSpPr/>
      </xdr:nvCxnSpPr>
      <xdr:spPr>
        <a:xfrm flipV="1">
          <a:off x="21323300" y="10882122"/>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50165</xdr:rowOff>
    </xdr:from>
    <xdr:to>
      <xdr:col>107</xdr:col>
      <xdr:colOff>101600</xdr:colOff>
      <xdr:row>63</xdr:row>
      <xdr:rowOff>151765</xdr:rowOff>
    </xdr:to>
    <xdr:sp macro="" textlink="">
      <xdr:nvSpPr>
        <xdr:cNvPr id="706" name="楕円 705"/>
        <xdr:cNvSpPr/>
      </xdr:nvSpPr>
      <xdr:spPr>
        <a:xfrm>
          <a:off x="20383500" y="1085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91440</xdr:rowOff>
    </xdr:from>
    <xdr:to>
      <xdr:col>111</xdr:col>
      <xdr:colOff>177800</xdr:colOff>
      <xdr:row>63</xdr:row>
      <xdr:rowOff>100965</xdr:rowOff>
    </xdr:to>
    <xdr:cxnSp macro="">
      <xdr:nvCxnSpPr>
        <xdr:cNvPr id="707" name="直線コネクタ 706"/>
        <xdr:cNvCxnSpPr/>
      </xdr:nvCxnSpPr>
      <xdr:spPr>
        <a:xfrm flipV="1">
          <a:off x="20434300" y="1089279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123317</xdr:rowOff>
    </xdr:from>
    <xdr:to>
      <xdr:col>102</xdr:col>
      <xdr:colOff>165100</xdr:colOff>
      <xdr:row>64</xdr:row>
      <xdr:rowOff>53467</xdr:rowOff>
    </xdr:to>
    <xdr:sp macro="" textlink="">
      <xdr:nvSpPr>
        <xdr:cNvPr id="708" name="楕円 707"/>
        <xdr:cNvSpPr/>
      </xdr:nvSpPr>
      <xdr:spPr>
        <a:xfrm>
          <a:off x="19494500" y="1092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100965</xdr:rowOff>
    </xdr:from>
    <xdr:to>
      <xdr:col>107</xdr:col>
      <xdr:colOff>50800</xdr:colOff>
      <xdr:row>64</xdr:row>
      <xdr:rowOff>2667</xdr:rowOff>
    </xdr:to>
    <xdr:cxnSp macro="">
      <xdr:nvCxnSpPr>
        <xdr:cNvPr id="709" name="直線コネクタ 708"/>
        <xdr:cNvCxnSpPr/>
      </xdr:nvCxnSpPr>
      <xdr:spPr>
        <a:xfrm flipV="1">
          <a:off x="19545300" y="10902315"/>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129032</xdr:rowOff>
    </xdr:from>
    <xdr:to>
      <xdr:col>98</xdr:col>
      <xdr:colOff>38100</xdr:colOff>
      <xdr:row>64</xdr:row>
      <xdr:rowOff>59182</xdr:rowOff>
    </xdr:to>
    <xdr:sp macro="" textlink="">
      <xdr:nvSpPr>
        <xdr:cNvPr id="710" name="楕円 709"/>
        <xdr:cNvSpPr/>
      </xdr:nvSpPr>
      <xdr:spPr>
        <a:xfrm>
          <a:off x="18605500" y="1093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2667</xdr:rowOff>
    </xdr:from>
    <xdr:to>
      <xdr:col>102</xdr:col>
      <xdr:colOff>114300</xdr:colOff>
      <xdr:row>64</xdr:row>
      <xdr:rowOff>8382</xdr:rowOff>
    </xdr:to>
    <xdr:cxnSp macro="">
      <xdr:nvCxnSpPr>
        <xdr:cNvPr id="711" name="直線コネクタ 710"/>
        <xdr:cNvCxnSpPr/>
      </xdr:nvCxnSpPr>
      <xdr:spPr>
        <a:xfrm flipV="1">
          <a:off x="18656300" y="10975467"/>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157243</xdr:rowOff>
    </xdr:from>
    <xdr:ext cx="469744" cy="259045"/>
    <xdr:sp macro="" textlink="">
      <xdr:nvSpPr>
        <xdr:cNvPr id="712" name="n_1aveValue【学校施設】&#10;一人当たり面積"/>
        <xdr:cNvSpPr txBox="1"/>
      </xdr:nvSpPr>
      <xdr:spPr>
        <a:xfrm>
          <a:off x="21075727" y="10272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20845</xdr:rowOff>
    </xdr:from>
    <xdr:ext cx="469744" cy="259045"/>
    <xdr:sp macro="" textlink="">
      <xdr:nvSpPr>
        <xdr:cNvPr id="713" name="n_2aveValue【学校施設】&#10;一人当たり面積"/>
        <xdr:cNvSpPr txBox="1"/>
      </xdr:nvSpPr>
      <xdr:spPr>
        <a:xfrm>
          <a:off x="20199427" y="1030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38752</xdr:rowOff>
    </xdr:from>
    <xdr:ext cx="469744" cy="259045"/>
    <xdr:sp macro="" textlink="">
      <xdr:nvSpPr>
        <xdr:cNvPr id="714" name="n_3aveValue【学校施設】&#10;一人当たり面積"/>
        <xdr:cNvSpPr txBox="1"/>
      </xdr:nvSpPr>
      <xdr:spPr>
        <a:xfrm>
          <a:off x="19310427" y="1032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60850</xdr:rowOff>
    </xdr:from>
    <xdr:ext cx="469744" cy="259045"/>
    <xdr:sp macro="" textlink="">
      <xdr:nvSpPr>
        <xdr:cNvPr id="715" name="n_4aveValue【学校施設】&#10;一人当たり面積"/>
        <xdr:cNvSpPr txBox="1"/>
      </xdr:nvSpPr>
      <xdr:spPr>
        <a:xfrm>
          <a:off x="18421427" y="103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133367</xdr:rowOff>
    </xdr:from>
    <xdr:ext cx="469744" cy="259045"/>
    <xdr:sp macro="" textlink="">
      <xdr:nvSpPr>
        <xdr:cNvPr id="716" name="n_1mainValue【学校施設】&#10;一人当たり面積"/>
        <xdr:cNvSpPr txBox="1"/>
      </xdr:nvSpPr>
      <xdr:spPr>
        <a:xfrm>
          <a:off x="21075727" y="1093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142892</xdr:rowOff>
    </xdr:from>
    <xdr:ext cx="469744" cy="259045"/>
    <xdr:sp macro="" textlink="">
      <xdr:nvSpPr>
        <xdr:cNvPr id="717" name="n_2mainValue【学校施設】&#10;一人当たり面積"/>
        <xdr:cNvSpPr txBox="1"/>
      </xdr:nvSpPr>
      <xdr:spPr>
        <a:xfrm>
          <a:off x="20199427" y="1094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44594</xdr:rowOff>
    </xdr:from>
    <xdr:ext cx="469744" cy="259045"/>
    <xdr:sp macro="" textlink="">
      <xdr:nvSpPr>
        <xdr:cNvPr id="718" name="n_3mainValue【学校施設】&#10;一人当たり面積"/>
        <xdr:cNvSpPr txBox="1"/>
      </xdr:nvSpPr>
      <xdr:spPr>
        <a:xfrm>
          <a:off x="19310427" y="11017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50309</xdr:rowOff>
    </xdr:from>
    <xdr:ext cx="469744" cy="259045"/>
    <xdr:sp macro="" textlink="">
      <xdr:nvSpPr>
        <xdr:cNvPr id="719" name="n_4mainValue【学校施設】&#10;一人当たり面積"/>
        <xdr:cNvSpPr txBox="1"/>
      </xdr:nvSpPr>
      <xdr:spPr>
        <a:xfrm>
          <a:off x="18421427" y="1102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8" name="正方形/長方形 72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9" name="正方形/長方形 72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0" name="正方形/長方形 72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1" name="正方形/長方形 73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2" name="正方形/長方形 73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3" name="正方形/長方形 73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4" name="正方形/長方形 73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5" name="正方形/長方形 73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139064</xdr:rowOff>
    </xdr:from>
    <xdr:to>
      <xdr:col>85</xdr:col>
      <xdr:colOff>126364</xdr:colOff>
      <xdr:row>108</xdr:row>
      <xdr:rowOff>45720</xdr:rowOff>
    </xdr:to>
    <xdr:cxnSp macro="">
      <xdr:nvCxnSpPr>
        <xdr:cNvPr id="760" name="直線コネクタ 759"/>
        <xdr:cNvCxnSpPr/>
      </xdr:nvCxnSpPr>
      <xdr:spPr>
        <a:xfrm flipV="1">
          <a:off x="16318864" y="17284064"/>
          <a:ext cx="0" cy="1278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49547</xdr:rowOff>
    </xdr:from>
    <xdr:ext cx="405111" cy="259045"/>
    <xdr:sp macro="" textlink="">
      <xdr:nvSpPr>
        <xdr:cNvPr id="761" name="【公民館】&#10;有形固定資産減価償却率最小値テキスト"/>
        <xdr:cNvSpPr txBox="1"/>
      </xdr:nvSpPr>
      <xdr:spPr>
        <a:xfrm>
          <a:off x="16357600" y="185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45720</xdr:rowOff>
    </xdr:from>
    <xdr:to>
      <xdr:col>86</xdr:col>
      <xdr:colOff>25400</xdr:colOff>
      <xdr:row>108</xdr:row>
      <xdr:rowOff>45720</xdr:rowOff>
    </xdr:to>
    <xdr:cxnSp macro="">
      <xdr:nvCxnSpPr>
        <xdr:cNvPr id="762" name="直線コネクタ 761"/>
        <xdr:cNvCxnSpPr/>
      </xdr:nvCxnSpPr>
      <xdr:spPr>
        <a:xfrm>
          <a:off x="16230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85741</xdr:rowOff>
    </xdr:from>
    <xdr:ext cx="405111" cy="259045"/>
    <xdr:sp macro="" textlink="">
      <xdr:nvSpPr>
        <xdr:cNvPr id="763" name="【公民館】&#10;有形固定資産減価償却率最大値テキスト"/>
        <xdr:cNvSpPr txBox="1"/>
      </xdr:nvSpPr>
      <xdr:spPr>
        <a:xfrm>
          <a:off x="16357600" y="17059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139064</xdr:rowOff>
    </xdr:from>
    <xdr:to>
      <xdr:col>86</xdr:col>
      <xdr:colOff>25400</xdr:colOff>
      <xdr:row>100</xdr:row>
      <xdr:rowOff>139064</xdr:rowOff>
    </xdr:to>
    <xdr:cxnSp macro="">
      <xdr:nvCxnSpPr>
        <xdr:cNvPr id="764" name="直線コネクタ 763"/>
        <xdr:cNvCxnSpPr/>
      </xdr:nvCxnSpPr>
      <xdr:spPr>
        <a:xfrm>
          <a:off x="16230600" y="17284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74947</xdr:rowOff>
    </xdr:from>
    <xdr:ext cx="405111" cy="259045"/>
    <xdr:sp macro="" textlink="">
      <xdr:nvSpPr>
        <xdr:cNvPr id="765" name="【公民館】&#10;有形固定資産減価償却率平均値テキスト"/>
        <xdr:cNvSpPr txBox="1"/>
      </xdr:nvSpPr>
      <xdr:spPr>
        <a:xfrm>
          <a:off x="16357600" y="1773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52070</xdr:rowOff>
    </xdr:from>
    <xdr:to>
      <xdr:col>85</xdr:col>
      <xdr:colOff>177800</xdr:colOff>
      <xdr:row>104</xdr:row>
      <xdr:rowOff>153670</xdr:rowOff>
    </xdr:to>
    <xdr:sp macro="" textlink="">
      <xdr:nvSpPr>
        <xdr:cNvPr id="766" name="フローチャート: 判断 765"/>
        <xdr:cNvSpPr/>
      </xdr:nvSpPr>
      <xdr:spPr>
        <a:xfrm>
          <a:off x="162687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65405</xdr:rowOff>
    </xdr:from>
    <xdr:to>
      <xdr:col>81</xdr:col>
      <xdr:colOff>101600</xdr:colOff>
      <xdr:row>104</xdr:row>
      <xdr:rowOff>167005</xdr:rowOff>
    </xdr:to>
    <xdr:sp macro="" textlink="">
      <xdr:nvSpPr>
        <xdr:cNvPr id="767" name="フローチャート: 判断 766"/>
        <xdr:cNvSpPr/>
      </xdr:nvSpPr>
      <xdr:spPr>
        <a:xfrm>
          <a:off x="15430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768" name="フローチャート: 判断 767"/>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90170</xdr:rowOff>
    </xdr:from>
    <xdr:to>
      <xdr:col>72</xdr:col>
      <xdr:colOff>38100</xdr:colOff>
      <xdr:row>106</xdr:row>
      <xdr:rowOff>20320</xdr:rowOff>
    </xdr:to>
    <xdr:sp macro="" textlink="">
      <xdr:nvSpPr>
        <xdr:cNvPr id="769" name="フローチャート: 判断 768"/>
        <xdr:cNvSpPr/>
      </xdr:nvSpPr>
      <xdr:spPr>
        <a:xfrm>
          <a:off x="1365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25400</xdr:rowOff>
    </xdr:from>
    <xdr:to>
      <xdr:col>67</xdr:col>
      <xdr:colOff>101600</xdr:colOff>
      <xdr:row>104</xdr:row>
      <xdr:rowOff>127000</xdr:rowOff>
    </xdr:to>
    <xdr:sp macro="" textlink="">
      <xdr:nvSpPr>
        <xdr:cNvPr id="770" name="フローチャート: 判断 769"/>
        <xdr:cNvSpPr/>
      </xdr:nvSpPr>
      <xdr:spPr>
        <a:xfrm>
          <a:off x="12763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107314</xdr:rowOff>
    </xdr:from>
    <xdr:to>
      <xdr:col>85</xdr:col>
      <xdr:colOff>177800</xdr:colOff>
      <xdr:row>105</xdr:row>
      <xdr:rowOff>37464</xdr:rowOff>
    </xdr:to>
    <xdr:sp macro="" textlink="">
      <xdr:nvSpPr>
        <xdr:cNvPr id="776" name="楕円 775"/>
        <xdr:cNvSpPr/>
      </xdr:nvSpPr>
      <xdr:spPr>
        <a:xfrm>
          <a:off x="16268700" y="1793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85741</xdr:rowOff>
    </xdr:from>
    <xdr:ext cx="405111" cy="259045"/>
    <xdr:sp macro="" textlink="">
      <xdr:nvSpPr>
        <xdr:cNvPr id="777" name="【公民館】&#10;有形固定資産減価償却率該当値テキスト"/>
        <xdr:cNvSpPr txBox="1"/>
      </xdr:nvSpPr>
      <xdr:spPr>
        <a:xfrm>
          <a:off x="16357600" y="1791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65405</xdr:rowOff>
    </xdr:from>
    <xdr:to>
      <xdr:col>81</xdr:col>
      <xdr:colOff>101600</xdr:colOff>
      <xdr:row>104</xdr:row>
      <xdr:rowOff>167005</xdr:rowOff>
    </xdr:to>
    <xdr:sp macro="" textlink="">
      <xdr:nvSpPr>
        <xdr:cNvPr id="778" name="楕円 777"/>
        <xdr:cNvSpPr/>
      </xdr:nvSpPr>
      <xdr:spPr>
        <a:xfrm>
          <a:off x="15430500" y="1789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116205</xdr:rowOff>
    </xdr:from>
    <xdr:to>
      <xdr:col>85</xdr:col>
      <xdr:colOff>127000</xdr:colOff>
      <xdr:row>104</xdr:row>
      <xdr:rowOff>158114</xdr:rowOff>
    </xdr:to>
    <xdr:cxnSp macro="">
      <xdr:nvCxnSpPr>
        <xdr:cNvPr id="779" name="直線コネクタ 778"/>
        <xdr:cNvCxnSpPr/>
      </xdr:nvCxnSpPr>
      <xdr:spPr>
        <a:xfrm>
          <a:off x="15481300" y="17947005"/>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95886</xdr:rowOff>
    </xdr:from>
    <xdr:to>
      <xdr:col>76</xdr:col>
      <xdr:colOff>165100</xdr:colOff>
      <xdr:row>105</xdr:row>
      <xdr:rowOff>26036</xdr:rowOff>
    </xdr:to>
    <xdr:sp macro="" textlink="">
      <xdr:nvSpPr>
        <xdr:cNvPr id="780" name="楕円 779"/>
        <xdr:cNvSpPr/>
      </xdr:nvSpPr>
      <xdr:spPr>
        <a:xfrm>
          <a:off x="14541500" y="1792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116205</xdr:rowOff>
    </xdr:from>
    <xdr:to>
      <xdr:col>81</xdr:col>
      <xdr:colOff>50800</xdr:colOff>
      <xdr:row>104</xdr:row>
      <xdr:rowOff>146686</xdr:rowOff>
    </xdr:to>
    <xdr:cxnSp macro="">
      <xdr:nvCxnSpPr>
        <xdr:cNvPr id="781" name="直線コネクタ 780"/>
        <xdr:cNvCxnSpPr/>
      </xdr:nvCxnSpPr>
      <xdr:spPr>
        <a:xfrm flipV="1">
          <a:off x="14592300" y="17947005"/>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53975</xdr:rowOff>
    </xdr:from>
    <xdr:to>
      <xdr:col>72</xdr:col>
      <xdr:colOff>38100</xdr:colOff>
      <xdr:row>104</xdr:row>
      <xdr:rowOff>155575</xdr:rowOff>
    </xdr:to>
    <xdr:sp macro="" textlink="">
      <xdr:nvSpPr>
        <xdr:cNvPr id="782" name="楕円 781"/>
        <xdr:cNvSpPr/>
      </xdr:nvSpPr>
      <xdr:spPr>
        <a:xfrm>
          <a:off x="13652500" y="1788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104775</xdr:rowOff>
    </xdr:from>
    <xdr:to>
      <xdr:col>76</xdr:col>
      <xdr:colOff>114300</xdr:colOff>
      <xdr:row>104</xdr:row>
      <xdr:rowOff>146686</xdr:rowOff>
    </xdr:to>
    <xdr:cxnSp macro="">
      <xdr:nvCxnSpPr>
        <xdr:cNvPr id="783" name="直線コネクタ 782"/>
        <xdr:cNvCxnSpPr/>
      </xdr:nvCxnSpPr>
      <xdr:spPr>
        <a:xfrm>
          <a:off x="13703300" y="1793557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13970</xdr:rowOff>
    </xdr:from>
    <xdr:to>
      <xdr:col>67</xdr:col>
      <xdr:colOff>101600</xdr:colOff>
      <xdr:row>104</xdr:row>
      <xdr:rowOff>115570</xdr:rowOff>
    </xdr:to>
    <xdr:sp macro="" textlink="">
      <xdr:nvSpPr>
        <xdr:cNvPr id="784" name="楕円 783"/>
        <xdr:cNvSpPr/>
      </xdr:nvSpPr>
      <xdr:spPr>
        <a:xfrm>
          <a:off x="12763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64770</xdr:rowOff>
    </xdr:from>
    <xdr:to>
      <xdr:col>71</xdr:col>
      <xdr:colOff>177800</xdr:colOff>
      <xdr:row>104</xdr:row>
      <xdr:rowOff>104775</xdr:rowOff>
    </xdr:to>
    <xdr:cxnSp macro="">
      <xdr:nvCxnSpPr>
        <xdr:cNvPr id="785" name="直線コネクタ 784"/>
        <xdr:cNvCxnSpPr/>
      </xdr:nvCxnSpPr>
      <xdr:spPr>
        <a:xfrm>
          <a:off x="12814300" y="178955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158132</xdr:rowOff>
    </xdr:from>
    <xdr:ext cx="405111" cy="259045"/>
    <xdr:sp macro="" textlink="">
      <xdr:nvSpPr>
        <xdr:cNvPr id="786" name="n_1aveValue【公民館】&#10;有形固定資産減価償却率"/>
        <xdr:cNvSpPr txBox="1"/>
      </xdr:nvSpPr>
      <xdr:spPr>
        <a:xfrm>
          <a:off x="15266044"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29227</xdr:rowOff>
    </xdr:from>
    <xdr:ext cx="405111" cy="259045"/>
    <xdr:sp macro="" textlink="">
      <xdr:nvSpPr>
        <xdr:cNvPr id="787" name="n_2aveValue【公民館】&#10;有形固定資産減価償却率"/>
        <xdr:cNvSpPr txBox="1"/>
      </xdr:nvSpPr>
      <xdr:spPr>
        <a:xfrm>
          <a:off x="14389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11447</xdr:rowOff>
    </xdr:from>
    <xdr:ext cx="405111" cy="259045"/>
    <xdr:sp macro="" textlink="">
      <xdr:nvSpPr>
        <xdr:cNvPr id="788" name="n_3aveValue【公民館】&#10;有形固定資産減価償却率"/>
        <xdr:cNvSpPr txBox="1"/>
      </xdr:nvSpPr>
      <xdr:spPr>
        <a:xfrm>
          <a:off x="13500744" y="181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118127</xdr:rowOff>
    </xdr:from>
    <xdr:ext cx="405111" cy="259045"/>
    <xdr:sp macro="" textlink="">
      <xdr:nvSpPr>
        <xdr:cNvPr id="789" name="n_4aveValue【公民館】&#10;有形固定資産減価償却率"/>
        <xdr:cNvSpPr txBox="1"/>
      </xdr:nvSpPr>
      <xdr:spPr>
        <a:xfrm>
          <a:off x="12611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12082</xdr:rowOff>
    </xdr:from>
    <xdr:ext cx="405111" cy="259045"/>
    <xdr:sp macro="" textlink="">
      <xdr:nvSpPr>
        <xdr:cNvPr id="790" name="n_1mainValue【公民館】&#10;有形固定資産減価償却率"/>
        <xdr:cNvSpPr txBox="1"/>
      </xdr:nvSpPr>
      <xdr:spPr>
        <a:xfrm>
          <a:off x="152660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17163</xdr:rowOff>
    </xdr:from>
    <xdr:ext cx="405111" cy="259045"/>
    <xdr:sp macro="" textlink="">
      <xdr:nvSpPr>
        <xdr:cNvPr id="791" name="n_2mainValue【公民館】&#10;有形固定資産減価償却率"/>
        <xdr:cNvSpPr txBox="1"/>
      </xdr:nvSpPr>
      <xdr:spPr>
        <a:xfrm>
          <a:off x="14389744" y="1801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652</xdr:rowOff>
    </xdr:from>
    <xdr:ext cx="405111" cy="259045"/>
    <xdr:sp macro="" textlink="">
      <xdr:nvSpPr>
        <xdr:cNvPr id="792" name="n_3mainValue【公民館】&#10;有形固定資産減価償却率"/>
        <xdr:cNvSpPr txBox="1"/>
      </xdr:nvSpPr>
      <xdr:spPr>
        <a:xfrm>
          <a:off x="13500744" y="1766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132097</xdr:rowOff>
    </xdr:from>
    <xdr:ext cx="405111" cy="259045"/>
    <xdr:sp macro="" textlink="">
      <xdr:nvSpPr>
        <xdr:cNvPr id="793" name="n_4mainValue【公民館】&#10;有形固定資産減価償却率"/>
        <xdr:cNvSpPr txBox="1"/>
      </xdr:nvSpPr>
      <xdr:spPr>
        <a:xfrm>
          <a:off x="126117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4" name="直線コネクタ 80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5" name="テキスト ボックス 80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6" name="直線コネクタ 80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7" name="テキスト ボックス 80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8" name="直線コネクタ 80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9" name="テキスト ボックス 80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0" name="直線コネクタ 80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1" name="テキスト ボックス 81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2" name="直線コネクタ 81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3" name="テキスト ボックス 81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4" name="直線コネクタ 81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5" name="テキスト ボックス 81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162742</xdr:rowOff>
    </xdr:from>
    <xdr:to>
      <xdr:col>116</xdr:col>
      <xdr:colOff>62864</xdr:colOff>
      <xdr:row>109</xdr:row>
      <xdr:rowOff>26670</xdr:rowOff>
    </xdr:to>
    <xdr:cxnSp macro="">
      <xdr:nvCxnSpPr>
        <xdr:cNvPr id="819" name="直線コネクタ 818"/>
        <xdr:cNvCxnSpPr/>
      </xdr:nvCxnSpPr>
      <xdr:spPr>
        <a:xfrm flipV="1">
          <a:off x="22160864" y="17136292"/>
          <a:ext cx="0" cy="15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30497</xdr:rowOff>
    </xdr:from>
    <xdr:ext cx="469744" cy="259045"/>
    <xdr:sp macro="" textlink="">
      <xdr:nvSpPr>
        <xdr:cNvPr id="820" name="【公民館】&#10;一人当たり面積最小値テキスト"/>
        <xdr:cNvSpPr txBox="1"/>
      </xdr:nvSpPr>
      <xdr:spPr>
        <a:xfrm>
          <a:off x="22199600" y="187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26670</xdr:rowOff>
    </xdr:from>
    <xdr:to>
      <xdr:col>116</xdr:col>
      <xdr:colOff>152400</xdr:colOff>
      <xdr:row>109</xdr:row>
      <xdr:rowOff>26670</xdr:rowOff>
    </xdr:to>
    <xdr:cxnSp macro="">
      <xdr:nvCxnSpPr>
        <xdr:cNvPr id="821" name="直線コネクタ 820"/>
        <xdr:cNvCxnSpPr/>
      </xdr:nvCxnSpPr>
      <xdr:spPr>
        <a:xfrm>
          <a:off x="22072600" y="1871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109419</xdr:rowOff>
    </xdr:from>
    <xdr:ext cx="469744" cy="259045"/>
    <xdr:sp macro="" textlink="">
      <xdr:nvSpPr>
        <xdr:cNvPr id="822" name="【公民館】&#10;一人当たり面積最大値テキスト"/>
        <xdr:cNvSpPr txBox="1"/>
      </xdr:nvSpPr>
      <xdr:spPr>
        <a:xfrm>
          <a:off x="22199600" y="1691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162742</xdr:rowOff>
    </xdr:from>
    <xdr:to>
      <xdr:col>116</xdr:col>
      <xdr:colOff>152400</xdr:colOff>
      <xdr:row>99</xdr:row>
      <xdr:rowOff>162742</xdr:rowOff>
    </xdr:to>
    <xdr:cxnSp macro="">
      <xdr:nvCxnSpPr>
        <xdr:cNvPr id="823" name="直線コネクタ 822"/>
        <xdr:cNvCxnSpPr/>
      </xdr:nvCxnSpPr>
      <xdr:spPr>
        <a:xfrm>
          <a:off x="22072600" y="1713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43559</xdr:rowOff>
    </xdr:from>
    <xdr:ext cx="469744" cy="259045"/>
    <xdr:sp macro="" textlink="">
      <xdr:nvSpPr>
        <xdr:cNvPr id="824" name="【公民館】&#10;一人当たり面積平均値テキスト"/>
        <xdr:cNvSpPr txBox="1"/>
      </xdr:nvSpPr>
      <xdr:spPr>
        <a:xfrm>
          <a:off x="22199600" y="183887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65132</xdr:rowOff>
    </xdr:from>
    <xdr:to>
      <xdr:col>116</xdr:col>
      <xdr:colOff>114300</xdr:colOff>
      <xdr:row>107</xdr:row>
      <xdr:rowOff>166732</xdr:rowOff>
    </xdr:to>
    <xdr:sp macro="" textlink="">
      <xdr:nvSpPr>
        <xdr:cNvPr id="825" name="フローチャート: 判断 824"/>
        <xdr:cNvSpPr/>
      </xdr:nvSpPr>
      <xdr:spPr>
        <a:xfrm>
          <a:off x="22110700" y="1841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47716</xdr:rowOff>
    </xdr:from>
    <xdr:to>
      <xdr:col>112</xdr:col>
      <xdr:colOff>38100</xdr:colOff>
      <xdr:row>107</xdr:row>
      <xdr:rowOff>149316</xdr:rowOff>
    </xdr:to>
    <xdr:sp macro="" textlink="">
      <xdr:nvSpPr>
        <xdr:cNvPr id="826" name="フローチャート: 判断 825"/>
        <xdr:cNvSpPr/>
      </xdr:nvSpPr>
      <xdr:spPr>
        <a:xfrm>
          <a:off x="21272500" y="1839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59689</xdr:rowOff>
    </xdr:from>
    <xdr:to>
      <xdr:col>107</xdr:col>
      <xdr:colOff>101600</xdr:colOff>
      <xdr:row>107</xdr:row>
      <xdr:rowOff>161289</xdr:rowOff>
    </xdr:to>
    <xdr:sp macro="" textlink="">
      <xdr:nvSpPr>
        <xdr:cNvPr id="827" name="フローチャート: 判断 826"/>
        <xdr:cNvSpPr/>
      </xdr:nvSpPr>
      <xdr:spPr>
        <a:xfrm>
          <a:off x="203835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55336</xdr:rowOff>
    </xdr:from>
    <xdr:to>
      <xdr:col>102</xdr:col>
      <xdr:colOff>165100</xdr:colOff>
      <xdr:row>107</xdr:row>
      <xdr:rowOff>156936</xdr:rowOff>
    </xdr:to>
    <xdr:sp macro="" textlink="">
      <xdr:nvSpPr>
        <xdr:cNvPr id="828" name="フローチャート: 判断 827"/>
        <xdr:cNvSpPr/>
      </xdr:nvSpPr>
      <xdr:spPr>
        <a:xfrm>
          <a:off x="19494500" y="184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58601</xdr:rowOff>
    </xdr:from>
    <xdr:to>
      <xdr:col>98</xdr:col>
      <xdr:colOff>38100</xdr:colOff>
      <xdr:row>107</xdr:row>
      <xdr:rowOff>160201</xdr:rowOff>
    </xdr:to>
    <xdr:sp macro="" textlink="">
      <xdr:nvSpPr>
        <xdr:cNvPr id="829" name="フローチャート: 判断 828"/>
        <xdr:cNvSpPr/>
      </xdr:nvSpPr>
      <xdr:spPr>
        <a:xfrm>
          <a:off x="18605500" y="1840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107043</xdr:rowOff>
    </xdr:from>
    <xdr:to>
      <xdr:col>116</xdr:col>
      <xdr:colOff>114300</xdr:colOff>
      <xdr:row>107</xdr:row>
      <xdr:rowOff>37193</xdr:rowOff>
    </xdr:to>
    <xdr:sp macro="" textlink="">
      <xdr:nvSpPr>
        <xdr:cNvPr id="835" name="楕円 834"/>
        <xdr:cNvSpPr/>
      </xdr:nvSpPr>
      <xdr:spPr>
        <a:xfrm>
          <a:off x="221107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129920</xdr:rowOff>
    </xdr:from>
    <xdr:ext cx="469744" cy="259045"/>
    <xdr:sp macro="" textlink="">
      <xdr:nvSpPr>
        <xdr:cNvPr id="836" name="【公民館】&#10;一人当たり面積該当値テキスト"/>
        <xdr:cNvSpPr txBox="1"/>
      </xdr:nvSpPr>
      <xdr:spPr>
        <a:xfrm>
          <a:off x="22199600" y="18132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114663</xdr:rowOff>
    </xdr:from>
    <xdr:to>
      <xdr:col>112</xdr:col>
      <xdr:colOff>38100</xdr:colOff>
      <xdr:row>107</xdr:row>
      <xdr:rowOff>44813</xdr:rowOff>
    </xdr:to>
    <xdr:sp macro="" textlink="">
      <xdr:nvSpPr>
        <xdr:cNvPr id="837" name="楕円 836"/>
        <xdr:cNvSpPr/>
      </xdr:nvSpPr>
      <xdr:spPr>
        <a:xfrm>
          <a:off x="21272500" y="1828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157843</xdr:rowOff>
    </xdr:from>
    <xdr:to>
      <xdr:col>116</xdr:col>
      <xdr:colOff>63500</xdr:colOff>
      <xdr:row>106</xdr:row>
      <xdr:rowOff>165463</xdr:rowOff>
    </xdr:to>
    <xdr:cxnSp macro="">
      <xdr:nvCxnSpPr>
        <xdr:cNvPr id="838" name="直線コネクタ 837"/>
        <xdr:cNvCxnSpPr/>
      </xdr:nvCxnSpPr>
      <xdr:spPr>
        <a:xfrm flipV="1">
          <a:off x="21323300" y="18331543"/>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121194</xdr:rowOff>
    </xdr:from>
    <xdr:to>
      <xdr:col>107</xdr:col>
      <xdr:colOff>101600</xdr:colOff>
      <xdr:row>107</xdr:row>
      <xdr:rowOff>51344</xdr:rowOff>
    </xdr:to>
    <xdr:sp macro="" textlink="">
      <xdr:nvSpPr>
        <xdr:cNvPr id="839" name="楕円 838"/>
        <xdr:cNvSpPr/>
      </xdr:nvSpPr>
      <xdr:spPr>
        <a:xfrm>
          <a:off x="20383500" y="1829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165463</xdr:rowOff>
    </xdr:from>
    <xdr:to>
      <xdr:col>111</xdr:col>
      <xdr:colOff>177800</xdr:colOff>
      <xdr:row>107</xdr:row>
      <xdr:rowOff>544</xdr:rowOff>
    </xdr:to>
    <xdr:cxnSp macro="">
      <xdr:nvCxnSpPr>
        <xdr:cNvPr id="840" name="直線コネクタ 839"/>
        <xdr:cNvCxnSpPr/>
      </xdr:nvCxnSpPr>
      <xdr:spPr>
        <a:xfrm flipV="1">
          <a:off x="20434300" y="1833916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127726</xdr:rowOff>
    </xdr:from>
    <xdr:to>
      <xdr:col>102</xdr:col>
      <xdr:colOff>165100</xdr:colOff>
      <xdr:row>107</xdr:row>
      <xdr:rowOff>57876</xdr:rowOff>
    </xdr:to>
    <xdr:sp macro="" textlink="">
      <xdr:nvSpPr>
        <xdr:cNvPr id="841" name="楕円 840"/>
        <xdr:cNvSpPr/>
      </xdr:nvSpPr>
      <xdr:spPr>
        <a:xfrm>
          <a:off x="19494500" y="1830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544</xdr:rowOff>
    </xdr:from>
    <xdr:to>
      <xdr:col>107</xdr:col>
      <xdr:colOff>50800</xdr:colOff>
      <xdr:row>107</xdr:row>
      <xdr:rowOff>7076</xdr:rowOff>
    </xdr:to>
    <xdr:cxnSp macro="">
      <xdr:nvCxnSpPr>
        <xdr:cNvPr id="842" name="直線コネクタ 841"/>
        <xdr:cNvCxnSpPr/>
      </xdr:nvCxnSpPr>
      <xdr:spPr>
        <a:xfrm flipV="1">
          <a:off x="19545300" y="183456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132080</xdr:rowOff>
    </xdr:from>
    <xdr:to>
      <xdr:col>98</xdr:col>
      <xdr:colOff>38100</xdr:colOff>
      <xdr:row>107</xdr:row>
      <xdr:rowOff>62230</xdr:rowOff>
    </xdr:to>
    <xdr:sp macro="" textlink="">
      <xdr:nvSpPr>
        <xdr:cNvPr id="843" name="楕円 842"/>
        <xdr:cNvSpPr/>
      </xdr:nvSpPr>
      <xdr:spPr>
        <a:xfrm>
          <a:off x="186055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7076</xdr:rowOff>
    </xdr:from>
    <xdr:to>
      <xdr:col>102</xdr:col>
      <xdr:colOff>114300</xdr:colOff>
      <xdr:row>107</xdr:row>
      <xdr:rowOff>11430</xdr:rowOff>
    </xdr:to>
    <xdr:cxnSp macro="">
      <xdr:nvCxnSpPr>
        <xdr:cNvPr id="844" name="直線コネクタ 843"/>
        <xdr:cNvCxnSpPr/>
      </xdr:nvCxnSpPr>
      <xdr:spPr>
        <a:xfrm flipV="1">
          <a:off x="18656300" y="18352226"/>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140443</xdr:rowOff>
    </xdr:from>
    <xdr:ext cx="469744" cy="259045"/>
    <xdr:sp macro="" textlink="">
      <xdr:nvSpPr>
        <xdr:cNvPr id="845" name="n_1aveValue【公民館】&#10;一人当たり面積"/>
        <xdr:cNvSpPr txBox="1"/>
      </xdr:nvSpPr>
      <xdr:spPr>
        <a:xfrm>
          <a:off x="21075727" y="1848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152416</xdr:rowOff>
    </xdr:from>
    <xdr:ext cx="469744" cy="259045"/>
    <xdr:sp macro="" textlink="">
      <xdr:nvSpPr>
        <xdr:cNvPr id="846" name="n_2aveValue【公民館】&#10;一人当たり面積"/>
        <xdr:cNvSpPr txBox="1"/>
      </xdr:nvSpPr>
      <xdr:spPr>
        <a:xfrm>
          <a:off x="201994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148063</xdr:rowOff>
    </xdr:from>
    <xdr:ext cx="469744" cy="259045"/>
    <xdr:sp macro="" textlink="">
      <xdr:nvSpPr>
        <xdr:cNvPr id="847" name="n_3aveValue【公民館】&#10;一人当たり面積"/>
        <xdr:cNvSpPr txBox="1"/>
      </xdr:nvSpPr>
      <xdr:spPr>
        <a:xfrm>
          <a:off x="19310427" y="1849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151328</xdr:rowOff>
    </xdr:from>
    <xdr:ext cx="469744" cy="259045"/>
    <xdr:sp macro="" textlink="">
      <xdr:nvSpPr>
        <xdr:cNvPr id="848" name="n_4aveValue【公民館】&#10;一人当たり面積"/>
        <xdr:cNvSpPr txBox="1"/>
      </xdr:nvSpPr>
      <xdr:spPr>
        <a:xfrm>
          <a:off x="18421427" y="1849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61340</xdr:rowOff>
    </xdr:from>
    <xdr:ext cx="469744" cy="259045"/>
    <xdr:sp macro="" textlink="">
      <xdr:nvSpPr>
        <xdr:cNvPr id="849" name="n_1mainValue【公民館】&#10;一人当たり面積"/>
        <xdr:cNvSpPr txBox="1"/>
      </xdr:nvSpPr>
      <xdr:spPr>
        <a:xfrm>
          <a:off x="21075727" y="1806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67871</xdr:rowOff>
    </xdr:from>
    <xdr:ext cx="469744" cy="259045"/>
    <xdr:sp macro="" textlink="">
      <xdr:nvSpPr>
        <xdr:cNvPr id="850" name="n_2mainValue【公民館】&#10;一人当たり面積"/>
        <xdr:cNvSpPr txBox="1"/>
      </xdr:nvSpPr>
      <xdr:spPr>
        <a:xfrm>
          <a:off x="20199427" y="18070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74403</xdr:rowOff>
    </xdr:from>
    <xdr:ext cx="469744" cy="259045"/>
    <xdr:sp macro="" textlink="">
      <xdr:nvSpPr>
        <xdr:cNvPr id="851" name="n_3mainValue【公民館】&#10;一人当たり面積"/>
        <xdr:cNvSpPr txBox="1"/>
      </xdr:nvSpPr>
      <xdr:spPr>
        <a:xfrm>
          <a:off x="19310427" y="1807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78757</xdr:rowOff>
    </xdr:from>
    <xdr:ext cx="469744" cy="259045"/>
    <xdr:sp macro="" textlink="">
      <xdr:nvSpPr>
        <xdr:cNvPr id="852" name="n_4mainValue【公民館】&#10;一人当たり面積"/>
        <xdr:cNvSpPr txBox="1"/>
      </xdr:nvSpPr>
      <xdr:spPr>
        <a:xfrm>
          <a:off x="18421427" y="1808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BIZ UD新ゴ" panose="020B0400000000000000" pitchFamily="49" charset="-128"/>
              <a:ea typeface="BIZ UD新ゴ" panose="020B0400000000000000" pitchFamily="49" charset="-128"/>
              <a:cs typeface="+mn-cs"/>
            </a:rPr>
            <a:t>類似団体と比較して特に有形固定資産減価償却率が高くなっている施設は、湾港・漁港である。一方、特に低くなっている施設は、認定子ども園・幼稚園・保育所、学校施設である。港湾・漁港については、合併以前に整備したものであるため老朽化が進んでおり、有形固定資産減価償却率は、類似団体平均より高くなっている。今後も更新の予定はないため、類似団体よりも高い数値で推移していくと思われる。認定子ども園・幼稚園・保育所については、幼稚園施設について、合併特例債を活用し整備したことによるものである。学校施設については、学校施設適正配置計画に基づき統合小学校を建設したことによるものである。また、類似団体と比較して特に住民一人当たり面積等が大きくなっている施設は道路、公民館である。一方、特に小さくなっている施設は、学校施設である。道路については本市が比較的平坦であり、家が散在していることにより、道路延長が長くなっていることによる。公民館については、旧町単位で大きな公民館を整備しているため一人当たりの面積は大きくなっている。学校等の施設については、統合を進めてきたことにより施設数が少なくなったためである。今後当市では、人口減少社会を迎えるため、学校以外の施設統廃合や用途変更などについて市民との合意形成を図りながら検討を進めていく必要がある。</a:t>
          </a:r>
          <a:endParaRPr lang="ja-JP" altLang="ja-JP" sz="1400">
            <a:effectLst/>
            <a:latin typeface="BIZ UD新ゴ" panose="020B0400000000000000" pitchFamily="49" charset="-128"/>
            <a:ea typeface="BIZ UD新ゴ" panose="020B0400000000000000"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茨城県行方市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33,775
32,693
222.48
21,631,370
20,865,955
673,034
10,938,918
17,823,796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113756</xdr:rowOff>
    </xdr:from>
    <xdr:to>
      <xdr:col>24</xdr:col>
      <xdr:colOff>62865</xdr:colOff>
      <xdr:row>42</xdr:row>
      <xdr:rowOff>92528</xdr:rowOff>
    </xdr:to>
    <xdr:cxnSp macro="">
      <xdr:nvCxnSpPr>
        <xdr:cNvPr id="58" name="直線コネクタ 57"/>
        <xdr:cNvCxnSpPr/>
      </xdr:nvCxnSpPr>
      <xdr:spPr>
        <a:xfrm flipV="1">
          <a:off x="4634865" y="5771606"/>
          <a:ext cx="0" cy="15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60433</xdr:rowOff>
    </xdr:from>
    <xdr:ext cx="340478" cy="259045"/>
    <xdr:sp macro="" textlink="">
      <xdr:nvSpPr>
        <xdr:cNvPr id="61" name="【図書館】&#10;有形固定資産減価償却率最大値テキスト"/>
        <xdr:cNvSpPr txBox="1"/>
      </xdr:nvSpPr>
      <xdr:spPr>
        <a:xfrm>
          <a:off x="4673600" y="55468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113756</xdr:rowOff>
    </xdr:from>
    <xdr:to>
      <xdr:col>24</xdr:col>
      <xdr:colOff>152400</xdr:colOff>
      <xdr:row>33</xdr:row>
      <xdr:rowOff>113756</xdr:rowOff>
    </xdr:to>
    <xdr:cxnSp macro="">
      <xdr:nvCxnSpPr>
        <xdr:cNvPr id="62" name="直線コネクタ 61"/>
        <xdr:cNvCxnSpPr/>
      </xdr:nvCxnSpPr>
      <xdr:spPr>
        <a:xfrm>
          <a:off x="4546600" y="577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69504</xdr:rowOff>
    </xdr:from>
    <xdr:ext cx="405111" cy="259045"/>
    <xdr:sp macro="" textlink="">
      <xdr:nvSpPr>
        <xdr:cNvPr id="63" name="【図書館】&#10;有形固定資産減価償却率平均値テキスト"/>
        <xdr:cNvSpPr txBox="1"/>
      </xdr:nvSpPr>
      <xdr:spPr>
        <a:xfrm>
          <a:off x="4673600" y="6241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170724</xdr:rowOff>
    </xdr:from>
    <xdr:to>
      <xdr:col>20</xdr:col>
      <xdr:colOff>38100</xdr:colOff>
      <xdr:row>37</xdr:row>
      <xdr:rowOff>100874</xdr:rowOff>
    </xdr:to>
    <xdr:sp macro="" textlink="">
      <xdr:nvSpPr>
        <xdr:cNvPr id="65" name="フローチャート: 判断 64"/>
        <xdr:cNvSpPr/>
      </xdr:nvSpPr>
      <xdr:spPr>
        <a:xfrm>
          <a:off x="37465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17236</xdr:rowOff>
    </xdr:from>
    <xdr:to>
      <xdr:col>15</xdr:col>
      <xdr:colOff>101600</xdr:colOff>
      <xdr:row>37</xdr:row>
      <xdr:rowOff>118836</xdr:rowOff>
    </xdr:to>
    <xdr:sp macro="" textlink="">
      <xdr:nvSpPr>
        <xdr:cNvPr id="66" name="フローチャート: 判断 65"/>
        <xdr:cNvSpPr/>
      </xdr:nvSpPr>
      <xdr:spPr>
        <a:xfrm>
          <a:off x="2857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35197</xdr:rowOff>
    </xdr:from>
    <xdr:to>
      <xdr:col>6</xdr:col>
      <xdr:colOff>38100</xdr:colOff>
      <xdr:row>35</xdr:row>
      <xdr:rowOff>136797</xdr:rowOff>
    </xdr:to>
    <xdr:sp macro="" textlink="">
      <xdr:nvSpPr>
        <xdr:cNvPr id="68" name="フローチャート: 判断 67"/>
        <xdr:cNvSpPr/>
      </xdr:nvSpPr>
      <xdr:spPr>
        <a:xfrm>
          <a:off x="1079500" y="60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40096</xdr:rowOff>
    </xdr:from>
    <xdr:to>
      <xdr:col>24</xdr:col>
      <xdr:colOff>114300</xdr:colOff>
      <xdr:row>40</xdr:row>
      <xdr:rowOff>141696</xdr:rowOff>
    </xdr:to>
    <xdr:sp macro="" textlink="">
      <xdr:nvSpPr>
        <xdr:cNvPr id="74" name="楕円 73"/>
        <xdr:cNvSpPr/>
      </xdr:nvSpPr>
      <xdr:spPr>
        <a:xfrm>
          <a:off x="4584700" y="689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18523</xdr:rowOff>
    </xdr:from>
    <xdr:ext cx="405111" cy="259045"/>
    <xdr:sp macro="" textlink="">
      <xdr:nvSpPr>
        <xdr:cNvPr id="75" name="【図書館】&#10;有形固定資産減価償却率該当値テキスト"/>
        <xdr:cNvSpPr txBox="1"/>
      </xdr:nvSpPr>
      <xdr:spPr>
        <a:xfrm>
          <a:off x="4673600" y="687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5806</xdr:rowOff>
    </xdr:from>
    <xdr:to>
      <xdr:col>20</xdr:col>
      <xdr:colOff>38100</xdr:colOff>
      <xdr:row>40</xdr:row>
      <xdr:rowOff>107406</xdr:rowOff>
    </xdr:to>
    <xdr:sp macro="" textlink="">
      <xdr:nvSpPr>
        <xdr:cNvPr id="76" name="楕円 75"/>
        <xdr:cNvSpPr/>
      </xdr:nvSpPr>
      <xdr:spPr>
        <a:xfrm>
          <a:off x="3746500" y="686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56606</xdr:rowOff>
    </xdr:from>
    <xdr:to>
      <xdr:col>24</xdr:col>
      <xdr:colOff>63500</xdr:colOff>
      <xdr:row>40</xdr:row>
      <xdr:rowOff>90896</xdr:rowOff>
    </xdr:to>
    <xdr:cxnSp macro="">
      <xdr:nvCxnSpPr>
        <xdr:cNvPr id="77" name="直線コネクタ 76"/>
        <xdr:cNvCxnSpPr/>
      </xdr:nvCxnSpPr>
      <xdr:spPr>
        <a:xfrm>
          <a:off x="3797300" y="691460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142966</xdr:rowOff>
    </xdr:from>
    <xdr:to>
      <xdr:col>15</xdr:col>
      <xdr:colOff>101600</xdr:colOff>
      <xdr:row>40</xdr:row>
      <xdr:rowOff>73116</xdr:rowOff>
    </xdr:to>
    <xdr:sp macro="" textlink="">
      <xdr:nvSpPr>
        <xdr:cNvPr id="78" name="楕円 77"/>
        <xdr:cNvSpPr/>
      </xdr:nvSpPr>
      <xdr:spPr>
        <a:xfrm>
          <a:off x="2857500" y="682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22316</xdr:rowOff>
    </xdr:from>
    <xdr:to>
      <xdr:col>19</xdr:col>
      <xdr:colOff>177800</xdr:colOff>
      <xdr:row>40</xdr:row>
      <xdr:rowOff>56606</xdr:rowOff>
    </xdr:to>
    <xdr:cxnSp macro="">
      <xdr:nvCxnSpPr>
        <xdr:cNvPr id="79" name="直線コネクタ 78"/>
        <xdr:cNvCxnSpPr/>
      </xdr:nvCxnSpPr>
      <xdr:spPr>
        <a:xfrm>
          <a:off x="2908300" y="688031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110309</xdr:rowOff>
    </xdr:from>
    <xdr:to>
      <xdr:col>10</xdr:col>
      <xdr:colOff>165100</xdr:colOff>
      <xdr:row>40</xdr:row>
      <xdr:rowOff>40459</xdr:rowOff>
    </xdr:to>
    <xdr:sp macro="" textlink="">
      <xdr:nvSpPr>
        <xdr:cNvPr id="80" name="楕円 79"/>
        <xdr:cNvSpPr/>
      </xdr:nvSpPr>
      <xdr:spPr>
        <a:xfrm>
          <a:off x="1968500" y="679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161109</xdr:rowOff>
    </xdr:from>
    <xdr:to>
      <xdr:col>15</xdr:col>
      <xdr:colOff>50800</xdr:colOff>
      <xdr:row>40</xdr:row>
      <xdr:rowOff>22316</xdr:rowOff>
    </xdr:to>
    <xdr:cxnSp macro="">
      <xdr:nvCxnSpPr>
        <xdr:cNvPr id="81" name="直線コネクタ 80"/>
        <xdr:cNvCxnSpPr/>
      </xdr:nvCxnSpPr>
      <xdr:spPr>
        <a:xfrm>
          <a:off x="2019300" y="684765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76019</xdr:rowOff>
    </xdr:from>
    <xdr:to>
      <xdr:col>6</xdr:col>
      <xdr:colOff>38100</xdr:colOff>
      <xdr:row>40</xdr:row>
      <xdr:rowOff>6169</xdr:rowOff>
    </xdr:to>
    <xdr:sp macro="" textlink="">
      <xdr:nvSpPr>
        <xdr:cNvPr id="82" name="楕円 81"/>
        <xdr:cNvSpPr/>
      </xdr:nvSpPr>
      <xdr:spPr>
        <a:xfrm>
          <a:off x="1079500" y="676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126819</xdr:rowOff>
    </xdr:from>
    <xdr:to>
      <xdr:col>10</xdr:col>
      <xdr:colOff>114300</xdr:colOff>
      <xdr:row>39</xdr:row>
      <xdr:rowOff>161109</xdr:rowOff>
    </xdr:to>
    <xdr:cxnSp macro="">
      <xdr:nvCxnSpPr>
        <xdr:cNvPr id="83" name="直線コネクタ 82"/>
        <xdr:cNvCxnSpPr/>
      </xdr:nvCxnSpPr>
      <xdr:spPr>
        <a:xfrm>
          <a:off x="1130300" y="681336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117401</xdr:rowOff>
    </xdr:from>
    <xdr:ext cx="405111" cy="259045"/>
    <xdr:sp macro="" textlink="">
      <xdr:nvSpPr>
        <xdr:cNvPr id="84" name="n_1aveValue【図書館】&#10;有形固定資産減価償却率"/>
        <xdr:cNvSpPr txBox="1"/>
      </xdr:nvSpPr>
      <xdr:spPr>
        <a:xfrm>
          <a:off x="3582044" y="611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135363</xdr:rowOff>
    </xdr:from>
    <xdr:ext cx="405111" cy="259045"/>
    <xdr:sp macro="" textlink="">
      <xdr:nvSpPr>
        <xdr:cNvPr id="85" name="n_2aveValue【図書館】&#10;有形固定資産減価償却率"/>
        <xdr:cNvSpPr txBox="1"/>
      </xdr:nvSpPr>
      <xdr:spPr>
        <a:xfrm>
          <a:off x="2705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6" name="n_3aveValue【図書館】&#10;有形固定資産減価償却率"/>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153324</xdr:rowOff>
    </xdr:from>
    <xdr:ext cx="405111" cy="259045"/>
    <xdr:sp macro="" textlink="">
      <xdr:nvSpPr>
        <xdr:cNvPr id="87" name="n_4aveValue【図書館】&#10;有形固定資産減価償却率"/>
        <xdr:cNvSpPr txBox="1"/>
      </xdr:nvSpPr>
      <xdr:spPr>
        <a:xfrm>
          <a:off x="927744" y="5811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98533</xdr:rowOff>
    </xdr:from>
    <xdr:ext cx="405111" cy="259045"/>
    <xdr:sp macro="" textlink="">
      <xdr:nvSpPr>
        <xdr:cNvPr id="88" name="n_1mainValue【図書館】&#10;有形固定資産減価償却率"/>
        <xdr:cNvSpPr txBox="1"/>
      </xdr:nvSpPr>
      <xdr:spPr>
        <a:xfrm>
          <a:off x="3582044" y="695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64243</xdr:rowOff>
    </xdr:from>
    <xdr:ext cx="405111" cy="259045"/>
    <xdr:sp macro="" textlink="">
      <xdr:nvSpPr>
        <xdr:cNvPr id="89" name="n_2mainValue【図書館】&#10;有形固定資産減価償却率"/>
        <xdr:cNvSpPr txBox="1"/>
      </xdr:nvSpPr>
      <xdr:spPr>
        <a:xfrm>
          <a:off x="2705744" y="692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31586</xdr:rowOff>
    </xdr:from>
    <xdr:ext cx="405111" cy="259045"/>
    <xdr:sp macro="" textlink="">
      <xdr:nvSpPr>
        <xdr:cNvPr id="90" name="n_3mainValue【図書館】&#10;有形固定資産減価償却率"/>
        <xdr:cNvSpPr txBox="1"/>
      </xdr:nvSpPr>
      <xdr:spPr>
        <a:xfrm>
          <a:off x="1816744" y="688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168746</xdr:rowOff>
    </xdr:from>
    <xdr:ext cx="405111" cy="259045"/>
    <xdr:sp macro="" textlink="">
      <xdr:nvSpPr>
        <xdr:cNvPr id="91" name="n_4mainValue【図書館】&#10;有形固定資産減価償却率"/>
        <xdr:cNvSpPr txBox="1"/>
      </xdr:nvSpPr>
      <xdr:spPr>
        <a:xfrm>
          <a:off x="927744" y="685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5443</xdr:rowOff>
    </xdr:from>
    <xdr:to>
      <xdr:col>54</xdr:col>
      <xdr:colOff>189865</xdr:colOff>
      <xdr:row>41</xdr:row>
      <xdr:rowOff>46265</xdr:rowOff>
    </xdr:to>
    <xdr:cxnSp macro="">
      <xdr:nvCxnSpPr>
        <xdr:cNvPr id="117" name="直線コネクタ 116"/>
        <xdr:cNvCxnSpPr/>
      </xdr:nvCxnSpPr>
      <xdr:spPr>
        <a:xfrm flipV="1">
          <a:off x="10476865" y="5834743"/>
          <a:ext cx="0" cy="124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50092</xdr:rowOff>
    </xdr:from>
    <xdr:ext cx="469744" cy="259045"/>
    <xdr:sp macro="" textlink="">
      <xdr:nvSpPr>
        <xdr:cNvPr id="118" name="【図書館】&#10;一人当たり面積最小値テキスト"/>
        <xdr:cNvSpPr txBox="1"/>
      </xdr:nvSpPr>
      <xdr:spPr>
        <a:xfrm>
          <a:off x="10515600" y="707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46265</xdr:rowOff>
    </xdr:from>
    <xdr:to>
      <xdr:col>55</xdr:col>
      <xdr:colOff>88900</xdr:colOff>
      <xdr:row>41</xdr:row>
      <xdr:rowOff>46265</xdr:rowOff>
    </xdr:to>
    <xdr:cxnSp macro="">
      <xdr:nvCxnSpPr>
        <xdr:cNvPr id="119" name="直線コネクタ 118"/>
        <xdr:cNvCxnSpPr/>
      </xdr:nvCxnSpPr>
      <xdr:spPr>
        <a:xfrm>
          <a:off x="10388600" y="707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123570</xdr:rowOff>
    </xdr:from>
    <xdr:ext cx="469744" cy="259045"/>
    <xdr:sp macro="" textlink="">
      <xdr:nvSpPr>
        <xdr:cNvPr id="120" name="【図書館】&#10;一人当たり面積最大値テキスト"/>
        <xdr:cNvSpPr txBox="1"/>
      </xdr:nvSpPr>
      <xdr:spPr>
        <a:xfrm>
          <a:off x="10515600" y="560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5443</xdr:rowOff>
    </xdr:from>
    <xdr:to>
      <xdr:col>55</xdr:col>
      <xdr:colOff>88900</xdr:colOff>
      <xdr:row>34</xdr:row>
      <xdr:rowOff>5443</xdr:rowOff>
    </xdr:to>
    <xdr:cxnSp macro="">
      <xdr:nvCxnSpPr>
        <xdr:cNvPr id="121" name="直線コネクタ 120"/>
        <xdr:cNvCxnSpPr/>
      </xdr:nvCxnSpPr>
      <xdr:spPr>
        <a:xfrm>
          <a:off x="10388600" y="583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140805</xdr:rowOff>
    </xdr:from>
    <xdr:ext cx="469744" cy="259045"/>
    <xdr:sp macro="" textlink="">
      <xdr:nvSpPr>
        <xdr:cNvPr id="122" name="【図書館】&#10;一人当たり面積平均値テキスト"/>
        <xdr:cNvSpPr txBox="1"/>
      </xdr:nvSpPr>
      <xdr:spPr>
        <a:xfrm>
          <a:off x="10515600" y="6484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117928</xdr:rowOff>
    </xdr:from>
    <xdr:to>
      <xdr:col>55</xdr:col>
      <xdr:colOff>50800</xdr:colOff>
      <xdr:row>39</xdr:row>
      <xdr:rowOff>48078</xdr:rowOff>
    </xdr:to>
    <xdr:sp macro="" textlink="">
      <xdr:nvSpPr>
        <xdr:cNvPr id="123" name="フローチャート: 判断 122"/>
        <xdr:cNvSpPr/>
      </xdr:nvSpPr>
      <xdr:spPr>
        <a:xfrm>
          <a:off x="10426700" y="66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107043</xdr:rowOff>
    </xdr:from>
    <xdr:to>
      <xdr:col>50</xdr:col>
      <xdr:colOff>165100</xdr:colOff>
      <xdr:row>39</xdr:row>
      <xdr:rowOff>37193</xdr:rowOff>
    </xdr:to>
    <xdr:sp macro="" textlink="">
      <xdr:nvSpPr>
        <xdr:cNvPr id="124" name="フローチャート: 判断 123"/>
        <xdr:cNvSpPr/>
      </xdr:nvSpPr>
      <xdr:spPr>
        <a:xfrm>
          <a:off x="9588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161472</xdr:rowOff>
    </xdr:from>
    <xdr:to>
      <xdr:col>46</xdr:col>
      <xdr:colOff>38100</xdr:colOff>
      <xdr:row>39</xdr:row>
      <xdr:rowOff>91622</xdr:rowOff>
    </xdr:to>
    <xdr:sp macro="" textlink="">
      <xdr:nvSpPr>
        <xdr:cNvPr id="125" name="フローチャート: 判断 124"/>
        <xdr:cNvSpPr/>
      </xdr:nvSpPr>
      <xdr:spPr>
        <a:xfrm>
          <a:off x="8699500" y="667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161472</xdr:rowOff>
    </xdr:from>
    <xdr:to>
      <xdr:col>41</xdr:col>
      <xdr:colOff>101600</xdr:colOff>
      <xdr:row>39</xdr:row>
      <xdr:rowOff>91622</xdr:rowOff>
    </xdr:to>
    <xdr:sp macro="" textlink="">
      <xdr:nvSpPr>
        <xdr:cNvPr id="126" name="フローチャート: 判断 125"/>
        <xdr:cNvSpPr/>
      </xdr:nvSpPr>
      <xdr:spPr>
        <a:xfrm>
          <a:off x="7810500" y="667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11793</xdr:rowOff>
    </xdr:from>
    <xdr:to>
      <xdr:col>36</xdr:col>
      <xdr:colOff>165100</xdr:colOff>
      <xdr:row>39</xdr:row>
      <xdr:rowOff>113393</xdr:rowOff>
    </xdr:to>
    <xdr:sp macro="" textlink="">
      <xdr:nvSpPr>
        <xdr:cNvPr id="127" name="フローチャート: 判断 126"/>
        <xdr:cNvSpPr/>
      </xdr:nvSpPr>
      <xdr:spPr>
        <a:xfrm>
          <a:off x="69215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68943</xdr:rowOff>
    </xdr:from>
    <xdr:to>
      <xdr:col>55</xdr:col>
      <xdr:colOff>50800</xdr:colOff>
      <xdr:row>40</xdr:row>
      <xdr:rowOff>170543</xdr:rowOff>
    </xdr:to>
    <xdr:sp macro="" textlink="">
      <xdr:nvSpPr>
        <xdr:cNvPr id="133" name="楕円 132"/>
        <xdr:cNvSpPr/>
      </xdr:nvSpPr>
      <xdr:spPr>
        <a:xfrm>
          <a:off x="10426700" y="692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155320</xdr:rowOff>
    </xdr:from>
    <xdr:ext cx="469744" cy="259045"/>
    <xdr:sp macro="" textlink="">
      <xdr:nvSpPr>
        <xdr:cNvPr id="134" name="【図書館】&#10;一人当たり面積該当値テキスト"/>
        <xdr:cNvSpPr txBox="1"/>
      </xdr:nvSpPr>
      <xdr:spPr>
        <a:xfrm>
          <a:off x="10515600" y="684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79828</xdr:rowOff>
    </xdr:from>
    <xdr:to>
      <xdr:col>50</xdr:col>
      <xdr:colOff>165100</xdr:colOff>
      <xdr:row>41</xdr:row>
      <xdr:rowOff>9978</xdr:rowOff>
    </xdr:to>
    <xdr:sp macro="" textlink="">
      <xdr:nvSpPr>
        <xdr:cNvPr id="135" name="楕円 134"/>
        <xdr:cNvSpPr/>
      </xdr:nvSpPr>
      <xdr:spPr>
        <a:xfrm>
          <a:off x="9588500" y="693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119743</xdr:rowOff>
    </xdr:from>
    <xdr:to>
      <xdr:col>55</xdr:col>
      <xdr:colOff>0</xdr:colOff>
      <xdr:row>40</xdr:row>
      <xdr:rowOff>130628</xdr:rowOff>
    </xdr:to>
    <xdr:cxnSp macro="">
      <xdr:nvCxnSpPr>
        <xdr:cNvPr id="136" name="直線コネクタ 135"/>
        <xdr:cNvCxnSpPr/>
      </xdr:nvCxnSpPr>
      <xdr:spPr>
        <a:xfrm flipV="1">
          <a:off x="9639300" y="69777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90715</xdr:rowOff>
    </xdr:from>
    <xdr:to>
      <xdr:col>46</xdr:col>
      <xdr:colOff>38100</xdr:colOff>
      <xdr:row>41</xdr:row>
      <xdr:rowOff>20865</xdr:rowOff>
    </xdr:to>
    <xdr:sp macro="" textlink="">
      <xdr:nvSpPr>
        <xdr:cNvPr id="137" name="楕円 136"/>
        <xdr:cNvSpPr/>
      </xdr:nvSpPr>
      <xdr:spPr>
        <a:xfrm>
          <a:off x="86995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130628</xdr:rowOff>
    </xdr:from>
    <xdr:to>
      <xdr:col>50</xdr:col>
      <xdr:colOff>114300</xdr:colOff>
      <xdr:row>40</xdr:row>
      <xdr:rowOff>141515</xdr:rowOff>
    </xdr:to>
    <xdr:cxnSp macro="">
      <xdr:nvCxnSpPr>
        <xdr:cNvPr id="138" name="直線コネクタ 137"/>
        <xdr:cNvCxnSpPr/>
      </xdr:nvCxnSpPr>
      <xdr:spPr>
        <a:xfrm flipV="1">
          <a:off x="8750300" y="69886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90715</xdr:rowOff>
    </xdr:from>
    <xdr:to>
      <xdr:col>41</xdr:col>
      <xdr:colOff>101600</xdr:colOff>
      <xdr:row>41</xdr:row>
      <xdr:rowOff>20865</xdr:rowOff>
    </xdr:to>
    <xdr:sp macro="" textlink="">
      <xdr:nvSpPr>
        <xdr:cNvPr id="139" name="楕円 138"/>
        <xdr:cNvSpPr/>
      </xdr:nvSpPr>
      <xdr:spPr>
        <a:xfrm>
          <a:off x="78105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141515</xdr:rowOff>
    </xdr:from>
    <xdr:to>
      <xdr:col>45</xdr:col>
      <xdr:colOff>177800</xdr:colOff>
      <xdr:row>40</xdr:row>
      <xdr:rowOff>141515</xdr:rowOff>
    </xdr:to>
    <xdr:cxnSp macro="">
      <xdr:nvCxnSpPr>
        <xdr:cNvPr id="140" name="直線コネクタ 139"/>
        <xdr:cNvCxnSpPr/>
      </xdr:nvCxnSpPr>
      <xdr:spPr>
        <a:xfrm>
          <a:off x="7861300" y="69995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90715</xdr:rowOff>
    </xdr:from>
    <xdr:to>
      <xdr:col>36</xdr:col>
      <xdr:colOff>165100</xdr:colOff>
      <xdr:row>41</xdr:row>
      <xdr:rowOff>20865</xdr:rowOff>
    </xdr:to>
    <xdr:sp macro="" textlink="">
      <xdr:nvSpPr>
        <xdr:cNvPr id="141" name="楕円 140"/>
        <xdr:cNvSpPr/>
      </xdr:nvSpPr>
      <xdr:spPr>
        <a:xfrm>
          <a:off x="69215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141515</xdr:rowOff>
    </xdr:from>
    <xdr:to>
      <xdr:col>41</xdr:col>
      <xdr:colOff>50800</xdr:colOff>
      <xdr:row>40</xdr:row>
      <xdr:rowOff>141515</xdr:rowOff>
    </xdr:to>
    <xdr:cxnSp macro="">
      <xdr:nvCxnSpPr>
        <xdr:cNvPr id="142" name="直線コネクタ 141"/>
        <xdr:cNvCxnSpPr/>
      </xdr:nvCxnSpPr>
      <xdr:spPr>
        <a:xfrm>
          <a:off x="6972300" y="69995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53720</xdr:rowOff>
    </xdr:from>
    <xdr:ext cx="469744" cy="259045"/>
    <xdr:sp macro="" textlink="">
      <xdr:nvSpPr>
        <xdr:cNvPr id="143" name="n_1aveValue【図書館】&#10;一人当たり面積"/>
        <xdr:cNvSpPr txBox="1"/>
      </xdr:nvSpPr>
      <xdr:spPr>
        <a:xfrm>
          <a:off x="93917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108149</xdr:rowOff>
    </xdr:from>
    <xdr:ext cx="469744" cy="259045"/>
    <xdr:sp macro="" textlink="">
      <xdr:nvSpPr>
        <xdr:cNvPr id="144" name="n_2aveValue【図書館】&#10;一人当たり面積"/>
        <xdr:cNvSpPr txBox="1"/>
      </xdr:nvSpPr>
      <xdr:spPr>
        <a:xfrm>
          <a:off x="8515427" y="645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108149</xdr:rowOff>
    </xdr:from>
    <xdr:ext cx="469744" cy="259045"/>
    <xdr:sp macro="" textlink="">
      <xdr:nvSpPr>
        <xdr:cNvPr id="145" name="n_3aveValue【図書館】&#10;一人当たり面積"/>
        <xdr:cNvSpPr txBox="1"/>
      </xdr:nvSpPr>
      <xdr:spPr>
        <a:xfrm>
          <a:off x="7626427" y="645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129920</xdr:rowOff>
    </xdr:from>
    <xdr:ext cx="469744" cy="259045"/>
    <xdr:sp macro="" textlink="">
      <xdr:nvSpPr>
        <xdr:cNvPr id="146" name="n_4aveValue【図書館】&#10;一人当たり面積"/>
        <xdr:cNvSpPr txBox="1"/>
      </xdr:nvSpPr>
      <xdr:spPr>
        <a:xfrm>
          <a:off x="6737427" y="647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1105</xdr:rowOff>
    </xdr:from>
    <xdr:ext cx="469744" cy="259045"/>
    <xdr:sp macro="" textlink="">
      <xdr:nvSpPr>
        <xdr:cNvPr id="147" name="n_1mainValue【図書館】&#10;一人当たり面積"/>
        <xdr:cNvSpPr txBox="1"/>
      </xdr:nvSpPr>
      <xdr:spPr>
        <a:xfrm>
          <a:off x="9391727" y="7030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11992</xdr:rowOff>
    </xdr:from>
    <xdr:ext cx="469744" cy="259045"/>
    <xdr:sp macro="" textlink="">
      <xdr:nvSpPr>
        <xdr:cNvPr id="148" name="n_2mainValue【図書館】&#10;一人当たり面積"/>
        <xdr:cNvSpPr txBox="1"/>
      </xdr:nvSpPr>
      <xdr:spPr>
        <a:xfrm>
          <a:off x="8515427" y="704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11992</xdr:rowOff>
    </xdr:from>
    <xdr:ext cx="469744" cy="259045"/>
    <xdr:sp macro="" textlink="">
      <xdr:nvSpPr>
        <xdr:cNvPr id="149" name="n_3mainValue【図書館】&#10;一人当たり面積"/>
        <xdr:cNvSpPr txBox="1"/>
      </xdr:nvSpPr>
      <xdr:spPr>
        <a:xfrm>
          <a:off x="7626427" y="704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11992</xdr:rowOff>
    </xdr:from>
    <xdr:ext cx="469744" cy="259045"/>
    <xdr:sp macro="" textlink="">
      <xdr:nvSpPr>
        <xdr:cNvPr id="150" name="n_4mainValue【図書館】&#10;一人当たり面積"/>
        <xdr:cNvSpPr txBox="1"/>
      </xdr:nvSpPr>
      <xdr:spPr>
        <a:xfrm>
          <a:off x="6737427" y="704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2" name="直線コネクタ 16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3" name="テキスト ボックス 162"/>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4" name="直線コネクタ 16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5" name="テキスト ボックス 16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6" name="直線コネクタ 16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7" name="テキスト ボックス 16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8" name="直線コネクタ 16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9" name="テキスト ボックス 16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70" name="直線コネクタ 16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1" name="テキスト ボックス 17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2" name="直線コネクタ 17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3" name="テキスト ボックス 172"/>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60416</xdr:rowOff>
    </xdr:to>
    <xdr:cxnSp macro="">
      <xdr:nvCxnSpPr>
        <xdr:cNvPr id="176" name="直線コネクタ 175"/>
        <xdr:cNvCxnSpPr/>
      </xdr:nvCxnSpPr>
      <xdr:spPr>
        <a:xfrm flipV="1">
          <a:off x="4634865" y="9637123"/>
          <a:ext cx="0" cy="1396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64243</xdr:rowOff>
    </xdr:from>
    <xdr:ext cx="405111" cy="259045"/>
    <xdr:sp macro="" textlink="">
      <xdr:nvSpPr>
        <xdr:cNvPr id="177" name="【体育館・プール】&#10;有形固定資産減価償却率最小値テキスト"/>
        <xdr:cNvSpPr txBox="1"/>
      </xdr:nvSpPr>
      <xdr:spPr>
        <a:xfrm>
          <a:off x="4673600" y="11037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60416</xdr:rowOff>
    </xdr:from>
    <xdr:to>
      <xdr:col>24</xdr:col>
      <xdr:colOff>152400</xdr:colOff>
      <xdr:row>64</xdr:row>
      <xdr:rowOff>60416</xdr:rowOff>
    </xdr:to>
    <xdr:cxnSp macro="">
      <xdr:nvCxnSpPr>
        <xdr:cNvPr id="178" name="直線コネクタ 177"/>
        <xdr:cNvCxnSpPr/>
      </xdr:nvCxnSpPr>
      <xdr:spPr>
        <a:xfrm>
          <a:off x="4546600" y="110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79" name="【体育館・プール】&#10;有形固定資産減価償却率最大値テキスト"/>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80" name="直線コネクタ 179"/>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112503</xdr:rowOff>
    </xdr:from>
    <xdr:ext cx="405111" cy="259045"/>
    <xdr:sp macro="" textlink="">
      <xdr:nvSpPr>
        <xdr:cNvPr id="181" name="【体育館・プール】&#10;有形固定資産減価償却率平均値テキスト"/>
        <xdr:cNvSpPr txBox="1"/>
      </xdr:nvSpPr>
      <xdr:spPr>
        <a:xfrm>
          <a:off x="4673600" y="10228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89626</xdr:rowOff>
    </xdr:from>
    <xdr:to>
      <xdr:col>24</xdr:col>
      <xdr:colOff>114300</xdr:colOff>
      <xdr:row>61</xdr:row>
      <xdr:rowOff>19776</xdr:rowOff>
    </xdr:to>
    <xdr:sp macro="" textlink="">
      <xdr:nvSpPr>
        <xdr:cNvPr id="182" name="フローチャート: 判断 181"/>
        <xdr:cNvSpPr/>
      </xdr:nvSpPr>
      <xdr:spPr>
        <a:xfrm>
          <a:off x="45847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96157</xdr:rowOff>
    </xdr:from>
    <xdr:to>
      <xdr:col>20</xdr:col>
      <xdr:colOff>38100</xdr:colOff>
      <xdr:row>61</xdr:row>
      <xdr:rowOff>26307</xdr:rowOff>
    </xdr:to>
    <xdr:sp macro="" textlink="">
      <xdr:nvSpPr>
        <xdr:cNvPr id="183" name="フローチャート: 判断 182"/>
        <xdr:cNvSpPr/>
      </xdr:nvSpPr>
      <xdr:spPr>
        <a:xfrm>
          <a:off x="3746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136978</xdr:rowOff>
    </xdr:from>
    <xdr:to>
      <xdr:col>15</xdr:col>
      <xdr:colOff>101600</xdr:colOff>
      <xdr:row>61</xdr:row>
      <xdr:rowOff>67128</xdr:rowOff>
    </xdr:to>
    <xdr:sp macro="" textlink="">
      <xdr:nvSpPr>
        <xdr:cNvPr id="184" name="フローチャート: 判断 183"/>
        <xdr:cNvSpPr/>
      </xdr:nvSpPr>
      <xdr:spPr>
        <a:xfrm>
          <a:off x="2857500" y="104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96157</xdr:rowOff>
    </xdr:from>
    <xdr:to>
      <xdr:col>10</xdr:col>
      <xdr:colOff>165100</xdr:colOff>
      <xdr:row>61</xdr:row>
      <xdr:rowOff>26307</xdr:rowOff>
    </xdr:to>
    <xdr:sp macro="" textlink="">
      <xdr:nvSpPr>
        <xdr:cNvPr id="185" name="フローチャート: 判断 184"/>
        <xdr:cNvSpPr/>
      </xdr:nvSpPr>
      <xdr:spPr>
        <a:xfrm>
          <a:off x="1968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97790</xdr:rowOff>
    </xdr:from>
    <xdr:to>
      <xdr:col>6</xdr:col>
      <xdr:colOff>38100</xdr:colOff>
      <xdr:row>61</xdr:row>
      <xdr:rowOff>27940</xdr:rowOff>
    </xdr:to>
    <xdr:sp macro="" textlink="">
      <xdr:nvSpPr>
        <xdr:cNvPr id="186" name="フローチャート: 判断 185"/>
        <xdr:cNvSpPr/>
      </xdr:nvSpPr>
      <xdr:spPr>
        <a:xfrm>
          <a:off x="1079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97790</xdr:rowOff>
    </xdr:from>
    <xdr:to>
      <xdr:col>24</xdr:col>
      <xdr:colOff>114300</xdr:colOff>
      <xdr:row>63</xdr:row>
      <xdr:rowOff>27940</xdr:rowOff>
    </xdr:to>
    <xdr:sp macro="" textlink="">
      <xdr:nvSpPr>
        <xdr:cNvPr id="192" name="楕円 191"/>
        <xdr:cNvSpPr/>
      </xdr:nvSpPr>
      <xdr:spPr>
        <a:xfrm>
          <a:off x="45847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76217</xdr:rowOff>
    </xdr:from>
    <xdr:ext cx="405111" cy="259045"/>
    <xdr:sp macro="" textlink="">
      <xdr:nvSpPr>
        <xdr:cNvPr id="193" name="【体育館・プール】&#10;有形固定資産減価償却率該当値テキスト"/>
        <xdr:cNvSpPr txBox="1"/>
      </xdr:nvSpPr>
      <xdr:spPr>
        <a:xfrm>
          <a:off x="4673600"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74930</xdr:rowOff>
    </xdr:from>
    <xdr:to>
      <xdr:col>20</xdr:col>
      <xdr:colOff>38100</xdr:colOff>
      <xdr:row>63</xdr:row>
      <xdr:rowOff>5080</xdr:rowOff>
    </xdr:to>
    <xdr:sp macro="" textlink="">
      <xdr:nvSpPr>
        <xdr:cNvPr id="194" name="楕円 193"/>
        <xdr:cNvSpPr/>
      </xdr:nvSpPr>
      <xdr:spPr>
        <a:xfrm>
          <a:off x="3746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125730</xdr:rowOff>
    </xdr:from>
    <xdr:to>
      <xdr:col>24</xdr:col>
      <xdr:colOff>63500</xdr:colOff>
      <xdr:row>62</xdr:row>
      <xdr:rowOff>148590</xdr:rowOff>
    </xdr:to>
    <xdr:cxnSp macro="">
      <xdr:nvCxnSpPr>
        <xdr:cNvPr id="195" name="直線コネクタ 194"/>
        <xdr:cNvCxnSpPr/>
      </xdr:nvCxnSpPr>
      <xdr:spPr>
        <a:xfrm>
          <a:off x="3797300" y="1075563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55335</xdr:rowOff>
    </xdr:from>
    <xdr:to>
      <xdr:col>15</xdr:col>
      <xdr:colOff>101600</xdr:colOff>
      <xdr:row>62</xdr:row>
      <xdr:rowOff>156935</xdr:rowOff>
    </xdr:to>
    <xdr:sp macro="" textlink="">
      <xdr:nvSpPr>
        <xdr:cNvPr id="196" name="楕円 195"/>
        <xdr:cNvSpPr/>
      </xdr:nvSpPr>
      <xdr:spPr>
        <a:xfrm>
          <a:off x="2857500" y="1068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106135</xdr:rowOff>
    </xdr:from>
    <xdr:to>
      <xdr:col>19</xdr:col>
      <xdr:colOff>177800</xdr:colOff>
      <xdr:row>62</xdr:row>
      <xdr:rowOff>125730</xdr:rowOff>
    </xdr:to>
    <xdr:cxnSp macro="">
      <xdr:nvCxnSpPr>
        <xdr:cNvPr id="197" name="直線コネクタ 196"/>
        <xdr:cNvCxnSpPr/>
      </xdr:nvCxnSpPr>
      <xdr:spPr>
        <a:xfrm>
          <a:off x="2908300" y="10736035"/>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30843</xdr:rowOff>
    </xdr:from>
    <xdr:to>
      <xdr:col>10</xdr:col>
      <xdr:colOff>165100</xdr:colOff>
      <xdr:row>62</xdr:row>
      <xdr:rowOff>132443</xdr:rowOff>
    </xdr:to>
    <xdr:sp macro="" textlink="">
      <xdr:nvSpPr>
        <xdr:cNvPr id="198" name="楕円 197"/>
        <xdr:cNvSpPr/>
      </xdr:nvSpPr>
      <xdr:spPr>
        <a:xfrm>
          <a:off x="1968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81643</xdr:rowOff>
    </xdr:from>
    <xdr:to>
      <xdr:col>15</xdr:col>
      <xdr:colOff>50800</xdr:colOff>
      <xdr:row>62</xdr:row>
      <xdr:rowOff>106135</xdr:rowOff>
    </xdr:to>
    <xdr:cxnSp macro="">
      <xdr:nvCxnSpPr>
        <xdr:cNvPr id="199" name="直線コネクタ 198"/>
        <xdr:cNvCxnSpPr/>
      </xdr:nvCxnSpPr>
      <xdr:spPr>
        <a:xfrm>
          <a:off x="2019300" y="10711543"/>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7983</xdr:rowOff>
    </xdr:from>
    <xdr:to>
      <xdr:col>6</xdr:col>
      <xdr:colOff>38100</xdr:colOff>
      <xdr:row>62</xdr:row>
      <xdr:rowOff>109583</xdr:rowOff>
    </xdr:to>
    <xdr:sp macro="" textlink="">
      <xdr:nvSpPr>
        <xdr:cNvPr id="200" name="楕円 199"/>
        <xdr:cNvSpPr/>
      </xdr:nvSpPr>
      <xdr:spPr>
        <a:xfrm>
          <a:off x="1079500" y="1063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58783</xdr:rowOff>
    </xdr:from>
    <xdr:to>
      <xdr:col>10</xdr:col>
      <xdr:colOff>114300</xdr:colOff>
      <xdr:row>62</xdr:row>
      <xdr:rowOff>81643</xdr:rowOff>
    </xdr:to>
    <xdr:cxnSp macro="">
      <xdr:nvCxnSpPr>
        <xdr:cNvPr id="201" name="直線コネクタ 200"/>
        <xdr:cNvCxnSpPr/>
      </xdr:nvCxnSpPr>
      <xdr:spPr>
        <a:xfrm>
          <a:off x="1130300" y="1068868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42834</xdr:rowOff>
    </xdr:from>
    <xdr:ext cx="405111" cy="259045"/>
    <xdr:sp macro="" textlink="">
      <xdr:nvSpPr>
        <xdr:cNvPr id="202" name="n_1aveValue【体育館・プール】&#10;有形固定資産減価償却率"/>
        <xdr:cNvSpPr txBox="1"/>
      </xdr:nvSpPr>
      <xdr:spPr>
        <a:xfrm>
          <a:off x="3582044" y="1015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83655</xdr:rowOff>
    </xdr:from>
    <xdr:ext cx="405111" cy="259045"/>
    <xdr:sp macro="" textlink="">
      <xdr:nvSpPr>
        <xdr:cNvPr id="203" name="n_2aveValue【体育館・プール】&#10;有形固定資産減価償却率"/>
        <xdr:cNvSpPr txBox="1"/>
      </xdr:nvSpPr>
      <xdr:spPr>
        <a:xfrm>
          <a:off x="2705744" y="1019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42834</xdr:rowOff>
    </xdr:from>
    <xdr:ext cx="405111" cy="259045"/>
    <xdr:sp macro="" textlink="">
      <xdr:nvSpPr>
        <xdr:cNvPr id="204" name="n_3aveValue【体育館・プール】&#10;有形固定資産減価償却率"/>
        <xdr:cNvSpPr txBox="1"/>
      </xdr:nvSpPr>
      <xdr:spPr>
        <a:xfrm>
          <a:off x="1816744" y="1015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44467</xdr:rowOff>
    </xdr:from>
    <xdr:ext cx="405111" cy="259045"/>
    <xdr:sp macro="" textlink="">
      <xdr:nvSpPr>
        <xdr:cNvPr id="205" name="n_4aveValue【体育館・プール】&#10;有形固定資産減価償却率"/>
        <xdr:cNvSpPr txBox="1"/>
      </xdr:nvSpPr>
      <xdr:spPr>
        <a:xfrm>
          <a:off x="927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167657</xdr:rowOff>
    </xdr:from>
    <xdr:ext cx="405111" cy="259045"/>
    <xdr:sp macro="" textlink="">
      <xdr:nvSpPr>
        <xdr:cNvPr id="206" name="n_1mainValue【体育館・プール】&#10;有形固定資産減価償却率"/>
        <xdr:cNvSpPr txBox="1"/>
      </xdr:nvSpPr>
      <xdr:spPr>
        <a:xfrm>
          <a:off x="3582044"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148062</xdr:rowOff>
    </xdr:from>
    <xdr:ext cx="405111" cy="259045"/>
    <xdr:sp macro="" textlink="">
      <xdr:nvSpPr>
        <xdr:cNvPr id="207" name="n_2mainValue【体育館・プール】&#10;有形固定資産減価償却率"/>
        <xdr:cNvSpPr txBox="1"/>
      </xdr:nvSpPr>
      <xdr:spPr>
        <a:xfrm>
          <a:off x="2705744" y="1077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123570</xdr:rowOff>
    </xdr:from>
    <xdr:ext cx="405111" cy="259045"/>
    <xdr:sp macro="" textlink="">
      <xdr:nvSpPr>
        <xdr:cNvPr id="208" name="n_3mainValue【体育館・プール】&#10;有形固定資産減価償却率"/>
        <xdr:cNvSpPr txBox="1"/>
      </xdr:nvSpPr>
      <xdr:spPr>
        <a:xfrm>
          <a:off x="1816744" y="1075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100710</xdr:rowOff>
    </xdr:from>
    <xdr:ext cx="405111" cy="259045"/>
    <xdr:sp macro="" textlink="">
      <xdr:nvSpPr>
        <xdr:cNvPr id="209" name="n_4mainValue【体育館・プール】&#10;有形固定資産減価償却率"/>
        <xdr:cNvSpPr txBox="1"/>
      </xdr:nvSpPr>
      <xdr:spPr>
        <a:xfrm>
          <a:off x="927744" y="10730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20" name="直線コネクタ 21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21" name="テキスト ボックス 220"/>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2" name="直線コネクタ 22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3" name="テキスト ボックス 222"/>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4" name="直線コネクタ 22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5" name="テキスト ボックス 224"/>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6" name="直線コネクタ 22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7" name="テキスト ボックス 226"/>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8" name="直線コネクタ 22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9" name="テキスト ボックス 228"/>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30" name="直線コネクタ 22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31" name="テキスト ボックス 230"/>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2" name="直線コネクタ 23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3" name="テキスト ボックス 23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71846</xdr:rowOff>
    </xdr:from>
    <xdr:to>
      <xdr:col>54</xdr:col>
      <xdr:colOff>189865</xdr:colOff>
      <xdr:row>63</xdr:row>
      <xdr:rowOff>109401</xdr:rowOff>
    </xdr:to>
    <xdr:cxnSp macro="">
      <xdr:nvCxnSpPr>
        <xdr:cNvPr id="235" name="直線コネクタ 234"/>
        <xdr:cNvCxnSpPr/>
      </xdr:nvCxnSpPr>
      <xdr:spPr>
        <a:xfrm flipV="1">
          <a:off x="10476865" y="9673046"/>
          <a:ext cx="0" cy="1237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113228</xdr:rowOff>
    </xdr:from>
    <xdr:ext cx="469744" cy="259045"/>
    <xdr:sp macro="" textlink="">
      <xdr:nvSpPr>
        <xdr:cNvPr id="236" name="【体育館・プール】&#10;一人当たり面積最小値テキスト"/>
        <xdr:cNvSpPr txBox="1"/>
      </xdr:nvSpPr>
      <xdr:spPr>
        <a:xfrm>
          <a:off x="10515600" y="1091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109401</xdr:rowOff>
    </xdr:from>
    <xdr:to>
      <xdr:col>55</xdr:col>
      <xdr:colOff>88900</xdr:colOff>
      <xdr:row>63</xdr:row>
      <xdr:rowOff>109401</xdr:rowOff>
    </xdr:to>
    <xdr:cxnSp macro="">
      <xdr:nvCxnSpPr>
        <xdr:cNvPr id="237" name="直線コネクタ 236"/>
        <xdr:cNvCxnSpPr/>
      </xdr:nvCxnSpPr>
      <xdr:spPr>
        <a:xfrm>
          <a:off x="10388600" y="1091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18523</xdr:rowOff>
    </xdr:from>
    <xdr:ext cx="469744" cy="259045"/>
    <xdr:sp macro="" textlink="">
      <xdr:nvSpPr>
        <xdr:cNvPr id="238" name="【体育館・プール】&#10;一人当たり面積最大値テキスト"/>
        <xdr:cNvSpPr txBox="1"/>
      </xdr:nvSpPr>
      <xdr:spPr>
        <a:xfrm>
          <a:off x="10515600" y="944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71846</xdr:rowOff>
    </xdr:from>
    <xdr:to>
      <xdr:col>55</xdr:col>
      <xdr:colOff>88900</xdr:colOff>
      <xdr:row>56</xdr:row>
      <xdr:rowOff>71846</xdr:rowOff>
    </xdr:to>
    <xdr:cxnSp macro="">
      <xdr:nvCxnSpPr>
        <xdr:cNvPr id="239" name="直線コネクタ 238"/>
        <xdr:cNvCxnSpPr/>
      </xdr:nvCxnSpPr>
      <xdr:spPr>
        <a:xfrm>
          <a:off x="10388600" y="967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37392</xdr:rowOff>
    </xdr:from>
    <xdr:ext cx="469744" cy="259045"/>
    <xdr:sp macro="" textlink="">
      <xdr:nvSpPr>
        <xdr:cNvPr id="240" name="【体育館・プール】&#10;一人当たり面積平均値テキスト"/>
        <xdr:cNvSpPr txBox="1"/>
      </xdr:nvSpPr>
      <xdr:spPr>
        <a:xfrm>
          <a:off x="10515600" y="10324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14515</xdr:rowOff>
    </xdr:from>
    <xdr:to>
      <xdr:col>55</xdr:col>
      <xdr:colOff>50800</xdr:colOff>
      <xdr:row>61</xdr:row>
      <xdr:rowOff>116115</xdr:rowOff>
    </xdr:to>
    <xdr:sp macro="" textlink="">
      <xdr:nvSpPr>
        <xdr:cNvPr id="241" name="フローチャート: 判断 240"/>
        <xdr:cNvSpPr/>
      </xdr:nvSpPr>
      <xdr:spPr>
        <a:xfrm>
          <a:off x="104267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168003</xdr:rowOff>
    </xdr:from>
    <xdr:to>
      <xdr:col>50</xdr:col>
      <xdr:colOff>165100</xdr:colOff>
      <xdr:row>61</xdr:row>
      <xdr:rowOff>98153</xdr:rowOff>
    </xdr:to>
    <xdr:sp macro="" textlink="">
      <xdr:nvSpPr>
        <xdr:cNvPr id="242" name="フローチャート: 判断 241"/>
        <xdr:cNvSpPr/>
      </xdr:nvSpPr>
      <xdr:spPr>
        <a:xfrm>
          <a:off x="95885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34109</xdr:rowOff>
    </xdr:from>
    <xdr:to>
      <xdr:col>46</xdr:col>
      <xdr:colOff>38100</xdr:colOff>
      <xdr:row>61</xdr:row>
      <xdr:rowOff>135709</xdr:rowOff>
    </xdr:to>
    <xdr:sp macro="" textlink="">
      <xdr:nvSpPr>
        <xdr:cNvPr id="243" name="フローチャート: 判断 242"/>
        <xdr:cNvSpPr/>
      </xdr:nvSpPr>
      <xdr:spPr>
        <a:xfrm>
          <a:off x="8699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24312</xdr:rowOff>
    </xdr:from>
    <xdr:to>
      <xdr:col>41</xdr:col>
      <xdr:colOff>101600</xdr:colOff>
      <xdr:row>61</xdr:row>
      <xdr:rowOff>125912</xdr:rowOff>
    </xdr:to>
    <xdr:sp macro="" textlink="">
      <xdr:nvSpPr>
        <xdr:cNvPr id="244" name="フローチャート: 判断 243"/>
        <xdr:cNvSpPr/>
      </xdr:nvSpPr>
      <xdr:spPr>
        <a:xfrm>
          <a:off x="78105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30843</xdr:rowOff>
    </xdr:from>
    <xdr:to>
      <xdr:col>36</xdr:col>
      <xdr:colOff>165100</xdr:colOff>
      <xdr:row>61</xdr:row>
      <xdr:rowOff>132443</xdr:rowOff>
    </xdr:to>
    <xdr:sp macro="" textlink="">
      <xdr:nvSpPr>
        <xdr:cNvPr id="245" name="フローチャート: 判断 244"/>
        <xdr:cNvSpPr/>
      </xdr:nvSpPr>
      <xdr:spPr>
        <a:xfrm>
          <a:off x="6921500" y="1048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6" name="テキスト ボックス 24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7" name="テキスト ボックス 24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8" name="テキスト ボックス 24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9" name="テキスト ボックス 24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50" name="テキスト ボックス 24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169635</xdr:rowOff>
    </xdr:from>
    <xdr:to>
      <xdr:col>55</xdr:col>
      <xdr:colOff>50800</xdr:colOff>
      <xdr:row>62</xdr:row>
      <xdr:rowOff>99785</xdr:rowOff>
    </xdr:to>
    <xdr:sp macro="" textlink="">
      <xdr:nvSpPr>
        <xdr:cNvPr id="251" name="楕円 250"/>
        <xdr:cNvSpPr/>
      </xdr:nvSpPr>
      <xdr:spPr>
        <a:xfrm>
          <a:off x="104267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148062</xdr:rowOff>
    </xdr:from>
    <xdr:ext cx="469744" cy="259045"/>
    <xdr:sp macro="" textlink="">
      <xdr:nvSpPr>
        <xdr:cNvPr id="252" name="【体育館・プール】&#10;一人当たり面積該当値テキスト"/>
        <xdr:cNvSpPr txBox="1"/>
      </xdr:nvSpPr>
      <xdr:spPr>
        <a:xfrm>
          <a:off x="10515600" y="1060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6350</xdr:rowOff>
    </xdr:from>
    <xdr:to>
      <xdr:col>50</xdr:col>
      <xdr:colOff>165100</xdr:colOff>
      <xdr:row>62</xdr:row>
      <xdr:rowOff>107950</xdr:rowOff>
    </xdr:to>
    <xdr:sp macro="" textlink="">
      <xdr:nvSpPr>
        <xdr:cNvPr id="253" name="楕円 252"/>
        <xdr:cNvSpPr/>
      </xdr:nvSpPr>
      <xdr:spPr>
        <a:xfrm>
          <a:off x="9588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48985</xdr:rowOff>
    </xdr:from>
    <xdr:to>
      <xdr:col>55</xdr:col>
      <xdr:colOff>0</xdr:colOff>
      <xdr:row>62</xdr:row>
      <xdr:rowOff>57150</xdr:rowOff>
    </xdr:to>
    <xdr:cxnSp macro="">
      <xdr:nvCxnSpPr>
        <xdr:cNvPr id="254" name="直線コネクタ 253"/>
        <xdr:cNvCxnSpPr/>
      </xdr:nvCxnSpPr>
      <xdr:spPr>
        <a:xfrm flipV="1">
          <a:off x="9639300" y="10678885"/>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14515</xdr:rowOff>
    </xdr:from>
    <xdr:to>
      <xdr:col>46</xdr:col>
      <xdr:colOff>38100</xdr:colOff>
      <xdr:row>62</xdr:row>
      <xdr:rowOff>116115</xdr:rowOff>
    </xdr:to>
    <xdr:sp macro="" textlink="">
      <xdr:nvSpPr>
        <xdr:cNvPr id="255" name="楕円 254"/>
        <xdr:cNvSpPr/>
      </xdr:nvSpPr>
      <xdr:spPr>
        <a:xfrm>
          <a:off x="8699500" y="1064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57150</xdr:rowOff>
    </xdr:from>
    <xdr:to>
      <xdr:col>50</xdr:col>
      <xdr:colOff>114300</xdr:colOff>
      <xdr:row>62</xdr:row>
      <xdr:rowOff>65315</xdr:rowOff>
    </xdr:to>
    <xdr:cxnSp macro="">
      <xdr:nvCxnSpPr>
        <xdr:cNvPr id="256" name="直線コネクタ 255"/>
        <xdr:cNvCxnSpPr/>
      </xdr:nvCxnSpPr>
      <xdr:spPr>
        <a:xfrm flipV="1">
          <a:off x="8750300" y="10687050"/>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21046</xdr:rowOff>
    </xdr:from>
    <xdr:to>
      <xdr:col>41</xdr:col>
      <xdr:colOff>101600</xdr:colOff>
      <xdr:row>62</xdr:row>
      <xdr:rowOff>122646</xdr:rowOff>
    </xdr:to>
    <xdr:sp macro="" textlink="">
      <xdr:nvSpPr>
        <xdr:cNvPr id="257" name="楕円 256"/>
        <xdr:cNvSpPr/>
      </xdr:nvSpPr>
      <xdr:spPr>
        <a:xfrm>
          <a:off x="7810500" y="1065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65315</xdr:rowOff>
    </xdr:from>
    <xdr:to>
      <xdr:col>45</xdr:col>
      <xdr:colOff>177800</xdr:colOff>
      <xdr:row>62</xdr:row>
      <xdr:rowOff>71846</xdr:rowOff>
    </xdr:to>
    <xdr:cxnSp macro="">
      <xdr:nvCxnSpPr>
        <xdr:cNvPr id="258" name="直線コネクタ 257"/>
        <xdr:cNvCxnSpPr/>
      </xdr:nvCxnSpPr>
      <xdr:spPr>
        <a:xfrm flipV="1">
          <a:off x="7861300" y="1069521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25944</xdr:rowOff>
    </xdr:from>
    <xdr:to>
      <xdr:col>36</xdr:col>
      <xdr:colOff>165100</xdr:colOff>
      <xdr:row>62</xdr:row>
      <xdr:rowOff>127544</xdr:rowOff>
    </xdr:to>
    <xdr:sp macro="" textlink="">
      <xdr:nvSpPr>
        <xdr:cNvPr id="259" name="楕円 258"/>
        <xdr:cNvSpPr/>
      </xdr:nvSpPr>
      <xdr:spPr>
        <a:xfrm>
          <a:off x="6921500" y="1065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71846</xdr:rowOff>
    </xdr:from>
    <xdr:to>
      <xdr:col>41</xdr:col>
      <xdr:colOff>50800</xdr:colOff>
      <xdr:row>62</xdr:row>
      <xdr:rowOff>76744</xdr:rowOff>
    </xdr:to>
    <xdr:cxnSp macro="">
      <xdr:nvCxnSpPr>
        <xdr:cNvPr id="260" name="直線コネクタ 259"/>
        <xdr:cNvCxnSpPr/>
      </xdr:nvCxnSpPr>
      <xdr:spPr>
        <a:xfrm flipV="1">
          <a:off x="6972300" y="1070174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114680</xdr:rowOff>
    </xdr:from>
    <xdr:ext cx="469744" cy="259045"/>
    <xdr:sp macro="" textlink="">
      <xdr:nvSpPr>
        <xdr:cNvPr id="261" name="n_1aveValue【体育館・プール】&#10;一人当たり面積"/>
        <xdr:cNvSpPr txBox="1"/>
      </xdr:nvSpPr>
      <xdr:spPr>
        <a:xfrm>
          <a:off x="9391727" y="1023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152236</xdr:rowOff>
    </xdr:from>
    <xdr:ext cx="469744" cy="259045"/>
    <xdr:sp macro="" textlink="">
      <xdr:nvSpPr>
        <xdr:cNvPr id="262" name="n_2aveValue【体育館・プール】&#10;一人当たり面積"/>
        <xdr:cNvSpPr txBox="1"/>
      </xdr:nvSpPr>
      <xdr:spPr>
        <a:xfrm>
          <a:off x="8515427" y="1026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142439</xdr:rowOff>
    </xdr:from>
    <xdr:ext cx="469744" cy="259045"/>
    <xdr:sp macro="" textlink="">
      <xdr:nvSpPr>
        <xdr:cNvPr id="263" name="n_3aveValue【体育館・プール】&#10;一人当たり面積"/>
        <xdr:cNvSpPr txBox="1"/>
      </xdr:nvSpPr>
      <xdr:spPr>
        <a:xfrm>
          <a:off x="7626427" y="1025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148970</xdr:rowOff>
    </xdr:from>
    <xdr:ext cx="469744" cy="259045"/>
    <xdr:sp macro="" textlink="">
      <xdr:nvSpPr>
        <xdr:cNvPr id="264" name="n_4aveValue【体育館・プール】&#10;一人当たり面積"/>
        <xdr:cNvSpPr txBox="1"/>
      </xdr:nvSpPr>
      <xdr:spPr>
        <a:xfrm>
          <a:off x="6737427" y="1026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99077</xdr:rowOff>
    </xdr:from>
    <xdr:ext cx="469744" cy="259045"/>
    <xdr:sp macro="" textlink="">
      <xdr:nvSpPr>
        <xdr:cNvPr id="265" name="n_1mainValue【体育館・プール】&#10;一人当たり面積"/>
        <xdr:cNvSpPr txBox="1"/>
      </xdr:nvSpPr>
      <xdr:spPr>
        <a:xfrm>
          <a:off x="9391727" y="1072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107242</xdr:rowOff>
    </xdr:from>
    <xdr:ext cx="469744" cy="259045"/>
    <xdr:sp macro="" textlink="">
      <xdr:nvSpPr>
        <xdr:cNvPr id="266" name="n_2mainValue【体育館・プール】&#10;一人当たり面積"/>
        <xdr:cNvSpPr txBox="1"/>
      </xdr:nvSpPr>
      <xdr:spPr>
        <a:xfrm>
          <a:off x="8515427" y="1073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113773</xdr:rowOff>
    </xdr:from>
    <xdr:ext cx="469744" cy="259045"/>
    <xdr:sp macro="" textlink="">
      <xdr:nvSpPr>
        <xdr:cNvPr id="267" name="n_3mainValue【体育館・プール】&#10;一人当たり面積"/>
        <xdr:cNvSpPr txBox="1"/>
      </xdr:nvSpPr>
      <xdr:spPr>
        <a:xfrm>
          <a:off x="7626427" y="1074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118671</xdr:rowOff>
    </xdr:from>
    <xdr:ext cx="469744" cy="259045"/>
    <xdr:sp macro="" textlink="">
      <xdr:nvSpPr>
        <xdr:cNvPr id="268" name="n_4mainValue【体育館・プール】&#10;一人当たり面積"/>
        <xdr:cNvSpPr txBox="1"/>
      </xdr:nvSpPr>
      <xdr:spPr>
        <a:xfrm>
          <a:off x="6737427" y="1074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9" name="正方形/長方形 26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70" name="正方形/長方形 26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1" name="正方形/長方形 27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2" name="正方形/長方形 27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3" name="正方形/長方形 27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4" name="正方形/長方形 27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5" name="正方形/長方形 27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正方形/長方形 27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7" name="テキスト ボックス 27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8" name="直線コネクタ 27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9" name="テキスト ボックス 27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80" name="直線コネクタ 27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1" name="テキスト ボックス 28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2" name="直線コネクタ 28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3" name="テキスト ボックス 28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4" name="直線コネクタ 28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5" name="テキスト ボックス 28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6" name="直線コネクタ 28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7" name="テキスト ボックス 28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8" name="直線コネクタ 28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9" name="テキスト ボックス 28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0" name="直線コネクタ 28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1" name="テキスト ボックス 29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93345</xdr:rowOff>
    </xdr:from>
    <xdr:to>
      <xdr:col>24</xdr:col>
      <xdr:colOff>62865</xdr:colOff>
      <xdr:row>85</xdr:row>
      <xdr:rowOff>74295</xdr:rowOff>
    </xdr:to>
    <xdr:cxnSp macro="">
      <xdr:nvCxnSpPr>
        <xdr:cNvPr id="293" name="直線コネクタ 292"/>
        <xdr:cNvCxnSpPr/>
      </xdr:nvCxnSpPr>
      <xdr:spPr>
        <a:xfrm flipV="1">
          <a:off x="4634865" y="13466445"/>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78122</xdr:rowOff>
    </xdr:from>
    <xdr:ext cx="405111" cy="259045"/>
    <xdr:sp macro="" textlink="">
      <xdr:nvSpPr>
        <xdr:cNvPr id="294" name="【福祉施設】&#10;有形固定資産減価償却率最小値テキスト"/>
        <xdr:cNvSpPr txBox="1"/>
      </xdr:nvSpPr>
      <xdr:spPr>
        <a:xfrm>
          <a:off x="4673600" y="1465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74295</xdr:rowOff>
    </xdr:from>
    <xdr:to>
      <xdr:col>24</xdr:col>
      <xdr:colOff>152400</xdr:colOff>
      <xdr:row>85</xdr:row>
      <xdr:rowOff>74295</xdr:rowOff>
    </xdr:to>
    <xdr:cxnSp macro="">
      <xdr:nvCxnSpPr>
        <xdr:cNvPr id="295" name="直線コネクタ 294"/>
        <xdr:cNvCxnSpPr/>
      </xdr:nvCxnSpPr>
      <xdr:spPr>
        <a:xfrm>
          <a:off x="4546600" y="1464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40022</xdr:rowOff>
    </xdr:from>
    <xdr:ext cx="405111" cy="259045"/>
    <xdr:sp macro="" textlink="">
      <xdr:nvSpPr>
        <xdr:cNvPr id="296" name="【福祉施設】&#10;有形固定資産減価償却率最大値テキスト"/>
        <xdr:cNvSpPr txBox="1"/>
      </xdr:nvSpPr>
      <xdr:spPr>
        <a:xfrm>
          <a:off x="4673600" y="13241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93345</xdr:rowOff>
    </xdr:from>
    <xdr:to>
      <xdr:col>24</xdr:col>
      <xdr:colOff>152400</xdr:colOff>
      <xdr:row>78</xdr:row>
      <xdr:rowOff>93345</xdr:rowOff>
    </xdr:to>
    <xdr:cxnSp macro="">
      <xdr:nvCxnSpPr>
        <xdr:cNvPr id="297" name="直線コネクタ 296"/>
        <xdr:cNvCxnSpPr/>
      </xdr:nvCxnSpPr>
      <xdr:spPr>
        <a:xfrm>
          <a:off x="4546600" y="1346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103522</xdr:rowOff>
    </xdr:from>
    <xdr:ext cx="405111" cy="259045"/>
    <xdr:sp macro="" textlink="">
      <xdr:nvSpPr>
        <xdr:cNvPr id="298" name="【福祉施設】&#10;有形固定資産減価償却率平均値テキスト"/>
        <xdr:cNvSpPr txBox="1"/>
      </xdr:nvSpPr>
      <xdr:spPr>
        <a:xfrm>
          <a:off x="4673600" y="13990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80645</xdr:rowOff>
    </xdr:from>
    <xdr:to>
      <xdr:col>24</xdr:col>
      <xdr:colOff>114300</xdr:colOff>
      <xdr:row>83</xdr:row>
      <xdr:rowOff>10795</xdr:rowOff>
    </xdr:to>
    <xdr:sp macro="" textlink="">
      <xdr:nvSpPr>
        <xdr:cNvPr id="299" name="フローチャート: 判断 298"/>
        <xdr:cNvSpPr/>
      </xdr:nvSpPr>
      <xdr:spPr>
        <a:xfrm>
          <a:off x="45847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69214</xdr:rowOff>
    </xdr:from>
    <xdr:to>
      <xdr:col>20</xdr:col>
      <xdr:colOff>38100</xdr:colOff>
      <xdr:row>82</xdr:row>
      <xdr:rowOff>170814</xdr:rowOff>
    </xdr:to>
    <xdr:sp macro="" textlink="">
      <xdr:nvSpPr>
        <xdr:cNvPr id="300" name="フローチャート: 判断 299"/>
        <xdr:cNvSpPr/>
      </xdr:nvSpPr>
      <xdr:spPr>
        <a:xfrm>
          <a:off x="3746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34925</xdr:rowOff>
    </xdr:from>
    <xdr:to>
      <xdr:col>15</xdr:col>
      <xdr:colOff>101600</xdr:colOff>
      <xdr:row>82</xdr:row>
      <xdr:rowOff>136525</xdr:rowOff>
    </xdr:to>
    <xdr:sp macro="" textlink="">
      <xdr:nvSpPr>
        <xdr:cNvPr id="301" name="フローチャート: 判断 300"/>
        <xdr:cNvSpPr/>
      </xdr:nvSpPr>
      <xdr:spPr>
        <a:xfrm>
          <a:off x="2857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154939</xdr:rowOff>
    </xdr:from>
    <xdr:to>
      <xdr:col>10</xdr:col>
      <xdr:colOff>165100</xdr:colOff>
      <xdr:row>82</xdr:row>
      <xdr:rowOff>85089</xdr:rowOff>
    </xdr:to>
    <xdr:sp macro="" textlink="">
      <xdr:nvSpPr>
        <xdr:cNvPr id="302" name="フローチャート: 判断 301"/>
        <xdr:cNvSpPr/>
      </xdr:nvSpPr>
      <xdr:spPr>
        <a:xfrm>
          <a:off x="1968500" y="1404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303" name="フローチャート: 判断 302"/>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4" name="テキスト ボックス 30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5" name="テキスト ボックス 30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6" name="テキスト ボックス 30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7" name="テキスト ボックス 30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8" name="テキスト ボックス 30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57786</xdr:rowOff>
    </xdr:from>
    <xdr:to>
      <xdr:col>24</xdr:col>
      <xdr:colOff>114300</xdr:colOff>
      <xdr:row>84</xdr:row>
      <xdr:rowOff>159386</xdr:rowOff>
    </xdr:to>
    <xdr:sp macro="" textlink="">
      <xdr:nvSpPr>
        <xdr:cNvPr id="309" name="楕円 308"/>
        <xdr:cNvSpPr/>
      </xdr:nvSpPr>
      <xdr:spPr>
        <a:xfrm>
          <a:off x="4584700" y="1445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36213</xdr:rowOff>
    </xdr:from>
    <xdr:ext cx="405111" cy="259045"/>
    <xdr:sp macro="" textlink="">
      <xdr:nvSpPr>
        <xdr:cNvPr id="310" name="【福祉施設】&#10;有形固定資産減価償却率該当値テキスト"/>
        <xdr:cNvSpPr txBox="1"/>
      </xdr:nvSpPr>
      <xdr:spPr>
        <a:xfrm>
          <a:off x="4673600" y="1443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44450</xdr:rowOff>
    </xdr:from>
    <xdr:to>
      <xdr:col>20</xdr:col>
      <xdr:colOff>38100</xdr:colOff>
      <xdr:row>84</xdr:row>
      <xdr:rowOff>146050</xdr:rowOff>
    </xdr:to>
    <xdr:sp macro="" textlink="">
      <xdr:nvSpPr>
        <xdr:cNvPr id="311" name="楕円 310"/>
        <xdr:cNvSpPr/>
      </xdr:nvSpPr>
      <xdr:spPr>
        <a:xfrm>
          <a:off x="3746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95250</xdr:rowOff>
    </xdr:from>
    <xdr:to>
      <xdr:col>24</xdr:col>
      <xdr:colOff>63500</xdr:colOff>
      <xdr:row>84</xdr:row>
      <xdr:rowOff>108586</xdr:rowOff>
    </xdr:to>
    <xdr:cxnSp macro="">
      <xdr:nvCxnSpPr>
        <xdr:cNvPr id="312" name="直線コネクタ 311"/>
        <xdr:cNvCxnSpPr/>
      </xdr:nvCxnSpPr>
      <xdr:spPr>
        <a:xfrm>
          <a:off x="3797300" y="14497050"/>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31114</xdr:rowOff>
    </xdr:from>
    <xdr:to>
      <xdr:col>15</xdr:col>
      <xdr:colOff>101600</xdr:colOff>
      <xdr:row>84</xdr:row>
      <xdr:rowOff>132714</xdr:rowOff>
    </xdr:to>
    <xdr:sp macro="" textlink="">
      <xdr:nvSpPr>
        <xdr:cNvPr id="313" name="楕円 312"/>
        <xdr:cNvSpPr/>
      </xdr:nvSpPr>
      <xdr:spPr>
        <a:xfrm>
          <a:off x="2857500" y="1443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81914</xdr:rowOff>
    </xdr:from>
    <xdr:to>
      <xdr:col>19</xdr:col>
      <xdr:colOff>177800</xdr:colOff>
      <xdr:row>84</xdr:row>
      <xdr:rowOff>95250</xdr:rowOff>
    </xdr:to>
    <xdr:cxnSp macro="">
      <xdr:nvCxnSpPr>
        <xdr:cNvPr id="314" name="直線コネクタ 313"/>
        <xdr:cNvCxnSpPr/>
      </xdr:nvCxnSpPr>
      <xdr:spPr>
        <a:xfrm>
          <a:off x="2908300" y="14483714"/>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15875</xdr:rowOff>
    </xdr:from>
    <xdr:to>
      <xdr:col>10</xdr:col>
      <xdr:colOff>165100</xdr:colOff>
      <xdr:row>84</xdr:row>
      <xdr:rowOff>117475</xdr:rowOff>
    </xdr:to>
    <xdr:sp macro="" textlink="">
      <xdr:nvSpPr>
        <xdr:cNvPr id="315" name="楕円 314"/>
        <xdr:cNvSpPr/>
      </xdr:nvSpPr>
      <xdr:spPr>
        <a:xfrm>
          <a:off x="1968500" y="1441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66675</xdr:rowOff>
    </xdr:from>
    <xdr:to>
      <xdr:col>15</xdr:col>
      <xdr:colOff>50800</xdr:colOff>
      <xdr:row>84</xdr:row>
      <xdr:rowOff>81914</xdr:rowOff>
    </xdr:to>
    <xdr:cxnSp macro="">
      <xdr:nvCxnSpPr>
        <xdr:cNvPr id="316" name="直線コネクタ 315"/>
        <xdr:cNvCxnSpPr/>
      </xdr:nvCxnSpPr>
      <xdr:spPr>
        <a:xfrm>
          <a:off x="2019300" y="14468475"/>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168275</xdr:rowOff>
    </xdr:from>
    <xdr:to>
      <xdr:col>6</xdr:col>
      <xdr:colOff>38100</xdr:colOff>
      <xdr:row>84</xdr:row>
      <xdr:rowOff>98425</xdr:rowOff>
    </xdr:to>
    <xdr:sp macro="" textlink="">
      <xdr:nvSpPr>
        <xdr:cNvPr id="317" name="楕円 316"/>
        <xdr:cNvSpPr/>
      </xdr:nvSpPr>
      <xdr:spPr>
        <a:xfrm>
          <a:off x="1079500" y="1439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47625</xdr:rowOff>
    </xdr:from>
    <xdr:to>
      <xdr:col>10</xdr:col>
      <xdr:colOff>114300</xdr:colOff>
      <xdr:row>84</xdr:row>
      <xdr:rowOff>66675</xdr:rowOff>
    </xdr:to>
    <xdr:cxnSp macro="">
      <xdr:nvCxnSpPr>
        <xdr:cNvPr id="318" name="直線コネクタ 317"/>
        <xdr:cNvCxnSpPr/>
      </xdr:nvCxnSpPr>
      <xdr:spPr>
        <a:xfrm>
          <a:off x="1130300" y="144494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15891</xdr:rowOff>
    </xdr:from>
    <xdr:ext cx="405111" cy="259045"/>
    <xdr:sp macro="" textlink="">
      <xdr:nvSpPr>
        <xdr:cNvPr id="319" name="n_1aveValue【福祉施設】&#10;有形固定資産減価償却率"/>
        <xdr:cNvSpPr txBox="1"/>
      </xdr:nvSpPr>
      <xdr:spPr>
        <a:xfrm>
          <a:off x="35820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153052</xdr:rowOff>
    </xdr:from>
    <xdr:ext cx="405111" cy="259045"/>
    <xdr:sp macro="" textlink="">
      <xdr:nvSpPr>
        <xdr:cNvPr id="320" name="n_2aveValue【福祉施設】&#10;有形固定資産減価償却率"/>
        <xdr:cNvSpPr txBox="1"/>
      </xdr:nvSpPr>
      <xdr:spPr>
        <a:xfrm>
          <a:off x="27057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101616</xdr:rowOff>
    </xdr:from>
    <xdr:ext cx="405111" cy="259045"/>
    <xdr:sp macro="" textlink="">
      <xdr:nvSpPr>
        <xdr:cNvPr id="321" name="n_3aveValue【福祉施設】&#10;有形固定資産減価償却率"/>
        <xdr:cNvSpPr txBox="1"/>
      </xdr:nvSpPr>
      <xdr:spPr>
        <a:xfrm>
          <a:off x="1816744" y="1381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73041</xdr:rowOff>
    </xdr:from>
    <xdr:ext cx="405111" cy="259045"/>
    <xdr:sp macro="" textlink="">
      <xdr:nvSpPr>
        <xdr:cNvPr id="322" name="n_4aveValue【福祉施設】&#10;有形固定資産減価償却率"/>
        <xdr:cNvSpPr txBox="1"/>
      </xdr:nvSpPr>
      <xdr:spPr>
        <a:xfrm>
          <a:off x="927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137177</xdr:rowOff>
    </xdr:from>
    <xdr:ext cx="405111" cy="259045"/>
    <xdr:sp macro="" textlink="">
      <xdr:nvSpPr>
        <xdr:cNvPr id="323" name="n_1mainValue【福祉施設】&#10;有形固定資産減価償却率"/>
        <xdr:cNvSpPr txBox="1"/>
      </xdr:nvSpPr>
      <xdr:spPr>
        <a:xfrm>
          <a:off x="3582044" y="1453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123841</xdr:rowOff>
    </xdr:from>
    <xdr:ext cx="405111" cy="259045"/>
    <xdr:sp macro="" textlink="">
      <xdr:nvSpPr>
        <xdr:cNvPr id="324" name="n_2mainValue【福祉施設】&#10;有形固定資産減価償却率"/>
        <xdr:cNvSpPr txBox="1"/>
      </xdr:nvSpPr>
      <xdr:spPr>
        <a:xfrm>
          <a:off x="2705744" y="1452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108602</xdr:rowOff>
    </xdr:from>
    <xdr:ext cx="405111" cy="259045"/>
    <xdr:sp macro="" textlink="">
      <xdr:nvSpPr>
        <xdr:cNvPr id="325" name="n_3mainValue【福祉施設】&#10;有形固定資産減価償却率"/>
        <xdr:cNvSpPr txBox="1"/>
      </xdr:nvSpPr>
      <xdr:spPr>
        <a:xfrm>
          <a:off x="1816744" y="1451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89552</xdr:rowOff>
    </xdr:from>
    <xdr:ext cx="405111" cy="259045"/>
    <xdr:sp macro="" textlink="">
      <xdr:nvSpPr>
        <xdr:cNvPr id="326" name="n_4mainValue【福祉施設】&#10;有形固定資産減価償却率"/>
        <xdr:cNvSpPr txBox="1"/>
      </xdr:nvSpPr>
      <xdr:spPr>
        <a:xfrm>
          <a:off x="927744" y="1449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7" name="正方形/長方形 32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8" name="正方形/長方形 3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9" name="正方形/長方形 3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0" name="正方形/長方形 3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1" name="正方形/長方形 3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2" name="正方形/長方形 3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3" name="正方形/長方形 3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4" name="正方形/長方形 33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5" name="テキスト ボックス 33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6" name="直線コネクタ 33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7" name="直線コネクタ 33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8" name="テキスト ボックス 33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9" name="直線コネクタ 33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40" name="テキスト ボックス 33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1" name="直線コネクタ 34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2" name="テキスト ボックス 34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3" name="直線コネクタ 34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4" name="テキスト ボックス 34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5" name="直線コネクタ 34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6" name="テキスト ボックス 34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8" name="テキスト ボックス 3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60961</xdr:rowOff>
    </xdr:from>
    <xdr:to>
      <xdr:col>54</xdr:col>
      <xdr:colOff>189865</xdr:colOff>
      <xdr:row>86</xdr:row>
      <xdr:rowOff>80011</xdr:rowOff>
    </xdr:to>
    <xdr:cxnSp macro="">
      <xdr:nvCxnSpPr>
        <xdr:cNvPr id="350" name="直線コネクタ 349"/>
        <xdr:cNvCxnSpPr/>
      </xdr:nvCxnSpPr>
      <xdr:spPr>
        <a:xfrm flipV="1">
          <a:off x="10476865" y="13262611"/>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83838</xdr:rowOff>
    </xdr:from>
    <xdr:ext cx="469744" cy="259045"/>
    <xdr:sp macro="" textlink="">
      <xdr:nvSpPr>
        <xdr:cNvPr id="351" name="【福祉施設】&#10;一人当たり面積最小値テキスト"/>
        <xdr:cNvSpPr txBox="1"/>
      </xdr:nvSpPr>
      <xdr:spPr>
        <a:xfrm>
          <a:off x="10515600" y="1482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80011</xdr:rowOff>
    </xdr:from>
    <xdr:to>
      <xdr:col>55</xdr:col>
      <xdr:colOff>88900</xdr:colOff>
      <xdr:row>86</xdr:row>
      <xdr:rowOff>80011</xdr:rowOff>
    </xdr:to>
    <xdr:cxnSp macro="">
      <xdr:nvCxnSpPr>
        <xdr:cNvPr id="352" name="直線コネクタ 351"/>
        <xdr:cNvCxnSpPr/>
      </xdr:nvCxnSpPr>
      <xdr:spPr>
        <a:xfrm>
          <a:off x="10388600" y="1482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7638</xdr:rowOff>
    </xdr:from>
    <xdr:ext cx="469744" cy="259045"/>
    <xdr:sp macro="" textlink="">
      <xdr:nvSpPr>
        <xdr:cNvPr id="353" name="【福祉施設】&#10;一人当たり面積最大値テキスト"/>
        <xdr:cNvSpPr txBox="1"/>
      </xdr:nvSpPr>
      <xdr:spPr>
        <a:xfrm>
          <a:off x="10515600" y="1303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60961</xdr:rowOff>
    </xdr:from>
    <xdr:to>
      <xdr:col>55</xdr:col>
      <xdr:colOff>88900</xdr:colOff>
      <xdr:row>77</xdr:row>
      <xdr:rowOff>60961</xdr:rowOff>
    </xdr:to>
    <xdr:cxnSp macro="">
      <xdr:nvCxnSpPr>
        <xdr:cNvPr id="354" name="直線コネクタ 353"/>
        <xdr:cNvCxnSpPr/>
      </xdr:nvCxnSpPr>
      <xdr:spPr>
        <a:xfrm>
          <a:off x="10388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124477</xdr:rowOff>
    </xdr:from>
    <xdr:ext cx="469744" cy="259045"/>
    <xdr:sp macro="" textlink="">
      <xdr:nvSpPr>
        <xdr:cNvPr id="355" name="【福祉施設】&#10;一人当たり面積平均値テキスト"/>
        <xdr:cNvSpPr txBox="1"/>
      </xdr:nvSpPr>
      <xdr:spPr>
        <a:xfrm>
          <a:off x="10515600" y="1418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101600</xdr:rowOff>
    </xdr:from>
    <xdr:to>
      <xdr:col>55</xdr:col>
      <xdr:colOff>50800</xdr:colOff>
      <xdr:row>84</xdr:row>
      <xdr:rowOff>31750</xdr:rowOff>
    </xdr:to>
    <xdr:sp macro="" textlink="">
      <xdr:nvSpPr>
        <xdr:cNvPr id="356" name="フローチャート: 判断 355"/>
        <xdr:cNvSpPr/>
      </xdr:nvSpPr>
      <xdr:spPr>
        <a:xfrm>
          <a:off x="104267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101600</xdr:rowOff>
    </xdr:from>
    <xdr:to>
      <xdr:col>50</xdr:col>
      <xdr:colOff>165100</xdr:colOff>
      <xdr:row>84</xdr:row>
      <xdr:rowOff>31750</xdr:rowOff>
    </xdr:to>
    <xdr:sp macro="" textlink="">
      <xdr:nvSpPr>
        <xdr:cNvPr id="357" name="フローチャート: 判断 356"/>
        <xdr:cNvSpPr/>
      </xdr:nvSpPr>
      <xdr:spPr>
        <a:xfrm>
          <a:off x="9588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128270</xdr:rowOff>
    </xdr:from>
    <xdr:to>
      <xdr:col>46</xdr:col>
      <xdr:colOff>38100</xdr:colOff>
      <xdr:row>84</xdr:row>
      <xdr:rowOff>58420</xdr:rowOff>
    </xdr:to>
    <xdr:sp macro="" textlink="">
      <xdr:nvSpPr>
        <xdr:cNvPr id="358" name="フローチャート: 判断 357"/>
        <xdr:cNvSpPr/>
      </xdr:nvSpPr>
      <xdr:spPr>
        <a:xfrm>
          <a:off x="8699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124461</xdr:rowOff>
    </xdr:from>
    <xdr:to>
      <xdr:col>41</xdr:col>
      <xdr:colOff>101600</xdr:colOff>
      <xdr:row>84</xdr:row>
      <xdr:rowOff>54611</xdr:rowOff>
    </xdr:to>
    <xdr:sp macro="" textlink="">
      <xdr:nvSpPr>
        <xdr:cNvPr id="359" name="フローチャート: 判断 358"/>
        <xdr:cNvSpPr/>
      </xdr:nvSpPr>
      <xdr:spPr>
        <a:xfrm>
          <a:off x="7810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86361</xdr:rowOff>
    </xdr:from>
    <xdr:to>
      <xdr:col>36</xdr:col>
      <xdr:colOff>165100</xdr:colOff>
      <xdr:row>84</xdr:row>
      <xdr:rowOff>16511</xdr:rowOff>
    </xdr:to>
    <xdr:sp macro="" textlink="">
      <xdr:nvSpPr>
        <xdr:cNvPr id="360" name="フローチャート: 判断 359"/>
        <xdr:cNvSpPr/>
      </xdr:nvSpPr>
      <xdr:spPr>
        <a:xfrm>
          <a:off x="6921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1" name="テキスト ボックス 36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2" name="テキスト ボックス 36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3" name="テキスト ボックス 36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4" name="テキスト ボックス 36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5" name="テキスト ボックス 36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147320</xdr:rowOff>
    </xdr:from>
    <xdr:to>
      <xdr:col>55</xdr:col>
      <xdr:colOff>50800</xdr:colOff>
      <xdr:row>86</xdr:row>
      <xdr:rowOff>77470</xdr:rowOff>
    </xdr:to>
    <xdr:sp macro="" textlink="">
      <xdr:nvSpPr>
        <xdr:cNvPr id="366" name="楕円 365"/>
        <xdr:cNvSpPr/>
      </xdr:nvSpPr>
      <xdr:spPr>
        <a:xfrm>
          <a:off x="104267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62247</xdr:rowOff>
    </xdr:from>
    <xdr:ext cx="469744" cy="259045"/>
    <xdr:sp macro="" textlink="">
      <xdr:nvSpPr>
        <xdr:cNvPr id="367" name="【福祉施設】&#10;一人当たり面積該当値テキスト"/>
        <xdr:cNvSpPr txBox="1"/>
      </xdr:nvSpPr>
      <xdr:spPr>
        <a:xfrm>
          <a:off x="10515600" y="1463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151130</xdr:rowOff>
    </xdr:from>
    <xdr:to>
      <xdr:col>50</xdr:col>
      <xdr:colOff>165100</xdr:colOff>
      <xdr:row>86</xdr:row>
      <xdr:rowOff>81280</xdr:rowOff>
    </xdr:to>
    <xdr:sp macro="" textlink="">
      <xdr:nvSpPr>
        <xdr:cNvPr id="368" name="楕円 367"/>
        <xdr:cNvSpPr/>
      </xdr:nvSpPr>
      <xdr:spPr>
        <a:xfrm>
          <a:off x="95885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26670</xdr:rowOff>
    </xdr:from>
    <xdr:to>
      <xdr:col>55</xdr:col>
      <xdr:colOff>0</xdr:colOff>
      <xdr:row>86</xdr:row>
      <xdr:rowOff>30480</xdr:rowOff>
    </xdr:to>
    <xdr:cxnSp macro="">
      <xdr:nvCxnSpPr>
        <xdr:cNvPr id="369" name="直線コネクタ 368"/>
        <xdr:cNvCxnSpPr/>
      </xdr:nvCxnSpPr>
      <xdr:spPr>
        <a:xfrm flipV="1">
          <a:off x="9639300" y="147713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151130</xdr:rowOff>
    </xdr:from>
    <xdr:to>
      <xdr:col>46</xdr:col>
      <xdr:colOff>38100</xdr:colOff>
      <xdr:row>86</xdr:row>
      <xdr:rowOff>81280</xdr:rowOff>
    </xdr:to>
    <xdr:sp macro="" textlink="">
      <xdr:nvSpPr>
        <xdr:cNvPr id="370" name="楕円 369"/>
        <xdr:cNvSpPr/>
      </xdr:nvSpPr>
      <xdr:spPr>
        <a:xfrm>
          <a:off x="86995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30480</xdr:rowOff>
    </xdr:from>
    <xdr:to>
      <xdr:col>50</xdr:col>
      <xdr:colOff>114300</xdr:colOff>
      <xdr:row>86</xdr:row>
      <xdr:rowOff>30480</xdr:rowOff>
    </xdr:to>
    <xdr:cxnSp macro="">
      <xdr:nvCxnSpPr>
        <xdr:cNvPr id="371" name="直線コネクタ 370"/>
        <xdr:cNvCxnSpPr/>
      </xdr:nvCxnSpPr>
      <xdr:spPr>
        <a:xfrm>
          <a:off x="8750300" y="14775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151130</xdr:rowOff>
    </xdr:from>
    <xdr:to>
      <xdr:col>41</xdr:col>
      <xdr:colOff>101600</xdr:colOff>
      <xdr:row>86</xdr:row>
      <xdr:rowOff>81280</xdr:rowOff>
    </xdr:to>
    <xdr:sp macro="" textlink="">
      <xdr:nvSpPr>
        <xdr:cNvPr id="372" name="楕円 371"/>
        <xdr:cNvSpPr/>
      </xdr:nvSpPr>
      <xdr:spPr>
        <a:xfrm>
          <a:off x="78105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30480</xdr:rowOff>
    </xdr:from>
    <xdr:to>
      <xdr:col>45</xdr:col>
      <xdr:colOff>177800</xdr:colOff>
      <xdr:row>86</xdr:row>
      <xdr:rowOff>30480</xdr:rowOff>
    </xdr:to>
    <xdr:cxnSp macro="">
      <xdr:nvCxnSpPr>
        <xdr:cNvPr id="373" name="直線コネクタ 372"/>
        <xdr:cNvCxnSpPr/>
      </xdr:nvCxnSpPr>
      <xdr:spPr>
        <a:xfrm>
          <a:off x="7861300" y="14775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154939</xdr:rowOff>
    </xdr:from>
    <xdr:to>
      <xdr:col>36</xdr:col>
      <xdr:colOff>165100</xdr:colOff>
      <xdr:row>86</xdr:row>
      <xdr:rowOff>85089</xdr:rowOff>
    </xdr:to>
    <xdr:sp macro="" textlink="">
      <xdr:nvSpPr>
        <xdr:cNvPr id="374" name="楕円 373"/>
        <xdr:cNvSpPr/>
      </xdr:nvSpPr>
      <xdr:spPr>
        <a:xfrm>
          <a:off x="6921500"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30480</xdr:rowOff>
    </xdr:from>
    <xdr:to>
      <xdr:col>41</xdr:col>
      <xdr:colOff>50800</xdr:colOff>
      <xdr:row>86</xdr:row>
      <xdr:rowOff>34289</xdr:rowOff>
    </xdr:to>
    <xdr:cxnSp macro="">
      <xdr:nvCxnSpPr>
        <xdr:cNvPr id="375" name="直線コネクタ 374"/>
        <xdr:cNvCxnSpPr/>
      </xdr:nvCxnSpPr>
      <xdr:spPr>
        <a:xfrm flipV="1">
          <a:off x="6972300" y="147751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48277</xdr:rowOff>
    </xdr:from>
    <xdr:ext cx="469744" cy="259045"/>
    <xdr:sp macro="" textlink="">
      <xdr:nvSpPr>
        <xdr:cNvPr id="376" name="n_1aveValue【福祉施設】&#10;一人当たり面積"/>
        <xdr:cNvSpPr txBox="1"/>
      </xdr:nvSpPr>
      <xdr:spPr>
        <a:xfrm>
          <a:off x="93917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74947</xdr:rowOff>
    </xdr:from>
    <xdr:ext cx="469744" cy="259045"/>
    <xdr:sp macro="" textlink="">
      <xdr:nvSpPr>
        <xdr:cNvPr id="377" name="n_2aveValue【福祉施設】&#10;一人当たり面積"/>
        <xdr:cNvSpPr txBox="1"/>
      </xdr:nvSpPr>
      <xdr:spPr>
        <a:xfrm>
          <a:off x="8515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71138</xdr:rowOff>
    </xdr:from>
    <xdr:ext cx="469744" cy="259045"/>
    <xdr:sp macro="" textlink="">
      <xdr:nvSpPr>
        <xdr:cNvPr id="378" name="n_3aveValue【福祉施設】&#10;一人当たり面積"/>
        <xdr:cNvSpPr txBox="1"/>
      </xdr:nvSpPr>
      <xdr:spPr>
        <a:xfrm>
          <a:off x="76264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33038</xdr:rowOff>
    </xdr:from>
    <xdr:ext cx="469744" cy="259045"/>
    <xdr:sp macro="" textlink="">
      <xdr:nvSpPr>
        <xdr:cNvPr id="379" name="n_4aveValue【福祉施設】&#10;一人当たり面積"/>
        <xdr:cNvSpPr txBox="1"/>
      </xdr:nvSpPr>
      <xdr:spPr>
        <a:xfrm>
          <a:off x="6737427" y="1409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72407</xdr:rowOff>
    </xdr:from>
    <xdr:ext cx="469744" cy="259045"/>
    <xdr:sp macro="" textlink="">
      <xdr:nvSpPr>
        <xdr:cNvPr id="380" name="n_1mainValue【福祉施設】&#10;一人当たり面積"/>
        <xdr:cNvSpPr txBox="1"/>
      </xdr:nvSpPr>
      <xdr:spPr>
        <a:xfrm>
          <a:off x="9391727"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72407</xdr:rowOff>
    </xdr:from>
    <xdr:ext cx="469744" cy="259045"/>
    <xdr:sp macro="" textlink="">
      <xdr:nvSpPr>
        <xdr:cNvPr id="381" name="n_2mainValue【福祉施設】&#10;一人当たり面積"/>
        <xdr:cNvSpPr txBox="1"/>
      </xdr:nvSpPr>
      <xdr:spPr>
        <a:xfrm>
          <a:off x="8515427"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72407</xdr:rowOff>
    </xdr:from>
    <xdr:ext cx="469744" cy="259045"/>
    <xdr:sp macro="" textlink="">
      <xdr:nvSpPr>
        <xdr:cNvPr id="382" name="n_3mainValue【福祉施設】&#10;一人当たり面積"/>
        <xdr:cNvSpPr txBox="1"/>
      </xdr:nvSpPr>
      <xdr:spPr>
        <a:xfrm>
          <a:off x="7626427"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76216</xdr:rowOff>
    </xdr:from>
    <xdr:ext cx="469744" cy="259045"/>
    <xdr:sp macro="" textlink="">
      <xdr:nvSpPr>
        <xdr:cNvPr id="383" name="n_4mainValue【福祉施設】&#10;一人当たり面積"/>
        <xdr:cNvSpPr txBox="1"/>
      </xdr:nvSpPr>
      <xdr:spPr>
        <a:xfrm>
          <a:off x="6737427" y="1482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5" name="正方形/長方形 38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6" name="正方形/長方形 38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7" name="正方形/長方形 38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8" name="正方形/長方形 38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9" name="正方形/長方形 38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0" name="正方形/長方形 38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正方形/長方形 39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2" name="テキスト ボックス 39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3" name="直線コネクタ 39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4" name="テキスト ボックス 39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5" name="直線コネクタ 39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6" name="テキスト ボックス 395"/>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7" name="直線コネクタ 39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8" name="テキスト ボックス 39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9" name="直線コネクタ 39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400" name="テキスト ボックス 39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1" name="直線コネクタ 40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2" name="テキスト ボックス 40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3" name="直線コネクタ 40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4" name="テキスト ボックス 40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5" name="直線コネクタ 40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6" name="テキスト ボックス 405"/>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7" name="直線コネクタ 40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19050</xdr:rowOff>
    </xdr:from>
    <xdr:to>
      <xdr:col>24</xdr:col>
      <xdr:colOff>62865</xdr:colOff>
      <xdr:row>109</xdr:row>
      <xdr:rowOff>35379</xdr:rowOff>
    </xdr:to>
    <xdr:cxnSp macro="">
      <xdr:nvCxnSpPr>
        <xdr:cNvPr id="409" name="直線コネクタ 408"/>
        <xdr:cNvCxnSpPr/>
      </xdr:nvCxnSpPr>
      <xdr:spPr>
        <a:xfrm flipV="1">
          <a:off x="4634865"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10"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11" name="直線コネクタ 410"/>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137177</xdr:rowOff>
    </xdr:from>
    <xdr:ext cx="340478" cy="259045"/>
    <xdr:sp macro="" textlink="">
      <xdr:nvSpPr>
        <xdr:cNvPr id="412" name="【市民会館】&#10;有形固定資産減価償却率最大値テキスト"/>
        <xdr:cNvSpPr txBox="1"/>
      </xdr:nvSpPr>
      <xdr:spPr>
        <a:xfrm>
          <a:off x="4673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19050</xdr:rowOff>
    </xdr:from>
    <xdr:to>
      <xdr:col>24</xdr:col>
      <xdr:colOff>152400</xdr:colOff>
      <xdr:row>100</xdr:row>
      <xdr:rowOff>19050</xdr:rowOff>
    </xdr:to>
    <xdr:cxnSp macro="">
      <xdr:nvCxnSpPr>
        <xdr:cNvPr id="413" name="直線コネクタ 412"/>
        <xdr:cNvCxnSpPr/>
      </xdr:nvCxnSpPr>
      <xdr:spPr>
        <a:xfrm>
          <a:off x="4546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58075</xdr:rowOff>
    </xdr:from>
    <xdr:ext cx="405111" cy="259045"/>
    <xdr:sp macro="" textlink="">
      <xdr:nvSpPr>
        <xdr:cNvPr id="414" name="【市民会館】&#10;有形固定資産減価償却率平均値テキスト"/>
        <xdr:cNvSpPr txBox="1"/>
      </xdr:nvSpPr>
      <xdr:spPr>
        <a:xfrm>
          <a:off x="4673600" y="177174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35198</xdr:rowOff>
    </xdr:from>
    <xdr:to>
      <xdr:col>24</xdr:col>
      <xdr:colOff>114300</xdr:colOff>
      <xdr:row>104</xdr:row>
      <xdr:rowOff>136798</xdr:rowOff>
    </xdr:to>
    <xdr:sp macro="" textlink="">
      <xdr:nvSpPr>
        <xdr:cNvPr id="415" name="フローチャート: 判断 414"/>
        <xdr:cNvSpPr/>
      </xdr:nvSpPr>
      <xdr:spPr>
        <a:xfrm>
          <a:off x="45847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15602</xdr:rowOff>
    </xdr:from>
    <xdr:to>
      <xdr:col>20</xdr:col>
      <xdr:colOff>38100</xdr:colOff>
      <xdr:row>104</xdr:row>
      <xdr:rowOff>117202</xdr:rowOff>
    </xdr:to>
    <xdr:sp macro="" textlink="">
      <xdr:nvSpPr>
        <xdr:cNvPr id="416" name="フローチャート: 判断 415"/>
        <xdr:cNvSpPr/>
      </xdr:nvSpPr>
      <xdr:spPr>
        <a:xfrm>
          <a:off x="3746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71120</xdr:rowOff>
    </xdr:from>
    <xdr:to>
      <xdr:col>15</xdr:col>
      <xdr:colOff>101600</xdr:colOff>
      <xdr:row>105</xdr:row>
      <xdr:rowOff>1270</xdr:rowOff>
    </xdr:to>
    <xdr:sp macro="" textlink="">
      <xdr:nvSpPr>
        <xdr:cNvPr id="417" name="フローチャート: 判断 416"/>
        <xdr:cNvSpPr/>
      </xdr:nvSpPr>
      <xdr:spPr>
        <a:xfrm>
          <a:off x="2857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9071</xdr:rowOff>
    </xdr:from>
    <xdr:to>
      <xdr:col>10</xdr:col>
      <xdr:colOff>165100</xdr:colOff>
      <xdr:row>104</xdr:row>
      <xdr:rowOff>110671</xdr:rowOff>
    </xdr:to>
    <xdr:sp macro="" textlink="">
      <xdr:nvSpPr>
        <xdr:cNvPr id="418" name="フローチャート: 判断 417"/>
        <xdr:cNvSpPr/>
      </xdr:nvSpPr>
      <xdr:spPr>
        <a:xfrm>
          <a:off x="1968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87449</xdr:rowOff>
    </xdr:from>
    <xdr:to>
      <xdr:col>6</xdr:col>
      <xdr:colOff>38100</xdr:colOff>
      <xdr:row>105</xdr:row>
      <xdr:rowOff>17599</xdr:rowOff>
    </xdr:to>
    <xdr:sp macro="" textlink="">
      <xdr:nvSpPr>
        <xdr:cNvPr id="419" name="フローチャート: 判断 418"/>
        <xdr:cNvSpPr/>
      </xdr:nvSpPr>
      <xdr:spPr>
        <a:xfrm>
          <a:off x="1079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0" name="テキスト ボックス 41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1" name="テキスト ボックス 42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2" name="テキスト ボックス 42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3" name="テキスト ボックス 42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4" name="テキスト ボックス 42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89081</xdr:rowOff>
    </xdr:from>
    <xdr:to>
      <xdr:col>24</xdr:col>
      <xdr:colOff>114300</xdr:colOff>
      <xdr:row>105</xdr:row>
      <xdr:rowOff>19231</xdr:rowOff>
    </xdr:to>
    <xdr:sp macro="" textlink="">
      <xdr:nvSpPr>
        <xdr:cNvPr id="425" name="楕円 424"/>
        <xdr:cNvSpPr/>
      </xdr:nvSpPr>
      <xdr:spPr>
        <a:xfrm>
          <a:off x="4584700" y="1791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67508</xdr:rowOff>
    </xdr:from>
    <xdr:ext cx="405111" cy="259045"/>
    <xdr:sp macro="" textlink="">
      <xdr:nvSpPr>
        <xdr:cNvPr id="426" name="【市民会館】&#10;有形固定資産減価償却率該当値テキスト"/>
        <xdr:cNvSpPr txBox="1"/>
      </xdr:nvSpPr>
      <xdr:spPr>
        <a:xfrm>
          <a:off x="4673600" y="1789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56424</xdr:rowOff>
    </xdr:from>
    <xdr:to>
      <xdr:col>20</xdr:col>
      <xdr:colOff>38100</xdr:colOff>
      <xdr:row>104</xdr:row>
      <xdr:rowOff>158024</xdr:rowOff>
    </xdr:to>
    <xdr:sp macro="" textlink="">
      <xdr:nvSpPr>
        <xdr:cNvPr id="427" name="楕円 426"/>
        <xdr:cNvSpPr/>
      </xdr:nvSpPr>
      <xdr:spPr>
        <a:xfrm>
          <a:off x="3746500" y="1788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107224</xdr:rowOff>
    </xdr:from>
    <xdr:to>
      <xdr:col>24</xdr:col>
      <xdr:colOff>63500</xdr:colOff>
      <xdr:row>104</xdr:row>
      <xdr:rowOff>139881</xdr:rowOff>
    </xdr:to>
    <xdr:cxnSp macro="">
      <xdr:nvCxnSpPr>
        <xdr:cNvPr id="428" name="直線コネクタ 427"/>
        <xdr:cNvCxnSpPr/>
      </xdr:nvCxnSpPr>
      <xdr:spPr>
        <a:xfrm>
          <a:off x="3797300" y="1793802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23768</xdr:rowOff>
    </xdr:from>
    <xdr:to>
      <xdr:col>15</xdr:col>
      <xdr:colOff>101600</xdr:colOff>
      <xdr:row>104</xdr:row>
      <xdr:rowOff>125368</xdr:rowOff>
    </xdr:to>
    <xdr:sp macro="" textlink="">
      <xdr:nvSpPr>
        <xdr:cNvPr id="429" name="楕円 428"/>
        <xdr:cNvSpPr/>
      </xdr:nvSpPr>
      <xdr:spPr>
        <a:xfrm>
          <a:off x="2857500" y="1785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74568</xdr:rowOff>
    </xdr:from>
    <xdr:to>
      <xdr:col>19</xdr:col>
      <xdr:colOff>177800</xdr:colOff>
      <xdr:row>104</xdr:row>
      <xdr:rowOff>107224</xdr:rowOff>
    </xdr:to>
    <xdr:cxnSp macro="">
      <xdr:nvCxnSpPr>
        <xdr:cNvPr id="430" name="直線コネクタ 429"/>
        <xdr:cNvCxnSpPr/>
      </xdr:nvCxnSpPr>
      <xdr:spPr>
        <a:xfrm>
          <a:off x="2908300" y="17905368"/>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162561</xdr:rowOff>
    </xdr:from>
    <xdr:to>
      <xdr:col>10</xdr:col>
      <xdr:colOff>165100</xdr:colOff>
      <xdr:row>104</xdr:row>
      <xdr:rowOff>92711</xdr:rowOff>
    </xdr:to>
    <xdr:sp macro="" textlink="">
      <xdr:nvSpPr>
        <xdr:cNvPr id="431" name="楕円 430"/>
        <xdr:cNvSpPr/>
      </xdr:nvSpPr>
      <xdr:spPr>
        <a:xfrm>
          <a:off x="1968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41911</xdr:rowOff>
    </xdr:from>
    <xdr:to>
      <xdr:col>15</xdr:col>
      <xdr:colOff>50800</xdr:colOff>
      <xdr:row>104</xdr:row>
      <xdr:rowOff>74568</xdr:rowOff>
    </xdr:to>
    <xdr:cxnSp macro="">
      <xdr:nvCxnSpPr>
        <xdr:cNvPr id="432" name="直線コネクタ 431"/>
        <xdr:cNvCxnSpPr/>
      </xdr:nvCxnSpPr>
      <xdr:spPr>
        <a:xfrm>
          <a:off x="2019300" y="1787271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129902</xdr:rowOff>
    </xdr:from>
    <xdr:to>
      <xdr:col>6</xdr:col>
      <xdr:colOff>38100</xdr:colOff>
      <xdr:row>104</xdr:row>
      <xdr:rowOff>60052</xdr:rowOff>
    </xdr:to>
    <xdr:sp macro="" textlink="">
      <xdr:nvSpPr>
        <xdr:cNvPr id="433" name="楕円 432"/>
        <xdr:cNvSpPr/>
      </xdr:nvSpPr>
      <xdr:spPr>
        <a:xfrm>
          <a:off x="1079500" y="1778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9252</xdr:rowOff>
    </xdr:from>
    <xdr:to>
      <xdr:col>10</xdr:col>
      <xdr:colOff>114300</xdr:colOff>
      <xdr:row>104</xdr:row>
      <xdr:rowOff>41911</xdr:rowOff>
    </xdr:to>
    <xdr:cxnSp macro="">
      <xdr:nvCxnSpPr>
        <xdr:cNvPr id="434" name="直線コネクタ 433"/>
        <xdr:cNvCxnSpPr/>
      </xdr:nvCxnSpPr>
      <xdr:spPr>
        <a:xfrm>
          <a:off x="1130300" y="17840052"/>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133729</xdr:rowOff>
    </xdr:from>
    <xdr:ext cx="405111" cy="259045"/>
    <xdr:sp macro="" textlink="">
      <xdr:nvSpPr>
        <xdr:cNvPr id="435" name="n_1aveValue【市民会館】&#10;有形固定資産減価償却率"/>
        <xdr:cNvSpPr txBox="1"/>
      </xdr:nvSpPr>
      <xdr:spPr>
        <a:xfrm>
          <a:off x="35820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163847</xdr:rowOff>
    </xdr:from>
    <xdr:ext cx="405111" cy="259045"/>
    <xdr:sp macro="" textlink="">
      <xdr:nvSpPr>
        <xdr:cNvPr id="436" name="n_2aveValue【市民会館】&#10;有形固定資産減価償却率"/>
        <xdr:cNvSpPr txBox="1"/>
      </xdr:nvSpPr>
      <xdr:spPr>
        <a:xfrm>
          <a:off x="2705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101798</xdr:rowOff>
    </xdr:from>
    <xdr:ext cx="405111" cy="259045"/>
    <xdr:sp macro="" textlink="">
      <xdr:nvSpPr>
        <xdr:cNvPr id="437" name="n_3aveValue【市民会館】&#10;有形固定資産減価償却率"/>
        <xdr:cNvSpPr txBox="1"/>
      </xdr:nvSpPr>
      <xdr:spPr>
        <a:xfrm>
          <a:off x="18167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8726</xdr:rowOff>
    </xdr:from>
    <xdr:ext cx="405111" cy="259045"/>
    <xdr:sp macro="" textlink="">
      <xdr:nvSpPr>
        <xdr:cNvPr id="438" name="n_4aveValue【市民会館】&#10;有形固定資産減価償却率"/>
        <xdr:cNvSpPr txBox="1"/>
      </xdr:nvSpPr>
      <xdr:spPr>
        <a:xfrm>
          <a:off x="9277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149151</xdr:rowOff>
    </xdr:from>
    <xdr:ext cx="405111" cy="259045"/>
    <xdr:sp macro="" textlink="">
      <xdr:nvSpPr>
        <xdr:cNvPr id="439" name="n_1mainValue【市民会館】&#10;有形固定資産減価償却率"/>
        <xdr:cNvSpPr txBox="1"/>
      </xdr:nvSpPr>
      <xdr:spPr>
        <a:xfrm>
          <a:off x="35820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141895</xdr:rowOff>
    </xdr:from>
    <xdr:ext cx="405111" cy="259045"/>
    <xdr:sp macro="" textlink="">
      <xdr:nvSpPr>
        <xdr:cNvPr id="440" name="n_2mainValue【市民会館】&#10;有形固定資産減価償却率"/>
        <xdr:cNvSpPr txBox="1"/>
      </xdr:nvSpPr>
      <xdr:spPr>
        <a:xfrm>
          <a:off x="2705744" y="1762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109238</xdr:rowOff>
    </xdr:from>
    <xdr:ext cx="405111" cy="259045"/>
    <xdr:sp macro="" textlink="">
      <xdr:nvSpPr>
        <xdr:cNvPr id="441" name="n_3mainValue【市民会館】&#10;有形固定資産減価償却率"/>
        <xdr:cNvSpPr txBox="1"/>
      </xdr:nvSpPr>
      <xdr:spPr>
        <a:xfrm>
          <a:off x="1816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76579</xdr:rowOff>
    </xdr:from>
    <xdr:ext cx="405111" cy="259045"/>
    <xdr:sp macro="" textlink="">
      <xdr:nvSpPr>
        <xdr:cNvPr id="442" name="n_4mainValue【市民会館】&#10;有形固定資産減価償却率"/>
        <xdr:cNvSpPr txBox="1"/>
      </xdr:nvSpPr>
      <xdr:spPr>
        <a:xfrm>
          <a:off x="927744" y="1756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3" name="正方形/長方形 44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4" name="正方形/長方形 44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5" name="正方形/長方形 44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6" name="正方形/長方形 44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7" name="正方形/長方形 44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8" name="正方形/長方形 44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9" name="正方形/長方形 44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0" name="正方形/長方形 44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1" name="テキスト ボックス 45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2" name="直線コネクタ 45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3" name="直線コネクタ 45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4" name="テキスト ボックス 45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5" name="直線コネクタ 45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6" name="テキスト ボックス 45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7" name="直線コネクタ 45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8" name="テキスト ボックス 45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9" name="直線コネクタ 45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60" name="テキスト ボックス 45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61" name="直線コネクタ 46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62" name="テキスト ボックス 46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3" name="直線コネクタ 46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4" name="テキスト ボックス 46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15239</xdr:rowOff>
    </xdr:from>
    <xdr:to>
      <xdr:col>54</xdr:col>
      <xdr:colOff>189865</xdr:colOff>
      <xdr:row>108</xdr:row>
      <xdr:rowOff>19050</xdr:rowOff>
    </xdr:to>
    <xdr:cxnSp macro="">
      <xdr:nvCxnSpPr>
        <xdr:cNvPr id="466" name="直線コネクタ 465"/>
        <xdr:cNvCxnSpPr/>
      </xdr:nvCxnSpPr>
      <xdr:spPr>
        <a:xfrm flipV="1">
          <a:off x="10476865" y="17160239"/>
          <a:ext cx="0" cy="137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22877</xdr:rowOff>
    </xdr:from>
    <xdr:ext cx="469744" cy="259045"/>
    <xdr:sp macro="" textlink="">
      <xdr:nvSpPr>
        <xdr:cNvPr id="467" name="【市民会館】&#10;一人当たり面積最小値テキスト"/>
        <xdr:cNvSpPr txBox="1"/>
      </xdr:nvSpPr>
      <xdr:spPr>
        <a:xfrm>
          <a:off x="10515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19050</xdr:rowOff>
    </xdr:from>
    <xdr:to>
      <xdr:col>55</xdr:col>
      <xdr:colOff>88900</xdr:colOff>
      <xdr:row>108</xdr:row>
      <xdr:rowOff>19050</xdr:rowOff>
    </xdr:to>
    <xdr:cxnSp macro="">
      <xdr:nvCxnSpPr>
        <xdr:cNvPr id="468" name="直線コネクタ 467"/>
        <xdr:cNvCxnSpPr/>
      </xdr:nvCxnSpPr>
      <xdr:spPr>
        <a:xfrm>
          <a:off x="10388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133366</xdr:rowOff>
    </xdr:from>
    <xdr:ext cx="469744" cy="259045"/>
    <xdr:sp macro="" textlink="">
      <xdr:nvSpPr>
        <xdr:cNvPr id="469" name="【市民会館】&#10;一人当たり面積最大値テキスト"/>
        <xdr:cNvSpPr txBox="1"/>
      </xdr:nvSpPr>
      <xdr:spPr>
        <a:xfrm>
          <a:off x="10515600" y="1693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15239</xdr:rowOff>
    </xdr:from>
    <xdr:to>
      <xdr:col>55</xdr:col>
      <xdr:colOff>88900</xdr:colOff>
      <xdr:row>100</xdr:row>
      <xdr:rowOff>15239</xdr:rowOff>
    </xdr:to>
    <xdr:cxnSp macro="">
      <xdr:nvCxnSpPr>
        <xdr:cNvPr id="470" name="直線コネクタ 469"/>
        <xdr:cNvCxnSpPr/>
      </xdr:nvCxnSpPr>
      <xdr:spPr>
        <a:xfrm>
          <a:off x="10388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13988</xdr:rowOff>
    </xdr:from>
    <xdr:ext cx="469744" cy="259045"/>
    <xdr:sp macro="" textlink="">
      <xdr:nvSpPr>
        <xdr:cNvPr id="471" name="【市民会館】&#10;一人当たり面積平均値テキスト"/>
        <xdr:cNvSpPr txBox="1"/>
      </xdr:nvSpPr>
      <xdr:spPr>
        <a:xfrm>
          <a:off x="10515600" y="17844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162561</xdr:rowOff>
    </xdr:from>
    <xdr:to>
      <xdr:col>55</xdr:col>
      <xdr:colOff>50800</xdr:colOff>
      <xdr:row>105</xdr:row>
      <xdr:rowOff>92711</xdr:rowOff>
    </xdr:to>
    <xdr:sp macro="" textlink="">
      <xdr:nvSpPr>
        <xdr:cNvPr id="472" name="フローチャート: 判断 471"/>
        <xdr:cNvSpPr/>
      </xdr:nvSpPr>
      <xdr:spPr>
        <a:xfrm>
          <a:off x="10426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166370</xdr:rowOff>
    </xdr:from>
    <xdr:to>
      <xdr:col>50</xdr:col>
      <xdr:colOff>165100</xdr:colOff>
      <xdr:row>105</xdr:row>
      <xdr:rowOff>96520</xdr:rowOff>
    </xdr:to>
    <xdr:sp macro="" textlink="">
      <xdr:nvSpPr>
        <xdr:cNvPr id="473" name="フローチャート: 判断 472"/>
        <xdr:cNvSpPr/>
      </xdr:nvSpPr>
      <xdr:spPr>
        <a:xfrm>
          <a:off x="9588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71120</xdr:rowOff>
    </xdr:from>
    <xdr:to>
      <xdr:col>46</xdr:col>
      <xdr:colOff>38100</xdr:colOff>
      <xdr:row>106</xdr:row>
      <xdr:rowOff>1270</xdr:rowOff>
    </xdr:to>
    <xdr:sp macro="" textlink="">
      <xdr:nvSpPr>
        <xdr:cNvPr id="474" name="フローチャート: 判断 473"/>
        <xdr:cNvSpPr/>
      </xdr:nvSpPr>
      <xdr:spPr>
        <a:xfrm>
          <a:off x="8699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78739</xdr:rowOff>
    </xdr:from>
    <xdr:to>
      <xdr:col>41</xdr:col>
      <xdr:colOff>101600</xdr:colOff>
      <xdr:row>106</xdr:row>
      <xdr:rowOff>8889</xdr:rowOff>
    </xdr:to>
    <xdr:sp macro="" textlink="">
      <xdr:nvSpPr>
        <xdr:cNvPr id="475" name="フローチャート: 判断 474"/>
        <xdr:cNvSpPr/>
      </xdr:nvSpPr>
      <xdr:spPr>
        <a:xfrm>
          <a:off x="7810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55880</xdr:rowOff>
    </xdr:from>
    <xdr:to>
      <xdr:col>36</xdr:col>
      <xdr:colOff>165100</xdr:colOff>
      <xdr:row>105</xdr:row>
      <xdr:rowOff>157480</xdr:rowOff>
    </xdr:to>
    <xdr:sp macro="" textlink="">
      <xdr:nvSpPr>
        <xdr:cNvPr id="476" name="フローチャート: 判断 475"/>
        <xdr:cNvSpPr/>
      </xdr:nvSpPr>
      <xdr:spPr>
        <a:xfrm>
          <a:off x="69215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7" name="テキスト ボックス 47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8" name="テキスト ボックス 47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9" name="テキスト ボックス 47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0" name="テキスト ボックス 47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1" name="テキスト ボックス 48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29211</xdr:rowOff>
    </xdr:from>
    <xdr:to>
      <xdr:col>55</xdr:col>
      <xdr:colOff>50800</xdr:colOff>
      <xdr:row>107</xdr:row>
      <xdr:rowOff>130811</xdr:rowOff>
    </xdr:to>
    <xdr:sp macro="" textlink="">
      <xdr:nvSpPr>
        <xdr:cNvPr id="482" name="楕円 481"/>
        <xdr:cNvSpPr/>
      </xdr:nvSpPr>
      <xdr:spPr>
        <a:xfrm>
          <a:off x="104267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115588</xdr:rowOff>
    </xdr:from>
    <xdr:ext cx="469744" cy="259045"/>
    <xdr:sp macro="" textlink="">
      <xdr:nvSpPr>
        <xdr:cNvPr id="483" name="【市民会館】&#10;一人当たり面積該当値テキスト"/>
        <xdr:cNvSpPr txBox="1"/>
      </xdr:nvSpPr>
      <xdr:spPr>
        <a:xfrm>
          <a:off x="10515600" y="1828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33020</xdr:rowOff>
    </xdr:from>
    <xdr:to>
      <xdr:col>50</xdr:col>
      <xdr:colOff>165100</xdr:colOff>
      <xdr:row>107</xdr:row>
      <xdr:rowOff>134620</xdr:rowOff>
    </xdr:to>
    <xdr:sp macro="" textlink="">
      <xdr:nvSpPr>
        <xdr:cNvPr id="484" name="楕円 483"/>
        <xdr:cNvSpPr/>
      </xdr:nvSpPr>
      <xdr:spPr>
        <a:xfrm>
          <a:off x="9588500" y="183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80011</xdr:rowOff>
    </xdr:from>
    <xdr:to>
      <xdr:col>55</xdr:col>
      <xdr:colOff>0</xdr:colOff>
      <xdr:row>107</xdr:row>
      <xdr:rowOff>83820</xdr:rowOff>
    </xdr:to>
    <xdr:cxnSp macro="">
      <xdr:nvCxnSpPr>
        <xdr:cNvPr id="485" name="直線コネクタ 484"/>
        <xdr:cNvCxnSpPr/>
      </xdr:nvCxnSpPr>
      <xdr:spPr>
        <a:xfrm flipV="1">
          <a:off x="9639300" y="184251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36830</xdr:rowOff>
    </xdr:from>
    <xdr:to>
      <xdr:col>46</xdr:col>
      <xdr:colOff>38100</xdr:colOff>
      <xdr:row>107</xdr:row>
      <xdr:rowOff>138430</xdr:rowOff>
    </xdr:to>
    <xdr:sp macro="" textlink="">
      <xdr:nvSpPr>
        <xdr:cNvPr id="486" name="楕円 485"/>
        <xdr:cNvSpPr/>
      </xdr:nvSpPr>
      <xdr:spPr>
        <a:xfrm>
          <a:off x="8699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83820</xdr:rowOff>
    </xdr:from>
    <xdr:to>
      <xdr:col>50</xdr:col>
      <xdr:colOff>114300</xdr:colOff>
      <xdr:row>107</xdr:row>
      <xdr:rowOff>87630</xdr:rowOff>
    </xdr:to>
    <xdr:cxnSp macro="">
      <xdr:nvCxnSpPr>
        <xdr:cNvPr id="487" name="直線コネクタ 486"/>
        <xdr:cNvCxnSpPr/>
      </xdr:nvCxnSpPr>
      <xdr:spPr>
        <a:xfrm flipV="1">
          <a:off x="8750300" y="184289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44450</xdr:rowOff>
    </xdr:from>
    <xdr:to>
      <xdr:col>41</xdr:col>
      <xdr:colOff>101600</xdr:colOff>
      <xdr:row>107</xdr:row>
      <xdr:rowOff>146050</xdr:rowOff>
    </xdr:to>
    <xdr:sp macro="" textlink="">
      <xdr:nvSpPr>
        <xdr:cNvPr id="488" name="楕円 487"/>
        <xdr:cNvSpPr/>
      </xdr:nvSpPr>
      <xdr:spPr>
        <a:xfrm>
          <a:off x="78105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87630</xdr:rowOff>
    </xdr:from>
    <xdr:to>
      <xdr:col>45</xdr:col>
      <xdr:colOff>177800</xdr:colOff>
      <xdr:row>107</xdr:row>
      <xdr:rowOff>95250</xdr:rowOff>
    </xdr:to>
    <xdr:cxnSp macro="">
      <xdr:nvCxnSpPr>
        <xdr:cNvPr id="489" name="直線コネクタ 488"/>
        <xdr:cNvCxnSpPr/>
      </xdr:nvCxnSpPr>
      <xdr:spPr>
        <a:xfrm flipV="1">
          <a:off x="7861300" y="18432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44450</xdr:rowOff>
    </xdr:from>
    <xdr:to>
      <xdr:col>36</xdr:col>
      <xdr:colOff>165100</xdr:colOff>
      <xdr:row>107</xdr:row>
      <xdr:rowOff>146050</xdr:rowOff>
    </xdr:to>
    <xdr:sp macro="" textlink="">
      <xdr:nvSpPr>
        <xdr:cNvPr id="490" name="楕円 489"/>
        <xdr:cNvSpPr/>
      </xdr:nvSpPr>
      <xdr:spPr>
        <a:xfrm>
          <a:off x="69215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95250</xdr:rowOff>
    </xdr:from>
    <xdr:to>
      <xdr:col>41</xdr:col>
      <xdr:colOff>50800</xdr:colOff>
      <xdr:row>107</xdr:row>
      <xdr:rowOff>95250</xdr:rowOff>
    </xdr:to>
    <xdr:cxnSp macro="">
      <xdr:nvCxnSpPr>
        <xdr:cNvPr id="491" name="直線コネクタ 490"/>
        <xdr:cNvCxnSpPr/>
      </xdr:nvCxnSpPr>
      <xdr:spPr>
        <a:xfrm>
          <a:off x="6972300" y="1844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113047</xdr:rowOff>
    </xdr:from>
    <xdr:ext cx="469744" cy="259045"/>
    <xdr:sp macro="" textlink="">
      <xdr:nvSpPr>
        <xdr:cNvPr id="492" name="n_1aveValue【市民会館】&#10;一人当たり面積"/>
        <xdr:cNvSpPr txBox="1"/>
      </xdr:nvSpPr>
      <xdr:spPr>
        <a:xfrm>
          <a:off x="9391727" y="1777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17797</xdr:rowOff>
    </xdr:from>
    <xdr:ext cx="469744" cy="259045"/>
    <xdr:sp macro="" textlink="">
      <xdr:nvSpPr>
        <xdr:cNvPr id="493" name="n_2aveValue【市民会館】&#10;一人当たり面積"/>
        <xdr:cNvSpPr txBox="1"/>
      </xdr:nvSpPr>
      <xdr:spPr>
        <a:xfrm>
          <a:off x="85154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25416</xdr:rowOff>
    </xdr:from>
    <xdr:ext cx="469744" cy="259045"/>
    <xdr:sp macro="" textlink="">
      <xdr:nvSpPr>
        <xdr:cNvPr id="494" name="n_3aveValue【市民会館】&#10;一人当たり面積"/>
        <xdr:cNvSpPr txBox="1"/>
      </xdr:nvSpPr>
      <xdr:spPr>
        <a:xfrm>
          <a:off x="7626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2557</xdr:rowOff>
    </xdr:from>
    <xdr:ext cx="469744" cy="259045"/>
    <xdr:sp macro="" textlink="">
      <xdr:nvSpPr>
        <xdr:cNvPr id="495" name="n_4aveValue【市民会館】&#10;一人当たり面積"/>
        <xdr:cNvSpPr txBox="1"/>
      </xdr:nvSpPr>
      <xdr:spPr>
        <a:xfrm>
          <a:off x="6737427" y="1783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125747</xdr:rowOff>
    </xdr:from>
    <xdr:ext cx="469744" cy="259045"/>
    <xdr:sp macro="" textlink="">
      <xdr:nvSpPr>
        <xdr:cNvPr id="496" name="n_1mainValue【市民会館】&#10;一人当たり面積"/>
        <xdr:cNvSpPr txBox="1"/>
      </xdr:nvSpPr>
      <xdr:spPr>
        <a:xfrm>
          <a:off x="9391727" y="1847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129557</xdr:rowOff>
    </xdr:from>
    <xdr:ext cx="469744" cy="259045"/>
    <xdr:sp macro="" textlink="">
      <xdr:nvSpPr>
        <xdr:cNvPr id="497" name="n_2mainValue【市民会館】&#10;一人当たり面積"/>
        <xdr:cNvSpPr txBox="1"/>
      </xdr:nvSpPr>
      <xdr:spPr>
        <a:xfrm>
          <a:off x="8515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137177</xdr:rowOff>
    </xdr:from>
    <xdr:ext cx="469744" cy="259045"/>
    <xdr:sp macro="" textlink="">
      <xdr:nvSpPr>
        <xdr:cNvPr id="498" name="n_3mainValue【市民会館】&#10;一人当たり面積"/>
        <xdr:cNvSpPr txBox="1"/>
      </xdr:nvSpPr>
      <xdr:spPr>
        <a:xfrm>
          <a:off x="7626427"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137177</xdr:rowOff>
    </xdr:from>
    <xdr:ext cx="469744" cy="259045"/>
    <xdr:sp macro="" textlink="">
      <xdr:nvSpPr>
        <xdr:cNvPr id="499" name="n_4mainValue【市民会館】&#10;一人当たり面積"/>
        <xdr:cNvSpPr txBox="1"/>
      </xdr:nvSpPr>
      <xdr:spPr>
        <a:xfrm>
          <a:off x="6737427"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500" name="正方形/長方形 4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1" name="正方形/長方形 50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2" name="正方形/長方形 50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3" name="正方形/長方形 50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4" name="正方形/長方形 50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5" name="正方形/長方形 50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6" name="正方形/長方形 50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7" name="正方形/長方形 50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8" name="テキスト ボックス 50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9" name="直線コネクタ 50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10" name="テキスト ボックス 50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11" name="直線コネクタ 51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12" name="テキスト ボックス 51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3" name="直線コネクタ 51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4" name="テキスト ボックス 51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5" name="直線コネクタ 51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6" name="テキスト ボックス 51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7" name="直線コネクタ 51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8" name="テキスト ボックス 51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9" name="直線コネクタ 51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20" name="テキスト ボックス 51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1" name="直線コネクタ 5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22" name="テキスト ボックス 52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13335</xdr:rowOff>
    </xdr:to>
    <xdr:cxnSp macro="">
      <xdr:nvCxnSpPr>
        <xdr:cNvPr id="524" name="直線コネクタ 523"/>
        <xdr:cNvCxnSpPr/>
      </xdr:nvCxnSpPr>
      <xdr:spPr>
        <a:xfrm flipV="1">
          <a:off x="16318864" y="5768340"/>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17162</xdr:rowOff>
    </xdr:from>
    <xdr:ext cx="405111" cy="259045"/>
    <xdr:sp macro="" textlink="">
      <xdr:nvSpPr>
        <xdr:cNvPr id="525" name="【一般廃棄物処理施設】&#10;有形固定資産減価償却率最小値テキスト"/>
        <xdr:cNvSpPr txBox="1"/>
      </xdr:nvSpPr>
      <xdr:spPr>
        <a:xfrm>
          <a:off x="16357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13335</xdr:rowOff>
    </xdr:from>
    <xdr:to>
      <xdr:col>86</xdr:col>
      <xdr:colOff>25400</xdr:colOff>
      <xdr:row>42</xdr:row>
      <xdr:rowOff>13335</xdr:rowOff>
    </xdr:to>
    <xdr:cxnSp macro="">
      <xdr:nvCxnSpPr>
        <xdr:cNvPr id="526" name="直線コネクタ 525"/>
        <xdr:cNvCxnSpPr/>
      </xdr:nvCxnSpPr>
      <xdr:spPr>
        <a:xfrm>
          <a:off x="16230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527" name="【一般廃棄物処理施設】&#10;有形固定資産減価償却率最大値テキスト"/>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28" name="直線コネクタ 527"/>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154957</xdr:rowOff>
    </xdr:from>
    <xdr:ext cx="405111" cy="259045"/>
    <xdr:sp macro="" textlink="">
      <xdr:nvSpPr>
        <xdr:cNvPr id="529" name="【一般廃棄物処理施設】&#10;有形固定資産減価償却率平均値テキスト"/>
        <xdr:cNvSpPr txBox="1"/>
      </xdr:nvSpPr>
      <xdr:spPr>
        <a:xfrm>
          <a:off x="16357600" y="632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132080</xdr:rowOff>
    </xdr:from>
    <xdr:to>
      <xdr:col>85</xdr:col>
      <xdr:colOff>177800</xdr:colOff>
      <xdr:row>38</xdr:row>
      <xdr:rowOff>62230</xdr:rowOff>
    </xdr:to>
    <xdr:sp macro="" textlink="">
      <xdr:nvSpPr>
        <xdr:cNvPr id="530" name="フローチャート: 判断 529"/>
        <xdr:cNvSpPr/>
      </xdr:nvSpPr>
      <xdr:spPr>
        <a:xfrm>
          <a:off x="162687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154940</xdr:rowOff>
    </xdr:from>
    <xdr:to>
      <xdr:col>81</xdr:col>
      <xdr:colOff>101600</xdr:colOff>
      <xdr:row>38</xdr:row>
      <xdr:rowOff>85090</xdr:rowOff>
    </xdr:to>
    <xdr:sp macro="" textlink="">
      <xdr:nvSpPr>
        <xdr:cNvPr id="531" name="フローチャート: 判断 530"/>
        <xdr:cNvSpPr/>
      </xdr:nvSpPr>
      <xdr:spPr>
        <a:xfrm>
          <a:off x="15430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118745</xdr:rowOff>
    </xdr:from>
    <xdr:to>
      <xdr:col>76</xdr:col>
      <xdr:colOff>165100</xdr:colOff>
      <xdr:row>38</xdr:row>
      <xdr:rowOff>48895</xdr:rowOff>
    </xdr:to>
    <xdr:sp macro="" textlink="">
      <xdr:nvSpPr>
        <xdr:cNvPr id="532" name="フローチャート: 判断 531"/>
        <xdr:cNvSpPr/>
      </xdr:nvSpPr>
      <xdr:spPr>
        <a:xfrm>
          <a:off x="145415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xdr:rowOff>
    </xdr:from>
    <xdr:to>
      <xdr:col>72</xdr:col>
      <xdr:colOff>38100</xdr:colOff>
      <xdr:row>37</xdr:row>
      <xdr:rowOff>109855</xdr:rowOff>
    </xdr:to>
    <xdr:sp macro="" textlink="">
      <xdr:nvSpPr>
        <xdr:cNvPr id="533" name="フローチャート: 判断 532"/>
        <xdr:cNvSpPr/>
      </xdr:nvSpPr>
      <xdr:spPr>
        <a:xfrm>
          <a:off x="13652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156845</xdr:rowOff>
    </xdr:from>
    <xdr:to>
      <xdr:col>67</xdr:col>
      <xdr:colOff>101600</xdr:colOff>
      <xdr:row>37</xdr:row>
      <xdr:rowOff>86995</xdr:rowOff>
    </xdr:to>
    <xdr:sp macro="" textlink="">
      <xdr:nvSpPr>
        <xdr:cNvPr id="534" name="フローチャート: 判断 533"/>
        <xdr:cNvSpPr/>
      </xdr:nvSpPr>
      <xdr:spPr>
        <a:xfrm>
          <a:off x="12763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5" name="テキスト ボックス 53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6" name="テキスト ボックス 53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7" name="テキスト ボックス 53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8" name="テキスト ボックス 53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9" name="テキスト ボックス 53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540" name="楕円 539"/>
        <xdr:cNvSpPr/>
      </xdr:nvSpPr>
      <xdr:spPr>
        <a:xfrm>
          <a:off x="162687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112412</xdr:rowOff>
    </xdr:from>
    <xdr:ext cx="405111" cy="259045"/>
    <xdr:sp macro="" textlink="">
      <xdr:nvSpPr>
        <xdr:cNvPr id="541" name="【一般廃棄物処理施設】&#10;有形固定資産減価償却率該当値テキスト"/>
        <xdr:cNvSpPr txBox="1"/>
      </xdr:nvSpPr>
      <xdr:spPr>
        <a:xfrm>
          <a:off x="16357600" y="645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82550</xdr:rowOff>
    </xdr:from>
    <xdr:to>
      <xdr:col>81</xdr:col>
      <xdr:colOff>101600</xdr:colOff>
      <xdr:row>38</xdr:row>
      <xdr:rowOff>12700</xdr:rowOff>
    </xdr:to>
    <xdr:sp macro="" textlink="">
      <xdr:nvSpPr>
        <xdr:cNvPr id="542" name="楕円 541"/>
        <xdr:cNvSpPr/>
      </xdr:nvSpPr>
      <xdr:spPr>
        <a:xfrm>
          <a:off x="15430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133350</xdr:rowOff>
    </xdr:from>
    <xdr:to>
      <xdr:col>85</xdr:col>
      <xdr:colOff>127000</xdr:colOff>
      <xdr:row>38</xdr:row>
      <xdr:rowOff>13335</xdr:rowOff>
    </xdr:to>
    <xdr:cxnSp macro="">
      <xdr:nvCxnSpPr>
        <xdr:cNvPr id="543" name="直線コネクタ 542"/>
        <xdr:cNvCxnSpPr/>
      </xdr:nvCxnSpPr>
      <xdr:spPr>
        <a:xfrm>
          <a:off x="15481300" y="647700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31115</xdr:rowOff>
    </xdr:from>
    <xdr:to>
      <xdr:col>76</xdr:col>
      <xdr:colOff>165100</xdr:colOff>
      <xdr:row>37</xdr:row>
      <xdr:rowOff>132715</xdr:rowOff>
    </xdr:to>
    <xdr:sp macro="" textlink="">
      <xdr:nvSpPr>
        <xdr:cNvPr id="544" name="楕円 543"/>
        <xdr:cNvSpPr/>
      </xdr:nvSpPr>
      <xdr:spPr>
        <a:xfrm>
          <a:off x="145415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81915</xdr:rowOff>
    </xdr:from>
    <xdr:to>
      <xdr:col>81</xdr:col>
      <xdr:colOff>50800</xdr:colOff>
      <xdr:row>37</xdr:row>
      <xdr:rowOff>133350</xdr:rowOff>
    </xdr:to>
    <xdr:cxnSp macro="">
      <xdr:nvCxnSpPr>
        <xdr:cNvPr id="545" name="直線コネクタ 544"/>
        <xdr:cNvCxnSpPr/>
      </xdr:nvCxnSpPr>
      <xdr:spPr>
        <a:xfrm>
          <a:off x="14592300" y="642556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151130</xdr:rowOff>
    </xdr:from>
    <xdr:to>
      <xdr:col>72</xdr:col>
      <xdr:colOff>38100</xdr:colOff>
      <xdr:row>37</xdr:row>
      <xdr:rowOff>81280</xdr:rowOff>
    </xdr:to>
    <xdr:sp macro="" textlink="">
      <xdr:nvSpPr>
        <xdr:cNvPr id="546" name="楕円 545"/>
        <xdr:cNvSpPr/>
      </xdr:nvSpPr>
      <xdr:spPr>
        <a:xfrm>
          <a:off x="13652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30480</xdr:rowOff>
    </xdr:from>
    <xdr:to>
      <xdr:col>76</xdr:col>
      <xdr:colOff>114300</xdr:colOff>
      <xdr:row>37</xdr:row>
      <xdr:rowOff>81915</xdr:rowOff>
    </xdr:to>
    <xdr:cxnSp macro="">
      <xdr:nvCxnSpPr>
        <xdr:cNvPr id="547" name="直線コネクタ 546"/>
        <xdr:cNvCxnSpPr/>
      </xdr:nvCxnSpPr>
      <xdr:spPr>
        <a:xfrm>
          <a:off x="13703300" y="637413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99695</xdr:rowOff>
    </xdr:from>
    <xdr:to>
      <xdr:col>67</xdr:col>
      <xdr:colOff>101600</xdr:colOff>
      <xdr:row>37</xdr:row>
      <xdr:rowOff>29845</xdr:rowOff>
    </xdr:to>
    <xdr:sp macro="" textlink="">
      <xdr:nvSpPr>
        <xdr:cNvPr id="548" name="楕円 547"/>
        <xdr:cNvSpPr/>
      </xdr:nvSpPr>
      <xdr:spPr>
        <a:xfrm>
          <a:off x="12763500" y="627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150495</xdr:rowOff>
    </xdr:from>
    <xdr:to>
      <xdr:col>71</xdr:col>
      <xdr:colOff>177800</xdr:colOff>
      <xdr:row>37</xdr:row>
      <xdr:rowOff>30480</xdr:rowOff>
    </xdr:to>
    <xdr:cxnSp macro="">
      <xdr:nvCxnSpPr>
        <xdr:cNvPr id="549" name="直線コネクタ 548"/>
        <xdr:cNvCxnSpPr/>
      </xdr:nvCxnSpPr>
      <xdr:spPr>
        <a:xfrm>
          <a:off x="12814300" y="632269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76217</xdr:rowOff>
    </xdr:from>
    <xdr:ext cx="405111" cy="259045"/>
    <xdr:sp macro="" textlink="">
      <xdr:nvSpPr>
        <xdr:cNvPr id="550" name="n_1aveValue【一般廃棄物処理施設】&#10;有形固定資産減価償却率"/>
        <xdr:cNvSpPr txBox="1"/>
      </xdr:nvSpPr>
      <xdr:spPr>
        <a:xfrm>
          <a:off x="152660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40022</xdr:rowOff>
    </xdr:from>
    <xdr:ext cx="405111" cy="259045"/>
    <xdr:sp macro="" textlink="">
      <xdr:nvSpPr>
        <xdr:cNvPr id="551" name="n_2aveValue【一般廃棄物処理施設】&#10;有形固定資産減価償却率"/>
        <xdr:cNvSpPr txBox="1"/>
      </xdr:nvSpPr>
      <xdr:spPr>
        <a:xfrm>
          <a:off x="14389744" y="65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100982</xdr:rowOff>
    </xdr:from>
    <xdr:ext cx="405111" cy="259045"/>
    <xdr:sp macro="" textlink="">
      <xdr:nvSpPr>
        <xdr:cNvPr id="552" name="n_3aveValue【一般廃棄物処理施設】&#10;有形固定資産減価償却率"/>
        <xdr:cNvSpPr txBox="1"/>
      </xdr:nvSpPr>
      <xdr:spPr>
        <a:xfrm>
          <a:off x="13500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78122</xdr:rowOff>
    </xdr:from>
    <xdr:ext cx="405111" cy="259045"/>
    <xdr:sp macro="" textlink="">
      <xdr:nvSpPr>
        <xdr:cNvPr id="553" name="n_4aveValue【一般廃棄物処理施設】&#10;有形固定資産減価償却率"/>
        <xdr:cNvSpPr txBox="1"/>
      </xdr:nvSpPr>
      <xdr:spPr>
        <a:xfrm>
          <a:off x="12611744" y="64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29227</xdr:rowOff>
    </xdr:from>
    <xdr:ext cx="405111" cy="259045"/>
    <xdr:sp macro="" textlink="">
      <xdr:nvSpPr>
        <xdr:cNvPr id="554" name="n_1mainValue【一般廃棄物処理施設】&#10;有形固定資産減価償却率"/>
        <xdr:cNvSpPr txBox="1"/>
      </xdr:nvSpPr>
      <xdr:spPr>
        <a:xfrm>
          <a:off x="15266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149242</xdr:rowOff>
    </xdr:from>
    <xdr:ext cx="405111" cy="259045"/>
    <xdr:sp macro="" textlink="">
      <xdr:nvSpPr>
        <xdr:cNvPr id="555" name="n_2mainValue【一般廃棄物処理施設】&#10;有形固定資産減価償却率"/>
        <xdr:cNvSpPr txBox="1"/>
      </xdr:nvSpPr>
      <xdr:spPr>
        <a:xfrm>
          <a:off x="143897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97807</xdr:rowOff>
    </xdr:from>
    <xdr:ext cx="405111" cy="259045"/>
    <xdr:sp macro="" textlink="">
      <xdr:nvSpPr>
        <xdr:cNvPr id="556" name="n_3mainValue【一般廃棄物処理施設】&#10;有形固定資産減価償却率"/>
        <xdr:cNvSpPr txBox="1"/>
      </xdr:nvSpPr>
      <xdr:spPr>
        <a:xfrm>
          <a:off x="13500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46372</xdr:rowOff>
    </xdr:from>
    <xdr:ext cx="405111" cy="259045"/>
    <xdr:sp macro="" textlink="">
      <xdr:nvSpPr>
        <xdr:cNvPr id="557" name="n_4mainValue【一般廃棄物処理施設】&#10;有形固定資産減価償却率"/>
        <xdr:cNvSpPr txBox="1"/>
      </xdr:nvSpPr>
      <xdr:spPr>
        <a:xfrm>
          <a:off x="126117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8" name="正方形/長方形 5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9" name="正方形/長方形 5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60" name="正方形/長方形 5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1" name="正方形/長方形 5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2" name="正方形/長方形 5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3" name="正方形/長方形 5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4" name="正方形/長方形 5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5" name="正方形/長方形 56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6" name="テキスト ボックス 56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7" name="直線コネクタ 56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8" name="直線コネクタ 56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9" name="テキスト ボックス 56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70" name="直線コネクタ 56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71" name="テキスト ボックス 570"/>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2" name="直線コネクタ 57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3" name="テキスト ボックス 572"/>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4" name="直線コネクタ 57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5" name="テキスト ボックス 574"/>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6" name="直線コネクタ 5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7" name="テキスト ボックス 57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137442</xdr:rowOff>
    </xdr:from>
    <xdr:to>
      <xdr:col>116</xdr:col>
      <xdr:colOff>62864</xdr:colOff>
      <xdr:row>41</xdr:row>
      <xdr:rowOff>126099</xdr:rowOff>
    </xdr:to>
    <xdr:cxnSp macro="">
      <xdr:nvCxnSpPr>
        <xdr:cNvPr id="579" name="直線コネクタ 578"/>
        <xdr:cNvCxnSpPr/>
      </xdr:nvCxnSpPr>
      <xdr:spPr>
        <a:xfrm flipV="1">
          <a:off x="22160864" y="5966742"/>
          <a:ext cx="0" cy="1188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129926</xdr:rowOff>
    </xdr:from>
    <xdr:ext cx="469744" cy="259045"/>
    <xdr:sp macro="" textlink="">
      <xdr:nvSpPr>
        <xdr:cNvPr id="580" name="【一般廃棄物処理施設】&#10;一人当たり有形固定資産（償却資産）額最小値テキスト"/>
        <xdr:cNvSpPr txBox="1"/>
      </xdr:nvSpPr>
      <xdr:spPr>
        <a:xfrm>
          <a:off x="22199600" y="715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126099</xdr:rowOff>
    </xdr:from>
    <xdr:to>
      <xdr:col>116</xdr:col>
      <xdr:colOff>152400</xdr:colOff>
      <xdr:row>41</xdr:row>
      <xdr:rowOff>126099</xdr:rowOff>
    </xdr:to>
    <xdr:cxnSp macro="">
      <xdr:nvCxnSpPr>
        <xdr:cNvPr id="581" name="直線コネクタ 580"/>
        <xdr:cNvCxnSpPr/>
      </xdr:nvCxnSpPr>
      <xdr:spPr>
        <a:xfrm>
          <a:off x="22072600" y="7155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84119</xdr:rowOff>
    </xdr:from>
    <xdr:ext cx="599010" cy="259045"/>
    <xdr:sp macro="" textlink="">
      <xdr:nvSpPr>
        <xdr:cNvPr id="582" name="【一般廃棄物処理施設】&#10;一人当たり有形固定資産（償却資産）額最大値テキスト"/>
        <xdr:cNvSpPr txBox="1"/>
      </xdr:nvSpPr>
      <xdr:spPr>
        <a:xfrm>
          <a:off x="22199600" y="5741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137442</xdr:rowOff>
    </xdr:from>
    <xdr:to>
      <xdr:col>116</xdr:col>
      <xdr:colOff>152400</xdr:colOff>
      <xdr:row>34</xdr:row>
      <xdr:rowOff>137442</xdr:rowOff>
    </xdr:to>
    <xdr:cxnSp macro="">
      <xdr:nvCxnSpPr>
        <xdr:cNvPr id="583" name="直線コネクタ 582"/>
        <xdr:cNvCxnSpPr/>
      </xdr:nvCxnSpPr>
      <xdr:spPr>
        <a:xfrm>
          <a:off x="22072600" y="596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119179</xdr:rowOff>
    </xdr:from>
    <xdr:ext cx="534377" cy="259045"/>
    <xdr:sp macro="" textlink="">
      <xdr:nvSpPr>
        <xdr:cNvPr id="584" name="【一般廃棄物処理施設】&#10;一人当たり有形固定資産（償却資産）額平均値テキスト"/>
        <xdr:cNvSpPr txBox="1"/>
      </xdr:nvSpPr>
      <xdr:spPr>
        <a:xfrm>
          <a:off x="22199600" y="66342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140752</xdr:rowOff>
    </xdr:from>
    <xdr:to>
      <xdr:col>116</xdr:col>
      <xdr:colOff>114300</xdr:colOff>
      <xdr:row>39</xdr:row>
      <xdr:rowOff>70902</xdr:rowOff>
    </xdr:to>
    <xdr:sp macro="" textlink="">
      <xdr:nvSpPr>
        <xdr:cNvPr id="585" name="フローチャート: 判断 584"/>
        <xdr:cNvSpPr/>
      </xdr:nvSpPr>
      <xdr:spPr>
        <a:xfrm>
          <a:off x="22110700" y="665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121696</xdr:rowOff>
    </xdr:from>
    <xdr:to>
      <xdr:col>112</xdr:col>
      <xdr:colOff>38100</xdr:colOff>
      <xdr:row>39</xdr:row>
      <xdr:rowOff>51846</xdr:rowOff>
    </xdr:to>
    <xdr:sp macro="" textlink="">
      <xdr:nvSpPr>
        <xdr:cNvPr id="586" name="フローチャート: 判断 585"/>
        <xdr:cNvSpPr/>
      </xdr:nvSpPr>
      <xdr:spPr>
        <a:xfrm>
          <a:off x="21272500" y="663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140253</xdr:rowOff>
    </xdr:from>
    <xdr:to>
      <xdr:col>107</xdr:col>
      <xdr:colOff>101600</xdr:colOff>
      <xdr:row>39</xdr:row>
      <xdr:rowOff>70403</xdr:rowOff>
    </xdr:to>
    <xdr:sp macro="" textlink="">
      <xdr:nvSpPr>
        <xdr:cNvPr id="587" name="フローチャート: 判断 586"/>
        <xdr:cNvSpPr/>
      </xdr:nvSpPr>
      <xdr:spPr>
        <a:xfrm>
          <a:off x="20383500" y="665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40076</xdr:rowOff>
    </xdr:from>
    <xdr:to>
      <xdr:col>102</xdr:col>
      <xdr:colOff>165100</xdr:colOff>
      <xdr:row>39</xdr:row>
      <xdr:rowOff>141676</xdr:rowOff>
    </xdr:to>
    <xdr:sp macro="" textlink="">
      <xdr:nvSpPr>
        <xdr:cNvPr id="588" name="フローチャート: 判断 587"/>
        <xdr:cNvSpPr/>
      </xdr:nvSpPr>
      <xdr:spPr>
        <a:xfrm>
          <a:off x="19494500" y="67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50203</xdr:rowOff>
    </xdr:from>
    <xdr:to>
      <xdr:col>98</xdr:col>
      <xdr:colOff>38100</xdr:colOff>
      <xdr:row>39</xdr:row>
      <xdr:rowOff>151803</xdr:rowOff>
    </xdr:to>
    <xdr:sp macro="" textlink="">
      <xdr:nvSpPr>
        <xdr:cNvPr id="589" name="フローチャート: 判断 588"/>
        <xdr:cNvSpPr/>
      </xdr:nvSpPr>
      <xdr:spPr>
        <a:xfrm>
          <a:off x="18605500" y="67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0" name="テキスト ボックス 5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1" name="テキスト ボックス 5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2" name="テキスト ボックス 5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3" name="テキスト ボックス 5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4" name="テキスト ボックス 5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54844</xdr:rowOff>
    </xdr:from>
    <xdr:to>
      <xdr:col>116</xdr:col>
      <xdr:colOff>114300</xdr:colOff>
      <xdr:row>38</xdr:row>
      <xdr:rowOff>156444</xdr:rowOff>
    </xdr:to>
    <xdr:sp macro="" textlink="">
      <xdr:nvSpPr>
        <xdr:cNvPr id="595" name="楕円 594"/>
        <xdr:cNvSpPr/>
      </xdr:nvSpPr>
      <xdr:spPr>
        <a:xfrm>
          <a:off x="22110700" y="656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77721</xdr:rowOff>
    </xdr:from>
    <xdr:ext cx="599010" cy="259045"/>
    <xdr:sp macro="" textlink="">
      <xdr:nvSpPr>
        <xdr:cNvPr id="596" name="【一般廃棄物処理施設】&#10;一人当たり有形固定資産（償却資産）額該当値テキスト"/>
        <xdr:cNvSpPr txBox="1"/>
      </xdr:nvSpPr>
      <xdr:spPr>
        <a:xfrm>
          <a:off x="22199600" y="6421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65418</xdr:rowOff>
    </xdr:from>
    <xdr:to>
      <xdr:col>112</xdr:col>
      <xdr:colOff>38100</xdr:colOff>
      <xdr:row>38</xdr:row>
      <xdr:rowOff>167018</xdr:rowOff>
    </xdr:to>
    <xdr:sp macro="" textlink="">
      <xdr:nvSpPr>
        <xdr:cNvPr id="597" name="楕円 596"/>
        <xdr:cNvSpPr/>
      </xdr:nvSpPr>
      <xdr:spPr>
        <a:xfrm>
          <a:off x="21272500" y="658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105644</xdr:rowOff>
    </xdr:from>
    <xdr:to>
      <xdr:col>116</xdr:col>
      <xdr:colOff>63500</xdr:colOff>
      <xdr:row>38</xdr:row>
      <xdr:rowOff>116218</xdr:rowOff>
    </xdr:to>
    <xdr:cxnSp macro="">
      <xdr:nvCxnSpPr>
        <xdr:cNvPr id="598" name="直線コネクタ 597"/>
        <xdr:cNvCxnSpPr/>
      </xdr:nvCxnSpPr>
      <xdr:spPr>
        <a:xfrm flipV="1">
          <a:off x="21323300" y="6620744"/>
          <a:ext cx="838200" cy="1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74919</xdr:rowOff>
    </xdr:from>
    <xdr:to>
      <xdr:col>107</xdr:col>
      <xdr:colOff>101600</xdr:colOff>
      <xdr:row>39</xdr:row>
      <xdr:rowOff>5069</xdr:rowOff>
    </xdr:to>
    <xdr:sp macro="" textlink="">
      <xdr:nvSpPr>
        <xdr:cNvPr id="599" name="楕円 598"/>
        <xdr:cNvSpPr/>
      </xdr:nvSpPr>
      <xdr:spPr>
        <a:xfrm>
          <a:off x="20383500" y="659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116218</xdr:rowOff>
    </xdr:from>
    <xdr:to>
      <xdr:col>111</xdr:col>
      <xdr:colOff>177800</xdr:colOff>
      <xdr:row>38</xdr:row>
      <xdr:rowOff>125719</xdr:rowOff>
    </xdr:to>
    <xdr:cxnSp macro="">
      <xdr:nvCxnSpPr>
        <xdr:cNvPr id="600" name="直線コネクタ 599"/>
        <xdr:cNvCxnSpPr/>
      </xdr:nvCxnSpPr>
      <xdr:spPr>
        <a:xfrm flipV="1">
          <a:off x="20434300" y="6631318"/>
          <a:ext cx="889000" cy="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83986</xdr:rowOff>
    </xdr:from>
    <xdr:to>
      <xdr:col>102</xdr:col>
      <xdr:colOff>165100</xdr:colOff>
      <xdr:row>39</xdr:row>
      <xdr:rowOff>14136</xdr:rowOff>
    </xdr:to>
    <xdr:sp macro="" textlink="">
      <xdr:nvSpPr>
        <xdr:cNvPr id="601" name="楕円 600"/>
        <xdr:cNvSpPr/>
      </xdr:nvSpPr>
      <xdr:spPr>
        <a:xfrm>
          <a:off x="19494500" y="659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125719</xdr:rowOff>
    </xdr:from>
    <xdr:to>
      <xdr:col>107</xdr:col>
      <xdr:colOff>50800</xdr:colOff>
      <xdr:row>38</xdr:row>
      <xdr:rowOff>134786</xdr:rowOff>
    </xdr:to>
    <xdr:cxnSp macro="">
      <xdr:nvCxnSpPr>
        <xdr:cNvPr id="602" name="直線コネクタ 601"/>
        <xdr:cNvCxnSpPr/>
      </xdr:nvCxnSpPr>
      <xdr:spPr>
        <a:xfrm flipV="1">
          <a:off x="19545300" y="6640819"/>
          <a:ext cx="889000" cy="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90752</xdr:rowOff>
    </xdr:from>
    <xdr:to>
      <xdr:col>98</xdr:col>
      <xdr:colOff>38100</xdr:colOff>
      <xdr:row>39</xdr:row>
      <xdr:rowOff>20902</xdr:rowOff>
    </xdr:to>
    <xdr:sp macro="" textlink="">
      <xdr:nvSpPr>
        <xdr:cNvPr id="603" name="楕円 602"/>
        <xdr:cNvSpPr/>
      </xdr:nvSpPr>
      <xdr:spPr>
        <a:xfrm>
          <a:off x="18605500" y="660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134786</xdr:rowOff>
    </xdr:from>
    <xdr:to>
      <xdr:col>102</xdr:col>
      <xdr:colOff>114300</xdr:colOff>
      <xdr:row>38</xdr:row>
      <xdr:rowOff>141552</xdr:rowOff>
    </xdr:to>
    <xdr:cxnSp macro="">
      <xdr:nvCxnSpPr>
        <xdr:cNvPr id="604" name="直線コネクタ 603"/>
        <xdr:cNvCxnSpPr/>
      </xdr:nvCxnSpPr>
      <xdr:spPr>
        <a:xfrm flipV="1">
          <a:off x="18656300" y="6649886"/>
          <a:ext cx="889000" cy="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42973</xdr:rowOff>
    </xdr:from>
    <xdr:ext cx="599010" cy="259045"/>
    <xdr:sp macro="" textlink="">
      <xdr:nvSpPr>
        <xdr:cNvPr id="605" name="n_1aveValue【一般廃棄物処理施設】&#10;一人当たり有形固定資産（償却資産）額"/>
        <xdr:cNvSpPr txBox="1"/>
      </xdr:nvSpPr>
      <xdr:spPr>
        <a:xfrm>
          <a:off x="21011095" y="672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61530</xdr:rowOff>
    </xdr:from>
    <xdr:ext cx="534377" cy="259045"/>
    <xdr:sp macro="" textlink="">
      <xdr:nvSpPr>
        <xdr:cNvPr id="606" name="n_2aveValue【一般廃棄物処理施設】&#10;一人当たり有形固定資産（償却資産）額"/>
        <xdr:cNvSpPr txBox="1"/>
      </xdr:nvSpPr>
      <xdr:spPr>
        <a:xfrm>
          <a:off x="20167111" y="674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132803</xdr:rowOff>
    </xdr:from>
    <xdr:ext cx="534377" cy="259045"/>
    <xdr:sp macro="" textlink="">
      <xdr:nvSpPr>
        <xdr:cNvPr id="607" name="n_3aveValue【一般廃棄物処理施設】&#10;一人当たり有形固定資産（償却資産）額"/>
        <xdr:cNvSpPr txBox="1"/>
      </xdr:nvSpPr>
      <xdr:spPr>
        <a:xfrm>
          <a:off x="19278111" y="681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142930</xdr:rowOff>
    </xdr:from>
    <xdr:ext cx="534377" cy="259045"/>
    <xdr:sp macro="" textlink="">
      <xdr:nvSpPr>
        <xdr:cNvPr id="608" name="n_4aveValue【一般廃棄物処理施設】&#10;一人当たり有形固定資産（償却資産）額"/>
        <xdr:cNvSpPr txBox="1"/>
      </xdr:nvSpPr>
      <xdr:spPr>
        <a:xfrm>
          <a:off x="18389111" y="682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12096</xdr:rowOff>
    </xdr:from>
    <xdr:ext cx="599010" cy="259045"/>
    <xdr:sp macro="" textlink="">
      <xdr:nvSpPr>
        <xdr:cNvPr id="609" name="n_1mainValue【一般廃棄物処理施設】&#10;一人当たり有形固定資産（償却資産）額"/>
        <xdr:cNvSpPr txBox="1"/>
      </xdr:nvSpPr>
      <xdr:spPr>
        <a:xfrm>
          <a:off x="21011095" y="635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21596</xdr:rowOff>
    </xdr:from>
    <xdr:ext cx="599010" cy="259045"/>
    <xdr:sp macro="" textlink="">
      <xdr:nvSpPr>
        <xdr:cNvPr id="610" name="n_2mainValue【一般廃棄物処理施設】&#10;一人当たり有形固定資産（償却資産）額"/>
        <xdr:cNvSpPr txBox="1"/>
      </xdr:nvSpPr>
      <xdr:spPr>
        <a:xfrm>
          <a:off x="20134795" y="6365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30663</xdr:rowOff>
    </xdr:from>
    <xdr:ext cx="599010" cy="259045"/>
    <xdr:sp macro="" textlink="">
      <xdr:nvSpPr>
        <xdr:cNvPr id="611" name="n_3mainValue【一般廃棄物処理施設】&#10;一人当たり有形固定資産（償却資産）額"/>
        <xdr:cNvSpPr txBox="1"/>
      </xdr:nvSpPr>
      <xdr:spPr>
        <a:xfrm>
          <a:off x="19245795" y="6374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37429</xdr:rowOff>
    </xdr:from>
    <xdr:ext cx="599010" cy="259045"/>
    <xdr:sp macro="" textlink="">
      <xdr:nvSpPr>
        <xdr:cNvPr id="612" name="n_4mainValue【一般廃棄物処理施設】&#10;一人当たり有形固定資産（償却資産）額"/>
        <xdr:cNvSpPr txBox="1"/>
      </xdr:nvSpPr>
      <xdr:spPr>
        <a:xfrm>
          <a:off x="18356795" y="638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3" name="正方形/長方形 6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4" name="正方形/長方形 6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5" name="正方形/長方形 6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6" name="正方形/長方形 6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7" name="正方形/長方形 6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8" name="正方形/長方形 6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9" name="正方形/長方形 6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0" name="正方形/長方形 6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1" name="テキスト ボックス 6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2" name="直線コネクタ 6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3" name="テキスト ボックス 62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4" name="直線コネクタ 62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5" name="テキスト ボックス 624"/>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6" name="直線コネクタ 62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7" name="テキスト ボックス 62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8" name="直線コネクタ 62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9" name="テキスト ボックス 62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0" name="直線コネクタ 62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1" name="テキスト ボックス 63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2" name="直線コネクタ 63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3" name="テキスト ボックス 63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4" name="直線コネクタ 63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5" name="テキスト ボックス 634"/>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6" name="直線コネクタ 6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8165</xdr:rowOff>
    </xdr:from>
    <xdr:to>
      <xdr:col>85</xdr:col>
      <xdr:colOff>126364</xdr:colOff>
      <xdr:row>64</xdr:row>
      <xdr:rowOff>71846</xdr:rowOff>
    </xdr:to>
    <xdr:cxnSp macro="">
      <xdr:nvCxnSpPr>
        <xdr:cNvPr id="638" name="直線コネクタ 637"/>
        <xdr:cNvCxnSpPr/>
      </xdr:nvCxnSpPr>
      <xdr:spPr>
        <a:xfrm flipV="1">
          <a:off x="16318864" y="9609365"/>
          <a:ext cx="0" cy="143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75673</xdr:rowOff>
    </xdr:from>
    <xdr:ext cx="405111" cy="259045"/>
    <xdr:sp macro="" textlink="">
      <xdr:nvSpPr>
        <xdr:cNvPr id="639" name="【保健センター・保健所】&#10;有形固定資産減価償却率最小値テキスト"/>
        <xdr:cNvSpPr txBox="1"/>
      </xdr:nvSpPr>
      <xdr:spPr>
        <a:xfrm>
          <a:off x="16357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71846</xdr:rowOff>
    </xdr:from>
    <xdr:to>
      <xdr:col>86</xdr:col>
      <xdr:colOff>25400</xdr:colOff>
      <xdr:row>64</xdr:row>
      <xdr:rowOff>71846</xdr:rowOff>
    </xdr:to>
    <xdr:cxnSp macro="">
      <xdr:nvCxnSpPr>
        <xdr:cNvPr id="640" name="直線コネクタ 639"/>
        <xdr:cNvCxnSpPr/>
      </xdr:nvCxnSpPr>
      <xdr:spPr>
        <a:xfrm>
          <a:off x="16230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126292</xdr:rowOff>
    </xdr:from>
    <xdr:ext cx="340478" cy="259045"/>
    <xdr:sp macro="" textlink="">
      <xdr:nvSpPr>
        <xdr:cNvPr id="641" name="【保健センター・保健所】&#10;有形固定資産減価償却率最大値テキスト"/>
        <xdr:cNvSpPr txBox="1"/>
      </xdr:nvSpPr>
      <xdr:spPr>
        <a:xfrm>
          <a:off x="16357600" y="93845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8165</xdr:rowOff>
    </xdr:from>
    <xdr:to>
      <xdr:col>86</xdr:col>
      <xdr:colOff>25400</xdr:colOff>
      <xdr:row>56</xdr:row>
      <xdr:rowOff>8165</xdr:rowOff>
    </xdr:to>
    <xdr:cxnSp macro="">
      <xdr:nvCxnSpPr>
        <xdr:cNvPr id="642" name="直線コネクタ 641"/>
        <xdr:cNvCxnSpPr/>
      </xdr:nvCxnSpPr>
      <xdr:spPr>
        <a:xfrm>
          <a:off x="16230600" y="9609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112503</xdr:rowOff>
    </xdr:from>
    <xdr:ext cx="405111" cy="259045"/>
    <xdr:sp macro="" textlink="">
      <xdr:nvSpPr>
        <xdr:cNvPr id="643" name="【保健センター・保健所】&#10;有形固定資産減価償却率平均値テキスト"/>
        <xdr:cNvSpPr txBox="1"/>
      </xdr:nvSpPr>
      <xdr:spPr>
        <a:xfrm>
          <a:off x="16357600" y="10056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89626</xdr:rowOff>
    </xdr:from>
    <xdr:to>
      <xdr:col>85</xdr:col>
      <xdr:colOff>177800</xdr:colOff>
      <xdr:row>60</xdr:row>
      <xdr:rowOff>19776</xdr:rowOff>
    </xdr:to>
    <xdr:sp macro="" textlink="">
      <xdr:nvSpPr>
        <xdr:cNvPr id="644" name="フローチャート: 判断 643"/>
        <xdr:cNvSpPr/>
      </xdr:nvSpPr>
      <xdr:spPr>
        <a:xfrm>
          <a:off x="16268700" y="1020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60234</xdr:rowOff>
    </xdr:from>
    <xdr:to>
      <xdr:col>81</xdr:col>
      <xdr:colOff>101600</xdr:colOff>
      <xdr:row>59</xdr:row>
      <xdr:rowOff>161834</xdr:rowOff>
    </xdr:to>
    <xdr:sp macro="" textlink="">
      <xdr:nvSpPr>
        <xdr:cNvPr id="645" name="フローチャート: 判断 644"/>
        <xdr:cNvSpPr/>
      </xdr:nvSpPr>
      <xdr:spPr>
        <a:xfrm>
          <a:off x="15430500" y="1017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646" name="フローチャート: 判断 645"/>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76563</xdr:rowOff>
    </xdr:from>
    <xdr:to>
      <xdr:col>72</xdr:col>
      <xdr:colOff>38100</xdr:colOff>
      <xdr:row>60</xdr:row>
      <xdr:rowOff>6713</xdr:rowOff>
    </xdr:to>
    <xdr:sp macro="" textlink="">
      <xdr:nvSpPr>
        <xdr:cNvPr id="647" name="フローチャート: 判断 646"/>
        <xdr:cNvSpPr/>
      </xdr:nvSpPr>
      <xdr:spPr>
        <a:xfrm>
          <a:off x="13652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1451</xdr:rowOff>
    </xdr:from>
    <xdr:to>
      <xdr:col>67</xdr:col>
      <xdr:colOff>101600</xdr:colOff>
      <xdr:row>59</xdr:row>
      <xdr:rowOff>103051</xdr:rowOff>
    </xdr:to>
    <xdr:sp macro="" textlink="">
      <xdr:nvSpPr>
        <xdr:cNvPr id="648" name="フローチャート: 判断 647"/>
        <xdr:cNvSpPr/>
      </xdr:nvSpPr>
      <xdr:spPr>
        <a:xfrm>
          <a:off x="12763500" y="1011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9" name="テキスト ボックス 64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0" name="テキスト ボックス 64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1" name="テキスト ボックス 65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2" name="テキスト ボックス 65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3" name="テキスト ボックス 65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114119</xdr:rowOff>
    </xdr:from>
    <xdr:to>
      <xdr:col>85</xdr:col>
      <xdr:colOff>177800</xdr:colOff>
      <xdr:row>61</xdr:row>
      <xdr:rowOff>44269</xdr:rowOff>
    </xdr:to>
    <xdr:sp macro="" textlink="">
      <xdr:nvSpPr>
        <xdr:cNvPr id="654" name="楕円 653"/>
        <xdr:cNvSpPr/>
      </xdr:nvSpPr>
      <xdr:spPr>
        <a:xfrm>
          <a:off x="16268700" y="1040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92546</xdr:rowOff>
    </xdr:from>
    <xdr:ext cx="405111" cy="259045"/>
    <xdr:sp macro="" textlink="">
      <xdr:nvSpPr>
        <xdr:cNvPr id="655" name="【保健センター・保健所】&#10;有形固定資産減価償却率該当値テキスト"/>
        <xdr:cNvSpPr txBox="1"/>
      </xdr:nvSpPr>
      <xdr:spPr>
        <a:xfrm>
          <a:off x="16357600" y="1037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71665</xdr:rowOff>
    </xdr:from>
    <xdr:to>
      <xdr:col>81</xdr:col>
      <xdr:colOff>101600</xdr:colOff>
      <xdr:row>61</xdr:row>
      <xdr:rowOff>1815</xdr:rowOff>
    </xdr:to>
    <xdr:sp macro="" textlink="">
      <xdr:nvSpPr>
        <xdr:cNvPr id="656" name="楕円 655"/>
        <xdr:cNvSpPr/>
      </xdr:nvSpPr>
      <xdr:spPr>
        <a:xfrm>
          <a:off x="15430500" y="1035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122465</xdr:rowOff>
    </xdr:from>
    <xdr:to>
      <xdr:col>85</xdr:col>
      <xdr:colOff>127000</xdr:colOff>
      <xdr:row>60</xdr:row>
      <xdr:rowOff>164919</xdr:rowOff>
    </xdr:to>
    <xdr:cxnSp macro="">
      <xdr:nvCxnSpPr>
        <xdr:cNvPr id="657" name="直線コネクタ 656"/>
        <xdr:cNvCxnSpPr/>
      </xdr:nvCxnSpPr>
      <xdr:spPr>
        <a:xfrm>
          <a:off x="15481300" y="10409465"/>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29210</xdr:rowOff>
    </xdr:from>
    <xdr:to>
      <xdr:col>76</xdr:col>
      <xdr:colOff>165100</xdr:colOff>
      <xdr:row>60</xdr:row>
      <xdr:rowOff>130810</xdr:rowOff>
    </xdr:to>
    <xdr:sp macro="" textlink="">
      <xdr:nvSpPr>
        <xdr:cNvPr id="658" name="楕円 657"/>
        <xdr:cNvSpPr/>
      </xdr:nvSpPr>
      <xdr:spPr>
        <a:xfrm>
          <a:off x="14541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80010</xdr:rowOff>
    </xdr:from>
    <xdr:to>
      <xdr:col>81</xdr:col>
      <xdr:colOff>50800</xdr:colOff>
      <xdr:row>60</xdr:row>
      <xdr:rowOff>122465</xdr:rowOff>
    </xdr:to>
    <xdr:cxnSp macro="">
      <xdr:nvCxnSpPr>
        <xdr:cNvPr id="659" name="直線コネクタ 658"/>
        <xdr:cNvCxnSpPr/>
      </xdr:nvCxnSpPr>
      <xdr:spPr>
        <a:xfrm>
          <a:off x="14592300" y="10367010"/>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146776</xdr:rowOff>
    </xdr:from>
    <xdr:to>
      <xdr:col>72</xdr:col>
      <xdr:colOff>38100</xdr:colOff>
      <xdr:row>60</xdr:row>
      <xdr:rowOff>76926</xdr:rowOff>
    </xdr:to>
    <xdr:sp macro="" textlink="">
      <xdr:nvSpPr>
        <xdr:cNvPr id="660" name="楕円 659"/>
        <xdr:cNvSpPr/>
      </xdr:nvSpPr>
      <xdr:spPr>
        <a:xfrm>
          <a:off x="13652500" y="1026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26126</xdr:rowOff>
    </xdr:from>
    <xdr:to>
      <xdr:col>76</xdr:col>
      <xdr:colOff>114300</xdr:colOff>
      <xdr:row>60</xdr:row>
      <xdr:rowOff>80010</xdr:rowOff>
    </xdr:to>
    <xdr:cxnSp macro="">
      <xdr:nvCxnSpPr>
        <xdr:cNvPr id="661" name="直線コネクタ 660"/>
        <xdr:cNvCxnSpPr/>
      </xdr:nvCxnSpPr>
      <xdr:spPr>
        <a:xfrm>
          <a:off x="13703300" y="10313126"/>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130447</xdr:rowOff>
    </xdr:from>
    <xdr:to>
      <xdr:col>67</xdr:col>
      <xdr:colOff>101600</xdr:colOff>
      <xdr:row>60</xdr:row>
      <xdr:rowOff>60597</xdr:rowOff>
    </xdr:to>
    <xdr:sp macro="" textlink="">
      <xdr:nvSpPr>
        <xdr:cNvPr id="662" name="楕円 661"/>
        <xdr:cNvSpPr/>
      </xdr:nvSpPr>
      <xdr:spPr>
        <a:xfrm>
          <a:off x="12763500" y="102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9797</xdr:rowOff>
    </xdr:from>
    <xdr:to>
      <xdr:col>71</xdr:col>
      <xdr:colOff>177800</xdr:colOff>
      <xdr:row>60</xdr:row>
      <xdr:rowOff>26126</xdr:rowOff>
    </xdr:to>
    <xdr:cxnSp macro="">
      <xdr:nvCxnSpPr>
        <xdr:cNvPr id="663" name="直線コネクタ 662"/>
        <xdr:cNvCxnSpPr/>
      </xdr:nvCxnSpPr>
      <xdr:spPr>
        <a:xfrm>
          <a:off x="12814300" y="1029679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6911</xdr:rowOff>
    </xdr:from>
    <xdr:ext cx="405111" cy="259045"/>
    <xdr:sp macro="" textlink="">
      <xdr:nvSpPr>
        <xdr:cNvPr id="664" name="n_1aveValue【保健センター・保健所】&#10;有形固定資産減価償却率"/>
        <xdr:cNvSpPr txBox="1"/>
      </xdr:nvSpPr>
      <xdr:spPr>
        <a:xfrm>
          <a:off x="15266044" y="995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44467</xdr:rowOff>
    </xdr:from>
    <xdr:ext cx="405111" cy="259045"/>
    <xdr:sp macro="" textlink="">
      <xdr:nvSpPr>
        <xdr:cNvPr id="665" name="n_2aveValue【保健センター・保健所】&#10;有形固定資産減価償却率"/>
        <xdr:cNvSpPr txBox="1"/>
      </xdr:nvSpPr>
      <xdr:spPr>
        <a:xfrm>
          <a:off x="14389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23240</xdr:rowOff>
    </xdr:from>
    <xdr:ext cx="405111" cy="259045"/>
    <xdr:sp macro="" textlink="">
      <xdr:nvSpPr>
        <xdr:cNvPr id="666" name="n_3aveValue【保健センター・保健所】&#10;有形固定資産減価償却率"/>
        <xdr:cNvSpPr txBox="1"/>
      </xdr:nvSpPr>
      <xdr:spPr>
        <a:xfrm>
          <a:off x="13500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119578</xdr:rowOff>
    </xdr:from>
    <xdr:ext cx="405111" cy="259045"/>
    <xdr:sp macro="" textlink="">
      <xdr:nvSpPr>
        <xdr:cNvPr id="667" name="n_4aveValue【保健センター・保健所】&#10;有形固定資産減価償却率"/>
        <xdr:cNvSpPr txBox="1"/>
      </xdr:nvSpPr>
      <xdr:spPr>
        <a:xfrm>
          <a:off x="126117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164392</xdr:rowOff>
    </xdr:from>
    <xdr:ext cx="405111" cy="259045"/>
    <xdr:sp macro="" textlink="">
      <xdr:nvSpPr>
        <xdr:cNvPr id="668" name="n_1mainValue【保健センター・保健所】&#10;有形固定資産減価償却率"/>
        <xdr:cNvSpPr txBox="1"/>
      </xdr:nvSpPr>
      <xdr:spPr>
        <a:xfrm>
          <a:off x="152660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121937</xdr:rowOff>
    </xdr:from>
    <xdr:ext cx="405111" cy="259045"/>
    <xdr:sp macro="" textlink="">
      <xdr:nvSpPr>
        <xdr:cNvPr id="669" name="n_2mainValue【保健センター・保健所】&#10;有形固定資産減価償却率"/>
        <xdr:cNvSpPr txBox="1"/>
      </xdr:nvSpPr>
      <xdr:spPr>
        <a:xfrm>
          <a:off x="143897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68053</xdr:rowOff>
    </xdr:from>
    <xdr:ext cx="405111" cy="259045"/>
    <xdr:sp macro="" textlink="">
      <xdr:nvSpPr>
        <xdr:cNvPr id="670" name="n_3mainValue【保健センター・保健所】&#10;有形固定資産減価償却率"/>
        <xdr:cNvSpPr txBox="1"/>
      </xdr:nvSpPr>
      <xdr:spPr>
        <a:xfrm>
          <a:off x="13500744" y="1035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51724</xdr:rowOff>
    </xdr:from>
    <xdr:ext cx="405111" cy="259045"/>
    <xdr:sp macro="" textlink="">
      <xdr:nvSpPr>
        <xdr:cNvPr id="671" name="n_4mainValue【保健センター・保健所】&#10;有形固定資産減価償却率"/>
        <xdr:cNvSpPr txBox="1"/>
      </xdr:nvSpPr>
      <xdr:spPr>
        <a:xfrm>
          <a:off x="12611744"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2" name="正方形/長方形 6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3" name="正方形/長方形 6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4" name="正方形/長方形 6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5" name="正方形/長方形 6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6" name="正方形/長方形 6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7" name="正方形/長方形 6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8" name="正方形/長方形 6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9" name="正方形/長方形 6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0" name="テキスト ボックス 6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1" name="直線コネクタ 6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82" name="直線コネクタ 68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3" name="テキスト ボックス 68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4" name="直線コネクタ 68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5" name="テキスト ボックス 68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6" name="直線コネクタ 68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7" name="テキスト ボックス 68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8" name="直線コネクタ 68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9" name="テキスト ボックス 68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90" name="直線コネクタ 68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91" name="テキスト ボックス 69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92" name="直線コネクタ 69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93" name="テキスト ボックス 69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4" name="直線コネクタ 6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5" name="テキスト ボックス 69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xdr:rowOff>
    </xdr:from>
    <xdr:to>
      <xdr:col>116</xdr:col>
      <xdr:colOff>62864</xdr:colOff>
      <xdr:row>64</xdr:row>
      <xdr:rowOff>124097</xdr:rowOff>
    </xdr:to>
    <xdr:cxnSp macro="">
      <xdr:nvCxnSpPr>
        <xdr:cNvPr id="697" name="直線コネクタ 696"/>
        <xdr:cNvCxnSpPr/>
      </xdr:nvCxnSpPr>
      <xdr:spPr>
        <a:xfrm flipV="1">
          <a:off x="22160864" y="9607731"/>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127924</xdr:rowOff>
    </xdr:from>
    <xdr:ext cx="469744" cy="259045"/>
    <xdr:sp macro="" textlink="">
      <xdr:nvSpPr>
        <xdr:cNvPr id="698" name="【保健センター・保健所】&#10;一人当たり面積最小値テキスト"/>
        <xdr:cNvSpPr txBox="1"/>
      </xdr:nvSpPr>
      <xdr:spPr>
        <a:xfrm>
          <a:off x="22199600" y="1110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124097</xdr:rowOff>
    </xdr:from>
    <xdr:to>
      <xdr:col>116</xdr:col>
      <xdr:colOff>152400</xdr:colOff>
      <xdr:row>64</xdr:row>
      <xdr:rowOff>124097</xdr:rowOff>
    </xdr:to>
    <xdr:cxnSp macro="">
      <xdr:nvCxnSpPr>
        <xdr:cNvPr id="699" name="直線コネクタ 698"/>
        <xdr:cNvCxnSpPr/>
      </xdr:nvCxnSpPr>
      <xdr:spPr>
        <a:xfrm>
          <a:off x="22072600" y="11096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124658</xdr:rowOff>
    </xdr:from>
    <xdr:ext cx="469744" cy="259045"/>
    <xdr:sp macro="" textlink="">
      <xdr:nvSpPr>
        <xdr:cNvPr id="700" name="【保健センター・保健所】&#10;一人当たり面積最大値テキスト"/>
        <xdr:cNvSpPr txBox="1"/>
      </xdr:nvSpPr>
      <xdr:spPr>
        <a:xfrm>
          <a:off x="22199600" y="938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xdr:rowOff>
    </xdr:from>
    <xdr:to>
      <xdr:col>116</xdr:col>
      <xdr:colOff>152400</xdr:colOff>
      <xdr:row>56</xdr:row>
      <xdr:rowOff>6531</xdr:rowOff>
    </xdr:to>
    <xdr:cxnSp macro="">
      <xdr:nvCxnSpPr>
        <xdr:cNvPr id="701" name="直線コネクタ 700"/>
        <xdr:cNvCxnSpPr/>
      </xdr:nvCxnSpPr>
      <xdr:spPr>
        <a:xfrm>
          <a:off x="22072600" y="960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168020</xdr:rowOff>
    </xdr:from>
    <xdr:ext cx="469744" cy="259045"/>
    <xdr:sp macro="" textlink="">
      <xdr:nvSpPr>
        <xdr:cNvPr id="702" name="【保健センター・保健所】&#10;一人当たり面積平均値テキスト"/>
        <xdr:cNvSpPr txBox="1"/>
      </xdr:nvSpPr>
      <xdr:spPr>
        <a:xfrm>
          <a:off x="22199600" y="10626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145143</xdr:rowOff>
    </xdr:from>
    <xdr:to>
      <xdr:col>116</xdr:col>
      <xdr:colOff>114300</xdr:colOff>
      <xdr:row>63</xdr:row>
      <xdr:rowOff>75293</xdr:rowOff>
    </xdr:to>
    <xdr:sp macro="" textlink="">
      <xdr:nvSpPr>
        <xdr:cNvPr id="703" name="フローチャート: 判断 702"/>
        <xdr:cNvSpPr/>
      </xdr:nvSpPr>
      <xdr:spPr>
        <a:xfrm>
          <a:off x="22110700" y="1077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158206</xdr:rowOff>
    </xdr:from>
    <xdr:to>
      <xdr:col>112</xdr:col>
      <xdr:colOff>38100</xdr:colOff>
      <xdr:row>63</xdr:row>
      <xdr:rowOff>88356</xdr:rowOff>
    </xdr:to>
    <xdr:sp macro="" textlink="">
      <xdr:nvSpPr>
        <xdr:cNvPr id="704" name="フローチャート: 判断 703"/>
        <xdr:cNvSpPr/>
      </xdr:nvSpPr>
      <xdr:spPr>
        <a:xfrm>
          <a:off x="21272500" y="1078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32476</xdr:rowOff>
    </xdr:from>
    <xdr:to>
      <xdr:col>107</xdr:col>
      <xdr:colOff>101600</xdr:colOff>
      <xdr:row>63</xdr:row>
      <xdr:rowOff>134076</xdr:rowOff>
    </xdr:to>
    <xdr:sp macro="" textlink="">
      <xdr:nvSpPr>
        <xdr:cNvPr id="705" name="フローチャート: 判断 704"/>
        <xdr:cNvSpPr/>
      </xdr:nvSpPr>
      <xdr:spPr>
        <a:xfrm>
          <a:off x="20383500" y="108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19413</xdr:rowOff>
    </xdr:from>
    <xdr:to>
      <xdr:col>102</xdr:col>
      <xdr:colOff>165100</xdr:colOff>
      <xdr:row>63</xdr:row>
      <xdr:rowOff>121013</xdr:rowOff>
    </xdr:to>
    <xdr:sp macro="" textlink="">
      <xdr:nvSpPr>
        <xdr:cNvPr id="706" name="フローチャート: 判断 705"/>
        <xdr:cNvSpPr/>
      </xdr:nvSpPr>
      <xdr:spPr>
        <a:xfrm>
          <a:off x="19494500" y="1082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154940</xdr:rowOff>
    </xdr:from>
    <xdr:to>
      <xdr:col>98</xdr:col>
      <xdr:colOff>38100</xdr:colOff>
      <xdr:row>63</xdr:row>
      <xdr:rowOff>85090</xdr:rowOff>
    </xdr:to>
    <xdr:sp macro="" textlink="">
      <xdr:nvSpPr>
        <xdr:cNvPr id="707" name="フローチャート: 判断 706"/>
        <xdr:cNvSpPr/>
      </xdr:nvSpPr>
      <xdr:spPr>
        <a:xfrm>
          <a:off x="18605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8" name="テキスト ボックス 70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9" name="テキスト ボックス 70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10" name="テキスト ボックス 70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1" name="テキスト ボックス 71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2" name="テキスト ボックス 71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9616</xdr:rowOff>
    </xdr:from>
    <xdr:to>
      <xdr:col>116</xdr:col>
      <xdr:colOff>114300</xdr:colOff>
      <xdr:row>63</xdr:row>
      <xdr:rowOff>111216</xdr:rowOff>
    </xdr:to>
    <xdr:sp macro="" textlink="">
      <xdr:nvSpPr>
        <xdr:cNvPr id="713" name="楕円 712"/>
        <xdr:cNvSpPr/>
      </xdr:nvSpPr>
      <xdr:spPr>
        <a:xfrm>
          <a:off x="22110700" y="1081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159493</xdr:rowOff>
    </xdr:from>
    <xdr:ext cx="469744" cy="259045"/>
    <xdr:sp macro="" textlink="">
      <xdr:nvSpPr>
        <xdr:cNvPr id="714" name="【保健センター・保健所】&#10;一人当たり面積該当値テキスト"/>
        <xdr:cNvSpPr txBox="1"/>
      </xdr:nvSpPr>
      <xdr:spPr>
        <a:xfrm>
          <a:off x="22199600" y="1078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16147</xdr:rowOff>
    </xdr:from>
    <xdr:to>
      <xdr:col>112</xdr:col>
      <xdr:colOff>38100</xdr:colOff>
      <xdr:row>63</xdr:row>
      <xdr:rowOff>117747</xdr:rowOff>
    </xdr:to>
    <xdr:sp macro="" textlink="">
      <xdr:nvSpPr>
        <xdr:cNvPr id="715" name="楕円 714"/>
        <xdr:cNvSpPr/>
      </xdr:nvSpPr>
      <xdr:spPr>
        <a:xfrm>
          <a:off x="21272500" y="1081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60416</xdr:rowOff>
    </xdr:from>
    <xdr:to>
      <xdr:col>116</xdr:col>
      <xdr:colOff>63500</xdr:colOff>
      <xdr:row>63</xdr:row>
      <xdr:rowOff>66947</xdr:rowOff>
    </xdr:to>
    <xdr:cxnSp macro="">
      <xdr:nvCxnSpPr>
        <xdr:cNvPr id="716" name="直線コネクタ 715"/>
        <xdr:cNvCxnSpPr/>
      </xdr:nvCxnSpPr>
      <xdr:spPr>
        <a:xfrm flipV="1">
          <a:off x="21323300" y="1086176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19413</xdr:rowOff>
    </xdr:from>
    <xdr:to>
      <xdr:col>107</xdr:col>
      <xdr:colOff>101600</xdr:colOff>
      <xdr:row>63</xdr:row>
      <xdr:rowOff>121013</xdr:rowOff>
    </xdr:to>
    <xdr:sp macro="" textlink="">
      <xdr:nvSpPr>
        <xdr:cNvPr id="717" name="楕円 716"/>
        <xdr:cNvSpPr/>
      </xdr:nvSpPr>
      <xdr:spPr>
        <a:xfrm>
          <a:off x="20383500" y="1082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66947</xdr:rowOff>
    </xdr:from>
    <xdr:to>
      <xdr:col>111</xdr:col>
      <xdr:colOff>177800</xdr:colOff>
      <xdr:row>63</xdr:row>
      <xdr:rowOff>70213</xdr:rowOff>
    </xdr:to>
    <xdr:cxnSp macro="">
      <xdr:nvCxnSpPr>
        <xdr:cNvPr id="718" name="直線コネクタ 717"/>
        <xdr:cNvCxnSpPr/>
      </xdr:nvCxnSpPr>
      <xdr:spPr>
        <a:xfrm flipV="1">
          <a:off x="20434300" y="1086829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138612</xdr:rowOff>
    </xdr:from>
    <xdr:to>
      <xdr:col>102</xdr:col>
      <xdr:colOff>165100</xdr:colOff>
      <xdr:row>63</xdr:row>
      <xdr:rowOff>68762</xdr:rowOff>
    </xdr:to>
    <xdr:sp macro="" textlink="">
      <xdr:nvSpPr>
        <xdr:cNvPr id="719" name="楕円 718"/>
        <xdr:cNvSpPr/>
      </xdr:nvSpPr>
      <xdr:spPr>
        <a:xfrm>
          <a:off x="19494500" y="1076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17962</xdr:rowOff>
    </xdr:from>
    <xdr:to>
      <xdr:col>107</xdr:col>
      <xdr:colOff>50800</xdr:colOff>
      <xdr:row>63</xdr:row>
      <xdr:rowOff>70213</xdr:rowOff>
    </xdr:to>
    <xdr:cxnSp macro="">
      <xdr:nvCxnSpPr>
        <xdr:cNvPr id="720" name="直線コネクタ 719"/>
        <xdr:cNvCxnSpPr/>
      </xdr:nvCxnSpPr>
      <xdr:spPr>
        <a:xfrm>
          <a:off x="19545300" y="10819312"/>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145143</xdr:rowOff>
    </xdr:from>
    <xdr:to>
      <xdr:col>98</xdr:col>
      <xdr:colOff>38100</xdr:colOff>
      <xdr:row>63</xdr:row>
      <xdr:rowOff>75293</xdr:rowOff>
    </xdr:to>
    <xdr:sp macro="" textlink="">
      <xdr:nvSpPr>
        <xdr:cNvPr id="721" name="楕円 720"/>
        <xdr:cNvSpPr/>
      </xdr:nvSpPr>
      <xdr:spPr>
        <a:xfrm>
          <a:off x="18605500" y="1077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17962</xdr:rowOff>
    </xdr:from>
    <xdr:to>
      <xdr:col>102</xdr:col>
      <xdr:colOff>114300</xdr:colOff>
      <xdr:row>63</xdr:row>
      <xdr:rowOff>24493</xdr:rowOff>
    </xdr:to>
    <xdr:cxnSp macro="">
      <xdr:nvCxnSpPr>
        <xdr:cNvPr id="722" name="直線コネクタ 721"/>
        <xdr:cNvCxnSpPr/>
      </xdr:nvCxnSpPr>
      <xdr:spPr>
        <a:xfrm flipV="1">
          <a:off x="18656300" y="1081931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104883</xdr:rowOff>
    </xdr:from>
    <xdr:ext cx="469744" cy="259045"/>
    <xdr:sp macro="" textlink="">
      <xdr:nvSpPr>
        <xdr:cNvPr id="723" name="n_1aveValue【保健センター・保健所】&#10;一人当たり面積"/>
        <xdr:cNvSpPr txBox="1"/>
      </xdr:nvSpPr>
      <xdr:spPr>
        <a:xfrm>
          <a:off x="21075727" y="1056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125203</xdr:rowOff>
    </xdr:from>
    <xdr:ext cx="469744" cy="259045"/>
    <xdr:sp macro="" textlink="">
      <xdr:nvSpPr>
        <xdr:cNvPr id="724" name="n_2aveValue【保健センター・保健所】&#10;一人当たり面積"/>
        <xdr:cNvSpPr txBox="1"/>
      </xdr:nvSpPr>
      <xdr:spPr>
        <a:xfrm>
          <a:off x="20199427" y="1092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112140</xdr:rowOff>
    </xdr:from>
    <xdr:ext cx="469744" cy="259045"/>
    <xdr:sp macro="" textlink="">
      <xdr:nvSpPr>
        <xdr:cNvPr id="725" name="n_3aveValue【保健センター・保健所】&#10;一人当たり面積"/>
        <xdr:cNvSpPr txBox="1"/>
      </xdr:nvSpPr>
      <xdr:spPr>
        <a:xfrm>
          <a:off x="19310427" y="1091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76217</xdr:rowOff>
    </xdr:from>
    <xdr:ext cx="469744" cy="259045"/>
    <xdr:sp macro="" textlink="">
      <xdr:nvSpPr>
        <xdr:cNvPr id="726" name="n_4aveValue【保健センター・保健所】&#10;一人当たり面積"/>
        <xdr:cNvSpPr txBox="1"/>
      </xdr:nvSpPr>
      <xdr:spPr>
        <a:xfrm>
          <a:off x="18421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108874</xdr:rowOff>
    </xdr:from>
    <xdr:ext cx="469744" cy="259045"/>
    <xdr:sp macro="" textlink="">
      <xdr:nvSpPr>
        <xdr:cNvPr id="727" name="n_1mainValue【保健センター・保健所】&#10;一人当たり面積"/>
        <xdr:cNvSpPr txBox="1"/>
      </xdr:nvSpPr>
      <xdr:spPr>
        <a:xfrm>
          <a:off x="21075727" y="1091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137540</xdr:rowOff>
    </xdr:from>
    <xdr:ext cx="469744" cy="259045"/>
    <xdr:sp macro="" textlink="">
      <xdr:nvSpPr>
        <xdr:cNvPr id="728" name="n_2mainValue【保健センター・保健所】&#10;一人当たり面積"/>
        <xdr:cNvSpPr txBox="1"/>
      </xdr:nvSpPr>
      <xdr:spPr>
        <a:xfrm>
          <a:off x="20199427" y="1059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85289</xdr:rowOff>
    </xdr:from>
    <xdr:ext cx="469744" cy="259045"/>
    <xdr:sp macro="" textlink="">
      <xdr:nvSpPr>
        <xdr:cNvPr id="729" name="n_3mainValue【保健センター・保健所】&#10;一人当たり面積"/>
        <xdr:cNvSpPr txBox="1"/>
      </xdr:nvSpPr>
      <xdr:spPr>
        <a:xfrm>
          <a:off x="19310427" y="1054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91820</xdr:rowOff>
    </xdr:from>
    <xdr:ext cx="469744" cy="259045"/>
    <xdr:sp macro="" textlink="">
      <xdr:nvSpPr>
        <xdr:cNvPr id="730" name="n_4mainValue【保健センター・保健所】&#10;一人当たり面積"/>
        <xdr:cNvSpPr txBox="1"/>
      </xdr:nvSpPr>
      <xdr:spPr>
        <a:xfrm>
          <a:off x="18421427" y="1055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1" name="正方形/長方形 73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2" name="正方形/長方形 73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3" name="正方形/長方形 73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4" name="正方形/長方形 73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5" name="正方形/長方形 73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6" name="正方形/長方形 73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7" name="正方形/長方形 73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8" name="正方形/長方形 73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9" name="テキスト ボックス 73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40" name="直線コネクタ 73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41" name="テキスト ボックス 74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42" name="直線コネクタ 74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3" name="テキスト ボックス 74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4" name="直線コネクタ 74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5" name="テキスト ボックス 74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6" name="直線コネクタ 74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7" name="テキスト ボックス 74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8" name="直線コネクタ 74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9" name="テキスト ボックス 74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50" name="直線コネクタ 74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51" name="テキスト ボックス 75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2" name="直線コネクタ 75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3" name="テキスト ボックス 75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74295</xdr:rowOff>
    </xdr:from>
    <xdr:to>
      <xdr:col>85</xdr:col>
      <xdr:colOff>126364</xdr:colOff>
      <xdr:row>85</xdr:row>
      <xdr:rowOff>87630</xdr:rowOff>
    </xdr:to>
    <xdr:cxnSp macro="">
      <xdr:nvCxnSpPr>
        <xdr:cNvPr id="755" name="直線コネクタ 754"/>
        <xdr:cNvCxnSpPr/>
      </xdr:nvCxnSpPr>
      <xdr:spPr>
        <a:xfrm flipV="1">
          <a:off x="16318864" y="1327594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91457</xdr:rowOff>
    </xdr:from>
    <xdr:ext cx="405111" cy="259045"/>
    <xdr:sp macro="" textlink="">
      <xdr:nvSpPr>
        <xdr:cNvPr id="756" name="【消防施設】&#10;有形固定資産減価償却率最小値テキスト"/>
        <xdr:cNvSpPr txBox="1"/>
      </xdr:nvSpPr>
      <xdr:spPr>
        <a:xfrm>
          <a:off x="16357600" y="1466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87630</xdr:rowOff>
    </xdr:from>
    <xdr:to>
      <xdr:col>86</xdr:col>
      <xdr:colOff>25400</xdr:colOff>
      <xdr:row>85</xdr:row>
      <xdr:rowOff>87630</xdr:rowOff>
    </xdr:to>
    <xdr:cxnSp macro="">
      <xdr:nvCxnSpPr>
        <xdr:cNvPr id="757" name="直線コネクタ 756"/>
        <xdr:cNvCxnSpPr/>
      </xdr:nvCxnSpPr>
      <xdr:spPr>
        <a:xfrm>
          <a:off x="16230600" y="1466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20972</xdr:rowOff>
    </xdr:from>
    <xdr:ext cx="405111" cy="259045"/>
    <xdr:sp macro="" textlink="">
      <xdr:nvSpPr>
        <xdr:cNvPr id="758" name="【消防施設】&#10;有形固定資産減価償却率最大値テキスト"/>
        <xdr:cNvSpPr txBox="1"/>
      </xdr:nvSpPr>
      <xdr:spPr>
        <a:xfrm>
          <a:off x="16357600" y="13051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74295</xdr:rowOff>
    </xdr:from>
    <xdr:to>
      <xdr:col>86</xdr:col>
      <xdr:colOff>25400</xdr:colOff>
      <xdr:row>77</xdr:row>
      <xdr:rowOff>74295</xdr:rowOff>
    </xdr:to>
    <xdr:cxnSp macro="">
      <xdr:nvCxnSpPr>
        <xdr:cNvPr id="759" name="直線コネクタ 758"/>
        <xdr:cNvCxnSpPr/>
      </xdr:nvCxnSpPr>
      <xdr:spPr>
        <a:xfrm>
          <a:off x="16230600" y="1327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46372</xdr:rowOff>
    </xdr:from>
    <xdr:ext cx="405111" cy="259045"/>
    <xdr:sp macro="" textlink="">
      <xdr:nvSpPr>
        <xdr:cNvPr id="760" name="【消防施設】&#10;有形固定資産減価償却率平均値テキスト"/>
        <xdr:cNvSpPr txBox="1"/>
      </xdr:nvSpPr>
      <xdr:spPr>
        <a:xfrm>
          <a:off x="16357600" y="13933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23495</xdr:rowOff>
    </xdr:from>
    <xdr:to>
      <xdr:col>85</xdr:col>
      <xdr:colOff>177800</xdr:colOff>
      <xdr:row>82</xdr:row>
      <xdr:rowOff>125095</xdr:rowOff>
    </xdr:to>
    <xdr:sp macro="" textlink="">
      <xdr:nvSpPr>
        <xdr:cNvPr id="761" name="フローチャート: 判断 760"/>
        <xdr:cNvSpPr/>
      </xdr:nvSpPr>
      <xdr:spPr>
        <a:xfrm>
          <a:off x="162687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164464</xdr:rowOff>
    </xdr:from>
    <xdr:to>
      <xdr:col>81</xdr:col>
      <xdr:colOff>101600</xdr:colOff>
      <xdr:row>82</xdr:row>
      <xdr:rowOff>94614</xdr:rowOff>
    </xdr:to>
    <xdr:sp macro="" textlink="">
      <xdr:nvSpPr>
        <xdr:cNvPr id="762" name="フローチャート: 判断 761"/>
        <xdr:cNvSpPr/>
      </xdr:nvSpPr>
      <xdr:spPr>
        <a:xfrm>
          <a:off x="15430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107314</xdr:rowOff>
    </xdr:from>
    <xdr:to>
      <xdr:col>76</xdr:col>
      <xdr:colOff>165100</xdr:colOff>
      <xdr:row>82</xdr:row>
      <xdr:rowOff>37464</xdr:rowOff>
    </xdr:to>
    <xdr:sp macro="" textlink="">
      <xdr:nvSpPr>
        <xdr:cNvPr id="763" name="フローチャート: 判断 762"/>
        <xdr:cNvSpPr/>
      </xdr:nvSpPr>
      <xdr:spPr>
        <a:xfrm>
          <a:off x="145415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61595</xdr:rowOff>
    </xdr:from>
    <xdr:to>
      <xdr:col>72</xdr:col>
      <xdr:colOff>38100</xdr:colOff>
      <xdr:row>81</xdr:row>
      <xdr:rowOff>163195</xdr:rowOff>
    </xdr:to>
    <xdr:sp macro="" textlink="">
      <xdr:nvSpPr>
        <xdr:cNvPr id="764" name="フローチャート: 判断 763"/>
        <xdr:cNvSpPr/>
      </xdr:nvSpPr>
      <xdr:spPr>
        <a:xfrm>
          <a:off x="13652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82550</xdr:rowOff>
    </xdr:from>
    <xdr:to>
      <xdr:col>67</xdr:col>
      <xdr:colOff>101600</xdr:colOff>
      <xdr:row>82</xdr:row>
      <xdr:rowOff>12700</xdr:rowOff>
    </xdr:to>
    <xdr:sp macro="" textlink="">
      <xdr:nvSpPr>
        <xdr:cNvPr id="765" name="フローチャート: 判断 764"/>
        <xdr:cNvSpPr/>
      </xdr:nvSpPr>
      <xdr:spPr>
        <a:xfrm>
          <a:off x="12763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6" name="テキスト ボックス 76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7" name="テキスト ボックス 76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8" name="テキスト ボックス 76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9" name="テキスト ボックス 76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70" name="テキスト ボックス 76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137795</xdr:rowOff>
    </xdr:from>
    <xdr:to>
      <xdr:col>85</xdr:col>
      <xdr:colOff>177800</xdr:colOff>
      <xdr:row>84</xdr:row>
      <xdr:rowOff>67945</xdr:rowOff>
    </xdr:to>
    <xdr:sp macro="" textlink="">
      <xdr:nvSpPr>
        <xdr:cNvPr id="771" name="楕円 770"/>
        <xdr:cNvSpPr/>
      </xdr:nvSpPr>
      <xdr:spPr>
        <a:xfrm>
          <a:off x="16268700" y="1436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116222</xdr:rowOff>
    </xdr:from>
    <xdr:ext cx="405111" cy="259045"/>
    <xdr:sp macro="" textlink="">
      <xdr:nvSpPr>
        <xdr:cNvPr id="772" name="【消防施設】&#10;有形固定資産減価償却率該当値テキスト"/>
        <xdr:cNvSpPr txBox="1"/>
      </xdr:nvSpPr>
      <xdr:spPr>
        <a:xfrm>
          <a:off x="16357600" y="1434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111125</xdr:rowOff>
    </xdr:from>
    <xdr:to>
      <xdr:col>81</xdr:col>
      <xdr:colOff>101600</xdr:colOff>
      <xdr:row>84</xdr:row>
      <xdr:rowOff>41275</xdr:rowOff>
    </xdr:to>
    <xdr:sp macro="" textlink="">
      <xdr:nvSpPr>
        <xdr:cNvPr id="773" name="楕円 772"/>
        <xdr:cNvSpPr/>
      </xdr:nvSpPr>
      <xdr:spPr>
        <a:xfrm>
          <a:off x="15430500" y="1434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161925</xdr:rowOff>
    </xdr:from>
    <xdr:to>
      <xdr:col>85</xdr:col>
      <xdr:colOff>127000</xdr:colOff>
      <xdr:row>84</xdr:row>
      <xdr:rowOff>17145</xdr:rowOff>
    </xdr:to>
    <xdr:cxnSp macro="">
      <xdr:nvCxnSpPr>
        <xdr:cNvPr id="774" name="直線コネクタ 773"/>
        <xdr:cNvCxnSpPr/>
      </xdr:nvCxnSpPr>
      <xdr:spPr>
        <a:xfrm>
          <a:off x="15481300" y="1439227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86361</xdr:rowOff>
    </xdr:from>
    <xdr:to>
      <xdr:col>76</xdr:col>
      <xdr:colOff>165100</xdr:colOff>
      <xdr:row>84</xdr:row>
      <xdr:rowOff>16511</xdr:rowOff>
    </xdr:to>
    <xdr:sp macro="" textlink="">
      <xdr:nvSpPr>
        <xdr:cNvPr id="775" name="楕円 774"/>
        <xdr:cNvSpPr/>
      </xdr:nvSpPr>
      <xdr:spPr>
        <a:xfrm>
          <a:off x="14541500" y="143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137161</xdr:rowOff>
    </xdr:from>
    <xdr:to>
      <xdr:col>81</xdr:col>
      <xdr:colOff>50800</xdr:colOff>
      <xdr:row>83</xdr:row>
      <xdr:rowOff>161925</xdr:rowOff>
    </xdr:to>
    <xdr:cxnSp macro="">
      <xdr:nvCxnSpPr>
        <xdr:cNvPr id="776" name="直線コネクタ 775"/>
        <xdr:cNvCxnSpPr/>
      </xdr:nvCxnSpPr>
      <xdr:spPr>
        <a:xfrm>
          <a:off x="14592300" y="14367511"/>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57786</xdr:rowOff>
    </xdr:from>
    <xdr:to>
      <xdr:col>72</xdr:col>
      <xdr:colOff>38100</xdr:colOff>
      <xdr:row>83</xdr:row>
      <xdr:rowOff>159386</xdr:rowOff>
    </xdr:to>
    <xdr:sp macro="" textlink="">
      <xdr:nvSpPr>
        <xdr:cNvPr id="777" name="楕円 776"/>
        <xdr:cNvSpPr/>
      </xdr:nvSpPr>
      <xdr:spPr>
        <a:xfrm>
          <a:off x="13652500" y="1428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108586</xdr:rowOff>
    </xdr:from>
    <xdr:to>
      <xdr:col>76</xdr:col>
      <xdr:colOff>114300</xdr:colOff>
      <xdr:row>83</xdr:row>
      <xdr:rowOff>137161</xdr:rowOff>
    </xdr:to>
    <xdr:cxnSp macro="">
      <xdr:nvCxnSpPr>
        <xdr:cNvPr id="778" name="直線コネクタ 777"/>
        <xdr:cNvCxnSpPr/>
      </xdr:nvCxnSpPr>
      <xdr:spPr>
        <a:xfrm>
          <a:off x="13703300" y="1433893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36830</xdr:rowOff>
    </xdr:from>
    <xdr:to>
      <xdr:col>67</xdr:col>
      <xdr:colOff>101600</xdr:colOff>
      <xdr:row>83</xdr:row>
      <xdr:rowOff>138430</xdr:rowOff>
    </xdr:to>
    <xdr:sp macro="" textlink="">
      <xdr:nvSpPr>
        <xdr:cNvPr id="779" name="楕円 778"/>
        <xdr:cNvSpPr/>
      </xdr:nvSpPr>
      <xdr:spPr>
        <a:xfrm>
          <a:off x="127635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87630</xdr:rowOff>
    </xdr:from>
    <xdr:to>
      <xdr:col>71</xdr:col>
      <xdr:colOff>177800</xdr:colOff>
      <xdr:row>83</xdr:row>
      <xdr:rowOff>108586</xdr:rowOff>
    </xdr:to>
    <xdr:cxnSp macro="">
      <xdr:nvCxnSpPr>
        <xdr:cNvPr id="780" name="直線コネクタ 779"/>
        <xdr:cNvCxnSpPr/>
      </xdr:nvCxnSpPr>
      <xdr:spPr>
        <a:xfrm>
          <a:off x="12814300" y="14317980"/>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111141</xdr:rowOff>
    </xdr:from>
    <xdr:ext cx="405111" cy="259045"/>
    <xdr:sp macro="" textlink="">
      <xdr:nvSpPr>
        <xdr:cNvPr id="781" name="n_1aveValue【消防施設】&#10;有形固定資産減価償却率"/>
        <xdr:cNvSpPr txBox="1"/>
      </xdr:nvSpPr>
      <xdr:spPr>
        <a:xfrm>
          <a:off x="152660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53991</xdr:rowOff>
    </xdr:from>
    <xdr:ext cx="405111" cy="259045"/>
    <xdr:sp macro="" textlink="">
      <xdr:nvSpPr>
        <xdr:cNvPr id="782" name="n_2aveValue【消防施設】&#10;有形固定資産減価償却率"/>
        <xdr:cNvSpPr txBox="1"/>
      </xdr:nvSpPr>
      <xdr:spPr>
        <a:xfrm>
          <a:off x="14389744" y="1376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8272</xdr:rowOff>
    </xdr:from>
    <xdr:ext cx="405111" cy="259045"/>
    <xdr:sp macro="" textlink="">
      <xdr:nvSpPr>
        <xdr:cNvPr id="783" name="n_3aveValue【消防施設】&#10;有形固定資産減価償却率"/>
        <xdr:cNvSpPr txBox="1"/>
      </xdr:nvSpPr>
      <xdr:spPr>
        <a:xfrm>
          <a:off x="135007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29227</xdr:rowOff>
    </xdr:from>
    <xdr:ext cx="405111" cy="259045"/>
    <xdr:sp macro="" textlink="">
      <xdr:nvSpPr>
        <xdr:cNvPr id="784" name="n_4aveValue【消防施設】&#10;有形固定資産減価償却率"/>
        <xdr:cNvSpPr txBox="1"/>
      </xdr:nvSpPr>
      <xdr:spPr>
        <a:xfrm>
          <a:off x="12611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32402</xdr:rowOff>
    </xdr:from>
    <xdr:ext cx="405111" cy="259045"/>
    <xdr:sp macro="" textlink="">
      <xdr:nvSpPr>
        <xdr:cNvPr id="785" name="n_1mainValue【消防施設】&#10;有形固定資産減価償却率"/>
        <xdr:cNvSpPr txBox="1"/>
      </xdr:nvSpPr>
      <xdr:spPr>
        <a:xfrm>
          <a:off x="15266044" y="1443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7638</xdr:rowOff>
    </xdr:from>
    <xdr:ext cx="405111" cy="259045"/>
    <xdr:sp macro="" textlink="">
      <xdr:nvSpPr>
        <xdr:cNvPr id="786" name="n_2mainValue【消防施設】&#10;有形固定資産減価償却率"/>
        <xdr:cNvSpPr txBox="1"/>
      </xdr:nvSpPr>
      <xdr:spPr>
        <a:xfrm>
          <a:off x="14389744" y="1440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150513</xdr:rowOff>
    </xdr:from>
    <xdr:ext cx="405111" cy="259045"/>
    <xdr:sp macro="" textlink="">
      <xdr:nvSpPr>
        <xdr:cNvPr id="787" name="n_3mainValue【消防施設】&#10;有形固定資産減価償却率"/>
        <xdr:cNvSpPr txBox="1"/>
      </xdr:nvSpPr>
      <xdr:spPr>
        <a:xfrm>
          <a:off x="13500744" y="1438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129557</xdr:rowOff>
    </xdr:from>
    <xdr:ext cx="405111" cy="259045"/>
    <xdr:sp macro="" textlink="">
      <xdr:nvSpPr>
        <xdr:cNvPr id="788" name="n_4mainValue【消防施設】&#10;有形固定資産減価償却率"/>
        <xdr:cNvSpPr txBox="1"/>
      </xdr:nvSpPr>
      <xdr:spPr>
        <a:xfrm>
          <a:off x="12611744"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9" name="正方形/長方形 78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90" name="正方形/長方形 78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91" name="正方形/長方形 79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2" name="正方形/長方形 79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3" name="正方形/長方形 79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4" name="正方形/長方形 79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5" name="正方形/長方形 79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6" name="正方形/長方形 79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7" name="テキスト ボックス 79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8" name="直線コネクタ 79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9" name="直線コネクタ 79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800" name="テキスト ボックス 79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801" name="直線コネクタ 80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802" name="テキスト ボックス 80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803" name="直線コネクタ 80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804" name="テキスト ボックス 80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805" name="直線コネクタ 80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806" name="テキスト ボックス 80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807" name="直線コネクタ 80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8" name="テキスト ボックス 80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9" name="直線コネクタ 80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10" name="テキスト ボックス 80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11" name="直線コネクタ 81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12" name="テキスト ボックス 81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56062</xdr:rowOff>
    </xdr:from>
    <xdr:to>
      <xdr:col>116</xdr:col>
      <xdr:colOff>62864</xdr:colOff>
      <xdr:row>86</xdr:row>
      <xdr:rowOff>41366</xdr:rowOff>
    </xdr:to>
    <xdr:cxnSp macro="">
      <xdr:nvCxnSpPr>
        <xdr:cNvPr id="814" name="直線コネクタ 813"/>
        <xdr:cNvCxnSpPr/>
      </xdr:nvCxnSpPr>
      <xdr:spPr>
        <a:xfrm flipV="1">
          <a:off x="22160864" y="13257712"/>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45193</xdr:rowOff>
    </xdr:from>
    <xdr:ext cx="469744" cy="259045"/>
    <xdr:sp macro="" textlink="">
      <xdr:nvSpPr>
        <xdr:cNvPr id="815" name="【消防施設】&#10;一人当たり面積最小値テキスト"/>
        <xdr:cNvSpPr txBox="1"/>
      </xdr:nvSpPr>
      <xdr:spPr>
        <a:xfrm>
          <a:off x="22199600" y="1478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41366</xdr:rowOff>
    </xdr:from>
    <xdr:to>
      <xdr:col>116</xdr:col>
      <xdr:colOff>152400</xdr:colOff>
      <xdr:row>86</xdr:row>
      <xdr:rowOff>41366</xdr:rowOff>
    </xdr:to>
    <xdr:cxnSp macro="">
      <xdr:nvCxnSpPr>
        <xdr:cNvPr id="816" name="直線コネクタ 815"/>
        <xdr:cNvCxnSpPr/>
      </xdr:nvCxnSpPr>
      <xdr:spPr>
        <a:xfrm>
          <a:off x="22072600" y="1478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2739</xdr:rowOff>
    </xdr:from>
    <xdr:ext cx="469744" cy="259045"/>
    <xdr:sp macro="" textlink="">
      <xdr:nvSpPr>
        <xdr:cNvPr id="817" name="【消防施設】&#10;一人当たり面積最大値テキスト"/>
        <xdr:cNvSpPr txBox="1"/>
      </xdr:nvSpPr>
      <xdr:spPr>
        <a:xfrm>
          <a:off x="22199600" y="1303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56062</xdr:rowOff>
    </xdr:from>
    <xdr:to>
      <xdr:col>116</xdr:col>
      <xdr:colOff>152400</xdr:colOff>
      <xdr:row>77</xdr:row>
      <xdr:rowOff>56062</xdr:rowOff>
    </xdr:to>
    <xdr:cxnSp macro="">
      <xdr:nvCxnSpPr>
        <xdr:cNvPr id="818" name="直線コネクタ 817"/>
        <xdr:cNvCxnSpPr/>
      </xdr:nvCxnSpPr>
      <xdr:spPr>
        <a:xfrm>
          <a:off x="22072600" y="1325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34670</xdr:rowOff>
    </xdr:from>
    <xdr:ext cx="469744" cy="259045"/>
    <xdr:sp macro="" textlink="">
      <xdr:nvSpPr>
        <xdr:cNvPr id="819" name="【消防施設】&#10;一人当たり面積平均値テキスト"/>
        <xdr:cNvSpPr txBox="1"/>
      </xdr:nvSpPr>
      <xdr:spPr>
        <a:xfrm>
          <a:off x="22199600" y="1409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11793</xdr:rowOff>
    </xdr:from>
    <xdr:to>
      <xdr:col>116</xdr:col>
      <xdr:colOff>114300</xdr:colOff>
      <xdr:row>83</xdr:row>
      <xdr:rowOff>113393</xdr:rowOff>
    </xdr:to>
    <xdr:sp macro="" textlink="">
      <xdr:nvSpPr>
        <xdr:cNvPr id="820" name="フローチャート: 判断 819"/>
        <xdr:cNvSpPr/>
      </xdr:nvSpPr>
      <xdr:spPr>
        <a:xfrm>
          <a:off x="221107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50981</xdr:rowOff>
    </xdr:from>
    <xdr:to>
      <xdr:col>112</xdr:col>
      <xdr:colOff>38100</xdr:colOff>
      <xdr:row>83</xdr:row>
      <xdr:rowOff>152581</xdr:rowOff>
    </xdr:to>
    <xdr:sp macro="" textlink="">
      <xdr:nvSpPr>
        <xdr:cNvPr id="821" name="フローチャート: 判断 820"/>
        <xdr:cNvSpPr/>
      </xdr:nvSpPr>
      <xdr:spPr>
        <a:xfrm>
          <a:off x="21272500" y="1428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77107</xdr:rowOff>
    </xdr:from>
    <xdr:to>
      <xdr:col>107</xdr:col>
      <xdr:colOff>101600</xdr:colOff>
      <xdr:row>84</xdr:row>
      <xdr:rowOff>7257</xdr:rowOff>
    </xdr:to>
    <xdr:sp macro="" textlink="">
      <xdr:nvSpPr>
        <xdr:cNvPr id="822" name="フローチャート: 判断 821"/>
        <xdr:cNvSpPr/>
      </xdr:nvSpPr>
      <xdr:spPr>
        <a:xfrm>
          <a:off x="20383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116295</xdr:rowOff>
    </xdr:from>
    <xdr:to>
      <xdr:col>102</xdr:col>
      <xdr:colOff>165100</xdr:colOff>
      <xdr:row>84</xdr:row>
      <xdr:rowOff>46445</xdr:rowOff>
    </xdr:to>
    <xdr:sp macro="" textlink="">
      <xdr:nvSpPr>
        <xdr:cNvPr id="823" name="フローチャート: 判断 822"/>
        <xdr:cNvSpPr/>
      </xdr:nvSpPr>
      <xdr:spPr>
        <a:xfrm>
          <a:off x="194945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168548</xdr:rowOff>
    </xdr:from>
    <xdr:to>
      <xdr:col>98</xdr:col>
      <xdr:colOff>38100</xdr:colOff>
      <xdr:row>84</xdr:row>
      <xdr:rowOff>98698</xdr:rowOff>
    </xdr:to>
    <xdr:sp macro="" textlink="">
      <xdr:nvSpPr>
        <xdr:cNvPr id="824" name="フローチャート: 判断 823"/>
        <xdr:cNvSpPr/>
      </xdr:nvSpPr>
      <xdr:spPr>
        <a:xfrm>
          <a:off x="18605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5" name="テキスト ボックス 82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6" name="テキスト ボックス 82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7" name="テキスト ボックス 82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8" name="テキスト ボックス 82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9" name="テキスト ボックス 82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119562</xdr:rowOff>
    </xdr:from>
    <xdr:to>
      <xdr:col>116</xdr:col>
      <xdr:colOff>114300</xdr:colOff>
      <xdr:row>84</xdr:row>
      <xdr:rowOff>49712</xdr:rowOff>
    </xdr:to>
    <xdr:sp macro="" textlink="">
      <xdr:nvSpPr>
        <xdr:cNvPr id="830" name="楕円 829"/>
        <xdr:cNvSpPr/>
      </xdr:nvSpPr>
      <xdr:spPr>
        <a:xfrm>
          <a:off x="22110700" y="143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97989</xdr:rowOff>
    </xdr:from>
    <xdr:ext cx="469744" cy="259045"/>
    <xdr:sp macro="" textlink="">
      <xdr:nvSpPr>
        <xdr:cNvPr id="831" name="【消防施設】&#10;一人当たり面積該当値テキスト"/>
        <xdr:cNvSpPr txBox="1"/>
      </xdr:nvSpPr>
      <xdr:spPr>
        <a:xfrm>
          <a:off x="22199600" y="1432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119562</xdr:rowOff>
    </xdr:from>
    <xdr:to>
      <xdr:col>112</xdr:col>
      <xdr:colOff>38100</xdr:colOff>
      <xdr:row>84</xdr:row>
      <xdr:rowOff>49712</xdr:rowOff>
    </xdr:to>
    <xdr:sp macro="" textlink="">
      <xdr:nvSpPr>
        <xdr:cNvPr id="832" name="楕円 831"/>
        <xdr:cNvSpPr/>
      </xdr:nvSpPr>
      <xdr:spPr>
        <a:xfrm>
          <a:off x="21272500" y="143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170362</xdr:rowOff>
    </xdr:from>
    <xdr:to>
      <xdr:col>116</xdr:col>
      <xdr:colOff>63500</xdr:colOff>
      <xdr:row>83</xdr:row>
      <xdr:rowOff>170362</xdr:rowOff>
    </xdr:to>
    <xdr:cxnSp macro="">
      <xdr:nvCxnSpPr>
        <xdr:cNvPr id="833" name="直線コネクタ 832"/>
        <xdr:cNvCxnSpPr/>
      </xdr:nvCxnSpPr>
      <xdr:spPr>
        <a:xfrm>
          <a:off x="21323300" y="144007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126093</xdr:rowOff>
    </xdr:from>
    <xdr:to>
      <xdr:col>107</xdr:col>
      <xdr:colOff>101600</xdr:colOff>
      <xdr:row>84</xdr:row>
      <xdr:rowOff>56243</xdr:rowOff>
    </xdr:to>
    <xdr:sp macro="" textlink="">
      <xdr:nvSpPr>
        <xdr:cNvPr id="834" name="楕円 833"/>
        <xdr:cNvSpPr/>
      </xdr:nvSpPr>
      <xdr:spPr>
        <a:xfrm>
          <a:off x="20383500" y="143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170362</xdr:rowOff>
    </xdr:from>
    <xdr:to>
      <xdr:col>111</xdr:col>
      <xdr:colOff>177800</xdr:colOff>
      <xdr:row>84</xdr:row>
      <xdr:rowOff>5443</xdr:rowOff>
    </xdr:to>
    <xdr:cxnSp macro="">
      <xdr:nvCxnSpPr>
        <xdr:cNvPr id="835" name="直線コネクタ 834"/>
        <xdr:cNvCxnSpPr/>
      </xdr:nvCxnSpPr>
      <xdr:spPr>
        <a:xfrm flipV="1">
          <a:off x="20434300" y="1440071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139156</xdr:rowOff>
    </xdr:from>
    <xdr:to>
      <xdr:col>102</xdr:col>
      <xdr:colOff>165100</xdr:colOff>
      <xdr:row>84</xdr:row>
      <xdr:rowOff>69306</xdr:rowOff>
    </xdr:to>
    <xdr:sp macro="" textlink="">
      <xdr:nvSpPr>
        <xdr:cNvPr id="836" name="楕円 835"/>
        <xdr:cNvSpPr/>
      </xdr:nvSpPr>
      <xdr:spPr>
        <a:xfrm>
          <a:off x="19494500" y="1436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5443</xdr:rowOff>
    </xdr:from>
    <xdr:to>
      <xdr:col>107</xdr:col>
      <xdr:colOff>50800</xdr:colOff>
      <xdr:row>84</xdr:row>
      <xdr:rowOff>18506</xdr:rowOff>
    </xdr:to>
    <xdr:cxnSp macro="">
      <xdr:nvCxnSpPr>
        <xdr:cNvPr id="837" name="直線コネクタ 836"/>
        <xdr:cNvCxnSpPr/>
      </xdr:nvCxnSpPr>
      <xdr:spPr>
        <a:xfrm flipV="1">
          <a:off x="19545300" y="1440724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152219</xdr:rowOff>
    </xdr:from>
    <xdr:to>
      <xdr:col>98</xdr:col>
      <xdr:colOff>38100</xdr:colOff>
      <xdr:row>84</xdr:row>
      <xdr:rowOff>82369</xdr:rowOff>
    </xdr:to>
    <xdr:sp macro="" textlink="">
      <xdr:nvSpPr>
        <xdr:cNvPr id="838" name="楕円 837"/>
        <xdr:cNvSpPr/>
      </xdr:nvSpPr>
      <xdr:spPr>
        <a:xfrm>
          <a:off x="18605500" y="1438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18506</xdr:rowOff>
    </xdr:from>
    <xdr:to>
      <xdr:col>102</xdr:col>
      <xdr:colOff>114300</xdr:colOff>
      <xdr:row>84</xdr:row>
      <xdr:rowOff>31569</xdr:rowOff>
    </xdr:to>
    <xdr:cxnSp macro="">
      <xdr:nvCxnSpPr>
        <xdr:cNvPr id="839" name="直線コネクタ 838"/>
        <xdr:cNvCxnSpPr/>
      </xdr:nvCxnSpPr>
      <xdr:spPr>
        <a:xfrm flipV="1">
          <a:off x="18656300" y="1442030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169108</xdr:rowOff>
    </xdr:from>
    <xdr:ext cx="469744" cy="259045"/>
    <xdr:sp macro="" textlink="">
      <xdr:nvSpPr>
        <xdr:cNvPr id="840" name="n_1aveValue【消防施設】&#10;一人当たり面積"/>
        <xdr:cNvSpPr txBox="1"/>
      </xdr:nvSpPr>
      <xdr:spPr>
        <a:xfrm>
          <a:off x="21075727" y="1405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23784</xdr:rowOff>
    </xdr:from>
    <xdr:ext cx="469744" cy="259045"/>
    <xdr:sp macro="" textlink="">
      <xdr:nvSpPr>
        <xdr:cNvPr id="841" name="n_2aveValue【消防施設】&#10;一人当たり面積"/>
        <xdr:cNvSpPr txBox="1"/>
      </xdr:nvSpPr>
      <xdr:spPr>
        <a:xfrm>
          <a:off x="20199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62972</xdr:rowOff>
    </xdr:from>
    <xdr:ext cx="469744" cy="259045"/>
    <xdr:sp macro="" textlink="">
      <xdr:nvSpPr>
        <xdr:cNvPr id="842" name="n_3aveValue【消防施設】&#10;一人当たり面積"/>
        <xdr:cNvSpPr txBox="1"/>
      </xdr:nvSpPr>
      <xdr:spPr>
        <a:xfrm>
          <a:off x="19310427" y="1412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89825</xdr:rowOff>
    </xdr:from>
    <xdr:ext cx="469744" cy="259045"/>
    <xdr:sp macro="" textlink="">
      <xdr:nvSpPr>
        <xdr:cNvPr id="843" name="n_4aveValue【消防施設】&#10;一人当たり面積"/>
        <xdr:cNvSpPr txBox="1"/>
      </xdr:nvSpPr>
      <xdr:spPr>
        <a:xfrm>
          <a:off x="18421427" y="1449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40839</xdr:rowOff>
    </xdr:from>
    <xdr:ext cx="469744" cy="259045"/>
    <xdr:sp macro="" textlink="">
      <xdr:nvSpPr>
        <xdr:cNvPr id="844" name="n_1mainValue【消防施設】&#10;一人当たり面積"/>
        <xdr:cNvSpPr txBox="1"/>
      </xdr:nvSpPr>
      <xdr:spPr>
        <a:xfrm>
          <a:off x="21075727" y="1444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47370</xdr:rowOff>
    </xdr:from>
    <xdr:ext cx="469744" cy="259045"/>
    <xdr:sp macro="" textlink="">
      <xdr:nvSpPr>
        <xdr:cNvPr id="845" name="n_2mainValue【消防施設】&#10;一人当たり面積"/>
        <xdr:cNvSpPr txBox="1"/>
      </xdr:nvSpPr>
      <xdr:spPr>
        <a:xfrm>
          <a:off x="20199427" y="144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60433</xdr:rowOff>
    </xdr:from>
    <xdr:ext cx="469744" cy="259045"/>
    <xdr:sp macro="" textlink="">
      <xdr:nvSpPr>
        <xdr:cNvPr id="846" name="n_3mainValue【消防施設】&#10;一人当たり面積"/>
        <xdr:cNvSpPr txBox="1"/>
      </xdr:nvSpPr>
      <xdr:spPr>
        <a:xfrm>
          <a:off x="19310427" y="1446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98896</xdr:rowOff>
    </xdr:from>
    <xdr:ext cx="469744" cy="259045"/>
    <xdr:sp macro="" textlink="">
      <xdr:nvSpPr>
        <xdr:cNvPr id="847" name="n_4mainValue【消防施設】&#10;一人当たり面積"/>
        <xdr:cNvSpPr txBox="1"/>
      </xdr:nvSpPr>
      <xdr:spPr>
        <a:xfrm>
          <a:off x="18421427" y="1415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8" name="正方形/長方形 8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9" name="正方形/長方形 84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50" name="正方形/長方形 84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51" name="正方形/長方形 85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52" name="正方形/長方形 85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3" name="正方形/長方形 85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4" name="正方形/長方形 85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5" name="正方形/長方形 85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6" name="テキスト ボックス 85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7" name="直線コネクタ 85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8" name="テキスト ボックス 85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9" name="直線コネクタ 85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60" name="テキスト ボックス 85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61" name="直線コネクタ 86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62" name="テキスト ボックス 86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63" name="直線コネクタ 86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64" name="テキスト ボックス 86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65" name="直線コネクタ 86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66" name="テキスト ボックス 86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7" name="直線コネクタ 86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68" name="テキスト ボックス 867"/>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9" name="直線コネクタ 86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7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123825</xdr:rowOff>
    </xdr:from>
    <xdr:to>
      <xdr:col>85</xdr:col>
      <xdr:colOff>126364</xdr:colOff>
      <xdr:row>109</xdr:row>
      <xdr:rowOff>43814</xdr:rowOff>
    </xdr:to>
    <xdr:cxnSp macro="">
      <xdr:nvCxnSpPr>
        <xdr:cNvPr id="871" name="直線コネクタ 870"/>
        <xdr:cNvCxnSpPr/>
      </xdr:nvCxnSpPr>
      <xdr:spPr>
        <a:xfrm flipV="1">
          <a:off x="16318864" y="17268825"/>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47641</xdr:rowOff>
    </xdr:from>
    <xdr:ext cx="405111" cy="259045"/>
    <xdr:sp macro="" textlink="">
      <xdr:nvSpPr>
        <xdr:cNvPr id="872" name="【庁舎】&#10;有形固定資産減価償却率最小値テキスト"/>
        <xdr:cNvSpPr txBox="1"/>
      </xdr:nvSpPr>
      <xdr:spPr>
        <a:xfrm>
          <a:off x="16357600" y="1873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43814</xdr:rowOff>
    </xdr:from>
    <xdr:to>
      <xdr:col>86</xdr:col>
      <xdr:colOff>25400</xdr:colOff>
      <xdr:row>109</xdr:row>
      <xdr:rowOff>43814</xdr:rowOff>
    </xdr:to>
    <xdr:cxnSp macro="">
      <xdr:nvCxnSpPr>
        <xdr:cNvPr id="873" name="直線コネクタ 872"/>
        <xdr:cNvCxnSpPr/>
      </xdr:nvCxnSpPr>
      <xdr:spPr>
        <a:xfrm>
          <a:off x="16230600" y="18731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70502</xdr:rowOff>
    </xdr:from>
    <xdr:ext cx="340478" cy="259045"/>
    <xdr:sp macro="" textlink="">
      <xdr:nvSpPr>
        <xdr:cNvPr id="874" name="【庁舎】&#10;有形固定資産減価償却率最大値テキスト"/>
        <xdr:cNvSpPr txBox="1"/>
      </xdr:nvSpPr>
      <xdr:spPr>
        <a:xfrm>
          <a:off x="16357600" y="170440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123825</xdr:rowOff>
    </xdr:from>
    <xdr:to>
      <xdr:col>86</xdr:col>
      <xdr:colOff>25400</xdr:colOff>
      <xdr:row>100</xdr:row>
      <xdr:rowOff>123825</xdr:rowOff>
    </xdr:to>
    <xdr:cxnSp macro="">
      <xdr:nvCxnSpPr>
        <xdr:cNvPr id="875" name="直線コネクタ 874"/>
        <xdr:cNvCxnSpPr/>
      </xdr:nvCxnSpPr>
      <xdr:spPr>
        <a:xfrm>
          <a:off x="16230600" y="1726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12082</xdr:rowOff>
    </xdr:from>
    <xdr:ext cx="405111" cy="259045"/>
    <xdr:sp macro="" textlink="">
      <xdr:nvSpPr>
        <xdr:cNvPr id="876" name="【庁舎】&#10;有形固定資産減価償却率平均値テキスト"/>
        <xdr:cNvSpPr txBox="1"/>
      </xdr:nvSpPr>
      <xdr:spPr>
        <a:xfrm>
          <a:off x="16357600" y="17842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160655</xdr:rowOff>
    </xdr:from>
    <xdr:to>
      <xdr:col>85</xdr:col>
      <xdr:colOff>177800</xdr:colOff>
      <xdr:row>105</xdr:row>
      <xdr:rowOff>90805</xdr:rowOff>
    </xdr:to>
    <xdr:sp macro="" textlink="">
      <xdr:nvSpPr>
        <xdr:cNvPr id="877" name="フローチャート: 判断 876"/>
        <xdr:cNvSpPr/>
      </xdr:nvSpPr>
      <xdr:spPr>
        <a:xfrm>
          <a:off x="16268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151130</xdr:rowOff>
    </xdr:from>
    <xdr:to>
      <xdr:col>81</xdr:col>
      <xdr:colOff>101600</xdr:colOff>
      <xdr:row>105</xdr:row>
      <xdr:rowOff>81280</xdr:rowOff>
    </xdr:to>
    <xdr:sp macro="" textlink="">
      <xdr:nvSpPr>
        <xdr:cNvPr id="878" name="フローチャート: 判断 877"/>
        <xdr:cNvSpPr/>
      </xdr:nvSpPr>
      <xdr:spPr>
        <a:xfrm>
          <a:off x="15430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120650</xdr:rowOff>
    </xdr:from>
    <xdr:to>
      <xdr:col>76</xdr:col>
      <xdr:colOff>165100</xdr:colOff>
      <xdr:row>105</xdr:row>
      <xdr:rowOff>50800</xdr:rowOff>
    </xdr:to>
    <xdr:sp macro="" textlink="">
      <xdr:nvSpPr>
        <xdr:cNvPr id="879" name="フローチャート: 判断 878"/>
        <xdr:cNvSpPr/>
      </xdr:nvSpPr>
      <xdr:spPr>
        <a:xfrm>
          <a:off x="14541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8255</xdr:rowOff>
    </xdr:from>
    <xdr:to>
      <xdr:col>72</xdr:col>
      <xdr:colOff>38100</xdr:colOff>
      <xdr:row>105</xdr:row>
      <xdr:rowOff>109855</xdr:rowOff>
    </xdr:to>
    <xdr:sp macro="" textlink="">
      <xdr:nvSpPr>
        <xdr:cNvPr id="880" name="フローチャート: 判断 879"/>
        <xdr:cNvSpPr/>
      </xdr:nvSpPr>
      <xdr:spPr>
        <a:xfrm>
          <a:off x="13652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153036</xdr:rowOff>
    </xdr:from>
    <xdr:to>
      <xdr:col>67</xdr:col>
      <xdr:colOff>101600</xdr:colOff>
      <xdr:row>105</xdr:row>
      <xdr:rowOff>83186</xdr:rowOff>
    </xdr:to>
    <xdr:sp macro="" textlink="">
      <xdr:nvSpPr>
        <xdr:cNvPr id="881" name="フローチャート: 判断 880"/>
        <xdr:cNvSpPr/>
      </xdr:nvSpPr>
      <xdr:spPr>
        <a:xfrm>
          <a:off x="12763500" y="1798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2" name="テキスト ボックス 8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3" name="テキスト ボックス 8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4" name="テキスト ボックス 8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5" name="テキスト ボックス 8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6" name="テキスト ボックス 8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97789</xdr:rowOff>
    </xdr:from>
    <xdr:to>
      <xdr:col>85</xdr:col>
      <xdr:colOff>177800</xdr:colOff>
      <xdr:row>108</xdr:row>
      <xdr:rowOff>27939</xdr:rowOff>
    </xdr:to>
    <xdr:sp macro="" textlink="">
      <xdr:nvSpPr>
        <xdr:cNvPr id="887" name="楕円 886"/>
        <xdr:cNvSpPr/>
      </xdr:nvSpPr>
      <xdr:spPr>
        <a:xfrm>
          <a:off x="16268700" y="184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76216</xdr:rowOff>
    </xdr:from>
    <xdr:ext cx="405111" cy="259045"/>
    <xdr:sp macro="" textlink="">
      <xdr:nvSpPr>
        <xdr:cNvPr id="888" name="【庁舎】&#10;有形固定資産減価償却率該当値テキスト"/>
        <xdr:cNvSpPr txBox="1"/>
      </xdr:nvSpPr>
      <xdr:spPr>
        <a:xfrm>
          <a:off x="16357600" y="1842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57786</xdr:rowOff>
    </xdr:from>
    <xdr:to>
      <xdr:col>81</xdr:col>
      <xdr:colOff>101600</xdr:colOff>
      <xdr:row>107</xdr:row>
      <xdr:rowOff>159386</xdr:rowOff>
    </xdr:to>
    <xdr:sp macro="" textlink="">
      <xdr:nvSpPr>
        <xdr:cNvPr id="889" name="楕円 888"/>
        <xdr:cNvSpPr/>
      </xdr:nvSpPr>
      <xdr:spPr>
        <a:xfrm>
          <a:off x="15430500" y="1840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108586</xdr:rowOff>
    </xdr:from>
    <xdr:to>
      <xdr:col>85</xdr:col>
      <xdr:colOff>127000</xdr:colOff>
      <xdr:row>107</xdr:row>
      <xdr:rowOff>148589</xdr:rowOff>
    </xdr:to>
    <xdr:cxnSp macro="">
      <xdr:nvCxnSpPr>
        <xdr:cNvPr id="890" name="直線コネクタ 889"/>
        <xdr:cNvCxnSpPr/>
      </xdr:nvCxnSpPr>
      <xdr:spPr>
        <a:xfrm>
          <a:off x="15481300" y="18453736"/>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27305</xdr:rowOff>
    </xdr:from>
    <xdr:to>
      <xdr:col>76</xdr:col>
      <xdr:colOff>165100</xdr:colOff>
      <xdr:row>107</xdr:row>
      <xdr:rowOff>128905</xdr:rowOff>
    </xdr:to>
    <xdr:sp macro="" textlink="">
      <xdr:nvSpPr>
        <xdr:cNvPr id="891" name="楕円 890"/>
        <xdr:cNvSpPr/>
      </xdr:nvSpPr>
      <xdr:spPr>
        <a:xfrm>
          <a:off x="14541500" y="1837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78105</xdr:rowOff>
    </xdr:from>
    <xdr:to>
      <xdr:col>81</xdr:col>
      <xdr:colOff>50800</xdr:colOff>
      <xdr:row>107</xdr:row>
      <xdr:rowOff>108586</xdr:rowOff>
    </xdr:to>
    <xdr:cxnSp macro="">
      <xdr:nvCxnSpPr>
        <xdr:cNvPr id="892" name="直線コネクタ 891"/>
        <xdr:cNvCxnSpPr/>
      </xdr:nvCxnSpPr>
      <xdr:spPr>
        <a:xfrm>
          <a:off x="14592300" y="18423255"/>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158750</xdr:rowOff>
    </xdr:from>
    <xdr:to>
      <xdr:col>72</xdr:col>
      <xdr:colOff>38100</xdr:colOff>
      <xdr:row>107</xdr:row>
      <xdr:rowOff>88900</xdr:rowOff>
    </xdr:to>
    <xdr:sp macro="" textlink="">
      <xdr:nvSpPr>
        <xdr:cNvPr id="893" name="楕円 892"/>
        <xdr:cNvSpPr/>
      </xdr:nvSpPr>
      <xdr:spPr>
        <a:xfrm>
          <a:off x="13652500" y="183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38100</xdr:rowOff>
    </xdr:from>
    <xdr:to>
      <xdr:col>76</xdr:col>
      <xdr:colOff>114300</xdr:colOff>
      <xdr:row>107</xdr:row>
      <xdr:rowOff>78105</xdr:rowOff>
    </xdr:to>
    <xdr:cxnSp macro="">
      <xdr:nvCxnSpPr>
        <xdr:cNvPr id="894" name="直線コネクタ 893"/>
        <xdr:cNvCxnSpPr/>
      </xdr:nvCxnSpPr>
      <xdr:spPr>
        <a:xfrm>
          <a:off x="13703300" y="183832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120650</xdr:rowOff>
    </xdr:from>
    <xdr:to>
      <xdr:col>67</xdr:col>
      <xdr:colOff>101600</xdr:colOff>
      <xdr:row>107</xdr:row>
      <xdr:rowOff>50800</xdr:rowOff>
    </xdr:to>
    <xdr:sp macro="" textlink="">
      <xdr:nvSpPr>
        <xdr:cNvPr id="895" name="楕円 894"/>
        <xdr:cNvSpPr/>
      </xdr:nvSpPr>
      <xdr:spPr>
        <a:xfrm>
          <a:off x="12763500" y="1829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0</xdr:rowOff>
    </xdr:from>
    <xdr:to>
      <xdr:col>71</xdr:col>
      <xdr:colOff>177800</xdr:colOff>
      <xdr:row>107</xdr:row>
      <xdr:rowOff>38100</xdr:rowOff>
    </xdr:to>
    <xdr:cxnSp macro="">
      <xdr:nvCxnSpPr>
        <xdr:cNvPr id="896" name="直線コネクタ 895"/>
        <xdr:cNvCxnSpPr/>
      </xdr:nvCxnSpPr>
      <xdr:spPr>
        <a:xfrm>
          <a:off x="12814300" y="18345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97807</xdr:rowOff>
    </xdr:from>
    <xdr:ext cx="405111" cy="259045"/>
    <xdr:sp macro="" textlink="">
      <xdr:nvSpPr>
        <xdr:cNvPr id="897" name="n_1aveValue【庁舎】&#10;有形固定資産減価償却率"/>
        <xdr:cNvSpPr txBox="1"/>
      </xdr:nvSpPr>
      <xdr:spPr>
        <a:xfrm>
          <a:off x="152660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67327</xdr:rowOff>
    </xdr:from>
    <xdr:ext cx="405111" cy="259045"/>
    <xdr:sp macro="" textlink="">
      <xdr:nvSpPr>
        <xdr:cNvPr id="898" name="n_2aveValue【庁舎】&#10;有形固定資産減価償却率"/>
        <xdr:cNvSpPr txBox="1"/>
      </xdr:nvSpPr>
      <xdr:spPr>
        <a:xfrm>
          <a:off x="14389744" y="1772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126382</xdr:rowOff>
    </xdr:from>
    <xdr:ext cx="405111" cy="259045"/>
    <xdr:sp macro="" textlink="">
      <xdr:nvSpPr>
        <xdr:cNvPr id="899" name="n_3aveValue【庁舎】&#10;有形固定資産減価償却率"/>
        <xdr:cNvSpPr txBox="1"/>
      </xdr:nvSpPr>
      <xdr:spPr>
        <a:xfrm>
          <a:off x="13500744" y="1778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99713</xdr:rowOff>
    </xdr:from>
    <xdr:ext cx="405111" cy="259045"/>
    <xdr:sp macro="" textlink="">
      <xdr:nvSpPr>
        <xdr:cNvPr id="900" name="n_4aveValue【庁舎】&#10;有形固定資産減価償却率"/>
        <xdr:cNvSpPr txBox="1"/>
      </xdr:nvSpPr>
      <xdr:spPr>
        <a:xfrm>
          <a:off x="12611744" y="1775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150513</xdr:rowOff>
    </xdr:from>
    <xdr:ext cx="405111" cy="259045"/>
    <xdr:sp macro="" textlink="">
      <xdr:nvSpPr>
        <xdr:cNvPr id="901" name="n_1mainValue【庁舎】&#10;有形固定資産減価償却率"/>
        <xdr:cNvSpPr txBox="1"/>
      </xdr:nvSpPr>
      <xdr:spPr>
        <a:xfrm>
          <a:off x="15266044" y="1849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120032</xdr:rowOff>
    </xdr:from>
    <xdr:ext cx="405111" cy="259045"/>
    <xdr:sp macro="" textlink="">
      <xdr:nvSpPr>
        <xdr:cNvPr id="902" name="n_2mainValue【庁舎】&#10;有形固定資産減価償却率"/>
        <xdr:cNvSpPr txBox="1"/>
      </xdr:nvSpPr>
      <xdr:spPr>
        <a:xfrm>
          <a:off x="14389744" y="1846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80027</xdr:rowOff>
    </xdr:from>
    <xdr:ext cx="405111" cy="259045"/>
    <xdr:sp macro="" textlink="">
      <xdr:nvSpPr>
        <xdr:cNvPr id="903" name="n_3mainValue【庁舎】&#10;有形固定資産減価償却率"/>
        <xdr:cNvSpPr txBox="1"/>
      </xdr:nvSpPr>
      <xdr:spPr>
        <a:xfrm>
          <a:off x="13500744" y="1842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41927</xdr:rowOff>
    </xdr:from>
    <xdr:ext cx="405111" cy="259045"/>
    <xdr:sp macro="" textlink="">
      <xdr:nvSpPr>
        <xdr:cNvPr id="904" name="n_4mainValue【庁舎】&#10;有形固定資産減価償却率"/>
        <xdr:cNvSpPr txBox="1"/>
      </xdr:nvSpPr>
      <xdr:spPr>
        <a:xfrm>
          <a:off x="12611744" y="1838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5" name="正方形/長方形 9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6" name="正方形/長方形 9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7" name="正方形/長方形 9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8" name="正方形/長方形 9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9" name="正方形/長方形 9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10" name="正方形/長方形 9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1" name="正方形/長方形 9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2" name="正方形/長方形 91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3" name="テキスト ボックス 91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4" name="直線コネクタ 91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15" name="直線コネクタ 91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6" name="テキスト ボックス 91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7" name="直線コネクタ 91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8" name="テキスト ボックス 91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9" name="直線コネクタ 91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20" name="テキスト ボックス 91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21" name="直線コネクタ 92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22" name="テキスト ボックス 92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23" name="直線コネクタ 92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24" name="テキスト ボックス 92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25" name="直線コネクタ 92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6" name="テキスト ボックス 92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7" name="直線コネクタ 92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8" name="テキスト ボックス 92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102870</xdr:rowOff>
    </xdr:from>
    <xdr:to>
      <xdr:col>116</xdr:col>
      <xdr:colOff>62864</xdr:colOff>
      <xdr:row>108</xdr:row>
      <xdr:rowOff>38100</xdr:rowOff>
    </xdr:to>
    <xdr:cxnSp macro="">
      <xdr:nvCxnSpPr>
        <xdr:cNvPr id="930" name="直線コネクタ 929"/>
        <xdr:cNvCxnSpPr/>
      </xdr:nvCxnSpPr>
      <xdr:spPr>
        <a:xfrm flipV="1">
          <a:off x="22160864" y="170764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931" name="【庁舎】&#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932" name="直線コネクタ 931"/>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49547</xdr:rowOff>
    </xdr:from>
    <xdr:ext cx="469744" cy="259045"/>
    <xdr:sp macro="" textlink="">
      <xdr:nvSpPr>
        <xdr:cNvPr id="933" name="【庁舎】&#10;一人当たり面積最大値テキスト"/>
        <xdr:cNvSpPr txBox="1"/>
      </xdr:nvSpPr>
      <xdr:spPr>
        <a:xfrm>
          <a:off x="22199600" y="1685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102870</xdr:rowOff>
    </xdr:from>
    <xdr:to>
      <xdr:col>116</xdr:col>
      <xdr:colOff>152400</xdr:colOff>
      <xdr:row>99</xdr:row>
      <xdr:rowOff>102870</xdr:rowOff>
    </xdr:to>
    <xdr:cxnSp macro="">
      <xdr:nvCxnSpPr>
        <xdr:cNvPr id="934" name="直線コネクタ 933"/>
        <xdr:cNvCxnSpPr/>
      </xdr:nvCxnSpPr>
      <xdr:spPr>
        <a:xfrm>
          <a:off x="22072600" y="1707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87465</xdr:rowOff>
    </xdr:from>
    <xdr:ext cx="469744" cy="259045"/>
    <xdr:sp macro="" textlink="">
      <xdr:nvSpPr>
        <xdr:cNvPr id="935" name="【庁舎】&#10;一人当たり面積平均値テキスト"/>
        <xdr:cNvSpPr txBox="1"/>
      </xdr:nvSpPr>
      <xdr:spPr>
        <a:xfrm>
          <a:off x="22199600" y="18089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64588</xdr:rowOff>
    </xdr:from>
    <xdr:to>
      <xdr:col>116</xdr:col>
      <xdr:colOff>114300</xdr:colOff>
      <xdr:row>106</xdr:row>
      <xdr:rowOff>166188</xdr:rowOff>
    </xdr:to>
    <xdr:sp macro="" textlink="">
      <xdr:nvSpPr>
        <xdr:cNvPr id="936" name="フローチャート: 判断 935"/>
        <xdr:cNvSpPr/>
      </xdr:nvSpPr>
      <xdr:spPr>
        <a:xfrm>
          <a:off x="22110700" y="1823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78739</xdr:rowOff>
    </xdr:from>
    <xdr:to>
      <xdr:col>112</xdr:col>
      <xdr:colOff>38100</xdr:colOff>
      <xdr:row>107</xdr:row>
      <xdr:rowOff>8889</xdr:rowOff>
    </xdr:to>
    <xdr:sp macro="" textlink="">
      <xdr:nvSpPr>
        <xdr:cNvPr id="937" name="フローチャート: 判断 936"/>
        <xdr:cNvSpPr/>
      </xdr:nvSpPr>
      <xdr:spPr>
        <a:xfrm>
          <a:off x="21272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87449</xdr:rowOff>
    </xdr:from>
    <xdr:to>
      <xdr:col>107</xdr:col>
      <xdr:colOff>101600</xdr:colOff>
      <xdr:row>107</xdr:row>
      <xdr:rowOff>17599</xdr:rowOff>
    </xdr:to>
    <xdr:sp macro="" textlink="">
      <xdr:nvSpPr>
        <xdr:cNvPr id="938" name="フローチャート: 判断 937"/>
        <xdr:cNvSpPr/>
      </xdr:nvSpPr>
      <xdr:spPr>
        <a:xfrm>
          <a:off x="20383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93980</xdr:rowOff>
    </xdr:from>
    <xdr:to>
      <xdr:col>102</xdr:col>
      <xdr:colOff>165100</xdr:colOff>
      <xdr:row>107</xdr:row>
      <xdr:rowOff>24130</xdr:rowOff>
    </xdr:to>
    <xdr:sp macro="" textlink="">
      <xdr:nvSpPr>
        <xdr:cNvPr id="939" name="フローチャート: 判断 938"/>
        <xdr:cNvSpPr/>
      </xdr:nvSpPr>
      <xdr:spPr>
        <a:xfrm>
          <a:off x="19494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61323</xdr:rowOff>
    </xdr:from>
    <xdr:to>
      <xdr:col>98</xdr:col>
      <xdr:colOff>38100</xdr:colOff>
      <xdr:row>106</xdr:row>
      <xdr:rowOff>162923</xdr:rowOff>
    </xdr:to>
    <xdr:sp macro="" textlink="">
      <xdr:nvSpPr>
        <xdr:cNvPr id="940" name="フローチャート: 判断 939"/>
        <xdr:cNvSpPr/>
      </xdr:nvSpPr>
      <xdr:spPr>
        <a:xfrm>
          <a:off x="18605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41" name="テキスト ボックス 94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42" name="テキスト ボックス 94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43" name="テキスト ボックス 94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4" name="テキスト ボックス 94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5" name="テキスト ボックス 94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158206</xdr:rowOff>
    </xdr:from>
    <xdr:to>
      <xdr:col>116</xdr:col>
      <xdr:colOff>114300</xdr:colOff>
      <xdr:row>107</xdr:row>
      <xdr:rowOff>88356</xdr:rowOff>
    </xdr:to>
    <xdr:sp macro="" textlink="">
      <xdr:nvSpPr>
        <xdr:cNvPr id="946" name="楕円 945"/>
        <xdr:cNvSpPr/>
      </xdr:nvSpPr>
      <xdr:spPr>
        <a:xfrm>
          <a:off x="22110700" y="1833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136633</xdr:rowOff>
    </xdr:from>
    <xdr:ext cx="469744" cy="259045"/>
    <xdr:sp macro="" textlink="">
      <xdr:nvSpPr>
        <xdr:cNvPr id="947" name="【庁舎】&#10;一人当たり面積該当値テキスト"/>
        <xdr:cNvSpPr txBox="1"/>
      </xdr:nvSpPr>
      <xdr:spPr>
        <a:xfrm>
          <a:off x="22199600" y="1831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164737</xdr:rowOff>
    </xdr:from>
    <xdr:to>
      <xdr:col>112</xdr:col>
      <xdr:colOff>38100</xdr:colOff>
      <xdr:row>107</xdr:row>
      <xdr:rowOff>94887</xdr:rowOff>
    </xdr:to>
    <xdr:sp macro="" textlink="">
      <xdr:nvSpPr>
        <xdr:cNvPr id="948" name="楕円 947"/>
        <xdr:cNvSpPr/>
      </xdr:nvSpPr>
      <xdr:spPr>
        <a:xfrm>
          <a:off x="21272500" y="1833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37556</xdr:rowOff>
    </xdr:from>
    <xdr:to>
      <xdr:col>116</xdr:col>
      <xdr:colOff>63500</xdr:colOff>
      <xdr:row>107</xdr:row>
      <xdr:rowOff>44087</xdr:rowOff>
    </xdr:to>
    <xdr:cxnSp macro="">
      <xdr:nvCxnSpPr>
        <xdr:cNvPr id="949" name="直線コネクタ 948"/>
        <xdr:cNvCxnSpPr/>
      </xdr:nvCxnSpPr>
      <xdr:spPr>
        <a:xfrm flipV="1">
          <a:off x="21323300" y="1838270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171269</xdr:rowOff>
    </xdr:from>
    <xdr:to>
      <xdr:col>107</xdr:col>
      <xdr:colOff>101600</xdr:colOff>
      <xdr:row>107</xdr:row>
      <xdr:rowOff>101419</xdr:rowOff>
    </xdr:to>
    <xdr:sp macro="" textlink="">
      <xdr:nvSpPr>
        <xdr:cNvPr id="950" name="楕円 949"/>
        <xdr:cNvSpPr/>
      </xdr:nvSpPr>
      <xdr:spPr>
        <a:xfrm>
          <a:off x="20383500" y="1834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44087</xdr:rowOff>
    </xdr:from>
    <xdr:to>
      <xdr:col>111</xdr:col>
      <xdr:colOff>177800</xdr:colOff>
      <xdr:row>107</xdr:row>
      <xdr:rowOff>50619</xdr:rowOff>
    </xdr:to>
    <xdr:cxnSp macro="">
      <xdr:nvCxnSpPr>
        <xdr:cNvPr id="951" name="直線コネクタ 950"/>
        <xdr:cNvCxnSpPr/>
      </xdr:nvCxnSpPr>
      <xdr:spPr>
        <a:xfrm flipV="1">
          <a:off x="20434300" y="1838923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5262</xdr:rowOff>
    </xdr:from>
    <xdr:to>
      <xdr:col>102</xdr:col>
      <xdr:colOff>165100</xdr:colOff>
      <xdr:row>107</xdr:row>
      <xdr:rowOff>106862</xdr:rowOff>
    </xdr:to>
    <xdr:sp macro="" textlink="">
      <xdr:nvSpPr>
        <xdr:cNvPr id="952" name="楕円 951"/>
        <xdr:cNvSpPr/>
      </xdr:nvSpPr>
      <xdr:spPr>
        <a:xfrm>
          <a:off x="19494500" y="1835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50619</xdr:rowOff>
    </xdr:from>
    <xdr:to>
      <xdr:col>107</xdr:col>
      <xdr:colOff>50800</xdr:colOff>
      <xdr:row>107</xdr:row>
      <xdr:rowOff>56062</xdr:rowOff>
    </xdr:to>
    <xdr:cxnSp macro="">
      <xdr:nvCxnSpPr>
        <xdr:cNvPr id="953" name="直線コネクタ 952"/>
        <xdr:cNvCxnSpPr/>
      </xdr:nvCxnSpPr>
      <xdr:spPr>
        <a:xfrm flipV="1">
          <a:off x="19545300" y="18395769"/>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9616</xdr:rowOff>
    </xdr:from>
    <xdr:to>
      <xdr:col>98</xdr:col>
      <xdr:colOff>38100</xdr:colOff>
      <xdr:row>107</xdr:row>
      <xdr:rowOff>111216</xdr:rowOff>
    </xdr:to>
    <xdr:sp macro="" textlink="">
      <xdr:nvSpPr>
        <xdr:cNvPr id="954" name="楕円 953"/>
        <xdr:cNvSpPr/>
      </xdr:nvSpPr>
      <xdr:spPr>
        <a:xfrm>
          <a:off x="18605500" y="1835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56062</xdr:rowOff>
    </xdr:from>
    <xdr:to>
      <xdr:col>102</xdr:col>
      <xdr:colOff>114300</xdr:colOff>
      <xdr:row>107</xdr:row>
      <xdr:rowOff>60416</xdr:rowOff>
    </xdr:to>
    <xdr:cxnSp macro="">
      <xdr:nvCxnSpPr>
        <xdr:cNvPr id="955" name="直線コネクタ 954"/>
        <xdr:cNvCxnSpPr/>
      </xdr:nvCxnSpPr>
      <xdr:spPr>
        <a:xfrm flipV="1">
          <a:off x="18656300" y="18401212"/>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25416</xdr:rowOff>
    </xdr:from>
    <xdr:ext cx="469744" cy="259045"/>
    <xdr:sp macro="" textlink="">
      <xdr:nvSpPr>
        <xdr:cNvPr id="956" name="n_1aveValue【庁舎】&#10;一人当たり面積"/>
        <xdr:cNvSpPr txBox="1"/>
      </xdr:nvSpPr>
      <xdr:spPr>
        <a:xfrm>
          <a:off x="21075727" y="1802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34126</xdr:rowOff>
    </xdr:from>
    <xdr:ext cx="469744" cy="259045"/>
    <xdr:sp macro="" textlink="">
      <xdr:nvSpPr>
        <xdr:cNvPr id="957" name="n_2aveValue【庁舎】&#10;一人当たり面積"/>
        <xdr:cNvSpPr txBox="1"/>
      </xdr:nvSpPr>
      <xdr:spPr>
        <a:xfrm>
          <a:off x="201994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40657</xdr:rowOff>
    </xdr:from>
    <xdr:ext cx="469744" cy="259045"/>
    <xdr:sp macro="" textlink="">
      <xdr:nvSpPr>
        <xdr:cNvPr id="958" name="n_3aveValue【庁舎】&#10;一人当たり面積"/>
        <xdr:cNvSpPr txBox="1"/>
      </xdr:nvSpPr>
      <xdr:spPr>
        <a:xfrm>
          <a:off x="19310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8000</xdr:rowOff>
    </xdr:from>
    <xdr:ext cx="469744" cy="259045"/>
    <xdr:sp macro="" textlink="">
      <xdr:nvSpPr>
        <xdr:cNvPr id="959" name="n_4aveValue【庁舎】&#10;一人当たり面積"/>
        <xdr:cNvSpPr txBox="1"/>
      </xdr:nvSpPr>
      <xdr:spPr>
        <a:xfrm>
          <a:off x="18421427" y="1801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86014</xdr:rowOff>
    </xdr:from>
    <xdr:ext cx="469744" cy="259045"/>
    <xdr:sp macro="" textlink="">
      <xdr:nvSpPr>
        <xdr:cNvPr id="960" name="n_1mainValue【庁舎】&#10;一人当たり面積"/>
        <xdr:cNvSpPr txBox="1"/>
      </xdr:nvSpPr>
      <xdr:spPr>
        <a:xfrm>
          <a:off x="21075727" y="1843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92546</xdr:rowOff>
    </xdr:from>
    <xdr:ext cx="469744" cy="259045"/>
    <xdr:sp macro="" textlink="">
      <xdr:nvSpPr>
        <xdr:cNvPr id="961" name="n_2mainValue【庁舎】&#10;一人当たり面積"/>
        <xdr:cNvSpPr txBox="1"/>
      </xdr:nvSpPr>
      <xdr:spPr>
        <a:xfrm>
          <a:off x="20199427" y="1843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97989</xdr:rowOff>
    </xdr:from>
    <xdr:ext cx="469744" cy="259045"/>
    <xdr:sp macro="" textlink="">
      <xdr:nvSpPr>
        <xdr:cNvPr id="962" name="n_3mainValue【庁舎】&#10;一人当たり面積"/>
        <xdr:cNvSpPr txBox="1"/>
      </xdr:nvSpPr>
      <xdr:spPr>
        <a:xfrm>
          <a:off x="19310427" y="1844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102343</xdr:rowOff>
    </xdr:from>
    <xdr:ext cx="469744" cy="259045"/>
    <xdr:sp macro="" textlink="">
      <xdr:nvSpPr>
        <xdr:cNvPr id="963" name="n_4mainValue【庁舎】&#10;一人当たり面積"/>
        <xdr:cNvSpPr txBox="1"/>
      </xdr:nvSpPr>
      <xdr:spPr>
        <a:xfrm>
          <a:off x="18421427" y="1844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4" name="正方形/長方形 9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5" name="正方形/長方形 96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6" name="テキスト ボックス 96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BIZ UD新ゴ" panose="020B0400000000000000" pitchFamily="49" charset="-128"/>
              <a:ea typeface="BIZ UD新ゴ" panose="020B0400000000000000" pitchFamily="49" charset="-128"/>
              <a:cs typeface="+mn-cs"/>
            </a:rPr>
            <a:t>類似団体と比較して特に有形固定資産減価償却率が高くなっている施設は、図書館、庁舎、福祉施設、体育館・プールである。図書館については、昭和</a:t>
          </a:r>
          <a:r>
            <a:rPr kumimoji="1" lang="en-US" altLang="ja-JP" sz="1100">
              <a:solidFill>
                <a:schemeClr val="dk1"/>
              </a:solidFill>
              <a:effectLst/>
              <a:latin typeface="BIZ UD新ゴ" panose="020B0400000000000000" pitchFamily="49" charset="-128"/>
              <a:ea typeface="BIZ UD新ゴ" panose="020B0400000000000000" pitchFamily="49" charset="-128"/>
              <a:cs typeface="+mn-cs"/>
            </a:rPr>
            <a:t>56</a:t>
          </a:r>
          <a:r>
            <a:rPr kumimoji="1" lang="ja-JP" altLang="ja-JP" sz="1100">
              <a:solidFill>
                <a:schemeClr val="dk1"/>
              </a:solidFill>
              <a:effectLst/>
              <a:latin typeface="BIZ UD新ゴ" panose="020B0400000000000000" pitchFamily="49" charset="-128"/>
              <a:ea typeface="BIZ UD新ゴ" panose="020B0400000000000000" pitchFamily="49" charset="-128"/>
              <a:cs typeface="+mn-cs"/>
            </a:rPr>
            <a:t>年に建設されたもの１館のみであり老朽化が進んでいる。庁舎については、</a:t>
          </a:r>
          <a:r>
            <a:rPr kumimoji="1" lang="en-US" altLang="ja-JP" sz="1100">
              <a:solidFill>
                <a:schemeClr val="dk1"/>
              </a:solidFill>
              <a:effectLst/>
              <a:latin typeface="BIZ UD新ゴ" panose="020B0400000000000000" pitchFamily="49" charset="-128"/>
              <a:ea typeface="BIZ UD新ゴ" panose="020B0400000000000000" pitchFamily="49" charset="-128"/>
              <a:cs typeface="+mn-cs"/>
            </a:rPr>
            <a:t>2</a:t>
          </a:r>
          <a:r>
            <a:rPr kumimoji="1" lang="ja-JP" altLang="ja-JP" sz="1100">
              <a:solidFill>
                <a:schemeClr val="dk1"/>
              </a:solidFill>
              <a:effectLst/>
              <a:latin typeface="BIZ UD新ゴ" panose="020B0400000000000000" pitchFamily="49" charset="-128"/>
              <a:ea typeface="BIZ UD新ゴ" panose="020B0400000000000000" pitchFamily="49" charset="-128"/>
              <a:cs typeface="+mn-cs"/>
            </a:rPr>
            <a:t>庁舎が昭和</a:t>
          </a:r>
          <a:r>
            <a:rPr kumimoji="1" lang="en-US" altLang="ja-JP" sz="1100">
              <a:solidFill>
                <a:schemeClr val="dk1"/>
              </a:solidFill>
              <a:effectLst/>
              <a:latin typeface="BIZ UD新ゴ" panose="020B0400000000000000" pitchFamily="49" charset="-128"/>
              <a:ea typeface="BIZ UD新ゴ" panose="020B0400000000000000" pitchFamily="49" charset="-128"/>
              <a:cs typeface="+mn-cs"/>
            </a:rPr>
            <a:t>50</a:t>
          </a:r>
          <a:r>
            <a:rPr kumimoji="1" lang="ja-JP" altLang="ja-JP" sz="1100">
              <a:solidFill>
                <a:schemeClr val="dk1"/>
              </a:solidFill>
              <a:effectLst/>
              <a:latin typeface="BIZ UD新ゴ" panose="020B0400000000000000" pitchFamily="49" charset="-128"/>
              <a:ea typeface="BIZ UD新ゴ" panose="020B0400000000000000" pitchFamily="49" charset="-128"/>
              <a:cs typeface="+mn-cs"/>
            </a:rPr>
            <a:t>年代に建設したものであり老朽化が進み、減価償却率が上昇している。現在、平成</a:t>
          </a:r>
          <a:r>
            <a:rPr kumimoji="1" lang="en-US" altLang="ja-JP" sz="1100">
              <a:solidFill>
                <a:schemeClr val="dk1"/>
              </a:solidFill>
              <a:effectLst/>
              <a:latin typeface="BIZ UD新ゴ" panose="020B0400000000000000" pitchFamily="49" charset="-128"/>
              <a:ea typeface="BIZ UD新ゴ" panose="020B0400000000000000" pitchFamily="49" charset="-128"/>
              <a:cs typeface="+mn-cs"/>
            </a:rPr>
            <a:t>28</a:t>
          </a:r>
          <a:r>
            <a:rPr kumimoji="1" lang="ja-JP" altLang="ja-JP" sz="1100">
              <a:solidFill>
                <a:schemeClr val="dk1"/>
              </a:solidFill>
              <a:effectLst/>
              <a:latin typeface="BIZ UD新ゴ" panose="020B0400000000000000" pitchFamily="49" charset="-128"/>
              <a:ea typeface="BIZ UD新ゴ" panose="020B0400000000000000" pitchFamily="49" charset="-128"/>
              <a:cs typeface="+mn-cs"/>
            </a:rPr>
            <a:t>年度に策定した公共施設等総合管理計画に基づき、庁舎建設</a:t>
          </a:r>
          <a:r>
            <a:rPr kumimoji="1" lang="ja-JP" altLang="en-US" sz="1100">
              <a:solidFill>
                <a:schemeClr val="dk1"/>
              </a:solidFill>
              <a:effectLst/>
              <a:latin typeface="BIZ UD新ゴ" panose="020B0400000000000000" pitchFamily="49" charset="-128"/>
              <a:ea typeface="BIZ UD新ゴ" panose="020B0400000000000000" pitchFamily="49" charset="-128"/>
              <a:cs typeface="+mn-cs"/>
            </a:rPr>
            <a:t>を予定しているが、</a:t>
          </a:r>
          <a:r>
            <a:rPr kumimoji="1" lang="ja-JP" altLang="ja-JP" sz="1100">
              <a:solidFill>
                <a:schemeClr val="dk1"/>
              </a:solidFill>
              <a:effectLst/>
              <a:latin typeface="BIZ UD新ゴ" panose="020B0400000000000000" pitchFamily="49" charset="-128"/>
              <a:ea typeface="BIZ UD新ゴ" panose="020B0400000000000000" pitchFamily="49" charset="-128"/>
              <a:cs typeface="+mn-cs"/>
            </a:rPr>
            <a:t>建設にあたっては、将来負担の軽減を図りながら自然災害に対応した防災拠点を整備するとともに、更なる市民サービスの向上につなげるべく整備を進める必要がある。福祉施設については、別の団体から無償提供された施設を、障害者地域活動支援センターとして再利用しているもので、老朽化が進んでいる。当該施設の譲渡について引き続き検討・協議をしていく。体育館・プールについては、すべての施設が建設後</a:t>
          </a:r>
          <a:r>
            <a:rPr kumimoji="1" lang="en-US" altLang="ja-JP" sz="1100">
              <a:solidFill>
                <a:schemeClr val="dk1"/>
              </a:solidFill>
              <a:effectLst/>
              <a:latin typeface="BIZ UD新ゴ" panose="020B0400000000000000" pitchFamily="49" charset="-128"/>
              <a:ea typeface="BIZ UD新ゴ" panose="020B0400000000000000" pitchFamily="49" charset="-128"/>
              <a:cs typeface="+mn-cs"/>
            </a:rPr>
            <a:t>25</a:t>
          </a:r>
          <a:r>
            <a:rPr kumimoji="1" lang="ja-JP" altLang="ja-JP" sz="1100">
              <a:solidFill>
                <a:schemeClr val="dk1"/>
              </a:solidFill>
              <a:effectLst/>
              <a:latin typeface="BIZ UD新ゴ" panose="020B0400000000000000" pitchFamily="49" charset="-128"/>
              <a:ea typeface="BIZ UD新ゴ" panose="020B0400000000000000" pitchFamily="49" charset="-128"/>
              <a:cs typeface="+mn-cs"/>
            </a:rPr>
            <a:t>年以上経過しており、減価償却率が上昇している。</a:t>
          </a:r>
          <a:r>
            <a:rPr lang="ja-JP" altLang="ja-JP" sz="1100" b="0" i="0" baseline="0">
              <a:solidFill>
                <a:schemeClr val="dk1"/>
              </a:solidFill>
              <a:effectLst/>
              <a:latin typeface="BIZ UD新ゴ" panose="020B0400000000000000" pitchFamily="49" charset="-128"/>
              <a:ea typeface="BIZ UD新ゴ" panose="020B0400000000000000" pitchFamily="49" charset="-128"/>
              <a:cs typeface="+mn-cs"/>
            </a:rPr>
            <a:t>市民にスポーツの機会を提供していくため、施設の長寿命化を図り、必要な改修を行って今後も維持していく必要がある。</a:t>
          </a:r>
          <a:endParaRPr lang="ja-JP" altLang="ja-JP" sz="1400">
            <a:effectLst/>
            <a:latin typeface="BIZ UD新ゴ" panose="020B0400000000000000" pitchFamily="49" charset="-128"/>
            <a:ea typeface="BIZ UD新ゴ" panose="020B0400000000000000"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茨城県行方市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33,775
32,693
222.48
21,631,370
20,865,955
673,034
10,938,918
17,823,796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人口減少や高い高齢化率に加え、行方市は、大きな企業が少なく第一次産業中心の脆弱な税収構造にある。類似団体平均と比べると</a:t>
          </a:r>
          <a:r>
            <a:rPr lang="en-US" altLang="ja-JP" sz="1100" b="0" i="0" baseline="0">
              <a:solidFill>
                <a:schemeClr val="dk1"/>
              </a:solidFill>
              <a:effectLst/>
              <a:latin typeface="+mn-lt"/>
              <a:ea typeface="+mn-ea"/>
              <a:cs typeface="+mn-cs"/>
            </a:rPr>
            <a:t>0.02</a:t>
          </a:r>
          <a:r>
            <a:rPr lang="ja-JP" altLang="ja-JP" sz="1100" b="0" i="0" baseline="0">
              <a:solidFill>
                <a:schemeClr val="dk1"/>
              </a:solidFill>
              <a:effectLst/>
              <a:latin typeface="+mn-lt"/>
              <a:ea typeface="+mn-ea"/>
              <a:cs typeface="+mn-cs"/>
            </a:rPr>
            <a:t>ポイント上回る</a:t>
          </a:r>
          <a:r>
            <a:rPr lang="en-US" altLang="ja-JP" sz="1100" b="0" i="0" baseline="0">
              <a:solidFill>
                <a:schemeClr val="dk1"/>
              </a:solidFill>
              <a:effectLst/>
              <a:latin typeface="+mn-lt"/>
              <a:ea typeface="+mn-ea"/>
              <a:cs typeface="+mn-cs"/>
            </a:rPr>
            <a:t>0.44</a:t>
          </a:r>
          <a:r>
            <a:rPr lang="ja-JP" altLang="ja-JP" sz="1100" b="0" i="0" baseline="0">
              <a:solidFill>
                <a:schemeClr val="dk1"/>
              </a:solidFill>
              <a:effectLst/>
              <a:latin typeface="+mn-lt"/>
              <a:ea typeface="+mn-ea"/>
              <a:cs typeface="+mn-cs"/>
            </a:rPr>
            <a:t>ポイントとなった。若干の増加傾向ではあるものの、依然として低い状況が続いている。</a:t>
          </a:r>
          <a:endParaRPr lang="ja-JP" altLang="ja-JP" sz="1400">
            <a:effectLst/>
          </a:endParaRPr>
        </a:p>
        <a:p>
          <a:r>
            <a:rPr lang="ja-JP" altLang="ja-JP" sz="1100" b="0" i="0" baseline="0">
              <a:solidFill>
                <a:schemeClr val="dk1"/>
              </a:solidFill>
              <a:effectLst/>
              <a:latin typeface="+mn-lt"/>
              <a:ea typeface="+mn-ea"/>
              <a:cs typeface="+mn-cs"/>
            </a:rPr>
            <a:t>　極めて自主財源に乏しく、今後も数値の大幅改善を見込むことは難しいと考えられるため、行政の効率化に努めることにより財政の健全化を図る。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28575</xdr:rowOff>
    </xdr:from>
    <xdr:to>
      <xdr:col>23</xdr:col>
      <xdr:colOff>133350</xdr:colOff>
      <xdr:row>44</xdr:row>
      <xdr:rowOff>165100</xdr:rowOff>
    </xdr:to>
    <xdr:cxnSp macro="">
      <xdr:nvCxnSpPr>
        <xdr:cNvPr id="64" name="直線コネクタ 63"/>
        <xdr:cNvCxnSpPr/>
      </xdr:nvCxnSpPr>
      <xdr:spPr>
        <a:xfrm flipV="1">
          <a:off x="4953000" y="6200775"/>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114952</xdr:rowOff>
    </xdr:from>
    <xdr:ext cx="762000" cy="259045"/>
    <xdr:sp macro="" textlink="">
      <xdr:nvSpPr>
        <xdr:cNvPr id="67"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28575</xdr:rowOff>
    </xdr:from>
    <xdr:to>
      <xdr:col>24</xdr:col>
      <xdr:colOff>12700</xdr:colOff>
      <xdr:row>36</xdr:row>
      <xdr:rowOff>28575</xdr:rowOff>
    </xdr:to>
    <xdr:cxnSp macro="">
      <xdr:nvCxnSpPr>
        <xdr:cNvPr id="68" name="直線コネクタ 67"/>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105833</xdr:rowOff>
    </xdr:to>
    <xdr:cxnSp macro="">
      <xdr:nvCxnSpPr>
        <xdr:cNvPr id="69" name="直線コネクタ 68"/>
        <xdr:cNvCxnSpPr/>
      </xdr:nvCxnSpPr>
      <xdr:spPr>
        <a:xfrm>
          <a:off x="4114800" y="73067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67327</xdr:rowOff>
    </xdr:from>
    <xdr:ext cx="762000" cy="259045"/>
    <xdr:sp macro="" textlink="">
      <xdr:nvSpPr>
        <xdr:cNvPr id="70"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1" name="フローチャート: 判断 70"/>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125942</xdr:rowOff>
    </xdr:to>
    <xdr:cxnSp macro="">
      <xdr:nvCxnSpPr>
        <xdr:cNvPr id="72" name="直線コネクタ 71"/>
        <xdr:cNvCxnSpPr/>
      </xdr:nvCxnSpPr>
      <xdr:spPr>
        <a:xfrm flipV="1">
          <a:off x="3225800" y="73067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115358</xdr:rowOff>
    </xdr:from>
    <xdr:to>
      <xdr:col>19</xdr:col>
      <xdr:colOff>184150</xdr:colOff>
      <xdr:row>43</xdr:row>
      <xdr:rowOff>45508</xdr:rowOff>
    </xdr:to>
    <xdr:sp macro="" textlink="">
      <xdr:nvSpPr>
        <xdr:cNvPr id="73" name="フローチャート: 判断 72"/>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30285</xdr:rowOff>
    </xdr:from>
    <xdr:ext cx="736600" cy="259045"/>
    <xdr:sp macro="" textlink="">
      <xdr:nvSpPr>
        <xdr:cNvPr id="74" name="テキスト ボックス 73"/>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125942</xdr:rowOff>
    </xdr:from>
    <xdr:to>
      <xdr:col>15</xdr:col>
      <xdr:colOff>82550</xdr:colOff>
      <xdr:row>42</xdr:row>
      <xdr:rowOff>125942</xdr:rowOff>
    </xdr:to>
    <xdr:cxnSp macro="">
      <xdr:nvCxnSpPr>
        <xdr:cNvPr id="75" name="直線コネクタ 74"/>
        <xdr:cNvCxnSpPr/>
      </xdr:nvCxnSpPr>
      <xdr:spPr>
        <a:xfrm>
          <a:off x="2336800" y="7326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77" name="テキスト ボックス 76"/>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125942</xdr:rowOff>
    </xdr:from>
    <xdr:to>
      <xdr:col>11</xdr:col>
      <xdr:colOff>31750</xdr:colOff>
      <xdr:row>42</xdr:row>
      <xdr:rowOff>125942</xdr:rowOff>
    </xdr:to>
    <xdr:cxnSp macro="">
      <xdr:nvCxnSpPr>
        <xdr:cNvPr id="78" name="直線コネクタ 77"/>
        <xdr:cNvCxnSpPr/>
      </xdr:nvCxnSpPr>
      <xdr:spPr>
        <a:xfrm>
          <a:off x="1447800" y="7326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8" name="楕円 87"/>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71560</xdr:rowOff>
    </xdr:from>
    <xdr:ext cx="762000" cy="259045"/>
    <xdr:sp macro="" textlink="">
      <xdr:nvSpPr>
        <xdr:cNvPr id="89" name="財政力該当値テキスト"/>
        <xdr:cNvSpPr txBox="1"/>
      </xdr:nvSpPr>
      <xdr:spPr>
        <a:xfrm>
          <a:off x="50419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90" name="楕円 89"/>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91" name="テキスト ボックス 90"/>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75142</xdr:rowOff>
    </xdr:from>
    <xdr:to>
      <xdr:col>15</xdr:col>
      <xdr:colOff>133350</xdr:colOff>
      <xdr:row>43</xdr:row>
      <xdr:rowOff>5292</xdr:rowOff>
    </xdr:to>
    <xdr:sp macro="" textlink="">
      <xdr:nvSpPr>
        <xdr:cNvPr id="92" name="楕円 91"/>
        <xdr:cNvSpPr/>
      </xdr:nvSpPr>
      <xdr:spPr>
        <a:xfrm>
          <a:off x="3175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15469</xdr:rowOff>
    </xdr:from>
    <xdr:ext cx="762000" cy="259045"/>
    <xdr:sp macro="" textlink="">
      <xdr:nvSpPr>
        <xdr:cNvPr id="93" name="テキスト ボックス 92"/>
        <xdr:cNvSpPr txBox="1"/>
      </xdr:nvSpPr>
      <xdr:spPr>
        <a:xfrm>
          <a:off x="2844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75142</xdr:rowOff>
    </xdr:from>
    <xdr:to>
      <xdr:col>11</xdr:col>
      <xdr:colOff>82550</xdr:colOff>
      <xdr:row>43</xdr:row>
      <xdr:rowOff>5292</xdr:rowOff>
    </xdr:to>
    <xdr:sp macro="" textlink="">
      <xdr:nvSpPr>
        <xdr:cNvPr id="94" name="楕円 93"/>
        <xdr:cNvSpPr/>
      </xdr:nvSpPr>
      <xdr:spPr>
        <a:xfrm>
          <a:off x="2286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15469</xdr:rowOff>
    </xdr:from>
    <xdr:ext cx="762000" cy="259045"/>
    <xdr:sp macro="" textlink="">
      <xdr:nvSpPr>
        <xdr:cNvPr id="95" name="テキスト ボックス 94"/>
        <xdr:cNvSpPr txBox="1"/>
      </xdr:nvSpPr>
      <xdr:spPr>
        <a:xfrm>
          <a:off x="1955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96" name="楕円 95"/>
        <xdr:cNvSpPr/>
      </xdr:nvSpPr>
      <xdr:spPr>
        <a:xfrm>
          <a:off x="1397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15469</xdr:rowOff>
    </xdr:from>
    <xdr:ext cx="762000" cy="259045"/>
    <xdr:sp macro="" textlink="">
      <xdr:nvSpPr>
        <xdr:cNvPr id="97" name="テキスト ボックス 96"/>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経常一般財源収入は、地方税が</a:t>
          </a:r>
          <a:r>
            <a:rPr kumimoji="1" lang="en-US" altLang="ja-JP" sz="1100" b="0" i="0" baseline="0">
              <a:solidFill>
                <a:schemeClr val="dk1"/>
              </a:solidFill>
              <a:effectLst/>
              <a:latin typeface="+mn-lt"/>
              <a:ea typeface="+mn-ea"/>
              <a:cs typeface="+mn-cs"/>
            </a:rPr>
            <a:t>33,966</a:t>
          </a:r>
          <a:r>
            <a:rPr kumimoji="1" lang="ja-JP" altLang="ja-JP" sz="1100" b="0" i="0" baseline="0">
              <a:solidFill>
                <a:schemeClr val="dk1"/>
              </a:solidFill>
              <a:effectLst/>
              <a:latin typeface="+mn-lt"/>
              <a:ea typeface="+mn-ea"/>
              <a:cs typeface="+mn-cs"/>
            </a:rPr>
            <a:t>千円</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額となったが、普通交付税</a:t>
          </a:r>
          <a:r>
            <a:rPr kumimoji="1" lang="ja-JP" altLang="en-US" sz="1100" b="0" i="0" baseline="0">
              <a:solidFill>
                <a:schemeClr val="dk1"/>
              </a:solidFill>
              <a:effectLst/>
              <a:latin typeface="+mn-lt"/>
              <a:ea typeface="+mn-ea"/>
              <a:cs typeface="+mn-cs"/>
            </a:rPr>
            <a:t>は地域社会再生事業費の創設や、会計年度任用職員制度の施行に伴う期末手当の支給等に要する経費算入により</a:t>
          </a:r>
          <a:r>
            <a:rPr kumimoji="1" lang="en-US" altLang="ja-JP" sz="1100" b="0" i="0" baseline="0">
              <a:solidFill>
                <a:schemeClr val="dk1"/>
              </a:solidFill>
              <a:effectLst/>
              <a:latin typeface="+mn-lt"/>
              <a:ea typeface="+mn-ea"/>
              <a:cs typeface="+mn-cs"/>
            </a:rPr>
            <a:t>105,621</a:t>
          </a:r>
          <a:r>
            <a:rPr kumimoji="1" lang="ja-JP" altLang="en-US" sz="1100" b="0" i="0" baseline="0">
              <a:solidFill>
                <a:schemeClr val="dk1"/>
              </a:solidFill>
              <a:effectLst/>
              <a:latin typeface="+mn-lt"/>
              <a:ea typeface="+mn-ea"/>
              <a:cs typeface="+mn-cs"/>
            </a:rPr>
            <a:t>千円の増額となった。</a:t>
          </a:r>
          <a:r>
            <a:rPr kumimoji="1" lang="ja-JP" altLang="ja-JP" sz="1100" b="0" i="0" baseline="0">
              <a:solidFill>
                <a:schemeClr val="dk1"/>
              </a:solidFill>
              <a:effectLst/>
              <a:latin typeface="+mn-lt"/>
              <a:ea typeface="+mn-ea"/>
              <a:cs typeface="+mn-cs"/>
            </a:rPr>
            <a:t>一方、歳出の経常経費充当額について</a:t>
          </a:r>
          <a:r>
            <a:rPr kumimoji="1" lang="ja-JP" altLang="en-US" sz="1100" b="0" i="0" baseline="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下水道事業が企業会計へ移行したことで、</a:t>
          </a:r>
          <a:r>
            <a:rPr kumimoji="1" lang="ja-JP" altLang="ja-JP" sz="1100" b="0" i="0" baseline="0">
              <a:solidFill>
                <a:schemeClr val="dk1"/>
              </a:solidFill>
              <a:effectLst/>
              <a:latin typeface="+mn-lt"/>
              <a:ea typeface="+mn-ea"/>
              <a:cs typeface="+mn-cs"/>
            </a:rPr>
            <a:t>補助費等</a:t>
          </a:r>
          <a:r>
            <a:rPr kumimoji="1" lang="ja-JP" altLang="en-US" sz="1100" b="0" i="0" baseline="0">
              <a:solidFill>
                <a:schemeClr val="dk1"/>
              </a:solidFill>
              <a:effectLst/>
              <a:latin typeface="+mn-lt"/>
              <a:ea typeface="+mn-ea"/>
              <a:cs typeface="+mn-cs"/>
            </a:rPr>
            <a:t>が</a:t>
          </a:r>
          <a:r>
            <a:rPr kumimoji="1" lang="en-US" altLang="ja-JP" sz="1100" b="0" i="0" baseline="0">
              <a:solidFill>
                <a:schemeClr val="dk1"/>
              </a:solidFill>
              <a:effectLst/>
              <a:latin typeface="+mn-lt"/>
              <a:ea typeface="+mn-ea"/>
              <a:cs typeface="+mn-cs"/>
            </a:rPr>
            <a:t>610,986</a:t>
          </a:r>
          <a:r>
            <a:rPr kumimoji="1" lang="ja-JP" altLang="ja-JP" sz="1100" b="0" i="0" baseline="0">
              <a:solidFill>
                <a:schemeClr val="dk1"/>
              </a:solidFill>
              <a:effectLst/>
              <a:latin typeface="+mn-lt"/>
              <a:ea typeface="+mn-ea"/>
              <a:cs typeface="+mn-cs"/>
            </a:rPr>
            <a:t>千円</a:t>
          </a:r>
          <a:r>
            <a:rPr kumimoji="1" lang="ja-JP" altLang="en-US" sz="1100" b="0" i="0" baseline="0">
              <a:solidFill>
                <a:schemeClr val="dk1"/>
              </a:solidFill>
              <a:effectLst/>
              <a:latin typeface="+mn-lt"/>
              <a:ea typeface="+mn-ea"/>
              <a:cs typeface="+mn-cs"/>
            </a:rPr>
            <a:t>増加し、繰出金が</a:t>
          </a:r>
          <a:r>
            <a:rPr kumimoji="1" lang="en-US" altLang="ja-JP" sz="1100" b="0" i="0" baseline="0">
              <a:solidFill>
                <a:schemeClr val="dk1"/>
              </a:solidFill>
              <a:effectLst/>
              <a:latin typeface="+mn-lt"/>
              <a:ea typeface="+mn-ea"/>
              <a:cs typeface="+mn-cs"/>
            </a:rPr>
            <a:t>453,834</a:t>
          </a:r>
          <a:r>
            <a:rPr kumimoji="1" lang="ja-JP" altLang="en-US" sz="1100" b="0" i="0" baseline="0">
              <a:solidFill>
                <a:schemeClr val="dk1"/>
              </a:solidFill>
              <a:effectLst/>
              <a:latin typeface="+mn-lt"/>
              <a:ea typeface="+mn-ea"/>
              <a:cs typeface="+mn-cs"/>
            </a:rPr>
            <a:t>円減少した。また、公債費が合併特例債の償還据え置き期間終了等により</a:t>
          </a:r>
          <a:r>
            <a:rPr kumimoji="1" lang="en-US" altLang="ja-JP" sz="1100" b="0" i="0" baseline="0">
              <a:solidFill>
                <a:schemeClr val="dk1"/>
              </a:solidFill>
              <a:effectLst/>
              <a:latin typeface="+mn-lt"/>
              <a:ea typeface="+mn-ea"/>
              <a:cs typeface="+mn-cs"/>
            </a:rPr>
            <a:t>98,936</a:t>
          </a:r>
          <a:r>
            <a:rPr kumimoji="1" lang="ja-JP" altLang="en-US" sz="1100" b="0" i="0" baseline="0">
              <a:solidFill>
                <a:schemeClr val="dk1"/>
              </a:solidFill>
              <a:effectLst/>
              <a:latin typeface="+mn-lt"/>
              <a:ea typeface="+mn-ea"/>
              <a:cs typeface="+mn-cs"/>
            </a:rPr>
            <a:t>千円の増</a:t>
          </a:r>
          <a:r>
            <a:rPr kumimoji="1" lang="ja-JP" altLang="ja-JP" sz="1100" b="0" i="0" baseline="0">
              <a:solidFill>
                <a:schemeClr val="dk1"/>
              </a:solidFill>
              <a:effectLst/>
              <a:latin typeface="+mn-lt"/>
              <a:ea typeface="+mn-ea"/>
              <a:cs typeface="+mn-cs"/>
            </a:rPr>
            <a:t>となった</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これらにより経常収支比率</a:t>
          </a:r>
          <a:r>
            <a:rPr kumimoji="1" lang="ja-JP" altLang="en-US" sz="1100" b="0" i="0" baseline="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89.6</a:t>
          </a:r>
          <a:r>
            <a:rPr kumimoji="1" lang="ja-JP" altLang="ja-JP" sz="1100" b="0" i="0" baseline="0">
              <a:solidFill>
                <a:schemeClr val="dk1"/>
              </a:solidFill>
              <a:effectLst/>
              <a:latin typeface="+mn-lt"/>
              <a:ea typeface="+mn-ea"/>
              <a:cs typeface="+mn-cs"/>
            </a:rPr>
            <a:t>％と昨年に比べ</a:t>
          </a:r>
          <a:r>
            <a:rPr kumimoji="1" lang="en-US" altLang="ja-JP" sz="1100" b="0" i="0" baseline="0">
              <a:solidFill>
                <a:schemeClr val="dk1"/>
              </a:solidFill>
              <a:effectLst/>
              <a:latin typeface="+mn-lt"/>
              <a:ea typeface="+mn-ea"/>
              <a:cs typeface="+mn-cs"/>
            </a:rPr>
            <a:t>1.7</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下がり、</a:t>
          </a:r>
          <a:r>
            <a:rPr kumimoji="1" lang="ja-JP" altLang="ja-JP" sz="1100" b="0" i="0" baseline="0">
              <a:solidFill>
                <a:schemeClr val="dk1"/>
              </a:solidFill>
              <a:effectLst/>
              <a:latin typeface="+mn-lt"/>
              <a:ea typeface="+mn-ea"/>
              <a:cs typeface="+mn-cs"/>
            </a:rPr>
            <a:t>類似団体平均より</a:t>
          </a:r>
          <a:r>
            <a:rPr kumimoji="1" lang="en-US" altLang="ja-JP" sz="1100" b="0" i="0" baseline="0">
              <a:solidFill>
                <a:schemeClr val="dk1"/>
              </a:solidFill>
              <a:effectLst/>
              <a:latin typeface="+mn-lt"/>
              <a:ea typeface="+mn-ea"/>
              <a:cs typeface="+mn-cs"/>
            </a:rPr>
            <a:t>1.7</a:t>
          </a:r>
          <a:r>
            <a:rPr kumimoji="1" lang="ja-JP" altLang="ja-JP" sz="1100" b="0" i="0" baseline="0">
              <a:solidFill>
                <a:schemeClr val="dk1"/>
              </a:solidFill>
              <a:effectLst/>
              <a:latin typeface="+mn-lt"/>
              <a:ea typeface="+mn-ea"/>
              <a:cs typeface="+mn-cs"/>
            </a:rPr>
            <a:t>ポイント下回っ</a:t>
          </a:r>
          <a:r>
            <a:rPr kumimoji="1" lang="ja-JP" altLang="en-US" sz="1100" b="0" i="0" baseline="0">
              <a:solidFill>
                <a:schemeClr val="dk1"/>
              </a:solidFill>
              <a:effectLst/>
              <a:latin typeface="+mn-lt"/>
              <a:ea typeface="+mn-ea"/>
              <a:cs typeface="+mn-cs"/>
            </a:rPr>
            <a:t>た</a:t>
          </a:r>
          <a:r>
            <a:rPr kumimoji="1" lang="ja-JP" altLang="ja-JP" sz="1100" b="0" i="0" baseline="0">
              <a:solidFill>
                <a:schemeClr val="dk1"/>
              </a:solidFill>
              <a:effectLst/>
              <a:latin typeface="+mn-lt"/>
              <a:ea typeface="+mn-ea"/>
              <a:cs typeface="+mn-cs"/>
            </a:rPr>
            <a:t>。今後</a:t>
          </a:r>
          <a:r>
            <a:rPr kumimoji="1" lang="ja-JP" altLang="en-US" sz="1100" b="0" i="0" baseline="0">
              <a:solidFill>
                <a:schemeClr val="dk1"/>
              </a:solidFill>
              <a:effectLst/>
              <a:latin typeface="+mn-lt"/>
              <a:ea typeface="+mn-ea"/>
              <a:cs typeface="+mn-cs"/>
            </a:rPr>
            <a:t>も</a:t>
          </a:r>
          <a:r>
            <a:rPr kumimoji="1" lang="ja-JP" altLang="ja-JP" sz="1100" b="0" i="0" baseline="0">
              <a:solidFill>
                <a:schemeClr val="dk1"/>
              </a:solidFill>
              <a:effectLst/>
              <a:latin typeface="+mn-lt"/>
              <a:ea typeface="+mn-ea"/>
              <a:cs typeface="+mn-cs"/>
            </a:rPr>
            <a:t>、経常一般財源収入が減少し、歳出の公債費が増加見込であることから、さらなる経常経費の削減を図っていかなければならない。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140546</xdr:rowOff>
    </xdr:from>
    <xdr:to>
      <xdr:col>23</xdr:col>
      <xdr:colOff>133350</xdr:colOff>
      <xdr:row>67</xdr:row>
      <xdr:rowOff>47837</xdr:rowOff>
    </xdr:to>
    <xdr:cxnSp macro="">
      <xdr:nvCxnSpPr>
        <xdr:cNvPr id="127" name="直線コネクタ 126"/>
        <xdr:cNvCxnSpPr/>
      </xdr:nvCxnSpPr>
      <xdr:spPr>
        <a:xfrm flipV="1">
          <a:off x="4953000" y="10256096"/>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19914</xdr:rowOff>
    </xdr:from>
    <xdr:ext cx="762000" cy="259045"/>
    <xdr:sp macro="" textlink="">
      <xdr:nvSpPr>
        <xdr:cNvPr id="128" name="財政構造の弾力性最小値テキスト"/>
        <xdr:cNvSpPr txBox="1"/>
      </xdr:nvSpPr>
      <xdr:spPr>
        <a:xfrm>
          <a:off x="5041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47837</xdr:rowOff>
    </xdr:from>
    <xdr:to>
      <xdr:col>24</xdr:col>
      <xdr:colOff>12700</xdr:colOff>
      <xdr:row>67</xdr:row>
      <xdr:rowOff>47837</xdr:rowOff>
    </xdr:to>
    <xdr:cxnSp macro="">
      <xdr:nvCxnSpPr>
        <xdr:cNvPr id="129" name="直線コネクタ 128"/>
        <xdr:cNvCxnSpPr/>
      </xdr:nvCxnSpPr>
      <xdr:spPr>
        <a:xfrm>
          <a:off x="4864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55473</xdr:rowOff>
    </xdr:from>
    <xdr:ext cx="762000" cy="259045"/>
    <xdr:sp macro="" textlink="">
      <xdr:nvSpPr>
        <xdr:cNvPr id="130" name="財政構造の弾力性最大値テキスト"/>
        <xdr:cNvSpPr txBox="1"/>
      </xdr:nvSpPr>
      <xdr:spPr>
        <a:xfrm>
          <a:off x="5041900" y="99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140546</xdr:rowOff>
    </xdr:from>
    <xdr:to>
      <xdr:col>24</xdr:col>
      <xdr:colOff>12700</xdr:colOff>
      <xdr:row>59</xdr:row>
      <xdr:rowOff>140546</xdr:rowOff>
    </xdr:to>
    <xdr:cxnSp macro="">
      <xdr:nvCxnSpPr>
        <xdr:cNvPr id="131" name="直線コネクタ 130"/>
        <xdr:cNvCxnSpPr/>
      </xdr:nvCxnSpPr>
      <xdr:spPr>
        <a:xfrm>
          <a:off x="4864100" y="1025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132927</xdr:rowOff>
    </xdr:from>
    <xdr:to>
      <xdr:col>23</xdr:col>
      <xdr:colOff>133350</xdr:colOff>
      <xdr:row>63</xdr:row>
      <xdr:rowOff>98213</xdr:rowOff>
    </xdr:to>
    <xdr:cxnSp macro="">
      <xdr:nvCxnSpPr>
        <xdr:cNvPr id="132" name="直線コネクタ 131"/>
        <xdr:cNvCxnSpPr/>
      </xdr:nvCxnSpPr>
      <xdr:spPr>
        <a:xfrm flipV="1">
          <a:off x="4114800" y="10762827"/>
          <a:ext cx="8382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19490</xdr:rowOff>
    </xdr:from>
    <xdr:ext cx="762000" cy="259045"/>
    <xdr:sp macro="" textlink="">
      <xdr:nvSpPr>
        <xdr:cNvPr id="133" name="財政構造の弾力性平均値テキスト"/>
        <xdr:cNvSpPr txBox="1"/>
      </xdr:nvSpPr>
      <xdr:spPr>
        <a:xfrm>
          <a:off x="5041900" y="1082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47413</xdr:rowOff>
    </xdr:from>
    <xdr:to>
      <xdr:col>23</xdr:col>
      <xdr:colOff>184150</xdr:colOff>
      <xdr:row>63</xdr:row>
      <xdr:rowOff>149013</xdr:rowOff>
    </xdr:to>
    <xdr:sp macro="" textlink="">
      <xdr:nvSpPr>
        <xdr:cNvPr id="134" name="フローチャート: 判断 133"/>
        <xdr:cNvSpPr/>
      </xdr:nvSpPr>
      <xdr:spPr>
        <a:xfrm>
          <a:off x="49022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33867</xdr:rowOff>
    </xdr:from>
    <xdr:to>
      <xdr:col>19</xdr:col>
      <xdr:colOff>133350</xdr:colOff>
      <xdr:row>63</xdr:row>
      <xdr:rowOff>98213</xdr:rowOff>
    </xdr:to>
    <xdr:cxnSp macro="">
      <xdr:nvCxnSpPr>
        <xdr:cNvPr id="135" name="直線コネクタ 134"/>
        <xdr:cNvCxnSpPr/>
      </xdr:nvCxnSpPr>
      <xdr:spPr>
        <a:xfrm>
          <a:off x="3225800" y="1083521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135890</xdr:rowOff>
    </xdr:from>
    <xdr:to>
      <xdr:col>19</xdr:col>
      <xdr:colOff>184150</xdr:colOff>
      <xdr:row>64</xdr:row>
      <xdr:rowOff>66040</xdr:rowOff>
    </xdr:to>
    <xdr:sp macro="" textlink="">
      <xdr:nvSpPr>
        <xdr:cNvPr id="136" name="フローチャート: 判断 135"/>
        <xdr:cNvSpPr/>
      </xdr:nvSpPr>
      <xdr:spPr>
        <a:xfrm>
          <a:off x="4064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50817</xdr:rowOff>
    </xdr:from>
    <xdr:ext cx="736600" cy="259045"/>
    <xdr:sp macro="" textlink="">
      <xdr:nvSpPr>
        <xdr:cNvPr id="137" name="テキスト ボックス 136"/>
        <xdr:cNvSpPr txBox="1"/>
      </xdr:nvSpPr>
      <xdr:spPr>
        <a:xfrm>
          <a:off x="3733800" y="1102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135467</xdr:rowOff>
    </xdr:from>
    <xdr:to>
      <xdr:col>15</xdr:col>
      <xdr:colOff>82550</xdr:colOff>
      <xdr:row>63</xdr:row>
      <xdr:rowOff>33867</xdr:rowOff>
    </xdr:to>
    <xdr:cxnSp macro="">
      <xdr:nvCxnSpPr>
        <xdr:cNvPr id="138" name="直線コネクタ 137"/>
        <xdr:cNvCxnSpPr/>
      </xdr:nvCxnSpPr>
      <xdr:spPr>
        <a:xfrm>
          <a:off x="2336800" y="10593917"/>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79587</xdr:rowOff>
    </xdr:from>
    <xdr:to>
      <xdr:col>15</xdr:col>
      <xdr:colOff>133350</xdr:colOff>
      <xdr:row>64</xdr:row>
      <xdr:rowOff>9737</xdr:rowOff>
    </xdr:to>
    <xdr:sp macro="" textlink="">
      <xdr:nvSpPr>
        <xdr:cNvPr id="139" name="フローチャート: 判断 138"/>
        <xdr:cNvSpPr/>
      </xdr:nvSpPr>
      <xdr:spPr>
        <a:xfrm>
          <a:off x="3175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165964</xdr:rowOff>
    </xdr:from>
    <xdr:ext cx="762000" cy="259045"/>
    <xdr:sp macro="" textlink="">
      <xdr:nvSpPr>
        <xdr:cNvPr id="140" name="テキスト ボックス 139"/>
        <xdr:cNvSpPr txBox="1"/>
      </xdr:nvSpPr>
      <xdr:spPr>
        <a:xfrm>
          <a:off x="2844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71120</xdr:rowOff>
    </xdr:from>
    <xdr:to>
      <xdr:col>11</xdr:col>
      <xdr:colOff>31750</xdr:colOff>
      <xdr:row>61</xdr:row>
      <xdr:rowOff>135467</xdr:rowOff>
    </xdr:to>
    <xdr:cxnSp macro="">
      <xdr:nvCxnSpPr>
        <xdr:cNvPr id="141" name="直線コネクタ 140"/>
        <xdr:cNvCxnSpPr/>
      </xdr:nvCxnSpPr>
      <xdr:spPr>
        <a:xfrm>
          <a:off x="1447800" y="1052957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138430</xdr:rowOff>
    </xdr:from>
    <xdr:to>
      <xdr:col>11</xdr:col>
      <xdr:colOff>82550</xdr:colOff>
      <xdr:row>63</xdr:row>
      <xdr:rowOff>68580</xdr:rowOff>
    </xdr:to>
    <xdr:sp macro="" textlink="">
      <xdr:nvSpPr>
        <xdr:cNvPr id="142" name="フローチャート: 判断 141"/>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53357</xdr:rowOff>
    </xdr:from>
    <xdr:ext cx="762000" cy="259045"/>
    <xdr:sp macro="" textlink="">
      <xdr:nvSpPr>
        <xdr:cNvPr id="143" name="テキスト ボックス 142"/>
        <xdr:cNvSpPr txBox="1"/>
      </xdr:nvSpPr>
      <xdr:spPr>
        <a:xfrm>
          <a:off x="1955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25823</xdr:rowOff>
    </xdr:from>
    <xdr:to>
      <xdr:col>7</xdr:col>
      <xdr:colOff>31750</xdr:colOff>
      <xdr:row>62</xdr:row>
      <xdr:rowOff>127423</xdr:rowOff>
    </xdr:to>
    <xdr:sp macro="" textlink="">
      <xdr:nvSpPr>
        <xdr:cNvPr id="144" name="フローチャート: 判断 143"/>
        <xdr:cNvSpPr/>
      </xdr:nvSpPr>
      <xdr:spPr>
        <a:xfrm>
          <a:off x="1397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112200</xdr:rowOff>
    </xdr:from>
    <xdr:ext cx="762000" cy="259045"/>
    <xdr:sp macro="" textlink="">
      <xdr:nvSpPr>
        <xdr:cNvPr id="145" name="テキスト ボックス 144"/>
        <xdr:cNvSpPr txBox="1"/>
      </xdr:nvSpPr>
      <xdr:spPr>
        <a:xfrm>
          <a:off x="1066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82127</xdr:rowOff>
    </xdr:from>
    <xdr:to>
      <xdr:col>23</xdr:col>
      <xdr:colOff>184150</xdr:colOff>
      <xdr:row>63</xdr:row>
      <xdr:rowOff>12277</xdr:rowOff>
    </xdr:to>
    <xdr:sp macro="" textlink="">
      <xdr:nvSpPr>
        <xdr:cNvPr id="151" name="楕円 150"/>
        <xdr:cNvSpPr/>
      </xdr:nvSpPr>
      <xdr:spPr>
        <a:xfrm>
          <a:off x="49022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98654</xdr:rowOff>
    </xdr:from>
    <xdr:ext cx="762000" cy="259045"/>
    <xdr:sp macro="" textlink="">
      <xdr:nvSpPr>
        <xdr:cNvPr id="152" name="財政構造の弾力性該当値テキスト"/>
        <xdr:cNvSpPr txBox="1"/>
      </xdr:nvSpPr>
      <xdr:spPr>
        <a:xfrm>
          <a:off x="50419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47413</xdr:rowOff>
    </xdr:from>
    <xdr:to>
      <xdr:col>19</xdr:col>
      <xdr:colOff>184150</xdr:colOff>
      <xdr:row>63</xdr:row>
      <xdr:rowOff>149013</xdr:rowOff>
    </xdr:to>
    <xdr:sp macro="" textlink="">
      <xdr:nvSpPr>
        <xdr:cNvPr id="153" name="楕円 152"/>
        <xdr:cNvSpPr/>
      </xdr:nvSpPr>
      <xdr:spPr>
        <a:xfrm>
          <a:off x="4064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159190</xdr:rowOff>
    </xdr:from>
    <xdr:ext cx="736600" cy="259045"/>
    <xdr:sp macro="" textlink="">
      <xdr:nvSpPr>
        <xdr:cNvPr id="154" name="テキスト ボックス 153"/>
        <xdr:cNvSpPr txBox="1"/>
      </xdr:nvSpPr>
      <xdr:spPr>
        <a:xfrm>
          <a:off x="3733800" y="1061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154517</xdr:rowOff>
    </xdr:from>
    <xdr:to>
      <xdr:col>15</xdr:col>
      <xdr:colOff>133350</xdr:colOff>
      <xdr:row>63</xdr:row>
      <xdr:rowOff>84667</xdr:rowOff>
    </xdr:to>
    <xdr:sp macro="" textlink="">
      <xdr:nvSpPr>
        <xdr:cNvPr id="155" name="楕円 154"/>
        <xdr:cNvSpPr/>
      </xdr:nvSpPr>
      <xdr:spPr>
        <a:xfrm>
          <a:off x="3175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94844</xdr:rowOff>
    </xdr:from>
    <xdr:ext cx="762000" cy="259045"/>
    <xdr:sp macro="" textlink="">
      <xdr:nvSpPr>
        <xdr:cNvPr id="156" name="テキスト ボックス 155"/>
        <xdr:cNvSpPr txBox="1"/>
      </xdr:nvSpPr>
      <xdr:spPr>
        <a:xfrm>
          <a:off x="2844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84667</xdr:rowOff>
    </xdr:from>
    <xdr:to>
      <xdr:col>11</xdr:col>
      <xdr:colOff>82550</xdr:colOff>
      <xdr:row>62</xdr:row>
      <xdr:rowOff>14817</xdr:rowOff>
    </xdr:to>
    <xdr:sp macro="" textlink="">
      <xdr:nvSpPr>
        <xdr:cNvPr id="157" name="楕円 156"/>
        <xdr:cNvSpPr/>
      </xdr:nvSpPr>
      <xdr:spPr>
        <a:xfrm>
          <a:off x="2286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24994</xdr:rowOff>
    </xdr:from>
    <xdr:ext cx="762000" cy="259045"/>
    <xdr:sp macro="" textlink="">
      <xdr:nvSpPr>
        <xdr:cNvPr id="158" name="テキスト ボックス 157"/>
        <xdr:cNvSpPr txBox="1"/>
      </xdr:nvSpPr>
      <xdr:spPr>
        <a:xfrm>
          <a:off x="1955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59" name="楕円 158"/>
        <xdr:cNvSpPr/>
      </xdr:nvSpPr>
      <xdr:spPr>
        <a:xfrm>
          <a:off x="1397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132097</xdr:rowOff>
    </xdr:from>
    <xdr:ext cx="762000" cy="259045"/>
    <xdr:sp macro="" textlink="">
      <xdr:nvSpPr>
        <xdr:cNvPr id="160" name="テキスト ボックス 159"/>
        <xdr:cNvSpPr txBox="1"/>
      </xdr:nvSpPr>
      <xdr:spPr>
        <a:xfrm>
          <a:off x="1066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[174,407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類似団体平均と比較すると</a:t>
          </a:r>
          <a:r>
            <a:rPr kumimoji="1" lang="en-US" altLang="ja-JP" sz="1100" b="0" i="0" baseline="0">
              <a:solidFill>
                <a:schemeClr val="dk1"/>
              </a:solidFill>
              <a:effectLst/>
              <a:latin typeface="+mn-lt"/>
              <a:ea typeface="+mn-ea"/>
              <a:cs typeface="+mn-cs"/>
            </a:rPr>
            <a:t>12,880</a:t>
          </a:r>
          <a:r>
            <a:rPr kumimoji="1" lang="ja-JP" altLang="ja-JP" sz="1100" b="0" i="0" baseline="0">
              <a:solidFill>
                <a:schemeClr val="dk1"/>
              </a:solidFill>
              <a:effectLst/>
              <a:latin typeface="+mn-lt"/>
              <a:ea typeface="+mn-ea"/>
              <a:cs typeface="+mn-cs"/>
            </a:rPr>
            <a:t>円下回っているが、昨年度と比べると</a:t>
          </a:r>
          <a:r>
            <a:rPr kumimoji="1" lang="en-US" altLang="ja-JP" sz="1100" b="0" i="0" baseline="0">
              <a:solidFill>
                <a:schemeClr val="dk1"/>
              </a:solidFill>
              <a:effectLst/>
              <a:latin typeface="+mn-lt"/>
              <a:ea typeface="+mn-ea"/>
              <a:cs typeface="+mn-cs"/>
            </a:rPr>
            <a:t>13,094</a:t>
          </a:r>
          <a:r>
            <a:rPr kumimoji="1" lang="ja-JP" altLang="ja-JP" sz="1100" b="0" i="0" baseline="0">
              <a:solidFill>
                <a:schemeClr val="dk1"/>
              </a:solidFill>
              <a:effectLst/>
              <a:latin typeface="+mn-lt"/>
              <a:ea typeface="+mn-ea"/>
              <a:cs typeface="+mn-cs"/>
            </a:rPr>
            <a:t>円増加している。依然として全国平均・茨城県平均からみても高くなっている。これは、学校等適正配置計画による統合校設置に伴い，スクールバス運行委託料が多額になっていること等によるものである。今後も職員の定員適正化計画の確実な遂行による人件費の削減、並びに公共施設の整理統合などによる物件費の抑制により、一層のコスト削減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42207</xdr:rowOff>
    </xdr:from>
    <xdr:to>
      <xdr:col>23</xdr:col>
      <xdr:colOff>133350</xdr:colOff>
      <xdr:row>88</xdr:row>
      <xdr:rowOff>151316</xdr:rowOff>
    </xdr:to>
    <xdr:cxnSp macro="">
      <xdr:nvCxnSpPr>
        <xdr:cNvPr id="192" name="直線コネクタ 191"/>
        <xdr:cNvCxnSpPr/>
      </xdr:nvCxnSpPr>
      <xdr:spPr>
        <a:xfrm flipV="1">
          <a:off x="4953000" y="13929657"/>
          <a:ext cx="0" cy="13092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123393</xdr:rowOff>
    </xdr:from>
    <xdr:ext cx="762000" cy="259045"/>
    <xdr:sp macro="" textlink="">
      <xdr:nvSpPr>
        <xdr:cNvPr id="193" name="人件費・物件費等の状況最小値テキスト"/>
        <xdr:cNvSpPr txBox="1"/>
      </xdr:nvSpPr>
      <xdr:spPr>
        <a:xfrm>
          <a:off x="5041900" y="1521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151316</xdr:rowOff>
    </xdr:from>
    <xdr:to>
      <xdr:col>24</xdr:col>
      <xdr:colOff>12700</xdr:colOff>
      <xdr:row>88</xdr:row>
      <xdr:rowOff>151316</xdr:rowOff>
    </xdr:to>
    <xdr:cxnSp macro="">
      <xdr:nvCxnSpPr>
        <xdr:cNvPr id="194" name="直線コネクタ 193"/>
        <xdr:cNvCxnSpPr/>
      </xdr:nvCxnSpPr>
      <xdr:spPr>
        <a:xfrm>
          <a:off x="4864100" y="1523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128584</xdr:rowOff>
    </xdr:from>
    <xdr:ext cx="762000" cy="259045"/>
    <xdr:sp macro="" textlink="">
      <xdr:nvSpPr>
        <xdr:cNvPr id="195" name="人件費・物件費等の状況最大値テキスト"/>
        <xdr:cNvSpPr txBox="1"/>
      </xdr:nvSpPr>
      <xdr:spPr>
        <a:xfrm>
          <a:off x="5041900" y="1367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42207</xdr:rowOff>
    </xdr:from>
    <xdr:to>
      <xdr:col>24</xdr:col>
      <xdr:colOff>12700</xdr:colOff>
      <xdr:row>81</xdr:row>
      <xdr:rowOff>42207</xdr:rowOff>
    </xdr:to>
    <xdr:cxnSp macro="">
      <xdr:nvCxnSpPr>
        <xdr:cNvPr id="196" name="直線コネクタ 195"/>
        <xdr:cNvCxnSpPr/>
      </xdr:nvCxnSpPr>
      <xdr:spPr>
        <a:xfrm>
          <a:off x="4864100" y="1392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107023</xdr:rowOff>
    </xdr:from>
    <xdr:to>
      <xdr:col>23</xdr:col>
      <xdr:colOff>133350</xdr:colOff>
      <xdr:row>83</xdr:row>
      <xdr:rowOff>25848</xdr:rowOff>
    </xdr:to>
    <xdr:cxnSp macro="">
      <xdr:nvCxnSpPr>
        <xdr:cNvPr id="197" name="直線コネクタ 196"/>
        <xdr:cNvCxnSpPr/>
      </xdr:nvCxnSpPr>
      <xdr:spPr>
        <a:xfrm>
          <a:off x="4114800" y="14165923"/>
          <a:ext cx="838200" cy="90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35923</xdr:rowOff>
    </xdr:from>
    <xdr:ext cx="762000" cy="259045"/>
    <xdr:sp macro="" textlink="">
      <xdr:nvSpPr>
        <xdr:cNvPr id="198" name="人件費・物件費等の状況平均値テキスト"/>
        <xdr:cNvSpPr txBox="1"/>
      </xdr:nvSpPr>
      <xdr:spPr>
        <a:xfrm>
          <a:off x="5041900" y="14266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63846</xdr:rowOff>
    </xdr:from>
    <xdr:to>
      <xdr:col>23</xdr:col>
      <xdr:colOff>184150</xdr:colOff>
      <xdr:row>83</xdr:row>
      <xdr:rowOff>165446</xdr:rowOff>
    </xdr:to>
    <xdr:sp macro="" textlink="">
      <xdr:nvSpPr>
        <xdr:cNvPr id="199" name="フローチャート: 判断 198"/>
        <xdr:cNvSpPr/>
      </xdr:nvSpPr>
      <xdr:spPr>
        <a:xfrm>
          <a:off x="4902200" y="142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65658</xdr:rowOff>
    </xdr:from>
    <xdr:to>
      <xdr:col>19</xdr:col>
      <xdr:colOff>133350</xdr:colOff>
      <xdr:row>82</xdr:row>
      <xdr:rowOff>107023</xdr:rowOff>
    </xdr:to>
    <xdr:cxnSp macro="">
      <xdr:nvCxnSpPr>
        <xdr:cNvPr id="200" name="直線コネクタ 199"/>
        <xdr:cNvCxnSpPr/>
      </xdr:nvCxnSpPr>
      <xdr:spPr>
        <a:xfrm>
          <a:off x="3225800" y="14124558"/>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147648</xdr:rowOff>
    </xdr:from>
    <xdr:to>
      <xdr:col>19</xdr:col>
      <xdr:colOff>184150</xdr:colOff>
      <xdr:row>83</xdr:row>
      <xdr:rowOff>77798</xdr:rowOff>
    </xdr:to>
    <xdr:sp macro="" textlink="">
      <xdr:nvSpPr>
        <xdr:cNvPr id="201" name="フローチャート: 判断 200"/>
        <xdr:cNvSpPr/>
      </xdr:nvSpPr>
      <xdr:spPr>
        <a:xfrm>
          <a:off x="4064000" y="1420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62575</xdr:rowOff>
    </xdr:from>
    <xdr:ext cx="736600" cy="259045"/>
    <xdr:sp macro="" textlink="">
      <xdr:nvSpPr>
        <xdr:cNvPr id="202" name="テキスト ボックス 201"/>
        <xdr:cNvSpPr txBox="1"/>
      </xdr:nvSpPr>
      <xdr:spPr>
        <a:xfrm>
          <a:off x="3733800" y="14292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25602</xdr:rowOff>
    </xdr:from>
    <xdr:to>
      <xdr:col>15</xdr:col>
      <xdr:colOff>82550</xdr:colOff>
      <xdr:row>82</xdr:row>
      <xdr:rowOff>65658</xdr:rowOff>
    </xdr:to>
    <xdr:cxnSp macro="">
      <xdr:nvCxnSpPr>
        <xdr:cNvPr id="203" name="直線コネクタ 202"/>
        <xdr:cNvCxnSpPr/>
      </xdr:nvCxnSpPr>
      <xdr:spPr>
        <a:xfrm>
          <a:off x="2336800" y="14084502"/>
          <a:ext cx="889000" cy="4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91315</xdr:rowOff>
    </xdr:from>
    <xdr:to>
      <xdr:col>15</xdr:col>
      <xdr:colOff>133350</xdr:colOff>
      <xdr:row>83</xdr:row>
      <xdr:rowOff>21465</xdr:rowOff>
    </xdr:to>
    <xdr:sp macro="" textlink="">
      <xdr:nvSpPr>
        <xdr:cNvPr id="204" name="フローチャート: 判断 203"/>
        <xdr:cNvSpPr/>
      </xdr:nvSpPr>
      <xdr:spPr>
        <a:xfrm>
          <a:off x="3175000" y="141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6242</xdr:rowOff>
    </xdr:from>
    <xdr:ext cx="762000" cy="259045"/>
    <xdr:sp macro="" textlink="">
      <xdr:nvSpPr>
        <xdr:cNvPr id="205" name="テキスト ボックス 204"/>
        <xdr:cNvSpPr txBox="1"/>
      </xdr:nvSpPr>
      <xdr:spPr>
        <a:xfrm>
          <a:off x="2844800" y="1423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24443</xdr:rowOff>
    </xdr:from>
    <xdr:to>
      <xdr:col>11</xdr:col>
      <xdr:colOff>31750</xdr:colOff>
      <xdr:row>82</xdr:row>
      <xdr:rowOff>25602</xdr:rowOff>
    </xdr:to>
    <xdr:cxnSp macro="">
      <xdr:nvCxnSpPr>
        <xdr:cNvPr id="206" name="直線コネクタ 205"/>
        <xdr:cNvCxnSpPr/>
      </xdr:nvCxnSpPr>
      <xdr:spPr>
        <a:xfrm>
          <a:off x="1447800" y="14083343"/>
          <a:ext cx="889000" cy="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34066</xdr:rowOff>
    </xdr:from>
    <xdr:to>
      <xdr:col>11</xdr:col>
      <xdr:colOff>82550</xdr:colOff>
      <xdr:row>82</xdr:row>
      <xdr:rowOff>135666</xdr:rowOff>
    </xdr:to>
    <xdr:sp macro="" textlink="">
      <xdr:nvSpPr>
        <xdr:cNvPr id="207" name="フローチャート: 判断 206"/>
        <xdr:cNvSpPr/>
      </xdr:nvSpPr>
      <xdr:spPr>
        <a:xfrm>
          <a:off x="2286000" y="1409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120443</xdr:rowOff>
    </xdr:from>
    <xdr:ext cx="762000" cy="259045"/>
    <xdr:sp macro="" textlink="">
      <xdr:nvSpPr>
        <xdr:cNvPr id="208" name="テキスト ボックス 207"/>
        <xdr:cNvSpPr txBox="1"/>
      </xdr:nvSpPr>
      <xdr:spPr>
        <a:xfrm>
          <a:off x="1955800" y="1417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29998</xdr:rowOff>
    </xdr:from>
    <xdr:to>
      <xdr:col>7</xdr:col>
      <xdr:colOff>31750</xdr:colOff>
      <xdr:row>82</xdr:row>
      <xdr:rowOff>131598</xdr:rowOff>
    </xdr:to>
    <xdr:sp macro="" textlink="">
      <xdr:nvSpPr>
        <xdr:cNvPr id="209" name="フローチャート: 判断 208"/>
        <xdr:cNvSpPr/>
      </xdr:nvSpPr>
      <xdr:spPr>
        <a:xfrm>
          <a:off x="1397000" y="1408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116375</xdr:rowOff>
    </xdr:from>
    <xdr:ext cx="762000" cy="259045"/>
    <xdr:sp macro="" textlink="">
      <xdr:nvSpPr>
        <xdr:cNvPr id="210" name="テキスト ボックス 209"/>
        <xdr:cNvSpPr txBox="1"/>
      </xdr:nvSpPr>
      <xdr:spPr>
        <a:xfrm>
          <a:off x="1066800" y="14175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146498</xdr:rowOff>
    </xdr:from>
    <xdr:to>
      <xdr:col>23</xdr:col>
      <xdr:colOff>184150</xdr:colOff>
      <xdr:row>83</xdr:row>
      <xdr:rowOff>76648</xdr:rowOff>
    </xdr:to>
    <xdr:sp macro="" textlink="">
      <xdr:nvSpPr>
        <xdr:cNvPr id="216" name="楕円 215"/>
        <xdr:cNvSpPr/>
      </xdr:nvSpPr>
      <xdr:spPr>
        <a:xfrm>
          <a:off x="4902200" y="1420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163025</xdr:rowOff>
    </xdr:from>
    <xdr:ext cx="762000" cy="259045"/>
    <xdr:sp macro="" textlink="">
      <xdr:nvSpPr>
        <xdr:cNvPr id="217" name="人件費・物件費等の状況該当値テキスト"/>
        <xdr:cNvSpPr txBox="1"/>
      </xdr:nvSpPr>
      <xdr:spPr>
        <a:xfrm>
          <a:off x="5041900" y="14050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56223</xdr:rowOff>
    </xdr:from>
    <xdr:to>
      <xdr:col>19</xdr:col>
      <xdr:colOff>184150</xdr:colOff>
      <xdr:row>82</xdr:row>
      <xdr:rowOff>157823</xdr:rowOff>
    </xdr:to>
    <xdr:sp macro="" textlink="">
      <xdr:nvSpPr>
        <xdr:cNvPr id="218" name="楕円 217"/>
        <xdr:cNvSpPr/>
      </xdr:nvSpPr>
      <xdr:spPr>
        <a:xfrm>
          <a:off x="4064000" y="1411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168000</xdr:rowOff>
    </xdr:from>
    <xdr:ext cx="736600" cy="259045"/>
    <xdr:sp macro="" textlink="">
      <xdr:nvSpPr>
        <xdr:cNvPr id="219" name="テキスト ボックス 218"/>
        <xdr:cNvSpPr txBox="1"/>
      </xdr:nvSpPr>
      <xdr:spPr>
        <a:xfrm>
          <a:off x="3733800" y="13884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14858</xdr:rowOff>
    </xdr:from>
    <xdr:to>
      <xdr:col>15</xdr:col>
      <xdr:colOff>133350</xdr:colOff>
      <xdr:row>82</xdr:row>
      <xdr:rowOff>116458</xdr:rowOff>
    </xdr:to>
    <xdr:sp macro="" textlink="">
      <xdr:nvSpPr>
        <xdr:cNvPr id="220" name="楕円 219"/>
        <xdr:cNvSpPr/>
      </xdr:nvSpPr>
      <xdr:spPr>
        <a:xfrm>
          <a:off x="3175000" y="1407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126635</xdr:rowOff>
    </xdr:from>
    <xdr:ext cx="762000" cy="259045"/>
    <xdr:sp macro="" textlink="">
      <xdr:nvSpPr>
        <xdr:cNvPr id="221" name="テキスト ボックス 220"/>
        <xdr:cNvSpPr txBox="1"/>
      </xdr:nvSpPr>
      <xdr:spPr>
        <a:xfrm>
          <a:off x="2844800" y="1384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146252</xdr:rowOff>
    </xdr:from>
    <xdr:to>
      <xdr:col>11</xdr:col>
      <xdr:colOff>82550</xdr:colOff>
      <xdr:row>82</xdr:row>
      <xdr:rowOff>76402</xdr:rowOff>
    </xdr:to>
    <xdr:sp macro="" textlink="">
      <xdr:nvSpPr>
        <xdr:cNvPr id="222" name="楕円 221"/>
        <xdr:cNvSpPr/>
      </xdr:nvSpPr>
      <xdr:spPr>
        <a:xfrm>
          <a:off x="2286000" y="1403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86579</xdr:rowOff>
    </xdr:from>
    <xdr:ext cx="762000" cy="259045"/>
    <xdr:sp macro="" textlink="">
      <xdr:nvSpPr>
        <xdr:cNvPr id="223" name="テキスト ボックス 222"/>
        <xdr:cNvSpPr txBox="1"/>
      </xdr:nvSpPr>
      <xdr:spPr>
        <a:xfrm>
          <a:off x="1955800" y="13802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145093</xdr:rowOff>
    </xdr:from>
    <xdr:to>
      <xdr:col>7</xdr:col>
      <xdr:colOff>31750</xdr:colOff>
      <xdr:row>82</xdr:row>
      <xdr:rowOff>75243</xdr:rowOff>
    </xdr:to>
    <xdr:sp macro="" textlink="">
      <xdr:nvSpPr>
        <xdr:cNvPr id="224" name="楕円 223"/>
        <xdr:cNvSpPr/>
      </xdr:nvSpPr>
      <xdr:spPr>
        <a:xfrm>
          <a:off x="1397000" y="1403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85420</xdr:rowOff>
    </xdr:from>
    <xdr:ext cx="762000" cy="259045"/>
    <xdr:sp macro="" textlink="">
      <xdr:nvSpPr>
        <xdr:cNvPr id="225" name="テキスト ボックス 224"/>
        <xdr:cNvSpPr txBox="1"/>
      </xdr:nvSpPr>
      <xdr:spPr>
        <a:xfrm>
          <a:off x="1066800" y="1380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前年度と比較すると</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減少し</a:t>
          </a:r>
          <a:r>
            <a:rPr kumimoji="1" lang="ja-JP" altLang="ja-JP" sz="1100">
              <a:solidFill>
                <a:schemeClr val="dk1"/>
              </a:solidFill>
              <a:effectLst/>
              <a:latin typeface="+mn-lt"/>
              <a:ea typeface="+mn-ea"/>
              <a:cs typeface="+mn-cs"/>
            </a:rPr>
            <a:t>、類似団体の平均値より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a:t>
          </a:r>
          <a:endParaRPr lang="ja-JP" altLang="ja-JP" sz="1400">
            <a:effectLst/>
          </a:endParaRPr>
        </a:p>
        <a:p>
          <a:r>
            <a:rPr kumimoji="1" lang="ja-JP" altLang="ja-JP" sz="1100">
              <a:solidFill>
                <a:schemeClr val="dk1"/>
              </a:solidFill>
              <a:effectLst/>
              <a:latin typeface="+mn-lt"/>
              <a:ea typeface="+mn-ea"/>
              <a:cs typeface="+mn-cs"/>
            </a:rPr>
            <a:t>　全国市平均よりは下回っているが、引き続き安定した職員構成の確保、計画的な人事管理の推進及び行政の効率化を図っていく。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18143</xdr:rowOff>
    </xdr:to>
    <xdr:cxnSp macro="">
      <xdr:nvCxnSpPr>
        <xdr:cNvPr id="256" name="直線コネクタ 255"/>
        <xdr:cNvCxnSpPr/>
      </xdr:nvCxnSpPr>
      <xdr:spPr>
        <a:xfrm flipV="1">
          <a:off x="17018000" y="13794921"/>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7" name="給与水準   （国との比較）最小値テキスト"/>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58" name="直線コネクタ 257"/>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9" name="給与水準   （国との比較）最大値テキスト"/>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60" name="直線コネクタ 259"/>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83457</xdr:rowOff>
    </xdr:from>
    <xdr:to>
      <xdr:col>81</xdr:col>
      <xdr:colOff>44450</xdr:colOff>
      <xdr:row>85</xdr:row>
      <xdr:rowOff>169636</xdr:rowOff>
    </xdr:to>
    <xdr:cxnSp macro="">
      <xdr:nvCxnSpPr>
        <xdr:cNvPr id="261" name="直線コネクタ 260"/>
        <xdr:cNvCxnSpPr/>
      </xdr:nvCxnSpPr>
      <xdr:spPr>
        <a:xfrm flipV="1">
          <a:off x="16179800" y="14656707"/>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62" name="給与水準   （国との比較）平均値テキスト"/>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3" name="フローチャート: 判断 262"/>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169636</xdr:rowOff>
    </xdr:from>
    <xdr:to>
      <xdr:col>77</xdr:col>
      <xdr:colOff>44450</xdr:colOff>
      <xdr:row>86</xdr:row>
      <xdr:rowOff>67129</xdr:rowOff>
    </xdr:to>
    <xdr:cxnSp macro="">
      <xdr:nvCxnSpPr>
        <xdr:cNvPr id="264" name="直線コネクタ 263"/>
        <xdr:cNvCxnSpPr/>
      </xdr:nvCxnSpPr>
      <xdr:spPr>
        <a:xfrm flipV="1">
          <a:off x="15290800" y="1474288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32657</xdr:rowOff>
    </xdr:from>
    <xdr:to>
      <xdr:col>77</xdr:col>
      <xdr:colOff>95250</xdr:colOff>
      <xdr:row>85</xdr:row>
      <xdr:rowOff>134257</xdr:rowOff>
    </xdr:to>
    <xdr:sp macro="" textlink="">
      <xdr:nvSpPr>
        <xdr:cNvPr id="265" name="フローチャート: 判断 264"/>
        <xdr:cNvSpPr/>
      </xdr:nvSpPr>
      <xdr:spPr>
        <a:xfrm>
          <a:off x="16129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144434</xdr:rowOff>
    </xdr:from>
    <xdr:ext cx="736600" cy="259045"/>
    <xdr:sp macro="" textlink="">
      <xdr:nvSpPr>
        <xdr:cNvPr id="266" name="テキスト ボックス 265"/>
        <xdr:cNvSpPr txBox="1"/>
      </xdr:nvSpPr>
      <xdr:spPr>
        <a:xfrm>
          <a:off x="15798800" y="1437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15421</xdr:rowOff>
    </xdr:from>
    <xdr:to>
      <xdr:col>72</xdr:col>
      <xdr:colOff>203200</xdr:colOff>
      <xdr:row>86</xdr:row>
      <xdr:rowOff>67129</xdr:rowOff>
    </xdr:to>
    <xdr:cxnSp macro="">
      <xdr:nvCxnSpPr>
        <xdr:cNvPr id="267" name="直線コネクタ 266"/>
        <xdr:cNvCxnSpPr/>
      </xdr:nvCxnSpPr>
      <xdr:spPr>
        <a:xfrm>
          <a:off x="14401800" y="1476012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8" name="フローチャート: 判断 267"/>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9" name="テキスト ボックス 268"/>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117929</xdr:rowOff>
    </xdr:from>
    <xdr:to>
      <xdr:col>68</xdr:col>
      <xdr:colOff>152400</xdr:colOff>
      <xdr:row>86</xdr:row>
      <xdr:rowOff>15421</xdr:rowOff>
    </xdr:to>
    <xdr:cxnSp macro="">
      <xdr:nvCxnSpPr>
        <xdr:cNvPr id="270" name="直線コネクタ 269"/>
        <xdr:cNvCxnSpPr/>
      </xdr:nvCxnSpPr>
      <xdr:spPr>
        <a:xfrm>
          <a:off x="13512800" y="1469117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71" name="フローチャート: 判断 270"/>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72" name="テキスト ボックス 271"/>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73" name="フローチャート: 判断 272"/>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170741</xdr:rowOff>
    </xdr:from>
    <xdr:ext cx="762000" cy="259045"/>
    <xdr:sp macro="" textlink="">
      <xdr:nvSpPr>
        <xdr:cNvPr id="274" name="テキスト ボックス 273"/>
        <xdr:cNvSpPr txBox="1"/>
      </xdr:nvSpPr>
      <xdr:spPr>
        <a:xfrm>
          <a:off x="13131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80" name="楕円 279"/>
        <xdr:cNvSpPr/>
      </xdr:nvSpPr>
      <xdr:spPr>
        <a:xfrm>
          <a:off x="169672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49184</xdr:rowOff>
    </xdr:from>
    <xdr:ext cx="762000" cy="259045"/>
    <xdr:sp macro="" textlink="">
      <xdr:nvSpPr>
        <xdr:cNvPr id="281" name="給与水準   （国との比較）該当値テキスト"/>
        <xdr:cNvSpPr txBox="1"/>
      </xdr:nvSpPr>
      <xdr:spPr>
        <a:xfrm>
          <a:off x="17106900" y="1445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118836</xdr:rowOff>
    </xdr:from>
    <xdr:to>
      <xdr:col>77</xdr:col>
      <xdr:colOff>95250</xdr:colOff>
      <xdr:row>86</xdr:row>
      <xdr:rowOff>48986</xdr:rowOff>
    </xdr:to>
    <xdr:sp macro="" textlink="">
      <xdr:nvSpPr>
        <xdr:cNvPr id="282" name="楕円 281"/>
        <xdr:cNvSpPr/>
      </xdr:nvSpPr>
      <xdr:spPr>
        <a:xfrm>
          <a:off x="16129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33763</xdr:rowOff>
    </xdr:from>
    <xdr:ext cx="736600" cy="259045"/>
    <xdr:sp macro="" textlink="">
      <xdr:nvSpPr>
        <xdr:cNvPr id="283" name="テキスト ボックス 282"/>
        <xdr:cNvSpPr txBox="1"/>
      </xdr:nvSpPr>
      <xdr:spPr>
        <a:xfrm>
          <a:off x="15798800" y="1477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16329</xdr:rowOff>
    </xdr:from>
    <xdr:to>
      <xdr:col>73</xdr:col>
      <xdr:colOff>44450</xdr:colOff>
      <xdr:row>86</xdr:row>
      <xdr:rowOff>117929</xdr:rowOff>
    </xdr:to>
    <xdr:sp macro="" textlink="">
      <xdr:nvSpPr>
        <xdr:cNvPr id="284" name="楕円 283"/>
        <xdr:cNvSpPr/>
      </xdr:nvSpPr>
      <xdr:spPr>
        <a:xfrm>
          <a:off x="15240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102706</xdr:rowOff>
    </xdr:from>
    <xdr:ext cx="762000" cy="259045"/>
    <xdr:sp macro="" textlink="">
      <xdr:nvSpPr>
        <xdr:cNvPr id="285" name="テキスト ボックス 284"/>
        <xdr:cNvSpPr txBox="1"/>
      </xdr:nvSpPr>
      <xdr:spPr>
        <a:xfrm>
          <a:off x="14909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136071</xdr:rowOff>
    </xdr:from>
    <xdr:to>
      <xdr:col>68</xdr:col>
      <xdr:colOff>203200</xdr:colOff>
      <xdr:row>86</xdr:row>
      <xdr:rowOff>66221</xdr:rowOff>
    </xdr:to>
    <xdr:sp macro="" textlink="">
      <xdr:nvSpPr>
        <xdr:cNvPr id="286" name="楕円 285"/>
        <xdr:cNvSpPr/>
      </xdr:nvSpPr>
      <xdr:spPr>
        <a:xfrm>
          <a:off x="14351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87" name="テキスト ボックス 286"/>
        <xdr:cNvSpPr txBox="1"/>
      </xdr:nvSpPr>
      <xdr:spPr>
        <a:xfrm>
          <a:off x="14020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67129</xdr:rowOff>
    </xdr:from>
    <xdr:to>
      <xdr:col>64</xdr:col>
      <xdr:colOff>152400</xdr:colOff>
      <xdr:row>85</xdr:row>
      <xdr:rowOff>168729</xdr:rowOff>
    </xdr:to>
    <xdr:sp macro="" textlink="">
      <xdr:nvSpPr>
        <xdr:cNvPr id="288" name="楕円 287"/>
        <xdr:cNvSpPr/>
      </xdr:nvSpPr>
      <xdr:spPr>
        <a:xfrm>
          <a:off x="13462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7456</xdr:rowOff>
    </xdr:from>
    <xdr:ext cx="762000" cy="259045"/>
    <xdr:sp macro="" textlink="">
      <xdr:nvSpPr>
        <xdr:cNvPr id="289" name="テキスト ボックス 288"/>
        <xdr:cNvSpPr txBox="1"/>
      </xdr:nvSpPr>
      <xdr:spPr>
        <a:xfrm>
          <a:off x="13131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年度から</a:t>
          </a:r>
          <a:r>
            <a:rPr kumimoji="1" lang="ja-JP" altLang="en-US" sz="1100">
              <a:solidFill>
                <a:schemeClr val="dk1"/>
              </a:solidFill>
              <a:effectLst/>
              <a:latin typeface="+mn-lt"/>
              <a:ea typeface="+mn-ea"/>
              <a:cs typeface="+mn-cs"/>
            </a:rPr>
            <a:t>人員</a:t>
          </a:r>
          <a:r>
            <a:rPr kumimoji="1" lang="ja-JP" altLang="ja-JP" sz="1100">
              <a:solidFill>
                <a:schemeClr val="dk1"/>
              </a:solidFill>
              <a:effectLst/>
              <a:latin typeface="+mn-lt"/>
              <a:ea typeface="+mn-ea"/>
              <a:cs typeface="+mn-cs"/>
            </a:rPr>
            <a:t>の削減を行ってきたことなどにより類似団体の平均より</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ポイント下回っている。令和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年度の職員数については、</a:t>
          </a:r>
          <a:r>
            <a:rPr kumimoji="1" lang="ja-JP" altLang="en-US" sz="1100">
              <a:solidFill>
                <a:schemeClr val="dk1"/>
              </a:solidFill>
              <a:effectLst/>
              <a:latin typeface="+mn-lt"/>
              <a:ea typeface="+mn-ea"/>
              <a:cs typeface="+mn-cs"/>
            </a:rPr>
            <a:t>再任用制度等によりほとんど変わっていないものの</a:t>
          </a:r>
          <a:r>
            <a:rPr kumimoji="1" lang="ja-JP" altLang="ja-JP" sz="1100">
              <a:solidFill>
                <a:schemeClr val="dk1"/>
              </a:solidFill>
              <a:effectLst/>
              <a:latin typeface="+mn-lt"/>
              <a:ea typeface="+mn-ea"/>
              <a:cs typeface="+mn-cs"/>
            </a:rPr>
            <a:t>、人口減少が進んでいるため、人口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人あたりの職員数は増加している状況である。平成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年間の第</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次行方市職員定員適正化計画の中では、令和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年度職員数を、公営企業関係職員を含め</a:t>
          </a:r>
          <a:r>
            <a:rPr kumimoji="1" lang="en-US" altLang="ja-JP" sz="1100">
              <a:solidFill>
                <a:schemeClr val="dk1"/>
              </a:solidFill>
              <a:effectLst/>
              <a:latin typeface="+mn-lt"/>
              <a:ea typeface="+mn-ea"/>
              <a:cs typeface="+mn-cs"/>
            </a:rPr>
            <a:t>329</a:t>
          </a:r>
          <a:r>
            <a:rPr kumimoji="1" lang="ja-JP" altLang="ja-JP" sz="1100">
              <a:solidFill>
                <a:schemeClr val="dk1"/>
              </a:solidFill>
              <a:effectLst/>
              <a:latin typeface="+mn-lt"/>
              <a:ea typeface="+mn-ea"/>
              <a:cs typeface="+mn-cs"/>
            </a:rPr>
            <a:t>人としており、適正化計画を下回ったが、今後も組織機構の見直しや民間委託の推進、会計年度任用職員制度を活用しながら、職員数の適正化を図っていく。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151130</xdr:rowOff>
    </xdr:from>
    <xdr:to>
      <xdr:col>81</xdr:col>
      <xdr:colOff>44450</xdr:colOff>
      <xdr:row>67</xdr:row>
      <xdr:rowOff>23132</xdr:rowOff>
    </xdr:to>
    <xdr:cxnSp macro="">
      <xdr:nvCxnSpPr>
        <xdr:cNvPr id="321" name="直線コネクタ 320"/>
        <xdr:cNvCxnSpPr/>
      </xdr:nvCxnSpPr>
      <xdr:spPr>
        <a:xfrm flipV="1">
          <a:off x="17018000" y="10095230"/>
          <a:ext cx="0" cy="14150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166659</xdr:rowOff>
    </xdr:from>
    <xdr:ext cx="762000" cy="259045"/>
    <xdr:sp macro="" textlink="">
      <xdr:nvSpPr>
        <xdr:cNvPr id="322" name="定員管理の状況最小値テキスト"/>
        <xdr:cNvSpPr txBox="1"/>
      </xdr:nvSpPr>
      <xdr:spPr>
        <a:xfrm>
          <a:off x="17106900" y="1148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23132</xdr:rowOff>
    </xdr:from>
    <xdr:to>
      <xdr:col>81</xdr:col>
      <xdr:colOff>133350</xdr:colOff>
      <xdr:row>67</xdr:row>
      <xdr:rowOff>23132</xdr:rowOff>
    </xdr:to>
    <xdr:cxnSp macro="">
      <xdr:nvCxnSpPr>
        <xdr:cNvPr id="323" name="直線コネクタ 322"/>
        <xdr:cNvCxnSpPr/>
      </xdr:nvCxnSpPr>
      <xdr:spPr>
        <a:xfrm>
          <a:off x="16929100" y="11510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66057</xdr:rowOff>
    </xdr:from>
    <xdr:ext cx="762000" cy="259045"/>
    <xdr:sp macro="" textlink="">
      <xdr:nvSpPr>
        <xdr:cNvPr id="324" name="定員管理の状況最大値テキスト"/>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151130</xdr:rowOff>
    </xdr:from>
    <xdr:to>
      <xdr:col>81</xdr:col>
      <xdr:colOff>133350</xdr:colOff>
      <xdr:row>58</xdr:row>
      <xdr:rowOff>151130</xdr:rowOff>
    </xdr:to>
    <xdr:cxnSp macro="">
      <xdr:nvCxnSpPr>
        <xdr:cNvPr id="325" name="直線コネクタ 324"/>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52977</xdr:rowOff>
    </xdr:from>
    <xdr:to>
      <xdr:col>81</xdr:col>
      <xdr:colOff>44450</xdr:colOff>
      <xdr:row>60</xdr:row>
      <xdr:rowOff>77107</xdr:rowOff>
    </xdr:to>
    <xdr:cxnSp macro="">
      <xdr:nvCxnSpPr>
        <xdr:cNvPr id="326" name="直線コネクタ 325"/>
        <xdr:cNvCxnSpPr/>
      </xdr:nvCxnSpPr>
      <xdr:spPr>
        <a:xfrm>
          <a:off x="16179800" y="1033997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64787</xdr:rowOff>
    </xdr:from>
    <xdr:ext cx="762000" cy="259045"/>
    <xdr:sp macro="" textlink="">
      <xdr:nvSpPr>
        <xdr:cNvPr id="327" name="定員管理の状況平均値テキスト"/>
        <xdr:cNvSpPr txBox="1"/>
      </xdr:nvSpPr>
      <xdr:spPr>
        <a:xfrm>
          <a:off x="17106900" y="10523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92710</xdr:rowOff>
    </xdr:from>
    <xdr:to>
      <xdr:col>81</xdr:col>
      <xdr:colOff>95250</xdr:colOff>
      <xdr:row>62</xdr:row>
      <xdr:rowOff>22860</xdr:rowOff>
    </xdr:to>
    <xdr:sp macro="" textlink="">
      <xdr:nvSpPr>
        <xdr:cNvPr id="328" name="フローチャート: 判断 327"/>
        <xdr:cNvSpPr/>
      </xdr:nvSpPr>
      <xdr:spPr>
        <a:xfrm>
          <a:off x="169672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42635</xdr:rowOff>
    </xdr:from>
    <xdr:to>
      <xdr:col>77</xdr:col>
      <xdr:colOff>44450</xdr:colOff>
      <xdr:row>60</xdr:row>
      <xdr:rowOff>52977</xdr:rowOff>
    </xdr:to>
    <xdr:cxnSp macro="">
      <xdr:nvCxnSpPr>
        <xdr:cNvPr id="329" name="直線コネクタ 328"/>
        <xdr:cNvCxnSpPr/>
      </xdr:nvCxnSpPr>
      <xdr:spPr>
        <a:xfrm>
          <a:off x="15290800" y="10329635"/>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85816</xdr:rowOff>
    </xdr:from>
    <xdr:to>
      <xdr:col>77</xdr:col>
      <xdr:colOff>95250</xdr:colOff>
      <xdr:row>62</xdr:row>
      <xdr:rowOff>15966</xdr:rowOff>
    </xdr:to>
    <xdr:sp macro="" textlink="">
      <xdr:nvSpPr>
        <xdr:cNvPr id="330" name="フローチャート: 判断 329"/>
        <xdr:cNvSpPr/>
      </xdr:nvSpPr>
      <xdr:spPr>
        <a:xfrm>
          <a:off x="16129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743</xdr:rowOff>
    </xdr:from>
    <xdr:ext cx="736600" cy="259045"/>
    <xdr:sp macro="" textlink="">
      <xdr:nvSpPr>
        <xdr:cNvPr id="331" name="テキスト ボックス 330"/>
        <xdr:cNvSpPr txBox="1"/>
      </xdr:nvSpPr>
      <xdr:spPr>
        <a:xfrm>
          <a:off x="15798800" y="10630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32294</xdr:rowOff>
    </xdr:from>
    <xdr:to>
      <xdr:col>72</xdr:col>
      <xdr:colOff>203200</xdr:colOff>
      <xdr:row>60</xdr:row>
      <xdr:rowOff>42635</xdr:rowOff>
    </xdr:to>
    <xdr:cxnSp macro="">
      <xdr:nvCxnSpPr>
        <xdr:cNvPr id="332" name="直線コネクタ 331"/>
        <xdr:cNvCxnSpPr/>
      </xdr:nvCxnSpPr>
      <xdr:spPr>
        <a:xfrm>
          <a:off x="14401800" y="10319294"/>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34109</xdr:rowOff>
    </xdr:from>
    <xdr:to>
      <xdr:col>73</xdr:col>
      <xdr:colOff>44450</xdr:colOff>
      <xdr:row>61</xdr:row>
      <xdr:rowOff>135709</xdr:rowOff>
    </xdr:to>
    <xdr:sp macro="" textlink="">
      <xdr:nvSpPr>
        <xdr:cNvPr id="333" name="フローチャート: 判断 332"/>
        <xdr:cNvSpPr/>
      </xdr:nvSpPr>
      <xdr:spPr>
        <a:xfrm>
          <a:off x="15240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120486</xdr:rowOff>
    </xdr:from>
    <xdr:ext cx="762000" cy="259045"/>
    <xdr:sp macro="" textlink="">
      <xdr:nvSpPr>
        <xdr:cNvPr id="334" name="テキスト ボックス 333"/>
        <xdr:cNvSpPr txBox="1"/>
      </xdr:nvSpPr>
      <xdr:spPr>
        <a:xfrm>
          <a:off x="14909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32294</xdr:rowOff>
    </xdr:from>
    <xdr:to>
      <xdr:col>68</xdr:col>
      <xdr:colOff>152400</xdr:colOff>
      <xdr:row>60</xdr:row>
      <xdr:rowOff>37465</xdr:rowOff>
    </xdr:to>
    <xdr:cxnSp macro="">
      <xdr:nvCxnSpPr>
        <xdr:cNvPr id="335" name="直線コネクタ 334"/>
        <xdr:cNvCxnSpPr/>
      </xdr:nvCxnSpPr>
      <xdr:spPr>
        <a:xfrm flipV="1">
          <a:off x="13512800" y="10319294"/>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18597</xdr:rowOff>
    </xdr:from>
    <xdr:to>
      <xdr:col>68</xdr:col>
      <xdr:colOff>203200</xdr:colOff>
      <xdr:row>61</xdr:row>
      <xdr:rowOff>120197</xdr:rowOff>
    </xdr:to>
    <xdr:sp macro="" textlink="">
      <xdr:nvSpPr>
        <xdr:cNvPr id="336" name="フローチャート: 判断 335"/>
        <xdr:cNvSpPr/>
      </xdr:nvSpPr>
      <xdr:spPr>
        <a:xfrm>
          <a:off x="14351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104974</xdr:rowOff>
    </xdr:from>
    <xdr:ext cx="762000" cy="259045"/>
    <xdr:sp macro="" textlink="">
      <xdr:nvSpPr>
        <xdr:cNvPr id="337" name="テキスト ボックス 336"/>
        <xdr:cNvSpPr txBox="1"/>
      </xdr:nvSpPr>
      <xdr:spPr>
        <a:xfrm>
          <a:off x="14020800" y="1056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46174</xdr:rowOff>
    </xdr:from>
    <xdr:to>
      <xdr:col>64</xdr:col>
      <xdr:colOff>152400</xdr:colOff>
      <xdr:row>61</xdr:row>
      <xdr:rowOff>147774</xdr:rowOff>
    </xdr:to>
    <xdr:sp macro="" textlink="">
      <xdr:nvSpPr>
        <xdr:cNvPr id="338" name="フローチャート: 判断 337"/>
        <xdr:cNvSpPr/>
      </xdr:nvSpPr>
      <xdr:spPr>
        <a:xfrm>
          <a:off x="13462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132551</xdr:rowOff>
    </xdr:from>
    <xdr:ext cx="762000" cy="259045"/>
    <xdr:sp macro="" textlink="">
      <xdr:nvSpPr>
        <xdr:cNvPr id="339" name="テキスト ボックス 338"/>
        <xdr:cNvSpPr txBox="1"/>
      </xdr:nvSpPr>
      <xdr:spPr>
        <a:xfrm>
          <a:off x="13131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26307</xdr:rowOff>
    </xdr:from>
    <xdr:to>
      <xdr:col>81</xdr:col>
      <xdr:colOff>95250</xdr:colOff>
      <xdr:row>60</xdr:row>
      <xdr:rowOff>127907</xdr:rowOff>
    </xdr:to>
    <xdr:sp macro="" textlink="">
      <xdr:nvSpPr>
        <xdr:cNvPr id="345" name="楕円 344"/>
        <xdr:cNvSpPr/>
      </xdr:nvSpPr>
      <xdr:spPr>
        <a:xfrm>
          <a:off x="169672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42834</xdr:rowOff>
    </xdr:from>
    <xdr:ext cx="762000" cy="259045"/>
    <xdr:sp macro="" textlink="">
      <xdr:nvSpPr>
        <xdr:cNvPr id="346" name="定員管理の状況該当値テキスト"/>
        <xdr:cNvSpPr txBox="1"/>
      </xdr:nvSpPr>
      <xdr:spPr>
        <a:xfrm>
          <a:off x="17106900" y="10158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2177</xdr:rowOff>
    </xdr:from>
    <xdr:to>
      <xdr:col>77</xdr:col>
      <xdr:colOff>95250</xdr:colOff>
      <xdr:row>60</xdr:row>
      <xdr:rowOff>103777</xdr:rowOff>
    </xdr:to>
    <xdr:sp macro="" textlink="">
      <xdr:nvSpPr>
        <xdr:cNvPr id="347" name="楕円 346"/>
        <xdr:cNvSpPr/>
      </xdr:nvSpPr>
      <xdr:spPr>
        <a:xfrm>
          <a:off x="16129000" y="102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113954</xdr:rowOff>
    </xdr:from>
    <xdr:ext cx="736600" cy="259045"/>
    <xdr:sp macro="" textlink="">
      <xdr:nvSpPr>
        <xdr:cNvPr id="348" name="テキスト ボックス 347"/>
        <xdr:cNvSpPr txBox="1"/>
      </xdr:nvSpPr>
      <xdr:spPr>
        <a:xfrm>
          <a:off x="15798800" y="10058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163285</xdr:rowOff>
    </xdr:from>
    <xdr:to>
      <xdr:col>73</xdr:col>
      <xdr:colOff>44450</xdr:colOff>
      <xdr:row>60</xdr:row>
      <xdr:rowOff>93435</xdr:rowOff>
    </xdr:to>
    <xdr:sp macro="" textlink="">
      <xdr:nvSpPr>
        <xdr:cNvPr id="349" name="楕円 348"/>
        <xdr:cNvSpPr/>
      </xdr:nvSpPr>
      <xdr:spPr>
        <a:xfrm>
          <a:off x="15240000" y="1027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103612</xdr:rowOff>
    </xdr:from>
    <xdr:ext cx="762000" cy="259045"/>
    <xdr:sp macro="" textlink="">
      <xdr:nvSpPr>
        <xdr:cNvPr id="350" name="テキスト ボックス 349"/>
        <xdr:cNvSpPr txBox="1"/>
      </xdr:nvSpPr>
      <xdr:spPr>
        <a:xfrm>
          <a:off x="14909800" y="1004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152944</xdr:rowOff>
    </xdr:from>
    <xdr:to>
      <xdr:col>68</xdr:col>
      <xdr:colOff>203200</xdr:colOff>
      <xdr:row>60</xdr:row>
      <xdr:rowOff>83094</xdr:rowOff>
    </xdr:to>
    <xdr:sp macro="" textlink="">
      <xdr:nvSpPr>
        <xdr:cNvPr id="351" name="楕円 350"/>
        <xdr:cNvSpPr/>
      </xdr:nvSpPr>
      <xdr:spPr>
        <a:xfrm>
          <a:off x="14351000" y="102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93271</xdr:rowOff>
    </xdr:from>
    <xdr:ext cx="762000" cy="259045"/>
    <xdr:sp macro="" textlink="">
      <xdr:nvSpPr>
        <xdr:cNvPr id="352" name="テキスト ボックス 351"/>
        <xdr:cNvSpPr txBox="1"/>
      </xdr:nvSpPr>
      <xdr:spPr>
        <a:xfrm>
          <a:off x="14020800" y="1003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53" name="楕円 352"/>
        <xdr:cNvSpPr/>
      </xdr:nvSpPr>
      <xdr:spPr>
        <a:xfrm>
          <a:off x="13462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98442</xdr:rowOff>
    </xdr:from>
    <xdr:ext cx="762000" cy="259045"/>
    <xdr:sp macro="" textlink="">
      <xdr:nvSpPr>
        <xdr:cNvPr id="354" name="テキスト ボックス 353"/>
        <xdr:cNvSpPr txBox="1"/>
      </xdr:nvSpPr>
      <xdr:spPr>
        <a:xfrm>
          <a:off x="13131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前年度と</a:t>
          </a:r>
          <a:r>
            <a:rPr kumimoji="1" lang="ja-JP" altLang="en-US" sz="1100">
              <a:solidFill>
                <a:schemeClr val="dk1"/>
              </a:solidFill>
              <a:effectLst/>
              <a:latin typeface="+mn-lt"/>
              <a:ea typeface="+mn-ea"/>
              <a:cs typeface="+mn-cs"/>
            </a:rPr>
            <a:t>比べ</a:t>
          </a:r>
          <a:r>
            <a:rPr kumimoji="1" lang="en-US" altLang="ja-JP" sz="1100">
              <a:solidFill>
                <a:schemeClr val="dk1"/>
              </a:solidFill>
              <a:effectLst/>
              <a:latin typeface="+mn-lt"/>
              <a:ea typeface="+mn-ea"/>
              <a:cs typeface="+mn-cs"/>
            </a:rPr>
            <a:t>0.5</a:t>
          </a:r>
          <a:r>
            <a:rPr kumimoji="1" lang="ja-JP" altLang="en-US" sz="1100">
              <a:solidFill>
                <a:schemeClr val="dk1"/>
              </a:solidFill>
              <a:effectLst/>
              <a:latin typeface="+mn-lt"/>
              <a:ea typeface="+mn-ea"/>
              <a:cs typeface="+mn-cs"/>
            </a:rPr>
            <a:t>ポイント上昇している。</a:t>
          </a:r>
          <a:r>
            <a:rPr kumimoji="1" lang="ja-JP" altLang="ja-JP" sz="1100">
              <a:solidFill>
                <a:schemeClr val="dk1"/>
              </a:solidFill>
              <a:effectLst/>
              <a:latin typeface="+mn-lt"/>
              <a:ea typeface="+mn-ea"/>
              <a:cs typeface="+mn-cs"/>
            </a:rPr>
            <a:t>類似団体の平均値より</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ポイント下回っている</a:t>
          </a:r>
          <a:r>
            <a:rPr kumimoji="1" lang="ja-JP" altLang="en-US" sz="1100">
              <a:solidFill>
                <a:schemeClr val="dk1"/>
              </a:solidFill>
              <a:effectLst/>
              <a:latin typeface="+mn-lt"/>
              <a:ea typeface="+mn-ea"/>
              <a:cs typeface="+mn-cs"/>
            </a:rPr>
            <a:t>が、全国平均・茨城県平均より上回っている。</a:t>
          </a:r>
          <a:endParaRPr lang="ja-JP" altLang="ja-JP" sz="1400">
            <a:effectLst/>
          </a:endParaRPr>
        </a:p>
        <a:p>
          <a:r>
            <a:rPr kumimoji="1" lang="ja-JP" altLang="ja-JP" sz="1100">
              <a:solidFill>
                <a:schemeClr val="dk1"/>
              </a:solidFill>
              <a:effectLst/>
              <a:latin typeface="+mn-lt"/>
              <a:ea typeface="+mn-ea"/>
              <a:cs typeface="+mn-cs"/>
            </a:rPr>
            <a:t>　今後は学校等適正配置計画に基づく統合校の施設整備等の起債借入</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、庁舎建設や公共施設の改修</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公債費が増加することが見込まれることから、地方債を財源とする事業の実施については、事業の必要性及び事業費の精査により、地方債の新規発行を抑制し、実質公債費比率の増加を抑えるよう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170604</xdr:rowOff>
    </xdr:to>
    <xdr:cxnSp macro="">
      <xdr:nvCxnSpPr>
        <xdr:cNvPr id="382" name="直線コネクタ 381"/>
        <xdr:cNvCxnSpPr/>
      </xdr:nvCxnSpPr>
      <xdr:spPr>
        <a:xfrm flipV="1">
          <a:off x="17018000" y="6357620"/>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142681</xdr:rowOff>
    </xdr:from>
    <xdr:ext cx="762000" cy="259045"/>
    <xdr:sp macro="" textlink="">
      <xdr:nvSpPr>
        <xdr:cNvPr id="383"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170604</xdr:rowOff>
    </xdr:from>
    <xdr:to>
      <xdr:col>81</xdr:col>
      <xdr:colOff>133350</xdr:colOff>
      <xdr:row>45</xdr:row>
      <xdr:rowOff>170604</xdr:rowOff>
    </xdr:to>
    <xdr:cxnSp macro="">
      <xdr:nvCxnSpPr>
        <xdr:cNvPr id="384" name="直線コネクタ 383"/>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5"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6" name="直線コネクタ 385"/>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148590</xdr:rowOff>
    </xdr:from>
    <xdr:to>
      <xdr:col>81</xdr:col>
      <xdr:colOff>44450</xdr:colOff>
      <xdr:row>42</xdr:row>
      <xdr:rowOff>17356</xdr:rowOff>
    </xdr:to>
    <xdr:cxnSp macro="">
      <xdr:nvCxnSpPr>
        <xdr:cNvPr id="387" name="直線コネクタ 386"/>
        <xdr:cNvCxnSpPr/>
      </xdr:nvCxnSpPr>
      <xdr:spPr>
        <a:xfrm>
          <a:off x="16179800" y="717804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150300</xdr:rowOff>
    </xdr:from>
    <xdr:ext cx="762000" cy="259045"/>
    <xdr:sp macro="" textlink="">
      <xdr:nvSpPr>
        <xdr:cNvPr id="388" name="公債費負担の状況平均値テキスト"/>
        <xdr:cNvSpPr txBox="1"/>
      </xdr:nvSpPr>
      <xdr:spPr>
        <a:xfrm>
          <a:off x="17106900" y="717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6773</xdr:rowOff>
    </xdr:from>
    <xdr:to>
      <xdr:col>81</xdr:col>
      <xdr:colOff>95250</xdr:colOff>
      <xdr:row>42</xdr:row>
      <xdr:rowOff>108373</xdr:rowOff>
    </xdr:to>
    <xdr:sp macro="" textlink="">
      <xdr:nvSpPr>
        <xdr:cNvPr id="389" name="フローチャート: 判断 388"/>
        <xdr:cNvSpPr/>
      </xdr:nvSpPr>
      <xdr:spPr>
        <a:xfrm>
          <a:off x="16967200" y="720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148590</xdr:rowOff>
    </xdr:from>
    <xdr:to>
      <xdr:col>77</xdr:col>
      <xdr:colOff>44450</xdr:colOff>
      <xdr:row>41</xdr:row>
      <xdr:rowOff>148590</xdr:rowOff>
    </xdr:to>
    <xdr:cxnSp macro="">
      <xdr:nvCxnSpPr>
        <xdr:cNvPr id="390" name="直線コネクタ 389"/>
        <xdr:cNvCxnSpPr/>
      </xdr:nvCxnSpPr>
      <xdr:spPr>
        <a:xfrm>
          <a:off x="15290800" y="7178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14817</xdr:rowOff>
    </xdr:from>
    <xdr:to>
      <xdr:col>77</xdr:col>
      <xdr:colOff>95250</xdr:colOff>
      <xdr:row>42</xdr:row>
      <xdr:rowOff>116417</xdr:rowOff>
    </xdr:to>
    <xdr:sp macro="" textlink="">
      <xdr:nvSpPr>
        <xdr:cNvPr id="391" name="フローチャート: 判断 390"/>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101194</xdr:rowOff>
    </xdr:from>
    <xdr:ext cx="736600" cy="259045"/>
    <xdr:sp macro="" textlink="">
      <xdr:nvSpPr>
        <xdr:cNvPr id="392" name="テキスト ボックス 391"/>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124460</xdr:rowOff>
    </xdr:from>
    <xdr:to>
      <xdr:col>72</xdr:col>
      <xdr:colOff>203200</xdr:colOff>
      <xdr:row>41</xdr:row>
      <xdr:rowOff>148590</xdr:rowOff>
    </xdr:to>
    <xdr:cxnSp macro="">
      <xdr:nvCxnSpPr>
        <xdr:cNvPr id="393" name="直線コネクタ 392"/>
        <xdr:cNvCxnSpPr/>
      </xdr:nvCxnSpPr>
      <xdr:spPr>
        <a:xfrm>
          <a:off x="14401800" y="71539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14817</xdr:rowOff>
    </xdr:from>
    <xdr:to>
      <xdr:col>73</xdr:col>
      <xdr:colOff>44450</xdr:colOff>
      <xdr:row>42</xdr:row>
      <xdr:rowOff>116417</xdr:rowOff>
    </xdr:to>
    <xdr:sp macro="" textlink="">
      <xdr:nvSpPr>
        <xdr:cNvPr id="394" name="フローチャート: 判断 393"/>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101194</xdr:rowOff>
    </xdr:from>
    <xdr:ext cx="762000" cy="259045"/>
    <xdr:sp macro="" textlink="">
      <xdr:nvSpPr>
        <xdr:cNvPr id="395" name="テキスト ボックス 394"/>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124460</xdr:rowOff>
    </xdr:from>
    <xdr:to>
      <xdr:col>68</xdr:col>
      <xdr:colOff>152400</xdr:colOff>
      <xdr:row>41</xdr:row>
      <xdr:rowOff>132504</xdr:rowOff>
    </xdr:to>
    <xdr:cxnSp macro="">
      <xdr:nvCxnSpPr>
        <xdr:cNvPr id="396" name="直線コネクタ 395"/>
        <xdr:cNvCxnSpPr/>
      </xdr:nvCxnSpPr>
      <xdr:spPr>
        <a:xfrm flipV="1">
          <a:off x="13512800" y="715391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14817</xdr:rowOff>
    </xdr:from>
    <xdr:to>
      <xdr:col>68</xdr:col>
      <xdr:colOff>203200</xdr:colOff>
      <xdr:row>42</xdr:row>
      <xdr:rowOff>116417</xdr:rowOff>
    </xdr:to>
    <xdr:sp macro="" textlink="">
      <xdr:nvSpPr>
        <xdr:cNvPr id="397" name="フローチャート: 判断 396"/>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101194</xdr:rowOff>
    </xdr:from>
    <xdr:ext cx="762000" cy="259045"/>
    <xdr:sp macro="" textlink="">
      <xdr:nvSpPr>
        <xdr:cNvPr id="398" name="テキスト ボックス 397"/>
        <xdr:cNvSpPr txBox="1"/>
      </xdr:nvSpPr>
      <xdr:spPr>
        <a:xfrm>
          <a:off x="14020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399" name="フローチャート: 判断 398"/>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109237</xdr:rowOff>
    </xdr:from>
    <xdr:ext cx="762000" cy="259045"/>
    <xdr:sp macro="" textlink="">
      <xdr:nvSpPr>
        <xdr:cNvPr id="400" name="テキスト ボックス 399"/>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138006</xdr:rowOff>
    </xdr:from>
    <xdr:to>
      <xdr:col>81</xdr:col>
      <xdr:colOff>95250</xdr:colOff>
      <xdr:row>42</xdr:row>
      <xdr:rowOff>68156</xdr:rowOff>
    </xdr:to>
    <xdr:sp macro="" textlink="">
      <xdr:nvSpPr>
        <xdr:cNvPr id="406" name="楕円 405"/>
        <xdr:cNvSpPr/>
      </xdr:nvSpPr>
      <xdr:spPr>
        <a:xfrm>
          <a:off x="169672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154533</xdr:rowOff>
    </xdr:from>
    <xdr:ext cx="762000" cy="259045"/>
    <xdr:sp macro="" textlink="">
      <xdr:nvSpPr>
        <xdr:cNvPr id="407" name="公債費負担の状況該当値テキスト"/>
        <xdr:cNvSpPr txBox="1"/>
      </xdr:nvSpPr>
      <xdr:spPr>
        <a:xfrm>
          <a:off x="17106900" y="701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97790</xdr:rowOff>
    </xdr:from>
    <xdr:to>
      <xdr:col>77</xdr:col>
      <xdr:colOff>95250</xdr:colOff>
      <xdr:row>42</xdr:row>
      <xdr:rowOff>27940</xdr:rowOff>
    </xdr:to>
    <xdr:sp macro="" textlink="">
      <xdr:nvSpPr>
        <xdr:cNvPr id="408" name="楕円 407"/>
        <xdr:cNvSpPr/>
      </xdr:nvSpPr>
      <xdr:spPr>
        <a:xfrm>
          <a:off x="16129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409" name="テキスト ボックス 408"/>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97790</xdr:rowOff>
    </xdr:from>
    <xdr:to>
      <xdr:col>73</xdr:col>
      <xdr:colOff>44450</xdr:colOff>
      <xdr:row>42</xdr:row>
      <xdr:rowOff>27940</xdr:rowOff>
    </xdr:to>
    <xdr:sp macro="" textlink="">
      <xdr:nvSpPr>
        <xdr:cNvPr id="410" name="楕円 409"/>
        <xdr:cNvSpPr/>
      </xdr:nvSpPr>
      <xdr:spPr>
        <a:xfrm>
          <a:off x="15240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411" name="テキスト ボックス 410"/>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73660</xdr:rowOff>
    </xdr:from>
    <xdr:to>
      <xdr:col>68</xdr:col>
      <xdr:colOff>203200</xdr:colOff>
      <xdr:row>42</xdr:row>
      <xdr:rowOff>3810</xdr:rowOff>
    </xdr:to>
    <xdr:sp macro="" textlink="">
      <xdr:nvSpPr>
        <xdr:cNvPr id="412" name="楕円 411"/>
        <xdr:cNvSpPr/>
      </xdr:nvSpPr>
      <xdr:spPr>
        <a:xfrm>
          <a:off x="14351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413" name="テキスト ボックス 412"/>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414" name="楕円 413"/>
        <xdr:cNvSpPr/>
      </xdr:nvSpPr>
      <xdr:spPr>
        <a:xfrm>
          <a:off x="13462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22031</xdr:rowOff>
    </xdr:from>
    <xdr:ext cx="762000" cy="259045"/>
    <xdr:sp macro="" textlink="">
      <xdr:nvSpPr>
        <xdr:cNvPr id="415" name="テキスト ボックス 414"/>
        <xdr:cNvSpPr txBox="1"/>
      </xdr:nvSpPr>
      <xdr:spPr>
        <a:xfrm>
          <a:off x="13131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類似団体平均と比較すると</a:t>
          </a:r>
          <a:r>
            <a:rPr kumimoji="1" lang="en-US" altLang="ja-JP" sz="1100">
              <a:solidFill>
                <a:schemeClr val="dk1"/>
              </a:solidFill>
              <a:effectLst/>
              <a:latin typeface="+mn-lt"/>
              <a:ea typeface="+mn-ea"/>
              <a:cs typeface="+mn-cs"/>
            </a:rPr>
            <a:t>53.8</a:t>
          </a:r>
          <a:r>
            <a:rPr kumimoji="1" lang="ja-JP" altLang="ja-JP" sz="1100">
              <a:solidFill>
                <a:schemeClr val="dk1"/>
              </a:solidFill>
              <a:effectLst/>
              <a:latin typeface="+mn-lt"/>
              <a:ea typeface="+mn-ea"/>
              <a:cs typeface="+mn-cs"/>
            </a:rPr>
            <a:t>ポイント、前年度と比較すると</a:t>
          </a:r>
          <a:r>
            <a:rPr kumimoji="1" lang="en-US" altLang="ja-JP" sz="1100">
              <a:solidFill>
                <a:schemeClr val="dk1"/>
              </a:solidFill>
              <a:effectLst/>
              <a:latin typeface="+mn-lt"/>
              <a:ea typeface="+mn-ea"/>
              <a:cs typeface="+mn-cs"/>
            </a:rPr>
            <a:t>5.7</a:t>
          </a:r>
          <a:r>
            <a:rPr kumimoji="1" lang="ja-JP" altLang="ja-JP" sz="1100">
              <a:solidFill>
                <a:schemeClr val="dk1"/>
              </a:solidFill>
              <a:effectLst/>
              <a:latin typeface="+mn-lt"/>
              <a:ea typeface="+mn-ea"/>
              <a:cs typeface="+mn-cs"/>
            </a:rPr>
            <a:t>ポイント高くなっている。</a:t>
          </a:r>
          <a:r>
            <a:rPr kumimoji="1" lang="ja-JP" altLang="en-US" sz="1100">
              <a:solidFill>
                <a:schemeClr val="dk1"/>
              </a:solidFill>
              <a:effectLst/>
              <a:latin typeface="+mn-lt"/>
              <a:ea typeface="+mn-ea"/>
              <a:cs typeface="+mn-cs"/>
            </a:rPr>
            <a:t>霞ヶ浦ふれあいランド再整備事業による債務負担行為の支払開始に伴い、</a:t>
          </a:r>
          <a:r>
            <a:rPr kumimoji="1" lang="ja-JP" altLang="ja-JP" sz="1100">
              <a:solidFill>
                <a:schemeClr val="dk1"/>
              </a:solidFill>
              <a:effectLst/>
              <a:latin typeface="+mn-lt"/>
              <a:ea typeface="+mn-ea"/>
              <a:cs typeface="+mn-cs"/>
            </a:rPr>
            <a:t>将来負担比率は</a:t>
          </a:r>
          <a:r>
            <a:rPr kumimoji="1" lang="ja-JP" altLang="en-US" sz="1100">
              <a:solidFill>
                <a:schemeClr val="dk1"/>
              </a:solidFill>
              <a:effectLst/>
              <a:latin typeface="+mn-lt"/>
              <a:ea typeface="+mn-ea"/>
              <a:cs typeface="+mn-cs"/>
            </a:rPr>
            <a:t>大幅に</a:t>
          </a:r>
          <a:r>
            <a:rPr kumimoji="1" lang="ja-JP" altLang="ja-JP" sz="1100">
              <a:solidFill>
                <a:schemeClr val="dk1"/>
              </a:solidFill>
              <a:effectLst/>
              <a:latin typeface="+mn-lt"/>
              <a:ea typeface="+mn-ea"/>
              <a:cs typeface="+mn-cs"/>
            </a:rPr>
            <a:t>上がっている。また、地方債現在高については学校建設事業の終了により減少</a:t>
          </a:r>
          <a:r>
            <a:rPr kumimoji="1" lang="ja-JP" altLang="en-US" sz="1100">
              <a:solidFill>
                <a:schemeClr val="dk1"/>
              </a:solidFill>
              <a:effectLst/>
              <a:latin typeface="+mn-lt"/>
              <a:ea typeface="+mn-ea"/>
              <a:cs typeface="+mn-cs"/>
            </a:rPr>
            <a:t>はしているが、今後、庁舎建設や公共施設の改修等が予定されていることから、</a:t>
          </a:r>
          <a:r>
            <a:rPr kumimoji="1" lang="ja-JP" altLang="ja-JP" sz="1100">
              <a:solidFill>
                <a:schemeClr val="dk1"/>
              </a:solidFill>
              <a:effectLst/>
              <a:latin typeface="+mn-lt"/>
              <a:ea typeface="+mn-ea"/>
              <a:cs typeface="+mn-cs"/>
            </a:rPr>
            <a:t>緊急性や優先順位を見極めながら行うこととし、財政の健全化に努めていく。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2" name="直線コネクタ 43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3" name="テキスト ボックス 43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4" name="直線コネクタ 43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5" name="テキスト ボックス 43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6" name="直線コネクタ 43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7" name="テキスト ボックス 43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8" name="直線コネクタ 43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9" name="テキスト ボックス 43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16358</xdr:rowOff>
    </xdr:to>
    <xdr:cxnSp macro="">
      <xdr:nvCxnSpPr>
        <xdr:cNvPr id="442" name="直線コネクタ 441"/>
        <xdr:cNvCxnSpPr/>
      </xdr:nvCxnSpPr>
      <xdr:spPr>
        <a:xfrm flipV="1">
          <a:off x="17018000" y="2451100"/>
          <a:ext cx="0" cy="1508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159885</xdr:rowOff>
    </xdr:from>
    <xdr:ext cx="762000" cy="259045"/>
    <xdr:sp macro="" textlink="">
      <xdr:nvSpPr>
        <xdr:cNvPr id="443" name="将来負担の状況最小値テキスト"/>
        <xdr:cNvSpPr txBox="1"/>
      </xdr:nvSpPr>
      <xdr:spPr>
        <a:xfrm>
          <a:off x="17106900" y="393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16358</xdr:rowOff>
    </xdr:from>
    <xdr:to>
      <xdr:col>81</xdr:col>
      <xdr:colOff>133350</xdr:colOff>
      <xdr:row>23</xdr:row>
      <xdr:rowOff>16358</xdr:rowOff>
    </xdr:to>
    <xdr:cxnSp macro="">
      <xdr:nvCxnSpPr>
        <xdr:cNvPr id="444" name="直線コネクタ 443"/>
        <xdr:cNvCxnSpPr/>
      </xdr:nvCxnSpPr>
      <xdr:spPr>
        <a:xfrm>
          <a:off x="16929100" y="395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6" name="直線コネクタ 44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140665</xdr:rowOff>
    </xdr:from>
    <xdr:to>
      <xdr:col>81</xdr:col>
      <xdr:colOff>44450</xdr:colOff>
      <xdr:row>18</xdr:row>
      <xdr:rowOff>24232</xdr:rowOff>
    </xdr:to>
    <xdr:cxnSp macro="">
      <xdr:nvCxnSpPr>
        <xdr:cNvPr id="447" name="直線コネクタ 446"/>
        <xdr:cNvCxnSpPr/>
      </xdr:nvCxnSpPr>
      <xdr:spPr>
        <a:xfrm>
          <a:off x="16179800" y="3055315"/>
          <a:ext cx="838200" cy="5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156481</xdr:rowOff>
    </xdr:from>
    <xdr:ext cx="762000" cy="259045"/>
    <xdr:sp macro="" textlink="">
      <xdr:nvSpPr>
        <xdr:cNvPr id="448" name="将来負担の状況平均値テキスト"/>
        <xdr:cNvSpPr txBox="1"/>
      </xdr:nvSpPr>
      <xdr:spPr>
        <a:xfrm>
          <a:off x="17106900" y="2385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139954</xdr:rowOff>
    </xdr:from>
    <xdr:to>
      <xdr:col>81</xdr:col>
      <xdr:colOff>95250</xdr:colOff>
      <xdr:row>15</xdr:row>
      <xdr:rowOff>70104</xdr:rowOff>
    </xdr:to>
    <xdr:sp macro="" textlink="">
      <xdr:nvSpPr>
        <xdr:cNvPr id="449" name="フローチャート: 判断 448"/>
        <xdr:cNvSpPr/>
      </xdr:nvSpPr>
      <xdr:spPr>
        <a:xfrm>
          <a:off x="16967200" y="254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136804</xdr:rowOff>
    </xdr:from>
    <xdr:to>
      <xdr:col>77</xdr:col>
      <xdr:colOff>44450</xdr:colOff>
      <xdr:row>17</xdr:row>
      <xdr:rowOff>140665</xdr:rowOff>
    </xdr:to>
    <xdr:cxnSp macro="">
      <xdr:nvCxnSpPr>
        <xdr:cNvPr id="450" name="直線コネクタ 449"/>
        <xdr:cNvCxnSpPr/>
      </xdr:nvCxnSpPr>
      <xdr:spPr>
        <a:xfrm>
          <a:off x="15290800" y="3051454"/>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143815</xdr:rowOff>
    </xdr:from>
    <xdr:to>
      <xdr:col>77</xdr:col>
      <xdr:colOff>95250</xdr:colOff>
      <xdr:row>15</xdr:row>
      <xdr:rowOff>73965</xdr:rowOff>
    </xdr:to>
    <xdr:sp macro="" textlink="">
      <xdr:nvSpPr>
        <xdr:cNvPr id="451" name="フローチャート: 判断 450"/>
        <xdr:cNvSpPr/>
      </xdr:nvSpPr>
      <xdr:spPr>
        <a:xfrm>
          <a:off x="16129000" y="254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84142</xdr:rowOff>
    </xdr:from>
    <xdr:ext cx="736600" cy="259045"/>
    <xdr:sp macro="" textlink="">
      <xdr:nvSpPr>
        <xdr:cNvPr id="452" name="テキスト ボックス 451"/>
        <xdr:cNvSpPr txBox="1"/>
      </xdr:nvSpPr>
      <xdr:spPr>
        <a:xfrm>
          <a:off x="15798800" y="231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136804</xdr:rowOff>
    </xdr:from>
    <xdr:to>
      <xdr:col>72</xdr:col>
      <xdr:colOff>203200</xdr:colOff>
      <xdr:row>18</xdr:row>
      <xdr:rowOff>1067</xdr:rowOff>
    </xdr:to>
    <xdr:cxnSp macro="">
      <xdr:nvCxnSpPr>
        <xdr:cNvPr id="453" name="直線コネクタ 452"/>
        <xdr:cNvCxnSpPr/>
      </xdr:nvCxnSpPr>
      <xdr:spPr>
        <a:xfrm flipV="1">
          <a:off x="14401800" y="3051454"/>
          <a:ext cx="889000" cy="3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148641</xdr:rowOff>
    </xdr:from>
    <xdr:to>
      <xdr:col>73</xdr:col>
      <xdr:colOff>44450</xdr:colOff>
      <xdr:row>15</xdr:row>
      <xdr:rowOff>78791</xdr:rowOff>
    </xdr:to>
    <xdr:sp macro="" textlink="">
      <xdr:nvSpPr>
        <xdr:cNvPr id="454" name="フローチャート: 判断 453"/>
        <xdr:cNvSpPr/>
      </xdr:nvSpPr>
      <xdr:spPr>
        <a:xfrm>
          <a:off x="15240000" y="25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88968</xdr:rowOff>
    </xdr:from>
    <xdr:ext cx="762000" cy="259045"/>
    <xdr:sp macro="" textlink="">
      <xdr:nvSpPr>
        <xdr:cNvPr id="455" name="テキスト ボックス 454"/>
        <xdr:cNvSpPr txBox="1"/>
      </xdr:nvSpPr>
      <xdr:spPr>
        <a:xfrm>
          <a:off x="14909800" y="231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1067</xdr:rowOff>
    </xdr:from>
    <xdr:to>
      <xdr:col>68</xdr:col>
      <xdr:colOff>152400</xdr:colOff>
      <xdr:row>18</xdr:row>
      <xdr:rowOff>60909</xdr:rowOff>
    </xdr:to>
    <xdr:cxnSp macro="">
      <xdr:nvCxnSpPr>
        <xdr:cNvPr id="456" name="直線コネクタ 455"/>
        <xdr:cNvCxnSpPr/>
      </xdr:nvCxnSpPr>
      <xdr:spPr>
        <a:xfrm flipV="1">
          <a:off x="13512800" y="3087167"/>
          <a:ext cx="889000" cy="5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11938</xdr:rowOff>
    </xdr:from>
    <xdr:to>
      <xdr:col>68</xdr:col>
      <xdr:colOff>203200</xdr:colOff>
      <xdr:row>15</xdr:row>
      <xdr:rowOff>113538</xdr:rowOff>
    </xdr:to>
    <xdr:sp macro="" textlink="">
      <xdr:nvSpPr>
        <xdr:cNvPr id="457" name="フローチャート: 判断 456"/>
        <xdr:cNvSpPr/>
      </xdr:nvSpPr>
      <xdr:spPr>
        <a:xfrm>
          <a:off x="14351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123715</xdr:rowOff>
    </xdr:from>
    <xdr:ext cx="762000" cy="259045"/>
    <xdr:sp macro="" textlink="">
      <xdr:nvSpPr>
        <xdr:cNvPr id="458" name="テキスト ボックス 457"/>
        <xdr:cNvSpPr txBox="1"/>
      </xdr:nvSpPr>
      <xdr:spPr>
        <a:xfrm>
          <a:off x="14020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23520</xdr:rowOff>
    </xdr:from>
    <xdr:to>
      <xdr:col>64</xdr:col>
      <xdr:colOff>152400</xdr:colOff>
      <xdr:row>15</xdr:row>
      <xdr:rowOff>125120</xdr:rowOff>
    </xdr:to>
    <xdr:sp macro="" textlink="">
      <xdr:nvSpPr>
        <xdr:cNvPr id="459" name="フローチャート: 判断 458"/>
        <xdr:cNvSpPr/>
      </xdr:nvSpPr>
      <xdr:spPr>
        <a:xfrm>
          <a:off x="13462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135297</xdr:rowOff>
    </xdr:from>
    <xdr:ext cx="762000" cy="259045"/>
    <xdr:sp macro="" textlink="">
      <xdr:nvSpPr>
        <xdr:cNvPr id="460" name="テキスト ボックス 459"/>
        <xdr:cNvSpPr txBox="1"/>
      </xdr:nvSpPr>
      <xdr:spPr>
        <a:xfrm>
          <a:off x="13131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144882</xdr:rowOff>
    </xdr:from>
    <xdr:to>
      <xdr:col>81</xdr:col>
      <xdr:colOff>95250</xdr:colOff>
      <xdr:row>18</xdr:row>
      <xdr:rowOff>75032</xdr:rowOff>
    </xdr:to>
    <xdr:sp macro="" textlink="">
      <xdr:nvSpPr>
        <xdr:cNvPr id="466" name="楕円 465"/>
        <xdr:cNvSpPr/>
      </xdr:nvSpPr>
      <xdr:spPr>
        <a:xfrm>
          <a:off x="16967200" y="305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116959</xdr:rowOff>
    </xdr:from>
    <xdr:ext cx="762000" cy="259045"/>
    <xdr:sp macro="" textlink="">
      <xdr:nvSpPr>
        <xdr:cNvPr id="467" name="将来負担の状況該当値テキスト"/>
        <xdr:cNvSpPr txBox="1"/>
      </xdr:nvSpPr>
      <xdr:spPr>
        <a:xfrm>
          <a:off x="17106900" y="3031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89865</xdr:rowOff>
    </xdr:from>
    <xdr:to>
      <xdr:col>77</xdr:col>
      <xdr:colOff>95250</xdr:colOff>
      <xdr:row>18</xdr:row>
      <xdr:rowOff>20015</xdr:rowOff>
    </xdr:to>
    <xdr:sp macro="" textlink="">
      <xdr:nvSpPr>
        <xdr:cNvPr id="468" name="楕円 467"/>
        <xdr:cNvSpPr/>
      </xdr:nvSpPr>
      <xdr:spPr>
        <a:xfrm>
          <a:off x="16129000" y="300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4792</xdr:rowOff>
    </xdr:from>
    <xdr:ext cx="736600" cy="259045"/>
    <xdr:sp macro="" textlink="">
      <xdr:nvSpPr>
        <xdr:cNvPr id="469" name="テキスト ボックス 468"/>
        <xdr:cNvSpPr txBox="1"/>
      </xdr:nvSpPr>
      <xdr:spPr>
        <a:xfrm>
          <a:off x="15798800" y="3090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86004</xdr:rowOff>
    </xdr:from>
    <xdr:to>
      <xdr:col>73</xdr:col>
      <xdr:colOff>44450</xdr:colOff>
      <xdr:row>18</xdr:row>
      <xdr:rowOff>16154</xdr:rowOff>
    </xdr:to>
    <xdr:sp macro="" textlink="">
      <xdr:nvSpPr>
        <xdr:cNvPr id="470" name="楕円 469"/>
        <xdr:cNvSpPr/>
      </xdr:nvSpPr>
      <xdr:spPr>
        <a:xfrm>
          <a:off x="15240000" y="300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931</xdr:rowOff>
    </xdr:from>
    <xdr:ext cx="762000" cy="259045"/>
    <xdr:sp macro="" textlink="">
      <xdr:nvSpPr>
        <xdr:cNvPr id="471" name="テキスト ボックス 470"/>
        <xdr:cNvSpPr txBox="1"/>
      </xdr:nvSpPr>
      <xdr:spPr>
        <a:xfrm>
          <a:off x="14909800" y="308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121717</xdr:rowOff>
    </xdr:from>
    <xdr:to>
      <xdr:col>68</xdr:col>
      <xdr:colOff>203200</xdr:colOff>
      <xdr:row>18</xdr:row>
      <xdr:rowOff>51867</xdr:rowOff>
    </xdr:to>
    <xdr:sp macro="" textlink="">
      <xdr:nvSpPr>
        <xdr:cNvPr id="472" name="楕円 471"/>
        <xdr:cNvSpPr/>
      </xdr:nvSpPr>
      <xdr:spPr>
        <a:xfrm>
          <a:off x="14351000" y="30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36644</xdr:rowOff>
    </xdr:from>
    <xdr:ext cx="762000" cy="259045"/>
    <xdr:sp macro="" textlink="">
      <xdr:nvSpPr>
        <xdr:cNvPr id="473" name="テキスト ボックス 472"/>
        <xdr:cNvSpPr txBox="1"/>
      </xdr:nvSpPr>
      <xdr:spPr>
        <a:xfrm>
          <a:off x="14020800" y="31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10109</xdr:rowOff>
    </xdr:from>
    <xdr:to>
      <xdr:col>64</xdr:col>
      <xdr:colOff>152400</xdr:colOff>
      <xdr:row>18</xdr:row>
      <xdr:rowOff>111709</xdr:rowOff>
    </xdr:to>
    <xdr:sp macro="" textlink="">
      <xdr:nvSpPr>
        <xdr:cNvPr id="474" name="楕円 473"/>
        <xdr:cNvSpPr/>
      </xdr:nvSpPr>
      <xdr:spPr>
        <a:xfrm>
          <a:off x="13462000" y="309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96486</xdr:rowOff>
    </xdr:from>
    <xdr:ext cx="762000" cy="259045"/>
    <xdr:sp macro="" textlink="">
      <xdr:nvSpPr>
        <xdr:cNvPr id="475" name="テキスト ボックス 474"/>
        <xdr:cNvSpPr txBox="1"/>
      </xdr:nvSpPr>
      <xdr:spPr>
        <a:xfrm>
          <a:off x="13131800" y="3182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茨城県行方市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33,775
32,693
222.48
21,631,370
20,865,955
673,034
10,938,918
17,823,796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人件費については前年度と比較すると</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し、類似団体平均と比べると</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回っている。今後は、新庁舎建設に伴い職員数の削減を図るとともに、行政運営の効率化や民間でも実施可能な部分の民間委託、会計年度任用職員の配置を進めながら人件費の削減に努めていく。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50800</xdr:rowOff>
    </xdr:to>
    <xdr:cxnSp macro="">
      <xdr:nvCxnSpPr>
        <xdr:cNvPr id="63" name="直線コネクタ 62"/>
        <xdr:cNvCxnSpPr/>
      </xdr:nvCxnSpPr>
      <xdr:spPr>
        <a:xfrm flipV="1">
          <a:off x="4826000" y="5803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6"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7" name="直線コネクタ 66"/>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64407</xdr:rowOff>
    </xdr:from>
    <xdr:to>
      <xdr:col>24</xdr:col>
      <xdr:colOff>25400</xdr:colOff>
      <xdr:row>36</xdr:row>
      <xdr:rowOff>154214</xdr:rowOff>
    </xdr:to>
    <xdr:cxnSp macro="">
      <xdr:nvCxnSpPr>
        <xdr:cNvPr id="68" name="直線コネクタ 67"/>
        <xdr:cNvCxnSpPr/>
      </xdr:nvCxnSpPr>
      <xdr:spPr>
        <a:xfrm flipV="1">
          <a:off x="3987800" y="6065157"/>
          <a:ext cx="8382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75491</xdr:rowOff>
    </xdr:from>
    <xdr:ext cx="762000" cy="259045"/>
    <xdr:sp macro="" textlink="">
      <xdr:nvSpPr>
        <xdr:cNvPr id="69" name="人件費平均値テキスト"/>
        <xdr:cNvSpPr txBox="1"/>
      </xdr:nvSpPr>
      <xdr:spPr>
        <a:xfrm>
          <a:off x="4914900" y="6247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103414</xdr:rowOff>
    </xdr:from>
    <xdr:to>
      <xdr:col>24</xdr:col>
      <xdr:colOff>76200</xdr:colOff>
      <xdr:row>37</xdr:row>
      <xdr:rowOff>33564</xdr:rowOff>
    </xdr:to>
    <xdr:sp macro="" textlink="">
      <xdr:nvSpPr>
        <xdr:cNvPr id="70" name="フローチャート: 判断 69"/>
        <xdr:cNvSpPr/>
      </xdr:nvSpPr>
      <xdr:spPr>
        <a:xfrm>
          <a:off x="47752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110672</xdr:rowOff>
    </xdr:from>
    <xdr:to>
      <xdr:col>19</xdr:col>
      <xdr:colOff>187325</xdr:colOff>
      <xdr:row>36</xdr:row>
      <xdr:rowOff>154214</xdr:rowOff>
    </xdr:to>
    <xdr:cxnSp macro="">
      <xdr:nvCxnSpPr>
        <xdr:cNvPr id="71" name="直線コネクタ 70"/>
        <xdr:cNvCxnSpPr/>
      </xdr:nvCxnSpPr>
      <xdr:spPr>
        <a:xfrm>
          <a:off x="3098800" y="6282872"/>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5443</xdr:rowOff>
    </xdr:from>
    <xdr:to>
      <xdr:col>20</xdr:col>
      <xdr:colOff>38100</xdr:colOff>
      <xdr:row>36</xdr:row>
      <xdr:rowOff>107043</xdr:rowOff>
    </xdr:to>
    <xdr:sp macro="" textlink="">
      <xdr:nvSpPr>
        <xdr:cNvPr id="72" name="フローチャート: 判断 71"/>
        <xdr:cNvSpPr/>
      </xdr:nvSpPr>
      <xdr:spPr>
        <a:xfrm>
          <a:off x="3937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117220</xdr:rowOff>
    </xdr:from>
    <xdr:ext cx="736600" cy="259045"/>
    <xdr:sp macro="" textlink="">
      <xdr:nvSpPr>
        <xdr:cNvPr id="73" name="テキスト ボックス 72"/>
        <xdr:cNvSpPr txBox="1"/>
      </xdr:nvSpPr>
      <xdr:spPr>
        <a:xfrm>
          <a:off x="3606800" y="5946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99786</xdr:rowOff>
    </xdr:from>
    <xdr:to>
      <xdr:col>15</xdr:col>
      <xdr:colOff>98425</xdr:colOff>
      <xdr:row>36</xdr:row>
      <xdr:rowOff>110672</xdr:rowOff>
    </xdr:to>
    <xdr:cxnSp macro="">
      <xdr:nvCxnSpPr>
        <xdr:cNvPr id="74" name="直線コネクタ 73"/>
        <xdr:cNvCxnSpPr/>
      </xdr:nvCxnSpPr>
      <xdr:spPr>
        <a:xfrm>
          <a:off x="2209800" y="6271986"/>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111578</xdr:rowOff>
    </xdr:from>
    <xdr:to>
      <xdr:col>15</xdr:col>
      <xdr:colOff>149225</xdr:colOff>
      <xdr:row>36</xdr:row>
      <xdr:rowOff>41728</xdr:rowOff>
    </xdr:to>
    <xdr:sp macro="" textlink="">
      <xdr:nvSpPr>
        <xdr:cNvPr id="75" name="フローチャート: 判断 74"/>
        <xdr:cNvSpPr/>
      </xdr:nvSpPr>
      <xdr:spPr>
        <a:xfrm>
          <a:off x="3048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51905</xdr:rowOff>
    </xdr:from>
    <xdr:ext cx="762000" cy="259045"/>
    <xdr:sp macro="" textlink="">
      <xdr:nvSpPr>
        <xdr:cNvPr id="76" name="テキスト ボックス 75"/>
        <xdr:cNvSpPr txBox="1"/>
      </xdr:nvSpPr>
      <xdr:spPr>
        <a:xfrm>
          <a:off x="2717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99786</xdr:rowOff>
    </xdr:from>
    <xdr:to>
      <xdr:col>11</xdr:col>
      <xdr:colOff>9525</xdr:colOff>
      <xdr:row>36</xdr:row>
      <xdr:rowOff>121557</xdr:rowOff>
    </xdr:to>
    <xdr:cxnSp macro="">
      <xdr:nvCxnSpPr>
        <xdr:cNvPr id="77" name="直線コネクタ 76"/>
        <xdr:cNvCxnSpPr/>
      </xdr:nvCxnSpPr>
      <xdr:spPr>
        <a:xfrm flipV="1">
          <a:off x="1320800" y="62719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89807</xdr:rowOff>
    </xdr:from>
    <xdr:to>
      <xdr:col>11</xdr:col>
      <xdr:colOff>60325</xdr:colOff>
      <xdr:row>36</xdr:row>
      <xdr:rowOff>19957</xdr:rowOff>
    </xdr:to>
    <xdr:sp macro="" textlink="">
      <xdr:nvSpPr>
        <xdr:cNvPr id="78" name="フローチャート: 判断 77"/>
        <xdr:cNvSpPr/>
      </xdr:nvSpPr>
      <xdr:spPr>
        <a:xfrm>
          <a:off x="21590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30134</xdr:rowOff>
    </xdr:from>
    <xdr:ext cx="762000" cy="259045"/>
    <xdr:sp macro="" textlink="">
      <xdr:nvSpPr>
        <xdr:cNvPr id="79" name="テキスト ボックス 78"/>
        <xdr:cNvSpPr txBox="1"/>
      </xdr:nvSpPr>
      <xdr:spPr>
        <a:xfrm>
          <a:off x="1828800" y="585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111578</xdr:rowOff>
    </xdr:from>
    <xdr:to>
      <xdr:col>6</xdr:col>
      <xdr:colOff>171450</xdr:colOff>
      <xdr:row>36</xdr:row>
      <xdr:rowOff>41728</xdr:rowOff>
    </xdr:to>
    <xdr:sp macro="" textlink="">
      <xdr:nvSpPr>
        <xdr:cNvPr id="80" name="フローチャート: 判断 79"/>
        <xdr:cNvSpPr/>
      </xdr:nvSpPr>
      <xdr:spPr>
        <a:xfrm>
          <a:off x="1270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51905</xdr:rowOff>
    </xdr:from>
    <xdr:ext cx="762000" cy="259045"/>
    <xdr:sp macro="" textlink="">
      <xdr:nvSpPr>
        <xdr:cNvPr id="81" name="テキスト ボックス 80"/>
        <xdr:cNvSpPr txBox="1"/>
      </xdr:nvSpPr>
      <xdr:spPr>
        <a:xfrm>
          <a:off x="939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13607</xdr:rowOff>
    </xdr:from>
    <xdr:to>
      <xdr:col>24</xdr:col>
      <xdr:colOff>76200</xdr:colOff>
      <xdr:row>35</xdr:row>
      <xdr:rowOff>115207</xdr:rowOff>
    </xdr:to>
    <xdr:sp macro="" textlink="">
      <xdr:nvSpPr>
        <xdr:cNvPr id="87" name="楕円 86"/>
        <xdr:cNvSpPr/>
      </xdr:nvSpPr>
      <xdr:spPr>
        <a:xfrm>
          <a:off x="4775200" y="601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30134</xdr:rowOff>
    </xdr:from>
    <xdr:ext cx="762000" cy="259045"/>
    <xdr:sp macro="" textlink="">
      <xdr:nvSpPr>
        <xdr:cNvPr id="88" name="人件費該当値テキスト"/>
        <xdr:cNvSpPr txBox="1"/>
      </xdr:nvSpPr>
      <xdr:spPr>
        <a:xfrm>
          <a:off x="4914900" y="585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103414</xdr:rowOff>
    </xdr:from>
    <xdr:to>
      <xdr:col>20</xdr:col>
      <xdr:colOff>38100</xdr:colOff>
      <xdr:row>37</xdr:row>
      <xdr:rowOff>33564</xdr:rowOff>
    </xdr:to>
    <xdr:sp macro="" textlink="">
      <xdr:nvSpPr>
        <xdr:cNvPr id="89" name="楕円 88"/>
        <xdr:cNvSpPr/>
      </xdr:nvSpPr>
      <xdr:spPr>
        <a:xfrm>
          <a:off x="3937000" y="62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18341</xdr:rowOff>
    </xdr:from>
    <xdr:ext cx="736600" cy="259045"/>
    <xdr:sp macro="" textlink="">
      <xdr:nvSpPr>
        <xdr:cNvPr id="90" name="テキスト ボックス 89"/>
        <xdr:cNvSpPr txBox="1"/>
      </xdr:nvSpPr>
      <xdr:spPr>
        <a:xfrm>
          <a:off x="3606800" y="636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59872</xdr:rowOff>
    </xdr:from>
    <xdr:to>
      <xdr:col>15</xdr:col>
      <xdr:colOff>149225</xdr:colOff>
      <xdr:row>36</xdr:row>
      <xdr:rowOff>161472</xdr:rowOff>
    </xdr:to>
    <xdr:sp macro="" textlink="">
      <xdr:nvSpPr>
        <xdr:cNvPr id="91" name="楕円 90"/>
        <xdr:cNvSpPr/>
      </xdr:nvSpPr>
      <xdr:spPr>
        <a:xfrm>
          <a:off x="3048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146249</xdr:rowOff>
    </xdr:from>
    <xdr:ext cx="762000" cy="259045"/>
    <xdr:sp macro="" textlink="">
      <xdr:nvSpPr>
        <xdr:cNvPr id="92" name="テキスト ボックス 91"/>
        <xdr:cNvSpPr txBox="1"/>
      </xdr:nvSpPr>
      <xdr:spPr>
        <a:xfrm>
          <a:off x="2717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48986</xdr:rowOff>
    </xdr:from>
    <xdr:to>
      <xdr:col>11</xdr:col>
      <xdr:colOff>60325</xdr:colOff>
      <xdr:row>36</xdr:row>
      <xdr:rowOff>150586</xdr:rowOff>
    </xdr:to>
    <xdr:sp macro="" textlink="">
      <xdr:nvSpPr>
        <xdr:cNvPr id="93" name="楕円 92"/>
        <xdr:cNvSpPr/>
      </xdr:nvSpPr>
      <xdr:spPr>
        <a:xfrm>
          <a:off x="2159000" y="62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135363</xdr:rowOff>
    </xdr:from>
    <xdr:ext cx="762000" cy="259045"/>
    <xdr:sp macro="" textlink="">
      <xdr:nvSpPr>
        <xdr:cNvPr id="94" name="テキスト ボックス 93"/>
        <xdr:cNvSpPr txBox="1"/>
      </xdr:nvSpPr>
      <xdr:spPr>
        <a:xfrm>
          <a:off x="1828800" y="630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70757</xdr:rowOff>
    </xdr:from>
    <xdr:to>
      <xdr:col>6</xdr:col>
      <xdr:colOff>171450</xdr:colOff>
      <xdr:row>37</xdr:row>
      <xdr:rowOff>907</xdr:rowOff>
    </xdr:to>
    <xdr:sp macro="" textlink="">
      <xdr:nvSpPr>
        <xdr:cNvPr id="95" name="楕円 94"/>
        <xdr:cNvSpPr/>
      </xdr:nvSpPr>
      <xdr:spPr>
        <a:xfrm>
          <a:off x="1270000" y="62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157134</xdr:rowOff>
    </xdr:from>
    <xdr:ext cx="762000" cy="259045"/>
    <xdr:sp macro="" textlink="">
      <xdr:nvSpPr>
        <xdr:cNvPr id="96" name="テキスト ボックス 95"/>
        <xdr:cNvSpPr txBox="1"/>
      </xdr:nvSpPr>
      <xdr:spPr>
        <a:xfrm>
          <a:off x="939800" y="63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ポイント低下し、類似団体平均と比べ</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ポイント上回る結果となった。これは、</a:t>
          </a:r>
          <a:r>
            <a:rPr kumimoji="1" lang="ja-JP" altLang="en-US" sz="1100">
              <a:solidFill>
                <a:schemeClr val="dk1"/>
              </a:solidFill>
              <a:effectLst/>
              <a:latin typeface="+mn-lt"/>
              <a:ea typeface="+mn-ea"/>
              <a:cs typeface="+mn-cs"/>
            </a:rPr>
            <a:t>委託事業等に対して、一部新型コロナウイルス感染症対策に対する交付金等が充当されたことによる</a:t>
          </a:r>
          <a:r>
            <a:rPr kumimoji="1" lang="ja-JP" altLang="ja-JP" sz="1100">
              <a:solidFill>
                <a:schemeClr val="dk1"/>
              </a:solidFill>
              <a:effectLst/>
              <a:latin typeface="+mn-lt"/>
              <a:ea typeface="+mn-ea"/>
              <a:cs typeface="+mn-cs"/>
            </a:rPr>
            <a:t>。今後も施設の統合を見据えながら、光熱水費・管理委託料等を減らし、数値が上がらないように努めていく。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139700</xdr:rowOff>
    </xdr:from>
    <xdr:to>
      <xdr:col>82</xdr:col>
      <xdr:colOff>107950</xdr:colOff>
      <xdr:row>21</xdr:row>
      <xdr:rowOff>133350</xdr:rowOff>
    </xdr:to>
    <xdr:cxnSp macro="">
      <xdr:nvCxnSpPr>
        <xdr:cNvPr id="124" name="直線コネクタ 123"/>
        <xdr:cNvCxnSpPr/>
      </xdr:nvCxnSpPr>
      <xdr:spPr>
        <a:xfrm flipV="1">
          <a:off x="16510000" y="21971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105427</xdr:rowOff>
    </xdr:from>
    <xdr:ext cx="762000" cy="259045"/>
    <xdr:sp macro="" textlink="">
      <xdr:nvSpPr>
        <xdr:cNvPr id="125" name="物件費最小値テキスト"/>
        <xdr:cNvSpPr txBox="1"/>
      </xdr:nvSpPr>
      <xdr:spPr>
        <a:xfrm>
          <a:off x="165989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133350</xdr:rowOff>
    </xdr:from>
    <xdr:to>
      <xdr:col>82</xdr:col>
      <xdr:colOff>196850</xdr:colOff>
      <xdr:row>21</xdr:row>
      <xdr:rowOff>133350</xdr:rowOff>
    </xdr:to>
    <xdr:cxnSp macro="">
      <xdr:nvCxnSpPr>
        <xdr:cNvPr id="126" name="直線コネクタ 125"/>
        <xdr:cNvCxnSpPr/>
      </xdr:nvCxnSpPr>
      <xdr:spPr>
        <a:xfrm>
          <a:off x="16421100" y="373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54627</xdr:rowOff>
    </xdr:from>
    <xdr:ext cx="762000" cy="259045"/>
    <xdr:sp macro="" textlink="">
      <xdr:nvSpPr>
        <xdr:cNvPr id="127" name="物件費最大値テキスト"/>
        <xdr:cNvSpPr txBox="1"/>
      </xdr:nvSpPr>
      <xdr:spPr>
        <a:xfrm>
          <a:off x="165989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139700</xdr:rowOff>
    </xdr:from>
    <xdr:to>
      <xdr:col>82</xdr:col>
      <xdr:colOff>196850</xdr:colOff>
      <xdr:row>12</xdr:row>
      <xdr:rowOff>139700</xdr:rowOff>
    </xdr:to>
    <xdr:cxnSp macro="">
      <xdr:nvCxnSpPr>
        <xdr:cNvPr id="128" name="直線コネクタ 127"/>
        <xdr:cNvCxnSpPr/>
      </xdr:nvCxnSpPr>
      <xdr:spPr>
        <a:xfrm>
          <a:off x="16421100" y="21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120650</xdr:rowOff>
    </xdr:from>
    <xdr:to>
      <xdr:col>82</xdr:col>
      <xdr:colOff>107950</xdr:colOff>
      <xdr:row>18</xdr:row>
      <xdr:rowOff>0</xdr:rowOff>
    </xdr:to>
    <xdr:cxnSp macro="">
      <xdr:nvCxnSpPr>
        <xdr:cNvPr id="129" name="直線コネクタ 128"/>
        <xdr:cNvCxnSpPr/>
      </xdr:nvCxnSpPr>
      <xdr:spPr>
        <a:xfrm flipV="1">
          <a:off x="15671800" y="30353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162577</xdr:rowOff>
    </xdr:from>
    <xdr:ext cx="762000" cy="259045"/>
    <xdr:sp macro="" textlink="">
      <xdr:nvSpPr>
        <xdr:cNvPr id="130" name="物件費平均値テキスト"/>
        <xdr:cNvSpPr txBox="1"/>
      </xdr:nvSpPr>
      <xdr:spPr>
        <a:xfrm>
          <a:off x="16598900" y="256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146050</xdr:rowOff>
    </xdr:from>
    <xdr:to>
      <xdr:col>82</xdr:col>
      <xdr:colOff>158750</xdr:colOff>
      <xdr:row>16</xdr:row>
      <xdr:rowOff>76200</xdr:rowOff>
    </xdr:to>
    <xdr:sp macro="" textlink="">
      <xdr:nvSpPr>
        <xdr:cNvPr id="131" name="フローチャート: 判断 130"/>
        <xdr:cNvSpPr/>
      </xdr:nvSpPr>
      <xdr:spPr>
        <a:xfrm>
          <a:off x="164592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0</xdr:rowOff>
    </xdr:from>
    <xdr:to>
      <xdr:col>78</xdr:col>
      <xdr:colOff>69850</xdr:colOff>
      <xdr:row>18</xdr:row>
      <xdr:rowOff>88900</xdr:rowOff>
    </xdr:to>
    <xdr:cxnSp macro="">
      <xdr:nvCxnSpPr>
        <xdr:cNvPr id="132" name="直線コネクタ 131"/>
        <xdr:cNvCxnSpPr/>
      </xdr:nvCxnSpPr>
      <xdr:spPr>
        <a:xfrm flipV="1">
          <a:off x="14782800" y="3086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88900</xdr:rowOff>
    </xdr:from>
    <xdr:to>
      <xdr:col>78</xdr:col>
      <xdr:colOff>120650</xdr:colOff>
      <xdr:row>17</xdr:row>
      <xdr:rowOff>19050</xdr:rowOff>
    </xdr:to>
    <xdr:sp macro="" textlink="">
      <xdr:nvSpPr>
        <xdr:cNvPr id="133" name="フローチャート: 判断 132"/>
        <xdr:cNvSpPr/>
      </xdr:nvSpPr>
      <xdr:spPr>
        <a:xfrm>
          <a:off x="15621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29227</xdr:rowOff>
    </xdr:from>
    <xdr:ext cx="736600" cy="259045"/>
    <xdr:sp macro="" textlink="">
      <xdr:nvSpPr>
        <xdr:cNvPr id="134" name="テキスト ボックス 133"/>
        <xdr:cNvSpPr txBox="1"/>
      </xdr:nvSpPr>
      <xdr:spPr>
        <a:xfrm>
          <a:off x="15290800" y="260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133350</xdr:rowOff>
    </xdr:from>
    <xdr:to>
      <xdr:col>73</xdr:col>
      <xdr:colOff>180975</xdr:colOff>
      <xdr:row>18</xdr:row>
      <xdr:rowOff>88900</xdr:rowOff>
    </xdr:to>
    <xdr:cxnSp macro="">
      <xdr:nvCxnSpPr>
        <xdr:cNvPr id="135" name="直線コネクタ 134"/>
        <xdr:cNvCxnSpPr/>
      </xdr:nvCxnSpPr>
      <xdr:spPr>
        <a:xfrm>
          <a:off x="13893800" y="30480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63500</xdr:rowOff>
    </xdr:from>
    <xdr:to>
      <xdr:col>74</xdr:col>
      <xdr:colOff>31750</xdr:colOff>
      <xdr:row>16</xdr:row>
      <xdr:rowOff>165100</xdr:rowOff>
    </xdr:to>
    <xdr:sp macro="" textlink="">
      <xdr:nvSpPr>
        <xdr:cNvPr id="136" name="フローチャート: 判断 135"/>
        <xdr:cNvSpPr/>
      </xdr:nvSpPr>
      <xdr:spPr>
        <a:xfrm>
          <a:off x="14732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3827</xdr:rowOff>
    </xdr:from>
    <xdr:ext cx="762000" cy="259045"/>
    <xdr:sp macro="" textlink="">
      <xdr:nvSpPr>
        <xdr:cNvPr id="137" name="テキスト ボックス 136"/>
        <xdr:cNvSpPr txBox="1"/>
      </xdr:nvSpPr>
      <xdr:spPr>
        <a:xfrm>
          <a:off x="14401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31750</xdr:rowOff>
    </xdr:from>
    <xdr:to>
      <xdr:col>69</xdr:col>
      <xdr:colOff>92075</xdr:colOff>
      <xdr:row>17</xdr:row>
      <xdr:rowOff>133350</xdr:rowOff>
    </xdr:to>
    <xdr:cxnSp macro="">
      <xdr:nvCxnSpPr>
        <xdr:cNvPr id="138" name="直線コネクタ 137"/>
        <xdr:cNvCxnSpPr/>
      </xdr:nvCxnSpPr>
      <xdr:spPr>
        <a:xfrm>
          <a:off x="13004800" y="29464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12700</xdr:rowOff>
    </xdr:from>
    <xdr:to>
      <xdr:col>69</xdr:col>
      <xdr:colOff>142875</xdr:colOff>
      <xdr:row>16</xdr:row>
      <xdr:rowOff>114300</xdr:rowOff>
    </xdr:to>
    <xdr:sp macro="" textlink="">
      <xdr:nvSpPr>
        <xdr:cNvPr id="139" name="フローチャート: 判断 138"/>
        <xdr:cNvSpPr/>
      </xdr:nvSpPr>
      <xdr:spPr>
        <a:xfrm>
          <a:off x="13843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124477</xdr:rowOff>
    </xdr:from>
    <xdr:ext cx="762000" cy="259045"/>
    <xdr:sp macro="" textlink="">
      <xdr:nvSpPr>
        <xdr:cNvPr id="140" name="テキスト ボックス 139"/>
        <xdr:cNvSpPr txBox="1"/>
      </xdr:nvSpPr>
      <xdr:spPr>
        <a:xfrm>
          <a:off x="13512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107950</xdr:rowOff>
    </xdr:from>
    <xdr:to>
      <xdr:col>65</xdr:col>
      <xdr:colOff>53975</xdr:colOff>
      <xdr:row>16</xdr:row>
      <xdr:rowOff>38100</xdr:rowOff>
    </xdr:to>
    <xdr:sp macro="" textlink="">
      <xdr:nvSpPr>
        <xdr:cNvPr id="141" name="フローチャート: 判断 140"/>
        <xdr:cNvSpPr/>
      </xdr:nvSpPr>
      <xdr:spPr>
        <a:xfrm>
          <a:off x="12954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48277</xdr:rowOff>
    </xdr:from>
    <xdr:ext cx="762000" cy="259045"/>
    <xdr:sp macro="" textlink="">
      <xdr:nvSpPr>
        <xdr:cNvPr id="142" name="テキスト ボックス 141"/>
        <xdr:cNvSpPr txBox="1"/>
      </xdr:nvSpPr>
      <xdr:spPr>
        <a:xfrm>
          <a:off x="12623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69850</xdr:rowOff>
    </xdr:from>
    <xdr:to>
      <xdr:col>82</xdr:col>
      <xdr:colOff>158750</xdr:colOff>
      <xdr:row>18</xdr:row>
      <xdr:rowOff>0</xdr:rowOff>
    </xdr:to>
    <xdr:sp macro="" textlink="">
      <xdr:nvSpPr>
        <xdr:cNvPr id="148" name="楕円 147"/>
        <xdr:cNvSpPr/>
      </xdr:nvSpPr>
      <xdr:spPr>
        <a:xfrm>
          <a:off x="16459200" y="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41927</xdr:rowOff>
    </xdr:from>
    <xdr:ext cx="762000" cy="259045"/>
    <xdr:sp macro="" textlink="">
      <xdr:nvSpPr>
        <xdr:cNvPr id="149" name="物件費該当値テキスト"/>
        <xdr:cNvSpPr txBox="1"/>
      </xdr:nvSpPr>
      <xdr:spPr>
        <a:xfrm>
          <a:off x="165989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120650</xdr:rowOff>
    </xdr:from>
    <xdr:to>
      <xdr:col>78</xdr:col>
      <xdr:colOff>120650</xdr:colOff>
      <xdr:row>18</xdr:row>
      <xdr:rowOff>50800</xdr:rowOff>
    </xdr:to>
    <xdr:sp macro="" textlink="">
      <xdr:nvSpPr>
        <xdr:cNvPr id="150" name="楕円 149"/>
        <xdr:cNvSpPr/>
      </xdr:nvSpPr>
      <xdr:spPr>
        <a:xfrm>
          <a:off x="15621000" y="303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35577</xdr:rowOff>
    </xdr:from>
    <xdr:ext cx="736600" cy="259045"/>
    <xdr:sp macro="" textlink="">
      <xdr:nvSpPr>
        <xdr:cNvPr id="151" name="テキスト ボックス 150"/>
        <xdr:cNvSpPr txBox="1"/>
      </xdr:nvSpPr>
      <xdr:spPr>
        <a:xfrm>
          <a:off x="15290800" y="312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38100</xdr:rowOff>
    </xdr:from>
    <xdr:to>
      <xdr:col>74</xdr:col>
      <xdr:colOff>31750</xdr:colOff>
      <xdr:row>18</xdr:row>
      <xdr:rowOff>139700</xdr:rowOff>
    </xdr:to>
    <xdr:sp macro="" textlink="">
      <xdr:nvSpPr>
        <xdr:cNvPr id="152" name="楕円 151"/>
        <xdr:cNvSpPr/>
      </xdr:nvSpPr>
      <xdr:spPr>
        <a:xfrm>
          <a:off x="14732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124477</xdr:rowOff>
    </xdr:from>
    <xdr:ext cx="762000" cy="259045"/>
    <xdr:sp macro="" textlink="">
      <xdr:nvSpPr>
        <xdr:cNvPr id="153" name="テキスト ボックス 152"/>
        <xdr:cNvSpPr txBox="1"/>
      </xdr:nvSpPr>
      <xdr:spPr>
        <a:xfrm>
          <a:off x="14401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82550</xdr:rowOff>
    </xdr:from>
    <xdr:to>
      <xdr:col>69</xdr:col>
      <xdr:colOff>142875</xdr:colOff>
      <xdr:row>18</xdr:row>
      <xdr:rowOff>12700</xdr:rowOff>
    </xdr:to>
    <xdr:sp macro="" textlink="">
      <xdr:nvSpPr>
        <xdr:cNvPr id="154" name="楕円 153"/>
        <xdr:cNvSpPr/>
      </xdr:nvSpPr>
      <xdr:spPr>
        <a:xfrm>
          <a:off x="138430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168927</xdr:rowOff>
    </xdr:from>
    <xdr:ext cx="762000" cy="259045"/>
    <xdr:sp macro="" textlink="">
      <xdr:nvSpPr>
        <xdr:cNvPr id="155" name="テキスト ボックス 154"/>
        <xdr:cNvSpPr txBox="1"/>
      </xdr:nvSpPr>
      <xdr:spPr>
        <a:xfrm>
          <a:off x="13512800" y="308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56" name="楕円 155"/>
        <xdr:cNvSpPr/>
      </xdr:nvSpPr>
      <xdr:spPr>
        <a:xfrm>
          <a:off x="12954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67327</xdr:rowOff>
    </xdr:from>
    <xdr:ext cx="762000" cy="259045"/>
    <xdr:sp macro="" textlink="">
      <xdr:nvSpPr>
        <xdr:cNvPr id="157" name="テキスト ボックス 156"/>
        <xdr:cNvSpPr txBox="1"/>
      </xdr:nvSpPr>
      <xdr:spPr>
        <a:xfrm>
          <a:off x="12623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前年度と比較すると</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低下</a:t>
          </a:r>
          <a:r>
            <a:rPr kumimoji="1" lang="ja-JP" altLang="ja-JP" sz="1100">
              <a:solidFill>
                <a:schemeClr val="dk1"/>
              </a:solidFill>
              <a:effectLst/>
              <a:latin typeface="+mn-lt"/>
              <a:ea typeface="+mn-ea"/>
              <a:cs typeface="+mn-cs"/>
            </a:rPr>
            <a:t>し、類似団体の平均と比べ、</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下回っている。今後、少子高齢化に伴う社会保障及び社会福祉費の増加、生活保護受給者の増加等により、扶助費が増加することが見込まれる。削減を図ることは難しいと思われるが、市単独事業の精査を行い、これ以上上昇しないよう努力した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62</xdr:row>
      <xdr:rowOff>50800</xdr:rowOff>
    </xdr:to>
    <xdr:cxnSp macro="">
      <xdr:nvCxnSpPr>
        <xdr:cNvPr id="185" name="直線コネクタ 184"/>
        <xdr:cNvCxnSpPr/>
      </xdr:nvCxnSpPr>
      <xdr:spPr>
        <a:xfrm flipV="1">
          <a:off x="4826000" y="91376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6"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7" name="直線コネクタ 186"/>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107950</xdr:rowOff>
    </xdr:from>
    <xdr:to>
      <xdr:col>24</xdr:col>
      <xdr:colOff>25400</xdr:colOff>
      <xdr:row>57</xdr:row>
      <xdr:rowOff>88900</xdr:rowOff>
    </xdr:to>
    <xdr:cxnSp macro="">
      <xdr:nvCxnSpPr>
        <xdr:cNvPr id="190" name="直線コネクタ 189"/>
        <xdr:cNvCxnSpPr/>
      </xdr:nvCxnSpPr>
      <xdr:spPr>
        <a:xfrm flipV="1">
          <a:off x="3987800" y="970915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10177</xdr:rowOff>
    </xdr:from>
    <xdr:ext cx="762000" cy="259045"/>
    <xdr:sp macro="" textlink="">
      <xdr:nvSpPr>
        <xdr:cNvPr id="191" name="扶助費平均値テキスト"/>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107950</xdr:rowOff>
    </xdr:from>
    <xdr:to>
      <xdr:col>19</xdr:col>
      <xdr:colOff>187325</xdr:colOff>
      <xdr:row>57</xdr:row>
      <xdr:rowOff>88900</xdr:rowOff>
    </xdr:to>
    <xdr:cxnSp macro="">
      <xdr:nvCxnSpPr>
        <xdr:cNvPr id="193" name="直線コネクタ 192"/>
        <xdr:cNvCxnSpPr/>
      </xdr:nvCxnSpPr>
      <xdr:spPr>
        <a:xfrm>
          <a:off x="3098800" y="97091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19050</xdr:rowOff>
    </xdr:from>
    <xdr:to>
      <xdr:col>20</xdr:col>
      <xdr:colOff>38100</xdr:colOff>
      <xdr:row>58</xdr:row>
      <xdr:rowOff>120650</xdr:rowOff>
    </xdr:to>
    <xdr:sp macro="" textlink="">
      <xdr:nvSpPr>
        <xdr:cNvPr id="194" name="フローチャート: 判断 193"/>
        <xdr:cNvSpPr/>
      </xdr:nvSpPr>
      <xdr:spPr>
        <a:xfrm>
          <a:off x="3937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105427</xdr:rowOff>
    </xdr:from>
    <xdr:ext cx="736600" cy="259045"/>
    <xdr:sp macro="" textlink="">
      <xdr:nvSpPr>
        <xdr:cNvPr id="195" name="テキスト ボックス 194"/>
        <xdr:cNvSpPr txBox="1"/>
      </xdr:nvSpPr>
      <xdr:spPr>
        <a:xfrm>
          <a:off x="3606800" y="1004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31750</xdr:rowOff>
    </xdr:from>
    <xdr:to>
      <xdr:col>15</xdr:col>
      <xdr:colOff>98425</xdr:colOff>
      <xdr:row>56</xdr:row>
      <xdr:rowOff>107950</xdr:rowOff>
    </xdr:to>
    <xdr:cxnSp macro="">
      <xdr:nvCxnSpPr>
        <xdr:cNvPr id="196" name="直線コネクタ 195"/>
        <xdr:cNvCxnSpPr/>
      </xdr:nvCxnSpPr>
      <xdr:spPr>
        <a:xfrm>
          <a:off x="2209800" y="96329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114300</xdr:rowOff>
    </xdr:from>
    <xdr:to>
      <xdr:col>15</xdr:col>
      <xdr:colOff>149225</xdr:colOff>
      <xdr:row>58</xdr:row>
      <xdr:rowOff>44450</xdr:rowOff>
    </xdr:to>
    <xdr:sp macro="" textlink="">
      <xdr:nvSpPr>
        <xdr:cNvPr id="197" name="フローチャート: 判断 196"/>
        <xdr:cNvSpPr/>
      </xdr:nvSpPr>
      <xdr:spPr>
        <a:xfrm>
          <a:off x="3048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29227</xdr:rowOff>
    </xdr:from>
    <xdr:ext cx="762000" cy="259045"/>
    <xdr:sp macro="" textlink="">
      <xdr:nvSpPr>
        <xdr:cNvPr id="198" name="テキスト ボックス 197"/>
        <xdr:cNvSpPr txBox="1"/>
      </xdr:nvSpPr>
      <xdr:spPr>
        <a:xfrm>
          <a:off x="2717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31750</xdr:rowOff>
    </xdr:from>
    <xdr:to>
      <xdr:col>11</xdr:col>
      <xdr:colOff>9525</xdr:colOff>
      <xdr:row>56</xdr:row>
      <xdr:rowOff>31750</xdr:rowOff>
    </xdr:to>
    <xdr:cxnSp macro="">
      <xdr:nvCxnSpPr>
        <xdr:cNvPr id="199" name="直線コネクタ 198"/>
        <xdr:cNvCxnSpPr/>
      </xdr:nvCxnSpPr>
      <xdr:spPr>
        <a:xfrm>
          <a:off x="1320800" y="9632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200" name="フローチャート: 判断 199"/>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124477</xdr:rowOff>
    </xdr:from>
    <xdr:ext cx="762000" cy="259045"/>
    <xdr:sp macro="" textlink="">
      <xdr:nvSpPr>
        <xdr:cNvPr id="201" name="テキスト ボックス 200"/>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03" name="テキスト ボックス 202"/>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57150</xdr:rowOff>
    </xdr:from>
    <xdr:to>
      <xdr:col>24</xdr:col>
      <xdr:colOff>76200</xdr:colOff>
      <xdr:row>56</xdr:row>
      <xdr:rowOff>158750</xdr:rowOff>
    </xdr:to>
    <xdr:sp macro="" textlink="">
      <xdr:nvSpPr>
        <xdr:cNvPr id="209" name="楕円 208"/>
        <xdr:cNvSpPr/>
      </xdr:nvSpPr>
      <xdr:spPr>
        <a:xfrm>
          <a:off x="47752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73677</xdr:rowOff>
    </xdr:from>
    <xdr:ext cx="762000" cy="259045"/>
    <xdr:sp macro="" textlink="">
      <xdr:nvSpPr>
        <xdr:cNvPr id="210" name="扶助費該当値テキスト"/>
        <xdr:cNvSpPr txBox="1"/>
      </xdr:nvSpPr>
      <xdr:spPr>
        <a:xfrm>
          <a:off x="49149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38100</xdr:rowOff>
    </xdr:from>
    <xdr:to>
      <xdr:col>20</xdr:col>
      <xdr:colOff>38100</xdr:colOff>
      <xdr:row>57</xdr:row>
      <xdr:rowOff>139700</xdr:rowOff>
    </xdr:to>
    <xdr:sp macro="" textlink="">
      <xdr:nvSpPr>
        <xdr:cNvPr id="211" name="楕円 210"/>
        <xdr:cNvSpPr/>
      </xdr:nvSpPr>
      <xdr:spPr>
        <a:xfrm>
          <a:off x="3937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149877</xdr:rowOff>
    </xdr:from>
    <xdr:ext cx="736600" cy="259045"/>
    <xdr:sp macro="" textlink="">
      <xdr:nvSpPr>
        <xdr:cNvPr id="212" name="テキスト ボックス 211"/>
        <xdr:cNvSpPr txBox="1"/>
      </xdr:nvSpPr>
      <xdr:spPr>
        <a:xfrm>
          <a:off x="3606800" y="9579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57150</xdr:rowOff>
    </xdr:from>
    <xdr:to>
      <xdr:col>15</xdr:col>
      <xdr:colOff>149225</xdr:colOff>
      <xdr:row>56</xdr:row>
      <xdr:rowOff>158750</xdr:rowOff>
    </xdr:to>
    <xdr:sp macro="" textlink="">
      <xdr:nvSpPr>
        <xdr:cNvPr id="213" name="楕円 212"/>
        <xdr:cNvSpPr/>
      </xdr:nvSpPr>
      <xdr:spPr>
        <a:xfrm>
          <a:off x="3048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168927</xdr:rowOff>
    </xdr:from>
    <xdr:ext cx="762000" cy="259045"/>
    <xdr:sp macro="" textlink="">
      <xdr:nvSpPr>
        <xdr:cNvPr id="214" name="テキスト ボックス 213"/>
        <xdr:cNvSpPr txBox="1"/>
      </xdr:nvSpPr>
      <xdr:spPr>
        <a:xfrm>
          <a:off x="2717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152400</xdr:rowOff>
    </xdr:from>
    <xdr:to>
      <xdr:col>11</xdr:col>
      <xdr:colOff>60325</xdr:colOff>
      <xdr:row>56</xdr:row>
      <xdr:rowOff>82550</xdr:rowOff>
    </xdr:to>
    <xdr:sp macro="" textlink="">
      <xdr:nvSpPr>
        <xdr:cNvPr id="215" name="楕円 214"/>
        <xdr:cNvSpPr/>
      </xdr:nvSpPr>
      <xdr:spPr>
        <a:xfrm>
          <a:off x="2159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216" name="テキスト ボックス 215"/>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217" name="楕円 216"/>
        <xdr:cNvSpPr/>
      </xdr:nvSpPr>
      <xdr:spPr>
        <a:xfrm>
          <a:off x="1270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92727</xdr:rowOff>
    </xdr:from>
    <xdr:ext cx="762000" cy="259045"/>
    <xdr:sp macro="" textlink="">
      <xdr:nvSpPr>
        <xdr:cNvPr id="218" name="テキスト ボックス 217"/>
        <xdr:cNvSpPr txBox="1"/>
      </xdr:nvSpPr>
      <xdr:spPr>
        <a:xfrm>
          <a:off x="939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その他に係る経常収支比率については、前年度より</a:t>
          </a: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低下</a:t>
          </a:r>
          <a:r>
            <a:rPr kumimoji="1" lang="ja-JP" altLang="ja-JP" sz="1100">
              <a:solidFill>
                <a:schemeClr val="dk1"/>
              </a:solidFill>
              <a:effectLst/>
              <a:latin typeface="+mn-lt"/>
              <a:ea typeface="+mn-ea"/>
              <a:cs typeface="+mn-cs"/>
            </a:rPr>
            <a:t>し、類似団体の平均より</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回る結果となった。</a:t>
          </a:r>
          <a:r>
            <a:rPr kumimoji="1" lang="ja-JP" altLang="en-US" sz="1100">
              <a:solidFill>
                <a:schemeClr val="dk1"/>
              </a:solidFill>
              <a:effectLst/>
              <a:latin typeface="+mn-lt"/>
              <a:ea typeface="+mn-ea"/>
              <a:cs typeface="+mn-cs"/>
            </a:rPr>
            <a:t>下水道事業が企業会計へ移行し、繰出金としての支出がなくなったことと、国民健康保険</a:t>
          </a:r>
          <a:r>
            <a:rPr kumimoji="1" lang="ja-JP" altLang="ja-JP" sz="1100">
              <a:solidFill>
                <a:schemeClr val="dk1"/>
              </a:solidFill>
              <a:effectLst/>
              <a:latin typeface="+mn-lt"/>
              <a:ea typeface="+mn-ea"/>
              <a:cs typeface="+mn-cs"/>
            </a:rPr>
            <a:t>特別会計繰出金の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等が比率の</a:t>
          </a:r>
          <a:r>
            <a:rPr kumimoji="1" lang="ja-JP" altLang="en-US" sz="1100">
              <a:solidFill>
                <a:schemeClr val="dk1"/>
              </a:solidFill>
              <a:effectLst/>
              <a:latin typeface="+mn-lt"/>
              <a:ea typeface="+mn-ea"/>
              <a:cs typeface="+mn-cs"/>
            </a:rPr>
            <a:t>低下</a:t>
          </a:r>
          <a:r>
            <a:rPr kumimoji="1" lang="ja-JP" altLang="ja-JP" sz="1100">
              <a:solidFill>
                <a:schemeClr val="dk1"/>
              </a:solidFill>
              <a:effectLst/>
              <a:latin typeface="+mn-lt"/>
              <a:ea typeface="+mn-ea"/>
              <a:cs typeface="+mn-cs"/>
            </a:rPr>
            <a:t>の要因となっている。</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特別会計の財政健全化を図り、一般会計からの繰出金について負担の軽減を図っていく必要がある。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102507</xdr:rowOff>
    </xdr:to>
    <xdr:cxnSp macro="">
      <xdr:nvCxnSpPr>
        <xdr:cNvPr id="248" name="直線コネクタ 247"/>
        <xdr:cNvCxnSpPr/>
      </xdr:nvCxnSpPr>
      <xdr:spPr>
        <a:xfrm flipV="1">
          <a:off x="16510000" y="9178472"/>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49"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50" name="直線コネクタ 249"/>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51" name="その他最大値テキスト"/>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52" name="直線コネクタ 251"/>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56243</xdr:rowOff>
    </xdr:from>
    <xdr:to>
      <xdr:col>82</xdr:col>
      <xdr:colOff>107950</xdr:colOff>
      <xdr:row>58</xdr:row>
      <xdr:rowOff>170543</xdr:rowOff>
    </xdr:to>
    <xdr:cxnSp macro="">
      <xdr:nvCxnSpPr>
        <xdr:cNvPr id="253" name="直線コネクタ 252"/>
        <xdr:cNvCxnSpPr/>
      </xdr:nvCxnSpPr>
      <xdr:spPr>
        <a:xfrm flipV="1">
          <a:off x="15671800" y="9657443"/>
          <a:ext cx="8382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64605</xdr:rowOff>
    </xdr:from>
    <xdr:ext cx="762000" cy="259045"/>
    <xdr:sp macro="" textlink="">
      <xdr:nvSpPr>
        <xdr:cNvPr id="254" name="その他平均値テキスト"/>
        <xdr:cNvSpPr txBox="1"/>
      </xdr:nvSpPr>
      <xdr:spPr>
        <a:xfrm>
          <a:off x="16598900" y="9665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92528</xdr:rowOff>
    </xdr:from>
    <xdr:to>
      <xdr:col>82</xdr:col>
      <xdr:colOff>158750</xdr:colOff>
      <xdr:row>57</xdr:row>
      <xdr:rowOff>22678</xdr:rowOff>
    </xdr:to>
    <xdr:sp macro="" textlink="">
      <xdr:nvSpPr>
        <xdr:cNvPr id="255" name="フローチャート: 判断 254"/>
        <xdr:cNvSpPr/>
      </xdr:nvSpPr>
      <xdr:spPr>
        <a:xfrm>
          <a:off x="16459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116115</xdr:rowOff>
    </xdr:from>
    <xdr:to>
      <xdr:col>78</xdr:col>
      <xdr:colOff>69850</xdr:colOff>
      <xdr:row>58</xdr:row>
      <xdr:rowOff>170543</xdr:rowOff>
    </xdr:to>
    <xdr:cxnSp macro="">
      <xdr:nvCxnSpPr>
        <xdr:cNvPr id="256" name="直線コネクタ 255"/>
        <xdr:cNvCxnSpPr/>
      </xdr:nvCxnSpPr>
      <xdr:spPr>
        <a:xfrm>
          <a:off x="14782800" y="100602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73478</xdr:rowOff>
    </xdr:from>
    <xdr:to>
      <xdr:col>78</xdr:col>
      <xdr:colOff>120650</xdr:colOff>
      <xdr:row>58</xdr:row>
      <xdr:rowOff>3628</xdr:rowOff>
    </xdr:to>
    <xdr:sp macro="" textlink="">
      <xdr:nvSpPr>
        <xdr:cNvPr id="257" name="フローチャート: 判断 256"/>
        <xdr:cNvSpPr/>
      </xdr:nvSpPr>
      <xdr:spPr>
        <a:xfrm>
          <a:off x="15621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13805</xdr:rowOff>
    </xdr:from>
    <xdr:ext cx="736600" cy="259045"/>
    <xdr:sp macro="" textlink="">
      <xdr:nvSpPr>
        <xdr:cNvPr id="258" name="テキスト ボックス 257"/>
        <xdr:cNvSpPr txBox="1"/>
      </xdr:nvSpPr>
      <xdr:spPr>
        <a:xfrm>
          <a:off x="15290800" y="961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94343</xdr:rowOff>
    </xdr:from>
    <xdr:to>
      <xdr:col>73</xdr:col>
      <xdr:colOff>180975</xdr:colOff>
      <xdr:row>58</xdr:row>
      <xdr:rowOff>116115</xdr:rowOff>
    </xdr:to>
    <xdr:cxnSp macro="">
      <xdr:nvCxnSpPr>
        <xdr:cNvPr id="259" name="直線コネクタ 258"/>
        <xdr:cNvCxnSpPr/>
      </xdr:nvCxnSpPr>
      <xdr:spPr>
        <a:xfrm>
          <a:off x="13893800" y="100384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127907</xdr:rowOff>
    </xdr:from>
    <xdr:to>
      <xdr:col>74</xdr:col>
      <xdr:colOff>31750</xdr:colOff>
      <xdr:row>58</xdr:row>
      <xdr:rowOff>58057</xdr:rowOff>
    </xdr:to>
    <xdr:sp macro="" textlink="">
      <xdr:nvSpPr>
        <xdr:cNvPr id="260" name="フローチャート: 判断 259"/>
        <xdr:cNvSpPr/>
      </xdr:nvSpPr>
      <xdr:spPr>
        <a:xfrm>
          <a:off x="14732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68234</xdr:rowOff>
    </xdr:from>
    <xdr:ext cx="762000" cy="259045"/>
    <xdr:sp macro="" textlink="">
      <xdr:nvSpPr>
        <xdr:cNvPr id="261" name="テキスト ボックス 260"/>
        <xdr:cNvSpPr txBox="1"/>
      </xdr:nvSpPr>
      <xdr:spPr>
        <a:xfrm>
          <a:off x="14401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94343</xdr:rowOff>
    </xdr:from>
    <xdr:to>
      <xdr:col>69</xdr:col>
      <xdr:colOff>92075</xdr:colOff>
      <xdr:row>58</xdr:row>
      <xdr:rowOff>94343</xdr:rowOff>
    </xdr:to>
    <xdr:cxnSp macro="">
      <xdr:nvCxnSpPr>
        <xdr:cNvPr id="262" name="直線コネクタ 261"/>
        <xdr:cNvCxnSpPr/>
      </xdr:nvCxnSpPr>
      <xdr:spPr>
        <a:xfrm>
          <a:off x="13004800" y="100384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149678</xdr:rowOff>
    </xdr:from>
    <xdr:to>
      <xdr:col>69</xdr:col>
      <xdr:colOff>142875</xdr:colOff>
      <xdr:row>58</xdr:row>
      <xdr:rowOff>79828</xdr:rowOff>
    </xdr:to>
    <xdr:sp macro="" textlink="">
      <xdr:nvSpPr>
        <xdr:cNvPr id="263" name="フローチャート: 判断 262"/>
        <xdr:cNvSpPr/>
      </xdr:nvSpPr>
      <xdr:spPr>
        <a:xfrm>
          <a:off x="13843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90005</xdr:rowOff>
    </xdr:from>
    <xdr:ext cx="762000" cy="259045"/>
    <xdr:sp macro="" textlink="">
      <xdr:nvSpPr>
        <xdr:cNvPr id="264" name="テキスト ボックス 263"/>
        <xdr:cNvSpPr txBox="1"/>
      </xdr:nvSpPr>
      <xdr:spPr>
        <a:xfrm>
          <a:off x="13512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5" name="フローチャート: 判断 264"/>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46462</xdr:rowOff>
    </xdr:from>
    <xdr:ext cx="762000" cy="259045"/>
    <xdr:sp macro="" textlink="">
      <xdr:nvSpPr>
        <xdr:cNvPr id="266" name="テキスト ボックス 265"/>
        <xdr:cNvSpPr txBox="1"/>
      </xdr:nvSpPr>
      <xdr:spPr>
        <a:xfrm>
          <a:off x="12623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5443</xdr:rowOff>
    </xdr:from>
    <xdr:to>
      <xdr:col>82</xdr:col>
      <xdr:colOff>158750</xdr:colOff>
      <xdr:row>56</xdr:row>
      <xdr:rowOff>107043</xdr:rowOff>
    </xdr:to>
    <xdr:sp macro="" textlink="">
      <xdr:nvSpPr>
        <xdr:cNvPr id="272" name="楕円 271"/>
        <xdr:cNvSpPr/>
      </xdr:nvSpPr>
      <xdr:spPr>
        <a:xfrm>
          <a:off x="164592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21970</xdr:rowOff>
    </xdr:from>
    <xdr:ext cx="762000" cy="259045"/>
    <xdr:sp macro="" textlink="">
      <xdr:nvSpPr>
        <xdr:cNvPr id="273" name="その他該当値テキスト"/>
        <xdr:cNvSpPr txBox="1"/>
      </xdr:nvSpPr>
      <xdr:spPr>
        <a:xfrm>
          <a:off x="165989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119743</xdr:rowOff>
    </xdr:from>
    <xdr:to>
      <xdr:col>78</xdr:col>
      <xdr:colOff>120650</xdr:colOff>
      <xdr:row>59</xdr:row>
      <xdr:rowOff>49893</xdr:rowOff>
    </xdr:to>
    <xdr:sp macro="" textlink="">
      <xdr:nvSpPr>
        <xdr:cNvPr id="274" name="楕円 273"/>
        <xdr:cNvSpPr/>
      </xdr:nvSpPr>
      <xdr:spPr>
        <a:xfrm>
          <a:off x="156210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34670</xdr:rowOff>
    </xdr:from>
    <xdr:ext cx="736600" cy="259045"/>
    <xdr:sp macro="" textlink="">
      <xdr:nvSpPr>
        <xdr:cNvPr id="275" name="テキスト ボックス 274"/>
        <xdr:cNvSpPr txBox="1"/>
      </xdr:nvSpPr>
      <xdr:spPr>
        <a:xfrm>
          <a:off x="15290800" y="10150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65315</xdr:rowOff>
    </xdr:from>
    <xdr:to>
      <xdr:col>74</xdr:col>
      <xdr:colOff>31750</xdr:colOff>
      <xdr:row>58</xdr:row>
      <xdr:rowOff>166915</xdr:rowOff>
    </xdr:to>
    <xdr:sp macro="" textlink="">
      <xdr:nvSpPr>
        <xdr:cNvPr id="276" name="楕円 275"/>
        <xdr:cNvSpPr/>
      </xdr:nvSpPr>
      <xdr:spPr>
        <a:xfrm>
          <a:off x="14732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151692</xdr:rowOff>
    </xdr:from>
    <xdr:ext cx="762000" cy="259045"/>
    <xdr:sp macro="" textlink="">
      <xdr:nvSpPr>
        <xdr:cNvPr id="277" name="テキスト ボックス 276"/>
        <xdr:cNvSpPr txBox="1"/>
      </xdr:nvSpPr>
      <xdr:spPr>
        <a:xfrm>
          <a:off x="14401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43543</xdr:rowOff>
    </xdr:from>
    <xdr:to>
      <xdr:col>69</xdr:col>
      <xdr:colOff>142875</xdr:colOff>
      <xdr:row>58</xdr:row>
      <xdr:rowOff>145143</xdr:rowOff>
    </xdr:to>
    <xdr:sp macro="" textlink="">
      <xdr:nvSpPr>
        <xdr:cNvPr id="278" name="楕円 277"/>
        <xdr:cNvSpPr/>
      </xdr:nvSpPr>
      <xdr:spPr>
        <a:xfrm>
          <a:off x="13843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129920</xdr:rowOff>
    </xdr:from>
    <xdr:ext cx="762000" cy="259045"/>
    <xdr:sp macro="" textlink="">
      <xdr:nvSpPr>
        <xdr:cNvPr id="279" name="テキスト ボックス 278"/>
        <xdr:cNvSpPr txBox="1"/>
      </xdr:nvSpPr>
      <xdr:spPr>
        <a:xfrm>
          <a:off x="13512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43543</xdr:rowOff>
    </xdr:from>
    <xdr:to>
      <xdr:col>65</xdr:col>
      <xdr:colOff>53975</xdr:colOff>
      <xdr:row>58</xdr:row>
      <xdr:rowOff>145143</xdr:rowOff>
    </xdr:to>
    <xdr:sp macro="" textlink="">
      <xdr:nvSpPr>
        <xdr:cNvPr id="280" name="楕円 279"/>
        <xdr:cNvSpPr/>
      </xdr:nvSpPr>
      <xdr:spPr>
        <a:xfrm>
          <a:off x="12954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129920</xdr:rowOff>
    </xdr:from>
    <xdr:ext cx="762000" cy="259045"/>
    <xdr:sp macro="" textlink="">
      <xdr:nvSpPr>
        <xdr:cNvPr id="281" name="テキスト ボックス 280"/>
        <xdr:cNvSpPr txBox="1"/>
      </xdr:nvSpPr>
      <xdr:spPr>
        <a:xfrm>
          <a:off x="12623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補助費等については、前年度よ</a:t>
          </a:r>
          <a:r>
            <a:rPr kumimoji="1" lang="ja-JP" altLang="en-US" sz="1100">
              <a:solidFill>
                <a:schemeClr val="dk1"/>
              </a:solidFill>
              <a:effectLst/>
              <a:latin typeface="+mn-lt"/>
              <a:ea typeface="+mn-ea"/>
              <a:cs typeface="+mn-cs"/>
            </a:rPr>
            <a:t>り</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し、類似団体平均より</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回る結果となった。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本年度より下</a:t>
          </a:r>
          <a:r>
            <a:rPr kumimoji="1" lang="ja-JP" altLang="ja-JP" sz="1100">
              <a:solidFill>
                <a:schemeClr val="dk1"/>
              </a:solidFill>
              <a:effectLst/>
              <a:latin typeface="+mn-lt"/>
              <a:ea typeface="+mn-ea"/>
              <a:cs typeface="+mn-cs"/>
            </a:rPr>
            <a:t>水道事業</a:t>
          </a:r>
          <a:r>
            <a:rPr kumimoji="1" lang="ja-JP" altLang="en-US" sz="1100">
              <a:solidFill>
                <a:schemeClr val="dk1"/>
              </a:solidFill>
              <a:effectLst/>
              <a:latin typeface="+mn-lt"/>
              <a:ea typeface="+mn-ea"/>
              <a:cs typeface="+mn-cs"/>
            </a:rPr>
            <a:t>が企業会計に移行し、</a:t>
          </a:r>
          <a:r>
            <a:rPr kumimoji="1" lang="ja-JP" altLang="ja-JP" sz="1100">
              <a:solidFill>
                <a:schemeClr val="dk1"/>
              </a:solidFill>
              <a:effectLst/>
              <a:latin typeface="+mn-lt"/>
              <a:ea typeface="+mn-ea"/>
              <a:cs typeface="+mn-cs"/>
            </a:rPr>
            <a:t>補助金が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上昇傾向で推移すると見込まれる。</a:t>
          </a:r>
          <a:endParaRPr lang="ja-JP" altLang="ja-JP" sz="1400">
            <a:effectLst/>
          </a:endParaRPr>
        </a:p>
        <a:p>
          <a:r>
            <a:rPr kumimoji="1" lang="ja-JP" altLang="ja-JP" sz="1100">
              <a:solidFill>
                <a:schemeClr val="dk1"/>
              </a:solidFill>
              <a:effectLst/>
              <a:latin typeface="+mn-lt"/>
              <a:ea typeface="+mn-ea"/>
              <a:cs typeface="+mn-cs"/>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142240</xdr:rowOff>
    </xdr:from>
    <xdr:to>
      <xdr:col>82</xdr:col>
      <xdr:colOff>107950</xdr:colOff>
      <xdr:row>40</xdr:row>
      <xdr:rowOff>157480</xdr:rowOff>
    </xdr:to>
    <xdr:cxnSp macro="">
      <xdr:nvCxnSpPr>
        <xdr:cNvPr id="309" name="直線コネクタ 308"/>
        <xdr:cNvCxnSpPr/>
      </xdr:nvCxnSpPr>
      <xdr:spPr>
        <a:xfrm flipV="1">
          <a:off x="16510000" y="562864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129557</xdr:rowOff>
    </xdr:from>
    <xdr:ext cx="762000" cy="259045"/>
    <xdr:sp macro="" textlink="">
      <xdr:nvSpPr>
        <xdr:cNvPr id="310"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157480</xdr:rowOff>
    </xdr:from>
    <xdr:to>
      <xdr:col>82</xdr:col>
      <xdr:colOff>196850</xdr:colOff>
      <xdr:row>40</xdr:row>
      <xdr:rowOff>157480</xdr:rowOff>
    </xdr:to>
    <xdr:cxnSp macro="">
      <xdr:nvCxnSpPr>
        <xdr:cNvPr id="311" name="直線コネクタ 310"/>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57167</xdr:rowOff>
    </xdr:from>
    <xdr:ext cx="762000" cy="259045"/>
    <xdr:sp macro="" textlink="">
      <xdr:nvSpPr>
        <xdr:cNvPr id="312" name="補助費等最大値テキスト"/>
        <xdr:cNvSpPr txBox="1"/>
      </xdr:nvSpPr>
      <xdr:spPr>
        <a:xfrm>
          <a:off x="16598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142240</xdr:rowOff>
    </xdr:from>
    <xdr:to>
      <xdr:col>82</xdr:col>
      <xdr:colOff>196850</xdr:colOff>
      <xdr:row>32</xdr:row>
      <xdr:rowOff>142240</xdr:rowOff>
    </xdr:to>
    <xdr:cxnSp macro="">
      <xdr:nvCxnSpPr>
        <xdr:cNvPr id="313" name="直線コネクタ 312"/>
        <xdr:cNvCxnSpPr/>
      </xdr:nvCxnSpPr>
      <xdr:spPr>
        <a:xfrm>
          <a:off x="16421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16510</xdr:rowOff>
    </xdr:from>
    <xdr:to>
      <xdr:col>82</xdr:col>
      <xdr:colOff>107950</xdr:colOff>
      <xdr:row>37</xdr:row>
      <xdr:rowOff>92710</xdr:rowOff>
    </xdr:to>
    <xdr:cxnSp macro="">
      <xdr:nvCxnSpPr>
        <xdr:cNvPr id="314" name="直線コネクタ 313"/>
        <xdr:cNvCxnSpPr/>
      </xdr:nvCxnSpPr>
      <xdr:spPr>
        <a:xfrm>
          <a:off x="15671800" y="6017260"/>
          <a:ext cx="8382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130827</xdr:rowOff>
    </xdr:from>
    <xdr:ext cx="762000" cy="259045"/>
    <xdr:sp macro="" textlink="">
      <xdr:nvSpPr>
        <xdr:cNvPr id="315" name="補助費等平均値テキスト"/>
        <xdr:cNvSpPr txBox="1"/>
      </xdr:nvSpPr>
      <xdr:spPr>
        <a:xfrm>
          <a:off x="16598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16" name="フローチャート: 判断 315"/>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16510</xdr:rowOff>
    </xdr:from>
    <xdr:to>
      <xdr:col>78</xdr:col>
      <xdr:colOff>69850</xdr:colOff>
      <xdr:row>35</xdr:row>
      <xdr:rowOff>85090</xdr:rowOff>
    </xdr:to>
    <xdr:cxnSp macro="">
      <xdr:nvCxnSpPr>
        <xdr:cNvPr id="317" name="直線コネクタ 316"/>
        <xdr:cNvCxnSpPr/>
      </xdr:nvCxnSpPr>
      <xdr:spPr>
        <a:xfrm flipV="1">
          <a:off x="14782800" y="60172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15240</xdr:rowOff>
    </xdr:from>
    <xdr:to>
      <xdr:col>78</xdr:col>
      <xdr:colOff>120650</xdr:colOff>
      <xdr:row>36</xdr:row>
      <xdr:rowOff>116840</xdr:rowOff>
    </xdr:to>
    <xdr:sp macro="" textlink="">
      <xdr:nvSpPr>
        <xdr:cNvPr id="318" name="フローチャート: 判断 317"/>
        <xdr:cNvSpPr/>
      </xdr:nvSpPr>
      <xdr:spPr>
        <a:xfrm>
          <a:off x="15621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101617</xdr:rowOff>
    </xdr:from>
    <xdr:ext cx="736600" cy="259045"/>
    <xdr:sp macro="" textlink="">
      <xdr:nvSpPr>
        <xdr:cNvPr id="319" name="テキスト ボックス 318"/>
        <xdr:cNvSpPr txBox="1"/>
      </xdr:nvSpPr>
      <xdr:spPr>
        <a:xfrm>
          <a:off x="15290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165100</xdr:rowOff>
    </xdr:from>
    <xdr:to>
      <xdr:col>73</xdr:col>
      <xdr:colOff>180975</xdr:colOff>
      <xdr:row>35</xdr:row>
      <xdr:rowOff>85090</xdr:rowOff>
    </xdr:to>
    <xdr:cxnSp macro="">
      <xdr:nvCxnSpPr>
        <xdr:cNvPr id="320" name="直線コネクタ 319"/>
        <xdr:cNvCxnSpPr/>
      </xdr:nvCxnSpPr>
      <xdr:spPr>
        <a:xfrm>
          <a:off x="13893800" y="59944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22860</xdr:rowOff>
    </xdr:from>
    <xdr:to>
      <xdr:col>74</xdr:col>
      <xdr:colOff>31750</xdr:colOff>
      <xdr:row>36</xdr:row>
      <xdr:rowOff>124460</xdr:rowOff>
    </xdr:to>
    <xdr:sp macro="" textlink="">
      <xdr:nvSpPr>
        <xdr:cNvPr id="321" name="フローチャート: 判断 320"/>
        <xdr:cNvSpPr/>
      </xdr:nvSpPr>
      <xdr:spPr>
        <a:xfrm>
          <a:off x="14732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109237</xdr:rowOff>
    </xdr:from>
    <xdr:ext cx="762000" cy="259045"/>
    <xdr:sp macro="" textlink="">
      <xdr:nvSpPr>
        <xdr:cNvPr id="322" name="テキスト ボックス 321"/>
        <xdr:cNvSpPr txBox="1"/>
      </xdr:nvSpPr>
      <xdr:spPr>
        <a:xfrm>
          <a:off x="14401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165100</xdr:rowOff>
    </xdr:from>
    <xdr:to>
      <xdr:col>69</xdr:col>
      <xdr:colOff>92075</xdr:colOff>
      <xdr:row>35</xdr:row>
      <xdr:rowOff>31750</xdr:rowOff>
    </xdr:to>
    <xdr:cxnSp macro="">
      <xdr:nvCxnSpPr>
        <xdr:cNvPr id="323" name="直線コネクタ 322"/>
        <xdr:cNvCxnSpPr/>
      </xdr:nvCxnSpPr>
      <xdr:spPr>
        <a:xfrm flipV="1">
          <a:off x="13004800" y="5994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148590</xdr:rowOff>
    </xdr:from>
    <xdr:to>
      <xdr:col>69</xdr:col>
      <xdr:colOff>142875</xdr:colOff>
      <xdr:row>36</xdr:row>
      <xdr:rowOff>78740</xdr:rowOff>
    </xdr:to>
    <xdr:sp macro="" textlink="">
      <xdr:nvSpPr>
        <xdr:cNvPr id="324" name="フローチャート: 判断 323"/>
        <xdr:cNvSpPr/>
      </xdr:nvSpPr>
      <xdr:spPr>
        <a:xfrm>
          <a:off x="13843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63517</xdr:rowOff>
    </xdr:from>
    <xdr:ext cx="762000" cy="259045"/>
    <xdr:sp macro="" textlink="">
      <xdr:nvSpPr>
        <xdr:cNvPr id="325" name="テキスト ボックス 324"/>
        <xdr:cNvSpPr txBox="1"/>
      </xdr:nvSpPr>
      <xdr:spPr>
        <a:xfrm>
          <a:off x="13512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125730</xdr:rowOff>
    </xdr:from>
    <xdr:to>
      <xdr:col>65</xdr:col>
      <xdr:colOff>53975</xdr:colOff>
      <xdr:row>36</xdr:row>
      <xdr:rowOff>55880</xdr:rowOff>
    </xdr:to>
    <xdr:sp macro="" textlink="">
      <xdr:nvSpPr>
        <xdr:cNvPr id="326" name="フローチャート: 判断 325"/>
        <xdr:cNvSpPr/>
      </xdr:nvSpPr>
      <xdr:spPr>
        <a:xfrm>
          <a:off x="12954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40657</xdr:rowOff>
    </xdr:from>
    <xdr:ext cx="762000" cy="259045"/>
    <xdr:sp macro="" textlink="">
      <xdr:nvSpPr>
        <xdr:cNvPr id="327" name="テキスト ボックス 326"/>
        <xdr:cNvSpPr txBox="1"/>
      </xdr:nvSpPr>
      <xdr:spPr>
        <a:xfrm>
          <a:off x="12623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41910</xdr:rowOff>
    </xdr:from>
    <xdr:to>
      <xdr:col>82</xdr:col>
      <xdr:colOff>158750</xdr:colOff>
      <xdr:row>37</xdr:row>
      <xdr:rowOff>143510</xdr:rowOff>
    </xdr:to>
    <xdr:sp macro="" textlink="">
      <xdr:nvSpPr>
        <xdr:cNvPr id="333" name="楕円 332"/>
        <xdr:cNvSpPr/>
      </xdr:nvSpPr>
      <xdr:spPr>
        <a:xfrm>
          <a:off x="16459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13987</xdr:rowOff>
    </xdr:from>
    <xdr:ext cx="762000" cy="259045"/>
    <xdr:sp macro="" textlink="">
      <xdr:nvSpPr>
        <xdr:cNvPr id="334" name="補助費等該当値テキスト"/>
        <xdr:cNvSpPr txBox="1"/>
      </xdr:nvSpPr>
      <xdr:spPr>
        <a:xfrm>
          <a:off x="16598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137160</xdr:rowOff>
    </xdr:from>
    <xdr:to>
      <xdr:col>78</xdr:col>
      <xdr:colOff>120650</xdr:colOff>
      <xdr:row>35</xdr:row>
      <xdr:rowOff>67310</xdr:rowOff>
    </xdr:to>
    <xdr:sp macro="" textlink="">
      <xdr:nvSpPr>
        <xdr:cNvPr id="335" name="楕円 334"/>
        <xdr:cNvSpPr/>
      </xdr:nvSpPr>
      <xdr:spPr>
        <a:xfrm>
          <a:off x="15621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77487</xdr:rowOff>
    </xdr:from>
    <xdr:ext cx="736600" cy="259045"/>
    <xdr:sp macro="" textlink="">
      <xdr:nvSpPr>
        <xdr:cNvPr id="336" name="テキスト ボックス 335"/>
        <xdr:cNvSpPr txBox="1"/>
      </xdr:nvSpPr>
      <xdr:spPr>
        <a:xfrm>
          <a:off x="15290800" y="573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34290</xdr:rowOff>
    </xdr:from>
    <xdr:to>
      <xdr:col>74</xdr:col>
      <xdr:colOff>31750</xdr:colOff>
      <xdr:row>35</xdr:row>
      <xdr:rowOff>135890</xdr:rowOff>
    </xdr:to>
    <xdr:sp macro="" textlink="">
      <xdr:nvSpPr>
        <xdr:cNvPr id="337" name="楕円 336"/>
        <xdr:cNvSpPr/>
      </xdr:nvSpPr>
      <xdr:spPr>
        <a:xfrm>
          <a:off x="14732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146067</xdr:rowOff>
    </xdr:from>
    <xdr:ext cx="762000" cy="259045"/>
    <xdr:sp macro="" textlink="">
      <xdr:nvSpPr>
        <xdr:cNvPr id="338" name="テキスト ボックス 337"/>
        <xdr:cNvSpPr txBox="1"/>
      </xdr:nvSpPr>
      <xdr:spPr>
        <a:xfrm>
          <a:off x="14401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114300</xdr:rowOff>
    </xdr:from>
    <xdr:to>
      <xdr:col>69</xdr:col>
      <xdr:colOff>142875</xdr:colOff>
      <xdr:row>35</xdr:row>
      <xdr:rowOff>44450</xdr:rowOff>
    </xdr:to>
    <xdr:sp macro="" textlink="">
      <xdr:nvSpPr>
        <xdr:cNvPr id="339" name="楕円 338"/>
        <xdr:cNvSpPr/>
      </xdr:nvSpPr>
      <xdr:spPr>
        <a:xfrm>
          <a:off x="13843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54627</xdr:rowOff>
    </xdr:from>
    <xdr:ext cx="762000" cy="259045"/>
    <xdr:sp macro="" textlink="">
      <xdr:nvSpPr>
        <xdr:cNvPr id="340" name="テキスト ボックス 339"/>
        <xdr:cNvSpPr txBox="1"/>
      </xdr:nvSpPr>
      <xdr:spPr>
        <a:xfrm>
          <a:off x="13512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152400</xdr:rowOff>
    </xdr:from>
    <xdr:to>
      <xdr:col>65</xdr:col>
      <xdr:colOff>53975</xdr:colOff>
      <xdr:row>35</xdr:row>
      <xdr:rowOff>82550</xdr:rowOff>
    </xdr:to>
    <xdr:sp macro="" textlink="">
      <xdr:nvSpPr>
        <xdr:cNvPr id="341" name="楕円 340"/>
        <xdr:cNvSpPr/>
      </xdr:nvSpPr>
      <xdr:spPr>
        <a:xfrm>
          <a:off x="12954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92727</xdr:rowOff>
    </xdr:from>
    <xdr:ext cx="762000" cy="259045"/>
    <xdr:sp macro="" textlink="">
      <xdr:nvSpPr>
        <xdr:cNvPr id="342" name="テキスト ボックス 341"/>
        <xdr:cNvSpPr txBox="1"/>
      </xdr:nvSpPr>
      <xdr:spPr>
        <a:xfrm>
          <a:off x="12623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過去からの起債抑制策により類似団体の平均値と比べ、</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ポイント下回っている</a:t>
          </a:r>
          <a:r>
            <a:rPr kumimoji="1" lang="ja-JP" altLang="en-US" sz="1100">
              <a:solidFill>
                <a:schemeClr val="dk1"/>
              </a:solidFill>
              <a:effectLst/>
              <a:latin typeface="+mn-lt"/>
              <a:ea typeface="+mn-ea"/>
              <a:cs typeface="+mn-cs"/>
            </a:rPr>
            <a:t>が、今後は、</a:t>
          </a:r>
          <a:r>
            <a:rPr kumimoji="1" lang="ja-JP" altLang="ja-JP" sz="1100">
              <a:solidFill>
                <a:schemeClr val="dk1"/>
              </a:solidFill>
              <a:effectLst/>
              <a:latin typeface="+mn-lt"/>
              <a:ea typeface="+mn-ea"/>
              <a:cs typeface="+mn-cs"/>
            </a:rPr>
            <a:t>合併特例</a:t>
          </a:r>
          <a:r>
            <a:rPr kumimoji="1" lang="ja-JP" altLang="en-US" sz="1100">
              <a:solidFill>
                <a:schemeClr val="dk1"/>
              </a:solidFill>
              <a:effectLst/>
              <a:latin typeface="+mn-lt"/>
              <a:ea typeface="+mn-ea"/>
              <a:cs typeface="+mn-cs"/>
            </a:rPr>
            <a:t>事業債の元金償還に加え、公共施設適正管理推進除去事業債や臨時財政対策債の元金償還開始などにより</a:t>
          </a:r>
          <a:r>
            <a:rPr kumimoji="1" lang="ja-JP" altLang="ja-JP" sz="1100">
              <a:solidFill>
                <a:schemeClr val="dk1"/>
              </a:solidFill>
              <a:effectLst/>
              <a:latin typeface="+mn-lt"/>
              <a:ea typeface="+mn-ea"/>
              <a:cs typeface="+mn-cs"/>
            </a:rPr>
            <a:t>、比率は上昇していくことが見込まれる。基金の活用や事業の抑制によって、可能な限り公債費の抑制に努める。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8" name="テキスト ボックス 35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0" name="テキスト ボックス 35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2" name="テキスト ボックス 36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4" name="テキスト ボックス 36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26416</xdr:rowOff>
    </xdr:from>
    <xdr:to>
      <xdr:col>24</xdr:col>
      <xdr:colOff>25400</xdr:colOff>
      <xdr:row>80</xdr:row>
      <xdr:rowOff>40132</xdr:rowOff>
    </xdr:to>
    <xdr:cxnSp macro="">
      <xdr:nvCxnSpPr>
        <xdr:cNvPr id="367" name="直線コネクタ 366"/>
        <xdr:cNvCxnSpPr/>
      </xdr:nvCxnSpPr>
      <xdr:spPr>
        <a:xfrm flipV="1">
          <a:off x="4826000" y="12713716"/>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8" name="公債費最小値テキスト"/>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9" name="直線コネクタ 368"/>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112793</xdr:rowOff>
    </xdr:from>
    <xdr:ext cx="762000" cy="259045"/>
    <xdr:sp macro="" textlink="">
      <xdr:nvSpPr>
        <xdr:cNvPr id="370" name="公債費最大値テキスト"/>
        <xdr:cNvSpPr txBox="1"/>
      </xdr:nvSpPr>
      <xdr:spPr>
        <a:xfrm>
          <a:off x="4914900" y="1245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26416</xdr:rowOff>
    </xdr:from>
    <xdr:to>
      <xdr:col>24</xdr:col>
      <xdr:colOff>114300</xdr:colOff>
      <xdr:row>74</xdr:row>
      <xdr:rowOff>26416</xdr:rowOff>
    </xdr:to>
    <xdr:cxnSp macro="">
      <xdr:nvCxnSpPr>
        <xdr:cNvPr id="371" name="直線コネクタ 370"/>
        <xdr:cNvCxnSpPr/>
      </xdr:nvCxnSpPr>
      <xdr:spPr>
        <a:xfrm>
          <a:off x="4737100" y="1271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156718</xdr:rowOff>
    </xdr:from>
    <xdr:to>
      <xdr:col>24</xdr:col>
      <xdr:colOff>25400</xdr:colOff>
      <xdr:row>78</xdr:row>
      <xdr:rowOff>12700</xdr:rowOff>
    </xdr:to>
    <xdr:cxnSp macro="">
      <xdr:nvCxnSpPr>
        <xdr:cNvPr id="372" name="直線コネクタ 371"/>
        <xdr:cNvCxnSpPr/>
      </xdr:nvCxnSpPr>
      <xdr:spPr>
        <a:xfrm>
          <a:off x="3987800" y="133583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155719</xdr:rowOff>
    </xdr:from>
    <xdr:ext cx="762000" cy="259045"/>
    <xdr:sp macro="" textlink="">
      <xdr:nvSpPr>
        <xdr:cNvPr id="373" name="公債費平均値テキスト"/>
        <xdr:cNvSpPr txBox="1"/>
      </xdr:nvSpPr>
      <xdr:spPr>
        <a:xfrm>
          <a:off x="4914900" y="133573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12192</xdr:rowOff>
    </xdr:from>
    <xdr:to>
      <xdr:col>24</xdr:col>
      <xdr:colOff>76200</xdr:colOff>
      <xdr:row>78</xdr:row>
      <xdr:rowOff>113792</xdr:rowOff>
    </xdr:to>
    <xdr:sp macro="" textlink="">
      <xdr:nvSpPr>
        <xdr:cNvPr id="374" name="フローチャート: 判断 373"/>
        <xdr:cNvSpPr/>
      </xdr:nvSpPr>
      <xdr:spPr>
        <a:xfrm>
          <a:off x="47752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124713</xdr:rowOff>
    </xdr:from>
    <xdr:to>
      <xdr:col>19</xdr:col>
      <xdr:colOff>187325</xdr:colOff>
      <xdr:row>77</xdr:row>
      <xdr:rowOff>156718</xdr:rowOff>
    </xdr:to>
    <xdr:cxnSp macro="">
      <xdr:nvCxnSpPr>
        <xdr:cNvPr id="375" name="直線コネクタ 374"/>
        <xdr:cNvCxnSpPr/>
      </xdr:nvCxnSpPr>
      <xdr:spPr>
        <a:xfrm>
          <a:off x="3098800" y="13326363"/>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21337</xdr:rowOff>
    </xdr:from>
    <xdr:to>
      <xdr:col>20</xdr:col>
      <xdr:colOff>38100</xdr:colOff>
      <xdr:row>78</xdr:row>
      <xdr:rowOff>122937</xdr:rowOff>
    </xdr:to>
    <xdr:sp macro="" textlink="">
      <xdr:nvSpPr>
        <xdr:cNvPr id="376" name="フローチャート: 判断 375"/>
        <xdr:cNvSpPr/>
      </xdr:nvSpPr>
      <xdr:spPr>
        <a:xfrm>
          <a:off x="3937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107714</xdr:rowOff>
    </xdr:from>
    <xdr:ext cx="736600" cy="259045"/>
    <xdr:sp macro="" textlink="">
      <xdr:nvSpPr>
        <xdr:cNvPr id="377" name="テキスト ボックス 376"/>
        <xdr:cNvSpPr txBox="1"/>
      </xdr:nvSpPr>
      <xdr:spPr>
        <a:xfrm>
          <a:off x="3606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120142</xdr:rowOff>
    </xdr:from>
    <xdr:to>
      <xdr:col>15</xdr:col>
      <xdr:colOff>98425</xdr:colOff>
      <xdr:row>77</xdr:row>
      <xdr:rowOff>124713</xdr:rowOff>
    </xdr:to>
    <xdr:cxnSp macro="">
      <xdr:nvCxnSpPr>
        <xdr:cNvPr id="378" name="直線コネクタ 377"/>
        <xdr:cNvCxnSpPr/>
      </xdr:nvCxnSpPr>
      <xdr:spPr>
        <a:xfrm>
          <a:off x="2209800" y="133217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16763</xdr:rowOff>
    </xdr:from>
    <xdr:to>
      <xdr:col>15</xdr:col>
      <xdr:colOff>149225</xdr:colOff>
      <xdr:row>78</xdr:row>
      <xdr:rowOff>118363</xdr:rowOff>
    </xdr:to>
    <xdr:sp macro="" textlink="">
      <xdr:nvSpPr>
        <xdr:cNvPr id="379" name="フローチャート: 判断 378"/>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103140</xdr:rowOff>
    </xdr:from>
    <xdr:ext cx="762000" cy="259045"/>
    <xdr:sp macro="" textlink="">
      <xdr:nvSpPr>
        <xdr:cNvPr id="380" name="テキスト ボックス 379"/>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88137</xdr:rowOff>
    </xdr:from>
    <xdr:to>
      <xdr:col>11</xdr:col>
      <xdr:colOff>9525</xdr:colOff>
      <xdr:row>77</xdr:row>
      <xdr:rowOff>120142</xdr:rowOff>
    </xdr:to>
    <xdr:cxnSp macro="">
      <xdr:nvCxnSpPr>
        <xdr:cNvPr id="381" name="直線コネクタ 380"/>
        <xdr:cNvCxnSpPr/>
      </xdr:nvCxnSpPr>
      <xdr:spPr>
        <a:xfrm>
          <a:off x="1320800" y="13289787"/>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16763</xdr:rowOff>
    </xdr:from>
    <xdr:to>
      <xdr:col>11</xdr:col>
      <xdr:colOff>60325</xdr:colOff>
      <xdr:row>78</xdr:row>
      <xdr:rowOff>118363</xdr:rowOff>
    </xdr:to>
    <xdr:sp macro="" textlink="">
      <xdr:nvSpPr>
        <xdr:cNvPr id="382" name="フローチャート: 判断 381"/>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103140</xdr:rowOff>
    </xdr:from>
    <xdr:ext cx="762000" cy="259045"/>
    <xdr:sp macro="" textlink="">
      <xdr:nvSpPr>
        <xdr:cNvPr id="383" name="テキスト ボックス 382"/>
        <xdr:cNvSpPr txBox="1"/>
      </xdr:nvSpPr>
      <xdr:spPr>
        <a:xfrm>
          <a:off x="1828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xdr:rowOff>
    </xdr:from>
    <xdr:to>
      <xdr:col>6</xdr:col>
      <xdr:colOff>171450</xdr:colOff>
      <xdr:row>78</xdr:row>
      <xdr:rowOff>109220</xdr:rowOff>
    </xdr:to>
    <xdr:sp macro="" textlink="">
      <xdr:nvSpPr>
        <xdr:cNvPr id="384" name="フローチャート: 判断 383"/>
        <xdr:cNvSpPr/>
      </xdr:nvSpPr>
      <xdr:spPr>
        <a:xfrm>
          <a:off x="1270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93997</xdr:rowOff>
    </xdr:from>
    <xdr:ext cx="762000" cy="259045"/>
    <xdr:sp macro="" textlink="">
      <xdr:nvSpPr>
        <xdr:cNvPr id="385" name="テキスト ボックス 384"/>
        <xdr:cNvSpPr txBox="1"/>
      </xdr:nvSpPr>
      <xdr:spPr>
        <a:xfrm>
          <a:off x="939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133350</xdr:rowOff>
    </xdr:from>
    <xdr:to>
      <xdr:col>24</xdr:col>
      <xdr:colOff>76200</xdr:colOff>
      <xdr:row>78</xdr:row>
      <xdr:rowOff>63500</xdr:rowOff>
    </xdr:to>
    <xdr:sp macro="" textlink="">
      <xdr:nvSpPr>
        <xdr:cNvPr id="391" name="楕円 390"/>
        <xdr:cNvSpPr/>
      </xdr:nvSpPr>
      <xdr:spPr>
        <a:xfrm>
          <a:off x="4775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149877</xdr:rowOff>
    </xdr:from>
    <xdr:ext cx="762000" cy="259045"/>
    <xdr:sp macro="" textlink="">
      <xdr:nvSpPr>
        <xdr:cNvPr id="392" name="公債費該当値テキスト"/>
        <xdr:cNvSpPr txBox="1"/>
      </xdr:nvSpPr>
      <xdr:spPr>
        <a:xfrm>
          <a:off x="49149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105918</xdr:rowOff>
    </xdr:from>
    <xdr:to>
      <xdr:col>20</xdr:col>
      <xdr:colOff>38100</xdr:colOff>
      <xdr:row>78</xdr:row>
      <xdr:rowOff>36068</xdr:rowOff>
    </xdr:to>
    <xdr:sp macro="" textlink="">
      <xdr:nvSpPr>
        <xdr:cNvPr id="393" name="楕円 392"/>
        <xdr:cNvSpPr/>
      </xdr:nvSpPr>
      <xdr:spPr>
        <a:xfrm>
          <a:off x="3937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46245</xdr:rowOff>
    </xdr:from>
    <xdr:ext cx="736600" cy="259045"/>
    <xdr:sp macro="" textlink="">
      <xdr:nvSpPr>
        <xdr:cNvPr id="394" name="テキスト ボックス 393"/>
        <xdr:cNvSpPr txBox="1"/>
      </xdr:nvSpPr>
      <xdr:spPr>
        <a:xfrm>
          <a:off x="3606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73913</xdr:rowOff>
    </xdr:from>
    <xdr:to>
      <xdr:col>15</xdr:col>
      <xdr:colOff>149225</xdr:colOff>
      <xdr:row>78</xdr:row>
      <xdr:rowOff>4063</xdr:rowOff>
    </xdr:to>
    <xdr:sp macro="" textlink="">
      <xdr:nvSpPr>
        <xdr:cNvPr id="395" name="楕円 394"/>
        <xdr:cNvSpPr/>
      </xdr:nvSpPr>
      <xdr:spPr>
        <a:xfrm>
          <a:off x="3048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14240</xdr:rowOff>
    </xdr:from>
    <xdr:ext cx="762000" cy="259045"/>
    <xdr:sp macro="" textlink="">
      <xdr:nvSpPr>
        <xdr:cNvPr id="396" name="テキスト ボックス 395"/>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69342</xdr:rowOff>
    </xdr:from>
    <xdr:to>
      <xdr:col>11</xdr:col>
      <xdr:colOff>60325</xdr:colOff>
      <xdr:row>77</xdr:row>
      <xdr:rowOff>170942</xdr:rowOff>
    </xdr:to>
    <xdr:sp macro="" textlink="">
      <xdr:nvSpPr>
        <xdr:cNvPr id="397" name="楕円 396"/>
        <xdr:cNvSpPr/>
      </xdr:nvSpPr>
      <xdr:spPr>
        <a:xfrm>
          <a:off x="2159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9669</xdr:rowOff>
    </xdr:from>
    <xdr:ext cx="762000" cy="259045"/>
    <xdr:sp macro="" textlink="">
      <xdr:nvSpPr>
        <xdr:cNvPr id="398" name="テキスト ボックス 397"/>
        <xdr:cNvSpPr txBox="1"/>
      </xdr:nvSpPr>
      <xdr:spPr>
        <a:xfrm>
          <a:off x="1828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99" name="楕円 398"/>
        <xdr:cNvSpPr/>
      </xdr:nvSpPr>
      <xdr:spPr>
        <a:xfrm>
          <a:off x="1270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149114</xdr:rowOff>
    </xdr:from>
    <xdr:ext cx="762000" cy="259045"/>
    <xdr:sp macro="" textlink="">
      <xdr:nvSpPr>
        <xdr:cNvPr id="400" name="テキスト ボックス 399"/>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扶助費、物件費等の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により昨年度より</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低下</a:t>
          </a:r>
          <a:r>
            <a:rPr kumimoji="1" lang="ja-JP" altLang="ja-JP" sz="1100">
              <a:solidFill>
                <a:schemeClr val="dk1"/>
              </a:solidFill>
              <a:effectLst/>
              <a:latin typeface="+mn-lt"/>
              <a:ea typeface="+mn-ea"/>
              <a:cs typeface="+mn-cs"/>
            </a:rPr>
            <a:t>し、類似団体平均より</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回る結果となった。</a:t>
          </a:r>
          <a:endParaRPr lang="ja-JP" altLang="ja-JP" sz="1400">
            <a:effectLst/>
          </a:endParaRPr>
        </a:p>
        <a:p>
          <a:r>
            <a:rPr kumimoji="1" lang="ja-JP" altLang="ja-JP" sz="1100">
              <a:solidFill>
                <a:schemeClr val="dk1"/>
              </a:solidFill>
              <a:effectLst/>
              <a:latin typeface="+mn-lt"/>
              <a:ea typeface="+mn-ea"/>
              <a:cs typeface="+mn-cs"/>
            </a:rPr>
            <a:t>　今後も職員定員適正化計画及び庁舎建設による職員数の削減、行政組織としての総合力を高める上での行政改革の推進、財政援助団体への補助金の見直し等を行うことで、経費節減を行い、類似団体平均を上回らないよう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130810</xdr:rowOff>
    </xdr:from>
    <xdr:to>
      <xdr:col>82</xdr:col>
      <xdr:colOff>107950</xdr:colOff>
      <xdr:row>81</xdr:row>
      <xdr:rowOff>107950</xdr:rowOff>
    </xdr:to>
    <xdr:cxnSp macro="">
      <xdr:nvCxnSpPr>
        <xdr:cNvPr id="428" name="直線コネクタ 427"/>
        <xdr:cNvCxnSpPr/>
      </xdr:nvCxnSpPr>
      <xdr:spPr>
        <a:xfrm flipV="1">
          <a:off x="16510000" y="126466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80027</xdr:rowOff>
    </xdr:from>
    <xdr:ext cx="762000" cy="259045"/>
    <xdr:sp macro="" textlink="">
      <xdr:nvSpPr>
        <xdr:cNvPr id="429"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107950</xdr:rowOff>
    </xdr:from>
    <xdr:to>
      <xdr:col>82</xdr:col>
      <xdr:colOff>196850</xdr:colOff>
      <xdr:row>81</xdr:row>
      <xdr:rowOff>107950</xdr:rowOff>
    </xdr:to>
    <xdr:cxnSp macro="">
      <xdr:nvCxnSpPr>
        <xdr:cNvPr id="430" name="直線コネクタ 429"/>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45737</xdr:rowOff>
    </xdr:from>
    <xdr:ext cx="762000" cy="259045"/>
    <xdr:sp macro="" textlink="">
      <xdr:nvSpPr>
        <xdr:cNvPr id="431"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130810</xdr:rowOff>
    </xdr:from>
    <xdr:to>
      <xdr:col>82</xdr:col>
      <xdr:colOff>196850</xdr:colOff>
      <xdr:row>73</xdr:row>
      <xdr:rowOff>130810</xdr:rowOff>
    </xdr:to>
    <xdr:cxnSp macro="">
      <xdr:nvCxnSpPr>
        <xdr:cNvPr id="432" name="直線コネクタ 431"/>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20320</xdr:rowOff>
    </xdr:from>
    <xdr:to>
      <xdr:col>82</xdr:col>
      <xdr:colOff>107950</xdr:colOff>
      <xdr:row>77</xdr:row>
      <xdr:rowOff>24130</xdr:rowOff>
    </xdr:to>
    <xdr:cxnSp macro="">
      <xdr:nvCxnSpPr>
        <xdr:cNvPr id="433" name="直線コネクタ 432"/>
        <xdr:cNvCxnSpPr/>
      </xdr:nvCxnSpPr>
      <xdr:spPr>
        <a:xfrm flipV="1">
          <a:off x="15671800" y="1305052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158766</xdr:rowOff>
    </xdr:from>
    <xdr:ext cx="762000" cy="259045"/>
    <xdr:sp macro="" textlink="">
      <xdr:nvSpPr>
        <xdr:cNvPr id="434" name="公債費以外平均値テキスト"/>
        <xdr:cNvSpPr txBox="1"/>
      </xdr:nvSpPr>
      <xdr:spPr>
        <a:xfrm>
          <a:off x="16598900" y="13017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15239</xdr:rowOff>
    </xdr:from>
    <xdr:to>
      <xdr:col>82</xdr:col>
      <xdr:colOff>158750</xdr:colOff>
      <xdr:row>76</xdr:row>
      <xdr:rowOff>116839</xdr:rowOff>
    </xdr:to>
    <xdr:sp macro="" textlink="">
      <xdr:nvSpPr>
        <xdr:cNvPr id="435" name="フローチャート: 判断 434"/>
        <xdr:cNvSpPr/>
      </xdr:nvSpPr>
      <xdr:spPr>
        <a:xfrm>
          <a:off x="164592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16511</xdr:rowOff>
    </xdr:from>
    <xdr:to>
      <xdr:col>78</xdr:col>
      <xdr:colOff>69850</xdr:colOff>
      <xdr:row>77</xdr:row>
      <xdr:rowOff>24130</xdr:rowOff>
    </xdr:to>
    <xdr:cxnSp macro="">
      <xdr:nvCxnSpPr>
        <xdr:cNvPr id="436" name="直線コネクタ 435"/>
        <xdr:cNvCxnSpPr/>
      </xdr:nvCxnSpPr>
      <xdr:spPr>
        <a:xfrm>
          <a:off x="14782800" y="132181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83820</xdr:rowOff>
    </xdr:from>
    <xdr:to>
      <xdr:col>78</xdr:col>
      <xdr:colOff>120650</xdr:colOff>
      <xdr:row>77</xdr:row>
      <xdr:rowOff>13970</xdr:rowOff>
    </xdr:to>
    <xdr:sp macro="" textlink="">
      <xdr:nvSpPr>
        <xdr:cNvPr id="437" name="フローチャート: 判断 436"/>
        <xdr:cNvSpPr/>
      </xdr:nvSpPr>
      <xdr:spPr>
        <a:xfrm>
          <a:off x="15621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24147</xdr:rowOff>
    </xdr:from>
    <xdr:ext cx="736600" cy="259045"/>
    <xdr:sp macro="" textlink="">
      <xdr:nvSpPr>
        <xdr:cNvPr id="438" name="テキスト ボックス 437"/>
        <xdr:cNvSpPr txBox="1"/>
      </xdr:nvSpPr>
      <xdr:spPr>
        <a:xfrm>
          <a:off x="15290800" y="1288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138430</xdr:rowOff>
    </xdr:from>
    <xdr:to>
      <xdr:col>73</xdr:col>
      <xdr:colOff>180975</xdr:colOff>
      <xdr:row>77</xdr:row>
      <xdr:rowOff>16511</xdr:rowOff>
    </xdr:to>
    <xdr:cxnSp macro="">
      <xdr:nvCxnSpPr>
        <xdr:cNvPr id="439" name="直線コネクタ 438"/>
        <xdr:cNvCxnSpPr/>
      </xdr:nvCxnSpPr>
      <xdr:spPr>
        <a:xfrm>
          <a:off x="13893800" y="12997180"/>
          <a:ext cx="889000" cy="22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38100</xdr:rowOff>
    </xdr:from>
    <xdr:to>
      <xdr:col>74</xdr:col>
      <xdr:colOff>31750</xdr:colOff>
      <xdr:row>76</xdr:row>
      <xdr:rowOff>139700</xdr:rowOff>
    </xdr:to>
    <xdr:sp macro="" textlink="">
      <xdr:nvSpPr>
        <xdr:cNvPr id="440" name="フローチャート: 判断 439"/>
        <xdr:cNvSpPr/>
      </xdr:nvSpPr>
      <xdr:spPr>
        <a:xfrm>
          <a:off x="14732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149877</xdr:rowOff>
    </xdr:from>
    <xdr:ext cx="762000" cy="259045"/>
    <xdr:sp macro="" textlink="">
      <xdr:nvSpPr>
        <xdr:cNvPr id="441" name="テキスト ボックス 440"/>
        <xdr:cNvSpPr txBox="1"/>
      </xdr:nvSpPr>
      <xdr:spPr>
        <a:xfrm>
          <a:off x="14401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130810</xdr:rowOff>
    </xdr:from>
    <xdr:to>
      <xdr:col>69</xdr:col>
      <xdr:colOff>92075</xdr:colOff>
      <xdr:row>75</xdr:row>
      <xdr:rowOff>138430</xdr:rowOff>
    </xdr:to>
    <xdr:cxnSp macro="">
      <xdr:nvCxnSpPr>
        <xdr:cNvPr id="442" name="直線コネクタ 441"/>
        <xdr:cNvCxnSpPr/>
      </xdr:nvCxnSpPr>
      <xdr:spPr>
        <a:xfrm>
          <a:off x="13004800" y="12989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102870</xdr:rowOff>
    </xdr:from>
    <xdr:to>
      <xdr:col>69</xdr:col>
      <xdr:colOff>142875</xdr:colOff>
      <xdr:row>76</xdr:row>
      <xdr:rowOff>33020</xdr:rowOff>
    </xdr:to>
    <xdr:sp macro="" textlink="">
      <xdr:nvSpPr>
        <xdr:cNvPr id="443" name="フローチャート: 判断 442"/>
        <xdr:cNvSpPr/>
      </xdr:nvSpPr>
      <xdr:spPr>
        <a:xfrm>
          <a:off x="1384300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17797</xdr:rowOff>
    </xdr:from>
    <xdr:ext cx="762000" cy="259045"/>
    <xdr:sp macro="" textlink="">
      <xdr:nvSpPr>
        <xdr:cNvPr id="444" name="テキスト ボックス 443"/>
        <xdr:cNvSpPr txBox="1"/>
      </xdr:nvSpPr>
      <xdr:spPr>
        <a:xfrm>
          <a:off x="13512800" y="1304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11430</xdr:rowOff>
    </xdr:from>
    <xdr:to>
      <xdr:col>65</xdr:col>
      <xdr:colOff>53975</xdr:colOff>
      <xdr:row>75</xdr:row>
      <xdr:rowOff>113030</xdr:rowOff>
    </xdr:to>
    <xdr:sp macro="" textlink="">
      <xdr:nvSpPr>
        <xdr:cNvPr id="445" name="フローチャート: 判断 444"/>
        <xdr:cNvSpPr/>
      </xdr:nvSpPr>
      <xdr:spPr>
        <a:xfrm>
          <a:off x="129540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123207</xdr:rowOff>
    </xdr:from>
    <xdr:ext cx="762000" cy="259045"/>
    <xdr:sp macro="" textlink="">
      <xdr:nvSpPr>
        <xdr:cNvPr id="446" name="テキスト ボックス 445"/>
        <xdr:cNvSpPr txBox="1"/>
      </xdr:nvSpPr>
      <xdr:spPr>
        <a:xfrm>
          <a:off x="12623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140970</xdr:rowOff>
    </xdr:from>
    <xdr:to>
      <xdr:col>82</xdr:col>
      <xdr:colOff>158750</xdr:colOff>
      <xdr:row>76</xdr:row>
      <xdr:rowOff>71120</xdr:rowOff>
    </xdr:to>
    <xdr:sp macro="" textlink="">
      <xdr:nvSpPr>
        <xdr:cNvPr id="452" name="楕円 451"/>
        <xdr:cNvSpPr/>
      </xdr:nvSpPr>
      <xdr:spPr>
        <a:xfrm>
          <a:off x="164592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157497</xdr:rowOff>
    </xdr:from>
    <xdr:ext cx="762000" cy="259045"/>
    <xdr:sp macro="" textlink="">
      <xdr:nvSpPr>
        <xdr:cNvPr id="453" name="公債費以外該当値テキスト"/>
        <xdr:cNvSpPr txBox="1"/>
      </xdr:nvSpPr>
      <xdr:spPr>
        <a:xfrm>
          <a:off x="165989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144780</xdr:rowOff>
    </xdr:from>
    <xdr:to>
      <xdr:col>78</xdr:col>
      <xdr:colOff>120650</xdr:colOff>
      <xdr:row>77</xdr:row>
      <xdr:rowOff>74930</xdr:rowOff>
    </xdr:to>
    <xdr:sp macro="" textlink="">
      <xdr:nvSpPr>
        <xdr:cNvPr id="454" name="楕円 453"/>
        <xdr:cNvSpPr/>
      </xdr:nvSpPr>
      <xdr:spPr>
        <a:xfrm>
          <a:off x="15621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59707</xdr:rowOff>
    </xdr:from>
    <xdr:ext cx="736600" cy="259045"/>
    <xdr:sp macro="" textlink="">
      <xdr:nvSpPr>
        <xdr:cNvPr id="455" name="テキスト ボックス 454"/>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137161</xdr:rowOff>
    </xdr:from>
    <xdr:to>
      <xdr:col>74</xdr:col>
      <xdr:colOff>31750</xdr:colOff>
      <xdr:row>77</xdr:row>
      <xdr:rowOff>67311</xdr:rowOff>
    </xdr:to>
    <xdr:sp macro="" textlink="">
      <xdr:nvSpPr>
        <xdr:cNvPr id="456" name="楕円 455"/>
        <xdr:cNvSpPr/>
      </xdr:nvSpPr>
      <xdr:spPr>
        <a:xfrm>
          <a:off x="14732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52088</xdr:rowOff>
    </xdr:from>
    <xdr:ext cx="762000" cy="259045"/>
    <xdr:sp macro="" textlink="">
      <xdr:nvSpPr>
        <xdr:cNvPr id="457" name="テキスト ボックス 456"/>
        <xdr:cNvSpPr txBox="1"/>
      </xdr:nvSpPr>
      <xdr:spPr>
        <a:xfrm>
          <a:off x="14401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87630</xdr:rowOff>
    </xdr:from>
    <xdr:to>
      <xdr:col>69</xdr:col>
      <xdr:colOff>142875</xdr:colOff>
      <xdr:row>76</xdr:row>
      <xdr:rowOff>17780</xdr:rowOff>
    </xdr:to>
    <xdr:sp macro="" textlink="">
      <xdr:nvSpPr>
        <xdr:cNvPr id="458" name="楕円 457"/>
        <xdr:cNvSpPr/>
      </xdr:nvSpPr>
      <xdr:spPr>
        <a:xfrm>
          <a:off x="13843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27957</xdr:rowOff>
    </xdr:from>
    <xdr:ext cx="762000" cy="259045"/>
    <xdr:sp macro="" textlink="">
      <xdr:nvSpPr>
        <xdr:cNvPr id="459" name="テキスト ボックス 458"/>
        <xdr:cNvSpPr txBox="1"/>
      </xdr:nvSpPr>
      <xdr:spPr>
        <a:xfrm>
          <a:off x="13512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80010</xdr:rowOff>
    </xdr:from>
    <xdr:to>
      <xdr:col>65</xdr:col>
      <xdr:colOff>53975</xdr:colOff>
      <xdr:row>76</xdr:row>
      <xdr:rowOff>10161</xdr:rowOff>
    </xdr:to>
    <xdr:sp macro="" textlink="">
      <xdr:nvSpPr>
        <xdr:cNvPr id="460" name="楕円 459"/>
        <xdr:cNvSpPr/>
      </xdr:nvSpPr>
      <xdr:spPr>
        <a:xfrm>
          <a:off x="12954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166388</xdr:rowOff>
    </xdr:from>
    <xdr:ext cx="762000" cy="259045"/>
    <xdr:sp macro="" textlink="">
      <xdr:nvSpPr>
        <xdr:cNvPr id="461" name="テキスト ボックス 460"/>
        <xdr:cNvSpPr txBox="1"/>
      </xdr:nvSpPr>
      <xdr:spPr>
        <a:xfrm>
          <a:off x="12623800" y="13025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茨城県行方市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121737</xdr:rowOff>
    </xdr:from>
    <xdr:to>
      <xdr:col>29</xdr:col>
      <xdr:colOff>127000</xdr:colOff>
      <xdr:row>20</xdr:row>
      <xdr:rowOff>120496</xdr:rowOff>
    </xdr:to>
    <xdr:cxnSp macro="">
      <xdr:nvCxnSpPr>
        <xdr:cNvPr id="47" name="直線コネクタ 46"/>
        <xdr:cNvCxnSpPr/>
      </xdr:nvCxnSpPr>
      <xdr:spPr bwMode="auto">
        <a:xfrm flipV="1">
          <a:off x="5651500" y="2055312"/>
          <a:ext cx="0" cy="154180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92573</xdr:rowOff>
    </xdr:from>
    <xdr:ext cx="762000" cy="259045"/>
    <xdr:sp macro="" textlink="">
      <xdr:nvSpPr>
        <xdr:cNvPr id="48" name="人口1人当たり決算額の推移最小値テキスト130"/>
        <xdr:cNvSpPr txBox="1"/>
      </xdr:nvSpPr>
      <xdr:spPr>
        <a:xfrm>
          <a:off x="5740400" y="35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120496</xdr:rowOff>
    </xdr:from>
    <xdr:to>
      <xdr:col>30</xdr:col>
      <xdr:colOff>25400</xdr:colOff>
      <xdr:row>20</xdr:row>
      <xdr:rowOff>120496</xdr:rowOff>
    </xdr:to>
    <xdr:cxnSp macro="">
      <xdr:nvCxnSpPr>
        <xdr:cNvPr id="49" name="直線コネクタ 48"/>
        <xdr:cNvCxnSpPr/>
      </xdr:nvCxnSpPr>
      <xdr:spPr bwMode="auto">
        <a:xfrm>
          <a:off x="5562600" y="3597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36664</xdr:rowOff>
    </xdr:from>
    <xdr:ext cx="762000" cy="259045"/>
    <xdr:sp macro="" textlink="">
      <xdr:nvSpPr>
        <xdr:cNvPr id="50" name="人口1人当たり決算額の推移最大値テキスト130"/>
        <xdr:cNvSpPr txBox="1"/>
      </xdr:nvSpPr>
      <xdr:spPr>
        <a:xfrm>
          <a:off x="5740400" y="179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121737</xdr:rowOff>
    </xdr:from>
    <xdr:to>
      <xdr:col>30</xdr:col>
      <xdr:colOff>25400</xdr:colOff>
      <xdr:row>11</xdr:row>
      <xdr:rowOff>121737</xdr:rowOff>
    </xdr:to>
    <xdr:cxnSp macro="">
      <xdr:nvCxnSpPr>
        <xdr:cNvPr id="51" name="直線コネクタ 50"/>
        <xdr:cNvCxnSpPr/>
      </xdr:nvCxnSpPr>
      <xdr:spPr bwMode="auto">
        <a:xfrm>
          <a:off x="5562600" y="20553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60701</xdr:rowOff>
    </xdr:from>
    <xdr:to>
      <xdr:col>29</xdr:col>
      <xdr:colOff>127000</xdr:colOff>
      <xdr:row>17</xdr:row>
      <xdr:rowOff>72082</xdr:rowOff>
    </xdr:to>
    <xdr:cxnSp macro="">
      <xdr:nvCxnSpPr>
        <xdr:cNvPr id="52" name="直線コネクタ 51"/>
        <xdr:cNvCxnSpPr/>
      </xdr:nvCxnSpPr>
      <xdr:spPr bwMode="auto">
        <a:xfrm flipV="1">
          <a:off x="5003800" y="3022976"/>
          <a:ext cx="647700" cy="11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83022</xdr:rowOff>
    </xdr:from>
    <xdr:ext cx="762000" cy="259045"/>
    <xdr:sp macro="" textlink="">
      <xdr:nvSpPr>
        <xdr:cNvPr id="53" name="人口1人当たり決算額の推移平均値テキスト130"/>
        <xdr:cNvSpPr txBox="1"/>
      </xdr:nvSpPr>
      <xdr:spPr>
        <a:xfrm>
          <a:off x="5740400" y="2702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66495</xdr:rowOff>
    </xdr:from>
    <xdr:to>
      <xdr:col>29</xdr:col>
      <xdr:colOff>177800</xdr:colOff>
      <xdr:row>16</xdr:row>
      <xdr:rowOff>168095</xdr:rowOff>
    </xdr:to>
    <xdr:sp macro="" textlink="">
      <xdr:nvSpPr>
        <xdr:cNvPr id="54" name="フローチャート: 判断 53"/>
        <xdr:cNvSpPr/>
      </xdr:nvSpPr>
      <xdr:spPr bwMode="auto">
        <a:xfrm>
          <a:off x="5600700" y="2857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72082</xdr:rowOff>
    </xdr:from>
    <xdr:to>
      <xdr:col>26</xdr:col>
      <xdr:colOff>50800</xdr:colOff>
      <xdr:row>17</xdr:row>
      <xdr:rowOff>87822</xdr:rowOff>
    </xdr:to>
    <xdr:cxnSp macro="">
      <xdr:nvCxnSpPr>
        <xdr:cNvPr id="55" name="直線コネクタ 54"/>
        <xdr:cNvCxnSpPr/>
      </xdr:nvCxnSpPr>
      <xdr:spPr bwMode="auto">
        <a:xfrm flipV="1">
          <a:off x="4305300" y="3034357"/>
          <a:ext cx="698500" cy="15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93013</xdr:rowOff>
    </xdr:from>
    <xdr:to>
      <xdr:col>26</xdr:col>
      <xdr:colOff>101600</xdr:colOff>
      <xdr:row>17</xdr:row>
      <xdr:rowOff>23163</xdr:rowOff>
    </xdr:to>
    <xdr:sp macro="" textlink="">
      <xdr:nvSpPr>
        <xdr:cNvPr id="56" name="フローチャート: 判断 55"/>
        <xdr:cNvSpPr/>
      </xdr:nvSpPr>
      <xdr:spPr bwMode="auto">
        <a:xfrm>
          <a:off x="4953000" y="2883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33340</xdr:rowOff>
    </xdr:from>
    <xdr:ext cx="736600" cy="259045"/>
    <xdr:sp macro="" textlink="">
      <xdr:nvSpPr>
        <xdr:cNvPr id="57" name="テキスト ボックス 56"/>
        <xdr:cNvSpPr txBox="1"/>
      </xdr:nvSpPr>
      <xdr:spPr>
        <a:xfrm>
          <a:off x="4622800" y="2652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80017</xdr:rowOff>
    </xdr:from>
    <xdr:to>
      <xdr:col>22</xdr:col>
      <xdr:colOff>114300</xdr:colOff>
      <xdr:row>17</xdr:row>
      <xdr:rowOff>87822</xdr:rowOff>
    </xdr:to>
    <xdr:cxnSp macro="">
      <xdr:nvCxnSpPr>
        <xdr:cNvPr id="58" name="直線コネクタ 57"/>
        <xdr:cNvCxnSpPr/>
      </xdr:nvCxnSpPr>
      <xdr:spPr bwMode="auto">
        <a:xfrm>
          <a:off x="3606800" y="3042292"/>
          <a:ext cx="698500" cy="78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155160</xdr:rowOff>
    </xdr:from>
    <xdr:to>
      <xdr:col>22</xdr:col>
      <xdr:colOff>165100</xdr:colOff>
      <xdr:row>17</xdr:row>
      <xdr:rowOff>85310</xdr:rowOff>
    </xdr:to>
    <xdr:sp macro="" textlink="">
      <xdr:nvSpPr>
        <xdr:cNvPr id="59" name="フローチャート: 判断 58"/>
        <xdr:cNvSpPr/>
      </xdr:nvSpPr>
      <xdr:spPr bwMode="auto">
        <a:xfrm>
          <a:off x="4254500" y="2945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95487</xdr:rowOff>
    </xdr:from>
    <xdr:ext cx="762000" cy="259045"/>
    <xdr:sp macro="" textlink="">
      <xdr:nvSpPr>
        <xdr:cNvPr id="60" name="テキスト ボックス 59"/>
        <xdr:cNvSpPr txBox="1"/>
      </xdr:nvSpPr>
      <xdr:spPr>
        <a:xfrm>
          <a:off x="3924300" y="271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65615</xdr:rowOff>
    </xdr:from>
    <xdr:to>
      <xdr:col>18</xdr:col>
      <xdr:colOff>177800</xdr:colOff>
      <xdr:row>17</xdr:row>
      <xdr:rowOff>80017</xdr:rowOff>
    </xdr:to>
    <xdr:cxnSp macro="">
      <xdr:nvCxnSpPr>
        <xdr:cNvPr id="61" name="直線コネクタ 60"/>
        <xdr:cNvCxnSpPr/>
      </xdr:nvCxnSpPr>
      <xdr:spPr bwMode="auto">
        <a:xfrm>
          <a:off x="2908300" y="3027890"/>
          <a:ext cx="698500" cy="14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6896</xdr:rowOff>
    </xdr:from>
    <xdr:to>
      <xdr:col>19</xdr:col>
      <xdr:colOff>38100</xdr:colOff>
      <xdr:row>17</xdr:row>
      <xdr:rowOff>108496</xdr:rowOff>
    </xdr:to>
    <xdr:sp macro="" textlink="">
      <xdr:nvSpPr>
        <xdr:cNvPr id="62" name="フローチャート: 判断 61"/>
        <xdr:cNvSpPr/>
      </xdr:nvSpPr>
      <xdr:spPr bwMode="auto">
        <a:xfrm>
          <a:off x="3556000" y="2969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118673</xdr:rowOff>
    </xdr:from>
    <xdr:ext cx="762000" cy="259045"/>
    <xdr:sp macro="" textlink="">
      <xdr:nvSpPr>
        <xdr:cNvPr id="63" name="テキスト ボックス 62"/>
        <xdr:cNvSpPr txBox="1"/>
      </xdr:nvSpPr>
      <xdr:spPr>
        <a:xfrm>
          <a:off x="3225800" y="273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1769</xdr:rowOff>
    </xdr:from>
    <xdr:to>
      <xdr:col>15</xdr:col>
      <xdr:colOff>101600</xdr:colOff>
      <xdr:row>17</xdr:row>
      <xdr:rowOff>103369</xdr:rowOff>
    </xdr:to>
    <xdr:sp macro="" textlink="">
      <xdr:nvSpPr>
        <xdr:cNvPr id="64" name="フローチャート: 判断 63"/>
        <xdr:cNvSpPr/>
      </xdr:nvSpPr>
      <xdr:spPr bwMode="auto">
        <a:xfrm>
          <a:off x="2857500" y="296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113546</xdr:rowOff>
    </xdr:from>
    <xdr:ext cx="762000" cy="259045"/>
    <xdr:sp macro="" textlink="">
      <xdr:nvSpPr>
        <xdr:cNvPr id="65" name="テキスト ボックス 64"/>
        <xdr:cNvSpPr txBox="1"/>
      </xdr:nvSpPr>
      <xdr:spPr>
        <a:xfrm>
          <a:off x="2527300" y="27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9901</xdr:rowOff>
    </xdr:from>
    <xdr:to>
      <xdr:col>29</xdr:col>
      <xdr:colOff>177800</xdr:colOff>
      <xdr:row>17</xdr:row>
      <xdr:rowOff>111501</xdr:rowOff>
    </xdr:to>
    <xdr:sp macro="" textlink="">
      <xdr:nvSpPr>
        <xdr:cNvPr id="71" name="楕円 70"/>
        <xdr:cNvSpPr/>
      </xdr:nvSpPr>
      <xdr:spPr bwMode="auto">
        <a:xfrm>
          <a:off x="5600700" y="2972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153428</xdr:rowOff>
    </xdr:from>
    <xdr:ext cx="762000" cy="259045"/>
    <xdr:sp macro="" textlink="">
      <xdr:nvSpPr>
        <xdr:cNvPr id="72" name="人口1人当たり決算額の推移該当値テキスト130"/>
        <xdr:cNvSpPr txBox="1"/>
      </xdr:nvSpPr>
      <xdr:spPr>
        <a:xfrm>
          <a:off x="5740400" y="294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21282</xdr:rowOff>
    </xdr:from>
    <xdr:to>
      <xdr:col>26</xdr:col>
      <xdr:colOff>101600</xdr:colOff>
      <xdr:row>17</xdr:row>
      <xdr:rowOff>122882</xdr:rowOff>
    </xdr:to>
    <xdr:sp macro="" textlink="">
      <xdr:nvSpPr>
        <xdr:cNvPr id="73" name="楕円 72"/>
        <xdr:cNvSpPr/>
      </xdr:nvSpPr>
      <xdr:spPr bwMode="auto">
        <a:xfrm>
          <a:off x="4953000" y="2983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107659</xdr:rowOff>
    </xdr:from>
    <xdr:ext cx="736600" cy="259045"/>
    <xdr:sp macro="" textlink="">
      <xdr:nvSpPr>
        <xdr:cNvPr id="74" name="テキスト ボックス 73"/>
        <xdr:cNvSpPr txBox="1"/>
      </xdr:nvSpPr>
      <xdr:spPr>
        <a:xfrm>
          <a:off x="4622800" y="3069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37022</xdr:rowOff>
    </xdr:from>
    <xdr:to>
      <xdr:col>22</xdr:col>
      <xdr:colOff>165100</xdr:colOff>
      <xdr:row>17</xdr:row>
      <xdr:rowOff>138622</xdr:rowOff>
    </xdr:to>
    <xdr:sp macro="" textlink="">
      <xdr:nvSpPr>
        <xdr:cNvPr id="75" name="楕円 74"/>
        <xdr:cNvSpPr/>
      </xdr:nvSpPr>
      <xdr:spPr bwMode="auto">
        <a:xfrm>
          <a:off x="4254500" y="2999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123399</xdr:rowOff>
    </xdr:from>
    <xdr:ext cx="762000" cy="259045"/>
    <xdr:sp macro="" textlink="">
      <xdr:nvSpPr>
        <xdr:cNvPr id="76" name="テキスト ボックス 75"/>
        <xdr:cNvSpPr txBox="1"/>
      </xdr:nvSpPr>
      <xdr:spPr>
        <a:xfrm>
          <a:off x="3924300" y="308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29217</xdr:rowOff>
    </xdr:from>
    <xdr:to>
      <xdr:col>19</xdr:col>
      <xdr:colOff>38100</xdr:colOff>
      <xdr:row>17</xdr:row>
      <xdr:rowOff>130817</xdr:rowOff>
    </xdr:to>
    <xdr:sp macro="" textlink="">
      <xdr:nvSpPr>
        <xdr:cNvPr id="77" name="楕円 76"/>
        <xdr:cNvSpPr/>
      </xdr:nvSpPr>
      <xdr:spPr bwMode="auto">
        <a:xfrm>
          <a:off x="3556000" y="2991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115594</xdr:rowOff>
    </xdr:from>
    <xdr:ext cx="762000" cy="259045"/>
    <xdr:sp macro="" textlink="">
      <xdr:nvSpPr>
        <xdr:cNvPr id="78" name="テキスト ボックス 77"/>
        <xdr:cNvSpPr txBox="1"/>
      </xdr:nvSpPr>
      <xdr:spPr>
        <a:xfrm>
          <a:off x="3225800" y="307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14815</xdr:rowOff>
    </xdr:from>
    <xdr:to>
      <xdr:col>15</xdr:col>
      <xdr:colOff>101600</xdr:colOff>
      <xdr:row>17</xdr:row>
      <xdr:rowOff>116415</xdr:rowOff>
    </xdr:to>
    <xdr:sp macro="" textlink="">
      <xdr:nvSpPr>
        <xdr:cNvPr id="79" name="楕円 78"/>
        <xdr:cNvSpPr/>
      </xdr:nvSpPr>
      <xdr:spPr bwMode="auto">
        <a:xfrm>
          <a:off x="2857500" y="2977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101192</xdr:rowOff>
    </xdr:from>
    <xdr:ext cx="762000" cy="259045"/>
    <xdr:sp macro="" textlink="">
      <xdr:nvSpPr>
        <xdr:cNvPr id="80" name="テキスト ボックス 79"/>
        <xdr:cNvSpPr txBox="1"/>
      </xdr:nvSpPr>
      <xdr:spPr>
        <a:xfrm>
          <a:off x="2527300" y="3063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64230</xdr:rowOff>
    </xdr:from>
    <xdr:to>
      <xdr:col>29</xdr:col>
      <xdr:colOff>127000</xdr:colOff>
      <xdr:row>37</xdr:row>
      <xdr:rowOff>245072</xdr:rowOff>
    </xdr:to>
    <xdr:cxnSp macro="">
      <xdr:nvCxnSpPr>
        <xdr:cNvPr id="108" name="直線コネクタ 107"/>
        <xdr:cNvCxnSpPr/>
      </xdr:nvCxnSpPr>
      <xdr:spPr bwMode="auto">
        <a:xfrm flipV="1">
          <a:off x="5651500" y="5988780"/>
          <a:ext cx="0" cy="1380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217149</xdr:rowOff>
    </xdr:from>
    <xdr:ext cx="762000" cy="259045"/>
    <xdr:sp macro="" textlink="">
      <xdr:nvSpPr>
        <xdr:cNvPr id="109" name="人口1人当たり決算額の推移最小値テキスト445"/>
        <xdr:cNvSpPr txBox="1"/>
      </xdr:nvSpPr>
      <xdr:spPr>
        <a:xfrm>
          <a:off x="5740400" y="734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245072</xdr:rowOff>
    </xdr:from>
    <xdr:to>
      <xdr:col>30</xdr:col>
      <xdr:colOff>25400</xdr:colOff>
      <xdr:row>37</xdr:row>
      <xdr:rowOff>245072</xdr:rowOff>
    </xdr:to>
    <xdr:cxnSp macro="">
      <xdr:nvCxnSpPr>
        <xdr:cNvPr id="110" name="直線コネクタ 109"/>
        <xdr:cNvCxnSpPr/>
      </xdr:nvCxnSpPr>
      <xdr:spPr bwMode="auto">
        <a:xfrm>
          <a:off x="5562600" y="73697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322057</xdr:rowOff>
    </xdr:from>
    <xdr:ext cx="762000" cy="259045"/>
    <xdr:sp macro="" textlink="">
      <xdr:nvSpPr>
        <xdr:cNvPr id="111" name="人口1人当たり決算額の推移最大値テキスト445"/>
        <xdr:cNvSpPr txBox="1"/>
      </xdr:nvSpPr>
      <xdr:spPr>
        <a:xfrm>
          <a:off x="5740400" y="573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64230</xdr:rowOff>
    </xdr:from>
    <xdr:to>
      <xdr:col>30</xdr:col>
      <xdr:colOff>25400</xdr:colOff>
      <xdr:row>33</xdr:row>
      <xdr:rowOff>64230</xdr:rowOff>
    </xdr:to>
    <xdr:cxnSp macro="">
      <xdr:nvCxnSpPr>
        <xdr:cNvPr id="112" name="直線コネクタ 111"/>
        <xdr:cNvCxnSpPr/>
      </xdr:nvCxnSpPr>
      <xdr:spPr bwMode="auto">
        <a:xfrm>
          <a:off x="5562600" y="598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97872</xdr:rowOff>
    </xdr:from>
    <xdr:to>
      <xdr:col>29</xdr:col>
      <xdr:colOff>127000</xdr:colOff>
      <xdr:row>35</xdr:row>
      <xdr:rowOff>185560</xdr:rowOff>
    </xdr:to>
    <xdr:cxnSp macro="">
      <xdr:nvCxnSpPr>
        <xdr:cNvPr id="113" name="直線コネクタ 112"/>
        <xdr:cNvCxnSpPr/>
      </xdr:nvCxnSpPr>
      <xdr:spPr bwMode="auto">
        <a:xfrm flipV="1">
          <a:off x="5003800" y="6708222"/>
          <a:ext cx="647700" cy="876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82649</xdr:rowOff>
    </xdr:from>
    <xdr:ext cx="762000" cy="259045"/>
    <xdr:sp macro="" textlink="">
      <xdr:nvSpPr>
        <xdr:cNvPr id="114" name="人口1人当たり決算額の推移平均値テキスト445"/>
        <xdr:cNvSpPr txBox="1"/>
      </xdr:nvSpPr>
      <xdr:spPr>
        <a:xfrm>
          <a:off x="5740400" y="66929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75476</xdr:rowOff>
    </xdr:from>
    <xdr:to>
      <xdr:col>29</xdr:col>
      <xdr:colOff>177800</xdr:colOff>
      <xdr:row>35</xdr:row>
      <xdr:rowOff>177076</xdr:rowOff>
    </xdr:to>
    <xdr:sp macro="" textlink="">
      <xdr:nvSpPr>
        <xdr:cNvPr id="115" name="フローチャート: 判断 114"/>
        <xdr:cNvSpPr/>
      </xdr:nvSpPr>
      <xdr:spPr bwMode="auto">
        <a:xfrm>
          <a:off x="5600700" y="668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185560</xdr:rowOff>
    </xdr:from>
    <xdr:to>
      <xdr:col>26</xdr:col>
      <xdr:colOff>50800</xdr:colOff>
      <xdr:row>35</xdr:row>
      <xdr:rowOff>206763</xdr:rowOff>
    </xdr:to>
    <xdr:cxnSp macro="">
      <xdr:nvCxnSpPr>
        <xdr:cNvPr id="116" name="直線コネクタ 115"/>
        <xdr:cNvCxnSpPr/>
      </xdr:nvCxnSpPr>
      <xdr:spPr bwMode="auto">
        <a:xfrm flipV="1">
          <a:off x="4305300" y="6795910"/>
          <a:ext cx="698500" cy="21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87820</xdr:rowOff>
    </xdr:from>
    <xdr:to>
      <xdr:col>26</xdr:col>
      <xdr:colOff>101600</xdr:colOff>
      <xdr:row>35</xdr:row>
      <xdr:rowOff>189420</xdr:rowOff>
    </xdr:to>
    <xdr:sp macro="" textlink="">
      <xdr:nvSpPr>
        <xdr:cNvPr id="117" name="フローチャート: 判断 116"/>
        <xdr:cNvSpPr/>
      </xdr:nvSpPr>
      <xdr:spPr bwMode="auto">
        <a:xfrm>
          <a:off x="4953000" y="6698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199597</xdr:rowOff>
    </xdr:from>
    <xdr:ext cx="736600" cy="259045"/>
    <xdr:sp macro="" textlink="">
      <xdr:nvSpPr>
        <xdr:cNvPr id="118" name="テキスト ボックス 117"/>
        <xdr:cNvSpPr txBox="1"/>
      </xdr:nvSpPr>
      <xdr:spPr>
        <a:xfrm>
          <a:off x="4622800" y="6467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190170</xdr:rowOff>
    </xdr:from>
    <xdr:to>
      <xdr:col>22</xdr:col>
      <xdr:colOff>114300</xdr:colOff>
      <xdr:row>35</xdr:row>
      <xdr:rowOff>206763</xdr:rowOff>
    </xdr:to>
    <xdr:cxnSp macro="">
      <xdr:nvCxnSpPr>
        <xdr:cNvPr id="119" name="直線コネクタ 118"/>
        <xdr:cNvCxnSpPr/>
      </xdr:nvCxnSpPr>
      <xdr:spPr bwMode="auto">
        <a:xfrm>
          <a:off x="3606800" y="6800520"/>
          <a:ext cx="698500" cy="16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85154</xdr:rowOff>
    </xdr:from>
    <xdr:to>
      <xdr:col>22</xdr:col>
      <xdr:colOff>165100</xdr:colOff>
      <xdr:row>35</xdr:row>
      <xdr:rowOff>186754</xdr:rowOff>
    </xdr:to>
    <xdr:sp macro="" textlink="">
      <xdr:nvSpPr>
        <xdr:cNvPr id="120" name="フローチャート: 判断 119"/>
        <xdr:cNvSpPr/>
      </xdr:nvSpPr>
      <xdr:spPr bwMode="auto">
        <a:xfrm>
          <a:off x="4254500" y="669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196931</xdr:rowOff>
    </xdr:from>
    <xdr:ext cx="762000" cy="259045"/>
    <xdr:sp macro="" textlink="">
      <xdr:nvSpPr>
        <xdr:cNvPr id="121" name="テキスト ボックス 120"/>
        <xdr:cNvSpPr txBox="1"/>
      </xdr:nvSpPr>
      <xdr:spPr>
        <a:xfrm>
          <a:off x="3924300" y="646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190170</xdr:rowOff>
    </xdr:from>
    <xdr:to>
      <xdr:col>18</xdr:col>
      <xdr:colOff>177800</xdr:colOff>
      <xdr:row>35</xdr:row>
      <xdr:rowOff>192551</xdr:rowOff>
    </xdr:to>
    <xdr:cxnSp macro="">
      <xdr:nvCxnSpPr>
        <xdr:cNvPr id="122" name="直線コネクタ 121"/>
        <xdr:cNvCxnSpPr/>
      </xdr:nvCxnSpPr>
      <xdr:spPr bwMode="auto">
        <a:xfrm flipV="1">
          <a:off x="2908300" y="6800520"/>
          <a:ext cx="698500" cy="2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84982</xdr:rowOff>
    </xdr:from>
    <xdr:to>
      <xdr:col>19</xdr:col>
      <xdr:colOff>38100</xdr:colOff>
      <xdr:row>35</xdr:row>
      <xdr:rowOff>186582</xdr:rowOff>
    </xdr:to>
    <xdr:sp macro="" textlink="">
      <xdr:nvSpPr>
        <xdr:cNvPr id="123" name="フローチャート: 判断 122"/>
        <xdr:cNvSpPr/>
      </xdr:nvSpPr>
      <xdr:spPr bwMode="auto">
        <a:xfrm>
          <a:off x="3556000" y="6695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196759</xdr:rowOff>
    </xdr:from>
    <xdr:ext cx="762000" cy="259045"/>
    <xdr:sp macro="" textlink="">
      <xdr:nvSpPr>
        <xdr:cNvPr id="124" name="テキスト ボックス 123"/>
        <xdr:cNvSpPr txBox="1"/>
      </xdr:nvSpPr>
      <xdr:spPr>
        <a:xfrm>
          <a:off x="3225800" y="6464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81362</xdr:rowOff>
    </xdr:from>
    <xdr:to>
      <xdr:col>15</xdr:col>
      <xdr:colOff>101600</xdr:colOff>
      <xdr:row>35</xdr:row>
      <xdr:rowOff>182962</xdr:rowOff>
    </xdr:to>
    <xdr:sp macro="" textlink="">
      <xdr:nvSpPr>
        <xdr:cNvPr id="125" name="フローチャート: 判断 124"/>
        <xdr:cNvSpPr/>
      </xdr:nvSpPr>
      <xdr:spPr bwMode="auto">
        <a:xfrm>
          <a:off x="2857500" y="66917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193139</xdr:rowOff>
    </xdr:from>
    <xdr:ext cx="762000" cy="259045"/>
    <xdr:sp macro="" textlink="">
      <xdr:nvSpPr>
        <xdr:cNvPr id="126" name="テキスト ボックス 125"/>
        <xdr:cNvSpPr txBox="1"/>
      </xdr:nvSpPr>
      <xdr:spPr>
        <a:xfrm>
          <a:off x="2527300" y="646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47072</xdr:rowOff>
    </xdr:from>
    <xdr:to>
      <xdr:col>29</xdr:col>
      <xdr:colOff>177800</xdr:colOff>
      <xdr:row>35</xdr:row>
      <xdr:rowOff>148672</xdr:rowOff>
    </xdr:to>
    <xdr:sp macro="" textlink="">
      <xdr:nvSpPr>
        <xdr:cNvPr id="132" name="楕円 131"/>
        <xdr:cNvSpPr/>
      </xdr:nvSpPr>
      <xdr:spPr bwMode="auto">
        <a:xfrm>
          <a:off x="5600700" y="6657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235049</xdr:rowOff>
    </xdr:from>
    <xdr:ext cx="762000" cy="259045"/>
    <xdr:sp macro="" textlink="">
      <xdr:nvSpPr>
        <xdr:cNvPr id="133" name="人口1人当たり決算額の推移該当値テキスト445"/>
        <xdr:cNvSpPr txBox="1"/>
      </xdr:nvSpPr>
      <xdr:spPr>
        <a:xfrm>
          <a:off x="5740400" y="6502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134760</xdr:rowOff>
    </xdr:from>
    <xdr:to>
      <xdr:col>26</xdr:col>
      <xdr:colOff>101600</xdr:colOff>
      <xdr:row>35</xdr:row>
      <xdr:rowOff>236360</xdr:rowOff>
    </xdr:to>
    <xdr:sp macro="" textlink="">
      <xdr:nvSpPr>
        <xdr:cNvPr id="134" name="楕円 133"/>
        <xdr:cNvSpPr/>
      </xdr:nvSpPr>
      <xdr:spPr bwMode="auto">
        <a:xfrm>
          <a:off x="4953000" y="6745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221137</xdr:rowOff>
    </xdr:from>
    <xdr:ext cx="736600" cy="259045"/>
    <xdr:sp macro="" textlink="">
      <xdr:nvSpPr>
        <xdr:cNvPr id="135" name="テキスト ボックス 134"/>
        <xdr:cNvSpPr txBox="1"/>
      </xdr:nvSpPr>
      <xdr:spPr>
        <a:xfrm>
          <a:off x="4622800" y="6831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155963</xdr:rowOff>
    </xdr:from>
    <xdr:to>
      <xdr:col>22</xdr:col>
      <xdr:colOff>165100</xdr:colOff>
      <xdr:row>35</xdr:row>
      <xdr:rowOff>257563</xdr:rowOff>
    </xdr:to>
    <xdr:sp macro="" textlink="">
      <xdr:nvSpPr>
        <xdr:cNvPr id="136" name="楕円 135"/>
        <xdr:cNvSpPr/>
      </xdr:nvSpPr>
      <xdr:spPr bwMode="auto">
        <a:xfrm>
          <a:off x="4254500" y="6766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242340</xdr:rowOff>
    </xdr:from>
    <xdr:ext cx="762000" cy="259045"/>
    <xdr:sp macro="" textlink="">
      <xdr:nvSpPr>
        <xdr:cNvPr id="137" name="テキスト ボックス 136"/>
        <xdr:cNvSpPr txBox="1"/>
      </xdr:nvSpPr>
      <xdr:spPr>
        <a:xfrm>
          <a:off x="3924300" y="685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139370</xdr:rowOff>
    </xdr:from>
    <xdr:to>
      <xdr:col>19</xdr:col>
      <xdr:colOff>38100</xdr:colOff>
      <xdr:row>35</xdr:row>
      <xdr:rowOff>240970</xdr:rowOff>
    </xdr:to>
    <xdr:sp macro="" textlink="">
      <xdr:nvSpPr>
        <xdr:cNvPr id="138" name="楕円 137"/>
        <xdr:cNvSpPr/>
      </xdr:nvSpPr>
      <xdr:spPr bwMode="auto">
        <a:xfrm>
          <a:off x="3556000" y="6749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225747</xdr:rowOff>
    </xdr:from>
    <xdr:ext cx="762000" cy="259045"/>
    <xdr:sp macro="" textlink="">
      <xdr:nvSpPr>
        <xdr:cNvPr id="139" name="テキスト ボックス 138"/>
        <xdr:cNvSpPr txBox="1"/>
      </xdr:nvSpPr>
      <xdr:spPr>
        <a:xfrm>
          <a:off x="3225800" y="683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141751</xdr:rowOff>
    </xdr:from>
    <xdr:to>
      <xdr:col>15</xdr:col>
      <xdr:colOff>101600</xdr:colOff>
      <xdr:row>35</xdr:row>
      <xdr:rowOff>243351</xdr:rowOff>
    </xdr:to>
    <xdr:sp macro="" textlink="">
      <xdr:nvSpPr>
        <xdr:cNvPr id="140" name="楕円 139"/>
        <xdr:cNvSpPr/>
      </xdr:nvSpPr>
      <xdr:spPr bwMode="auto">
        <a:xfrm>
          <a:off x="2857500" y="6752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228128</xdr:rowOff>
    </xdr:from>
    <xdr:ext cx="762000" cy="259045"/>
    <xdr:sp macro="" textlink="">
      <xdr:nvSpPr>
        <xdr:cNvPr id="141" name="テキスト ボックス 140"/>
        <xdr:cNvSpPr txBox="1"/>
      </xdr:nvSpPr>
      <xdr:spPr>
        <a:xfrm>
          <a:off x="2527300" y="683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茨城県行方市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33,775
32,693
222.48
21,631,370
20,865,955
673,034
10,938,918
17,823,796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107990</xdr:rowOff>
    </xdr:from>
    <xdr:to>
      <xdr:col>24</xdr:col>
      <xdr:colOff>62865</xdr:colOff>
      <xdr:row>39</xdr:row>
      <xdr:rowOff>67528</xdr:rowOff>
    </xdr:to>
    <xdr:cxnSp macro="">
      <xdr:nvCxnSpPr>
        <xdr:cNvPr id="58" name="直線コネクタ 57"/>
        <xdr:cNvCxnSpPr/>
      </xdr:nvCxnSpPr>
      <xdr:spPr>
        <a:xfrm flipV="1">
          <a:off x="4633595" y="5251490"/>
          <a:ext cx="1270" cy="15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71355</xdr:rowOff>
    </xdr:from>
    <xdr:ext cx="534377" cy="259045"/>
    <xdr:sp macro="" textlink="">
      <xdr:nvSpPr>
        <xdr:cNvPr id="59" name="人件費最小値テキスト"/>
        <xdr:cNvSpPr txBox="1"/>
      </xdr:nvSpPr>
      <xdr:spPr>
        <a:xfrm>
          <a:off x="4686300" y="675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67528</xdr:rowOff>
    </xdr:from>
    <xdr:to>
      <xdr:col>24</xdr:col>
      <xdr:colOff>152400</xdr:colOff>
      <xdr:row>39</xdr:row>
      <xdr:rowOff>67528</xdr:rowOff>
    </xdr:to>
    <xdr:cxnSp macro="">
      <xdr:nvCxnSpPr>
        <xdr:cNvPr id="60" name="直線コネクタ 59"/>
        <xdr:cNvCxnSpPr/>
      </xdr:nvCxnSpPr>
      <xdr:spPr>
        <a:xfrm>
          <a:off x="4546600" y="6754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54667</xdr:rowOff>
    </xdr:from>
    <xdr:ext cx="599010" cy="259045"/>
    <xdr:sp macro="" textlink="">
      <xdr:nvSpPr>
        <xdr:cNvPr id="61" name="人件費最大値テキスト"/>
        <xdr:cNvSpPr txBox="1"/>
      </xdr:nvSpPr>
      <xdr:spPr>
        <a:xfrm>
          <a:off x="4686300" y="502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107990</xdr:rowOff>
    </xdr:from>
    <xdr:to>
      <xdr:col>24</xdr:col>
      <xdr:colOff>152400</xdr:colOff>
      <xdr:row>30</xdr:row>
      <xdr:rowOff>107990</xdr:rowOff>
    </xdr:to>
    <xdr:cxnSp macro="">
      <xdr:nvCxnSpPr>
        <xdr:cNvPr id="62" name="直線コネクタ 61"/>
        <xdr:cNvCxnSpPr/>
      </xdr:nvCxnSpPr>
      <xdr:spPr>
        <a:xfrm>
          <a:off x="4546600" y="5251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118604</xdr:rowOff>
    </xdr:from>
    <xdr:to>
      <xdr:col>24</xdr:col>
      <xdr:colOff>63500</xdr:colOff>
      <xdr:row>38</xdr:row>
      <xdr:rowOff>17660</xdr:rowOff>
    </xdr:to>
    <xdr:cxnSp macro="">
      <xdr:nvCxnSpPr>
        <xdr:cNvPr id="63" name="直線コネクタ 62"/>
        <xdr:cNvCxnSpPr/>
      </xdr:nvCxnSpPr>
      <xdr:spPr>
        <a:xfrm>
          <a:off x="3797300" y="6462254"/>
          <a:ext cx="838200" cy="7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24092</xdr:rowOff>
    </xdr:from>
    <xdr:ext cx="534377" cy="259045"/>
    <xdr:sp macro="" textlink="">
      <xdr:nvSpPr>
        <xdr:cNvPr id="64" name="人件費平均値テキスト"/>
        <xdr:cNvSpPr txBox="1"/>
      </xdr:nvSpPr>
      <xdr:spPr>
        <a:xfrm>
          <a:off x="4686300" y="6024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1215</xdr:rowOff>
    </xdr:from>
    <xdr:to>
      <xdr:col>24</xdr:col>
      <xdr:colOff>114300</xdr:colOff>
      <xdr:row>36</xdr:row>
      <xdr:rowOff>102815</xdr:rowOff>
    </xdr:to>
    <xdr:sp macro="" textlink="">
      <xdr:nvSpPr>
        <xdr:cNvPr id="65" name="フローチャート: 判断 64"/>
        <xdr:cNvSpPr/>
      </xdr:nvSpPr>
      <xdr:spPr>
        <a:xfrm>
          <a:off x="4584700" y="617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118604</xdr:rowOff>
    </xdr:from>
    <xdr:to>
      <xdr:col>19</xdr:col>
      <xdr:colOff>177800</xdr:colOff>
      <xdr:row>37</xdr:row>
      <xdr:rowOff>146721</xdr:rowOff>
    </xdr:to>
    <xdr:cxnSp macro="">
      <xdr:nvCxnSpPr>
        <xdr:cNvPr id="66" name="直線コネクタ 65"/>
        <xdr:cNvCxnSpPr/>
      </xdr:nvCxnSpPr>
      <xdr:spPr>
        <a:xfrm flipV="1">
          <a:off x="2908300" y="6462254"/>
          <a:ext cx="889000" cy="2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122978</xdr:rowOff>
    </xdr:from>
    <xdr:to>
      <xdr:col>20</xdr:col>
      <xdr:colOff>38100</xdr:colOff>
      <xdr:row>37</xdr:row>
      <xdr:rowOff>53128</xdr:rowOff>
    </xdr:to>
    <xdr:sp macro="" textlink="">
      <xdr:nvSpPr>
        <xdr:cNvPr id="67" name="フローチャート: 判断 66"/>
        <xdr:cNvSpPr/>
      </xdr:nvSpPr>
      <xdr:spPr>
        <a:xfrm>
          <a:off x="3746500" y="629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69655</xdr:rowOff>
    </xdr:from>
    <xdr:ext cx="534377" cy="259045"/>
    <xdr:sp macro="" textlink="">
      <xdr:nvSpPr>
        <xdr:cNvPr id="68" name="テキスト ボックス 67"/>
        <xdr:cNvSpPr txBox="1"/>
      </xdr:nvSpPr>
      <xdr:spPr>
        <a:xfrm>
          <a:off x="3530111" y="607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146721</xdr:rowOff>
    </xdr:from>
    <xdr:to>
      <xdr:col>15</xdr:col>
      <xdr:colOff>50800</xdr:colOff>
      <xdr:row>37</xdr:row>
      <xdr:rowOff>148403</xdr:rowOff>
    </xdr:to>
    <xdr:cxnSp macro="">
      <xdr:nvCxnSpPr>
        <xdr:cNvPr id="69" name="直線コネクタ 68"/>
        <xdr:cNvCxnSpPr/>
      </xdr:nvCxnSpPr>
      <xdr:spPr>
        <a:xfrm flipV="1">
          <a:off x="2019300" y="6490371"/>
          <a:ext cx="889000" cy="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8988</xdr:rowOff>
    </xdr:from>
    <xdr:to>
      <xdr:col>15</xdr:col>
      <xdr:colOff>101600</xdr:colOff>
      <xdr:row>37</xdr:row>
      <xdr:rowOff>110588</xdr:rowOff>
    </xdr:to>
    <xdr:sp macro="" textlink="">
      <xdr:nvSpPr>
        <xdr:cNvPr id="70" name="フローチャート: 判断 69"/>
        <xdr:cNvSpPr/>
      </xdr:nvSpPr>
      <xdr:spPr>
        <a:xfrm>
          <a:off x="2857500" y="635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127115</xdr:rowOff>
    </xdr:from>
    <xdr:ext cx="534377" cy="259045"/>
    <xdr:sp macro="" textlink="">
      <xdr:nvSpPr>
        <xdr:cNvPr id="71" name="テキスト ボックス 70"/>
        <xdr:cNvSpPr txBox="1"/>
      </xdr:nvSpPr>
      <xdr:spPr>
        <a:xfrm>
          <a:off x="2641111" y="612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131944</xdr:rowOff>
    </xdr:from>
    <xdr:to>
      <xdr:col>10</xdr:col>
      <xdr:colOff>114300</xdr:colOff>
      <xdr:row>37</xdr:row>
      <xdr:rowOff>148403</xdr:rowOff>
    </xdr:to>
    <xdr:cxnSp macro="">
      <xdr:nvCxnSpPr>
        <xdr:cNvPr id="72" name="直線コネクタ 71"/>
        <xdr:cNvCxnSpPr/>
      </xdr:nvCxnSpPr>
      <xdr:spPr>
        <a:xfrm>
          <a:off x="1130300" y="6475594"/>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25692</xdr:rowOff>
    </xdr:from>
    <xdr:to>
      <xdr:col>10</xdr:col>
      <xdr:colOff>165100</xdr:colOff>
      <xdr:row>37</xdr:row>
      <xdr:rowOff>127292</xdr:rowOff>
    </xdr:to>
    <xdr:sp macro="" textlink="">
      <xdr:nvSpPr>
        <xdr:cNvPr id="73" name="フローチャート: 判断 72"/>
        <xdr:cNvSpPr/>
      </xdr:nvSpPr>
      <xdr:spPr>
        <a:xfrm>
          <a:off x="1968500" y="636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143819</xdr:rowOff>
    </xdr:from>
    <xdr:ext cx="534377" cy="259045"/>
    <xdr:sp macro="" textlink="">
      <xdr:nvSpPr>
        <xdr:cNvPr id="74" name="テキスト ボックス 73"/>
        <xdr:cNvSpPr txBox="1"/>
      </xdr:nvSpPr>
      <xdr:spPr>
        <a:xfrm>
          <a:off x="1752111" y="614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7633</xdr:rowOff>
    </xdr:from>
    <xdr:to>
      <xdr:col>6</xdr:col>
      <xdr:colOff>38100</xdr:colOff>
      <xdr:row>37</xdr:row>
      <xdr:rowOff>109233</xdr:rowOff>
    </xdr:to>
    <xdr:sp macro="" textlink="">
      <xdr:nvSpPr>
        <xdr:cNvPr id="75" name="フローチャート: 判断 74"/>
        <xdr:cNvSpPr/>
      </xdr:nvSpPr>
      <xdr:spPr>
        <a:xfrm>
          <a:off x="1079500" y="635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125760</xdr:rowOff>
    </xdr:from>
    <xdr:ext cx="534377" cy="259045"/>
    <xdr:sp macro="" textlink="">
      <xdr:nvSpPr>
        <xdr:cNvPr id="76" name="テキスト ボックス 75"/>
        <xdr:cNvSpPr txBox="1"/>
      </xdr:nvSpPr>
      <xdr:spPr>
        <a:xfrm>
          <a:off x="863111" y="612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138310</xdr:rowOff>
    </xdr:from>
    <xdr:to>
      <xdr:col>24</xdr:col>
      <xdr:colOff>114300</xdr:colOff>
      <xdr:row>38</xdr:row>
      <xdr:rowOff>68460</xdr:rowOff>
    </xdr:to>
    <xdr:sp macro="" textlink="">
      <xdr:nvSpPr>
        <xdr:cNvPr id="82" name="楕円 81"/>
        <xdr:cNvSpPr/>
      </xdr:nvSpPr>
      <xdr:spPr>
        <a:xfrm>
          <a:off x="4584700" y="648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116737</xdr:rowOff>
    </xdr:from>
    <xdr:ext cx="534377" cy="259045"/>
    <xdr:sp macro="" textlink="">
      <xdr:nvSpPr>
        <xdr:cNvPr id="83" name="人件費該当値テキスト"/>
        <xdr:cNvSpPr txBox="1"/>
      </xdr:nvSpPr>
      <xdr:spPr>
        <a:xfrm>
          <a:off x="4686300" y="646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67804</xdr:rowOff>
    </xdr:from>
    <xdr:to>
      <xdr:col>20</xdr:col>
      <xdr:colOff>38100</xdr:colOff>
      <xdr:row>37</xdr:row>
      <xdr:rowOff>169404</xdr:rowOff>
    </xdr:to>
    <xdr:sp macro="" textlink="">
      <xdr:nvSpPr>
        <xdr:cNvPr id="84" name="楕円 83"/>
        <xdr:cNvSpPr/>
      </xdr:nvSpPr>
      <xdr:spPr>
        <a:xfrm>
          <a:off x="3746500" y="641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160531</xdr:rowOff>
    </xdr:from>
    <xdr:ext cx="534377" cy="259045"/>
    <xdr:sp macro="" textlink="">
      <xdr:nvSpPr>
        <xdr:cNvPr id="85" name="テキスト ボックス 84"/>
        <xdr:cNvSpPr txBox="1"/>
      </xdr:nvSpPr>
      <xdr:spPr>
        <a:xfrm>
          <a:off x="3530111" y="650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95921</xdr:rowOff>
    </xdr:from>
    <xdr:to>
      <xdr:col>15</xdr:col>
      <xdr:colOff>101600</xdr:colOff>
      <xdr:row>38</xdr:row>
      <xdr:rowOff>26071</xdr:rowOff>
    </xdr:to>
    <xdr:sp macro="" textlink="">
      <xdr:nvSpPr>
        <xdr:cNvPr id="86" name="楕円 85"/>
        <xdr:cNvSpPr/>
      </xdr:nvSpPr>
      <xdr:spPr>
        <a:xfrm>
          <a:off x="2857500" y="643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17198</xdr:rowOff>
    </xdr:from>
    <xdr:ext cx="534377" cy="259045"/>
    <xdr:sp macro="" textlink="">
      <xdr:nvSpPr>
        <xdr:cNvPr id="87" name="テキスト ボックス 86"/>
        <xdr:cNvSpPr txBox="1"/>
      </xdr:nvSpPr>
      <xdr:spPr>
        <a:xfrm>
          <a:off x="2641111" y="653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97603</xdr:rowOff>
    </xdr:from>
    <xdr:to>
      <xdr:col>10</xdr:col>
      <xdr:colOff>165100</xdr:colOff>
      <xdr:row>38</xdr:row>
      <xdr:rowOff>27753</xdr:rowOff>
    </xdr:to>
    <xdr:sp macro="" textlink="">
      <xdr:nvSpPr>
        <xdr:cNvPr id="88" name="楕円 87"/>
        <xdr:cNvSpPr/>
      </xdr:nvSpPr>
      <xdr:spPr>
        <a:xfrm>
          <a:off x="1968500" y="644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18880</xdr:rowOff>
    </xdr:from>
    <xdr:ext cx="534377" cy="259045"/>
    <xdr:sp macro="" textlink="">
      <xdr:nvSpPr>
        <xdr:cNvPr id="89" name="テキスト ボックス 88"/>
        <xdr:cNvSpPr txBox="1"/>
      </xdr:nvSpPr>
      <xdr:spPr>
        <a:xfrm>
          <a:off x="1752111" y="653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81144</xdr:rowOff>
    </xdr:from>
    <xdr:to>
      <xdr:col>6</xdr:col>
      <xdr:colOff>38100</xdr:colOff>
      <xdr:row>38</xdr:row>
      <xdr:rowOff>11294</xdr:rowOff>
    </xdr:to>
    <xdr:sp macro="" textlink="">
      <xdr:nvSpPr>
        <xdr:cNvPr id="90" name="楕円 89"/>
        <xdr:cNvSpPr/>
      </xdr:nvSpPr>
      <xdr:spPr>
        <a:xfrm>
          <a:off x="1079500" y="642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2421</xdr:rowOff>
    </xdr:from>
    <xdr:ext cx="534377" cy="259045"/>
    <xdr:sp macro="" textlink="">
      <xdr:nvSpPr>
        <xdr:cNvPr id="91" name="テキスト ボックス 90"/>
        <xdr:cNvSpPr txBox="1"/>
      </xdr:nvSpPr>
      <xdr:spPr>
        <a:xfrm>
          <a:off x="863111" y="651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93240</xdr:rowOff>
    </xdr:from>
    <xdr:to>
      <xdr:col>24</xdr:col>
      <xdr:colOff>62865</xdr:colOff>
      <xdr:row>59</xdr:row>
      <xdr:rowOff>116601</xdr:rowOff>
    </xdr:to>
    <xdr:cxnSp macro="">
      <xdr:nvCxnSpPr>
        <xdr:cNvPr id="118" name="直線コネクタ 117"/>
        <xdr:cNvCxnSpPr/>
      </xdr:nvCxnSpPr>
      <xdr:spPr>
        <a:xfrm flipV="1">
          <a:off x="4633595" y="8665740"/>
          <a:ext cx="1270" cy="1566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120428</xdr:rowOff>
    </xdr:from>
    <xdr:ext cx="534377" cy="259045"/>
    <xdr:sp macro="" textlink="">
      <xdr:nvSpPr>
        <xdr:cNvPr id="119" name="物件費最小値テキスト"/>
        <xdr:cNvSpPr txBox="1"/>
      </xdr:nvSpPr>
      <xdr:spPr>
        <a:xfrm>
          <a:off x="4686300" y="1023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116601</xdr:rowOff>
    </xdr:from>
    <xdr:to>
      <xdr:col>24</xdr:col>
      <xdr:colOff>152400</xdr:colOff>
      <xdr:row>59</xdr:row>
      <xdr:rowOff>116601</xdr:rowOff>
    </xdr:to>
    <xdr:cxnSp macro="">
      <xdr:nvCxnSpPr>
        <xdr:cNvPr id="120" name="直線コネクタ 119"/>
        <xdr:cNvCxnSpPr/>
      </xdr:nvCxnSpPr>
      <xdr:spPr>
        <a:xfrm>
          <a:off x="4546600" y="10232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39917</xdr:rowOff>
    </xdr:from>
    <xdr:ext cx="599010" cy="259045"/>
    <xdr:sp macro="" textlink="">
      <xdr:nvSpPr>
        <xdr:cNvPr id="121" name="物件費最大値テキスト"/>
        <xdr:cNvSpPr txBox="1"/>
      </xdr:nvSpPr>
      <xdr:spPr>
        <a:xfrm>
          <a:off x="4686300" y="8440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93240</xdr:rowOff>
    </xdr:from>
    <xdr:to>
      <xdr:col>24</xdr:col>
      <xdr:colOff>152400</xdr:colOff>
      <xdr:row>50</xdr:row>
      <xdr:rowOff>93240</xdr:rowOff>
    </xdr:to>
    <xdr:cxnSp macro="">
      <xdr:nvCxnSpPr>
        <xdr:cNvPr id="122" name="直線コネクタ 121"/>
        <xdr:cNvCxnSpPr/>
      </xdr:nvCxnSpPr>
      <xdr:spPr>
        <a:xfrm>
          <a:off x="4546600" y="866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57534</xdr:rowOff>
    </xdr:from>
    <xdr:to>
      <xdr:col>24</xdr:col>
      <xdr:colOff>63500</xdr:colOff>
      <xdr:row>58</xdr:row>
      <xdr:rowOff>29264</xdr:rowOff>
    </xdr:to>
    <xdr:cxnSp macro="">
      <xdr:nvCxnSpPr>
        <xdr:cNvPr id="123" name="直線コネクタ 122"/>
        <xdr:cNvCxnSpPr/>
      </xdr:nvCxnSpPr>
      <xdr:spPr>
        <a:xfrm flipV="1">
          <a:off x="3797300" y="9830184"/>
          <a:ext cx="838200" cy="1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56093</xdr:rowOff>
    </xdr:from>
    <xdr:ext cx="534377" cy="259045"/>
    <xdr:sp macro="" textlink="">
      <xdr:nvSpPr>
        <xdr:cNvPr id="124" name="物件費平均値テキスト"/>
        <xdr:cNvSpPr txBox="1"/>
      </xdr:nvSpPr>
      <xdr:spPr>
        <a:xfrm>
          <a:off x="4686300" y="98287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77666</xdr:rowOff>
    </xdr:from>
    <xdr:to>
      <xdr:col>24</xdr:col>
      <xdr:colOff>114300</xdr:colOff>
      <xdr:row>58</xdr:row>
      <xdr:rowOff>7816</xdr:rowOff>
    </xdr:to>
    <xdr:sp macro="" textlink="">
      <xdr:nvSpPr>
        <xdr:cNvPr id="125" name="フローチャート: 判断 124"/>
        <xdr:cNvSpPr/>
      </xdr:nvSpPr>
      <xdr:spPr>
        <a:xfrm>
          <a:off x="4584700" y="985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29264</xdr:rowOff>
    </xdr:from>
    <xdr:to>
      <xdr:col>19</xdr:col>
      <xdr:colOff>177800</xdr:colOff>
      <xdr:row>58</xdr:row>
      <xdr:rowOff>82006</xdr:rowOff>
    </xdr:to>
    <xdr:cxnSp macro="">
      <xdr:nvCxnSpPr>
        <xdr:cNvPr id="126" name="直線コネクタ 125"/>
        <xdr:cNvCxnSpPr/>
      </xdr:nvCxnSpPr>
      <xdr:spPr>
        <a:xfrm flipV="1">
          <a:off x="2908300" y="9973364"/>
          <a:ext cx="889000" cy="5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95617</xdr:rowOff>
    </xdr:from>
    <xdr:to>
      <xdr:col>20</xdr:col>
      <xdr:colOff>38100</xdr:colOff>
      <xdr:row>58</xdr:row>
      <xdr:rowOff>25767</xdr:rowOff>
    </xdr:to>
    <xdr:sp macro="" textlink="">
      <xdr:nvSpPr>
        <xdr:cNvPr id="127" name="フローチャート: 判断 126"/>
        <xdr:cNvSpPr/>
      </xdr:nvSpPr>
      <xdr:spPr>
        <a:xfrm>
          <a:off x="3746500" y="986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42294</xdr:rowOff>
    </xdr:from>
    <xdr:ext cx="534377" cy="259045"/>
    <xdr:sp macro="" textlink="">
      <xdr:nvSpPr>
        <xdr:cNvPr id="128" name="テキスト ボックス 127"/>
        <xdr:cNvSpPr txBox="1"/>
      </xdr:nvSpPr>
      <xdr:spPr>
        <a:xfrm>
          <a:off x="3530111" y="964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82006</xdr:rowOff>
    </xdr:from>
    <xdr:to>
      <xdr:col>15</xdr:col>
      <xdr:colOff>50800</xdr:colOff>
      <xdr:row>58</xdr:row>
      <xdr:rowOff>152599</xdr:rowOff>
    </xdr:to>
    <xdr:cxnSp macro="">
      <xdr:nvCxnSpPr>
        <xdr:cNvPr id="129" name="直線コネクタ 128"/>
        <xdr:cNvCxnSpPr/>
      </xdr:nvCxnSpPr>
      <xdr:spPr>
        <a:xfrm flipV="1">
          <a:off x="2019300" y="10026106"/>
          <a:ext cx="889000" cy="7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158504</xdr:rowOff>
    </xdr:from>
    <xdr:to>
      <xdr:col>15</xdr:col>
      <xdr:colOff>101600</xdr:colOff>
      <xdr:row>58</xdr:row>
      <xdr:rowOff>88654</xdr:rowOff>
    </xdr:to>
    <xdr:sp macro="" textlink="">
      <xdr:nvSpPr>
        <xdr:cNvPr id="130" name="フローチャート: 判断 129"/>
        <xdr:cNvSpPr/>
      </xdr:nvSpPr>
      <xdr:spPr>
        <a:xfrm>
          <a:off x="2857500" y="99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105181</xdr:rowOff>
    </xdr:from>
    <xdr:ext cx="534377" cy="259045"/>
    <xdr:sp macro="" textlink="">
      <xdr:nvSpPr>
        <xdr:cNvPr id="131" name="テキスト ボックス 130"/>
        <xdr:cNvSpPr txBox="1"/>
      </xdr:nvSpPr>
      <xdr:spPr>
        <a:xfrm>
          <a:off x="2641111" y="970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144762</xdr:rowOff>
    </xdr:from>
    <xdr:to>
      <xdr:col>10</xdr:col>
      <xdr:colOff>114300</xdr:colOff>
      <xdr:row>58</xdr:row>
      <xdr:rowOff>152599</xdr:rowOff>
    </xdr:to>
    <xdr:cxnSp macro="">
      <xdr:nvCxnSpPr>
        <xdr:cNvPr id="132" name="直線コネクタ 131"/>
        <xdr:cNvCxnSpPr/>
      </xdr:nvCxnSpPr>
      <xdr:spPr>
        <a:xfrm>
          <a:off x="1130300" y="10088862"/>
          <a:ext cx="889000" cy="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75021</xdr:rowOff>
    </xdr:from>
    <xdr:to>
      <xdr:col>10</xdr:col>
      <xdr:colOff>165100</xdr:colOff>
      <xdr:row>59</xdr:row>
      <xdr:rowOff>5171</xdr:rowOff>
    </xdr:to>
    <xdr:sp macro="" textlink="">
      <xdr:nvSpPr>
        <xdr:cNvPr id="133" name="フローチャート: 判断 132"/>
        <xdr:cNvSpPr/>
      </xdr:nvSpPr>
      <xdr:spPr>
        <a:xfrm>
          <a:off x="1968500" y="1001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21698</xdr:rowOff>
    </xdr:from>
    <xdr:ext cx="534377" cy="259045"/>
    <xdr:sp macro="" textlink="">
      <xdr:nvSpPr>
        <xdr:cNvPr id="134" name="テキスト ボックス 133"/>
        <xdr:cNvSpPr txBox="1"/>
      </xdr:nvSpPr>
      <xdr:spPr>
        <a:xfrm>
          <a:off x="1752111" y="979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70699</xdr:rowOff>
    </xdr:from>
    <xdr:to>
      <xdr:col>6</xdr:col>
      <xdr:colOff>38100</xdr:colOff>
      <xdr:row>59</xdr:row>
      <xdr:rowOff>849</xdr:rowOff>
    </xdr:to>
    <xdr:sp macro="" textlink="">
      <xdr:nvSpPr>
        <xdr:cNvPr id="135" name="フローチャート: 判断 134"/>
        <xdr:cNvSpPr/>
      </xdr:nvSpPr>
      <xdr:spPr>
        <a:xfrm>
          <a:off x="1079500" y="1001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17376</xdr:rowOff>
    </xdr:from>
    <xdr:ext cx="534377" cy="259045"/>
    <xdr:sp macro="" textlink="">
      <xdr:nvSpPr>
        <xdr:cNvPr id="136" name="テキスト ボックス 135"/>
        <xdr:cNvSpPr txBox="1"/>
      </xdr:nvSpPr>
      <xdr:spPr>
        <a:xfrm>
          <a:off x="863111" y="979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6734</xdr:rowOff>
    </xdr:from>
    <xdr:to>
      <xdr:col>24</xdr:col>
      <xdr:colOff>114300</xdr:colOff>
      <xdr:row>57</xdr:row>
      <xdr:rowOff>108334</xdr:rowOff>
    </xdr:to>
    <xdr:sp macro="" textlink="">
      <xdr:nvSpPr>
        <xdr:cNvPr id="142" name="楕円 141"/>
        <xdr:cNvSpPr/>
      </xdr:nvSpPr>
      <xdr:spPr>
        <a:xfrm>
          <a:off x="4584700" y="977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29611</xdr:rowOff>
    </xdr:from>
    <xdr:ext cx="534377" cy="259045"/>
    <xdr:sp macro="" textlink="">
      <xdr:nvSpPr>
        <xdr:cNvPr id="143" name="物件費該当値テキスト"/>
        <xdr:cNvSpPr txBox="1"/>
      </xdr:nvSpPr>
      <xdr:spPr>
        <a:xfrm>
          <a:off x="4686300" y="963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149914</xdr:rowOff>
    </xdr:from>
    <xdr:to>
      <xdr:col>20</xdr:col>
      <xdr:colOff>38100</xdr:colOff>
      <xdr:row>58</xdr:row>
      <xdr:rowOff>80064</xdr:rowOff>
    </xdr:to>
    <xdr:sp macro="" textlink="">
      <xdr:nvSpPr>
        <xdr:cNvPr id="144" name="楕円 143"/>
        <xdr:cNvSpPr/>
      </xdr:nvSpPr>
      <xdr:spPr>
        <a:xfrm>
          <a:off x="3746500" y="992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71191</xdr:rowOff>
    </xdr:from>
    <xdr:ext cx="534377" cy="259045"/>
    <xdr:sp macro="" textlink="">
      <xdr:nvSpPr>
        <xdr:cNvPr id="145" name="テキスト ボックス 144"/>
        <xdr:cNvSpPr txBox="1"/>
      </xdr:nvSpPr>
      <xdr:spPr>
        <a:xfrm>
          <a:off x="3530111" y="1001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31206</xdr:rowOff>
    </xdr:from>
    <xdr:to>
      <xdr:col>15</xdr:col>
      <xdr:colOff>101600</xdr:colOff>
      <xdr:row>58</xdr:row>
      <xdr:rowOff>132806</xdr:rowOff>
    </xdr:to>
    <xdr:sp macro="" textlink="">
      <xdr:nvSpPr>
        <xdr:cNvPr id="146" name="楕円 145"/>
        <xdr:cNvSpPr/>
      </xdr:nvSpPr>
      <xdr:spPr>
        <a:xfrm>
          <a:off x="2857500" y="997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123933</xdr:rowOff>
    </xdr:from>
    <xdr:ext cx="534377" cy="259045"/>
    <xdr:sp macro="" textlink="">
      <xdr:nvSpPr>
        <xdr:cNvPr id="147" name="テキスト ボックス 146"/>
        <xdr:cNvSpPr txBox="1"/>
      </xdr:nvSpPr>
      <xdr:spPr>
        <a:xfrm>
          <a:off x="2641111" y="1006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101799</xdr:rowOff>
    </xdr:from>
    <xdr:to>
      <xdr:col>10</xdr:col>
      <xdr:colOff>165100</xdr:colOff>
      <xdr:row>59</xdr:row>
      <xdr:rowOff>31949</xdr:rowOff>
    </xdr:to>
    <xdr:sp macro="" textlink="">
      <xdr:nvSpPr>
        <xdr:cNvPr id="148" name="楕円 147"/>
        <xdr:cNvSpPr/>
      </xdr:nvSpPr>
      <xdr:spPr>
        <a:xfrm>
          <a:off x="1968500" y="1004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23076</xdr:rowOff>
    </xdr:from>
    <xdr:ext cx="534377" cy="259045"/>
    <xdr:sp macro="" textlink="">
      <xdr:nvSpPr>
        <xdr:cNvPr id="149" name="テキスト ボックス 148"/>
        <xdr:cNvSpPr txBox="1"/>
      </xdr:nvSpPr>
      <xdr:spPr>
        <a:xfrm>
          <a:off x="1752111" y="1013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93962</xdr:rowOff>
    </xdr:from>
    <xdr:to>
      <xdr:col>6</xdr:col>
      <xdr:colOff>38100</xdr:colOff>
      <xdr:row>59</xdr:row>
      <xdr:rowOff>24112</xdr:rowOff>
    </xdr:to>
    <xdr:sp macro="" textlink="">
      <xdr:nvSpPr>
        <xdr:cNvPr id="150" name="楕円 149"/>
        <xdr:cNvSpPr/>
      </xdr:nvSpPr>
      <xdr:spPr>
        <a:xfrm>
          <a:off x="1079500" y="1003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15239</xdr:rowOff>
    </xdr:from>
    <xdr:ext cx="534377" cy="259045"/>
    <xdr:sp macro="" textlink="">
      <xdr:nvSpPr>
        <xdr:cNvPr id="151" name="テキスト ボックス 150"/>
        <xdr:cNvSpPr txBox="1"/>
      </xdr:nvSpPr>
      <xdr:spPr>
        <a:xfrm>
          <a:off x="863111" y="1013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13341</xdr:rowOff>
    </xdr:from>
    <xdr:to>
      <xdr:col>24</xdr:col>
      <xdr:colOff>62865</xdr:colOff>
      <xdr:row>79</xdr:row>
      <xdr:rowOff>16103</xdr:rowOff>
    </xdr:to>
    <xdr:cxnSp macro="">
      <xdr:nvCxnSpPr>
        <xdr:cNvPr id="175" name="直線コネクタ 174"/>
        <xdr:cNvCxnSpPr/>
      </xdr:nvCxnSpPr>
      <xdr:spPr>
        <a:xfrm flipV="1">
          <a:off x="4633595" y="12186291"/>
          <a:ext cx="1270" cy="1374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19930</xdr:rowOff>
    </xdr:from>
    <xdr:ext cx="469744" cy="259045"/>
    <xdr:sp macro="" textlink="">
      <xdr:nvSpPr>
        <xdr:cNvPr id="176" name="維持補修費最小値テキスト"/>
        <xdr:cNvSpPr txBox="1"/>
      </xdr:nvSpPr>
      <xdr:spPr>
        <a:xfrm>
          <a:off x="4686300" y="13564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16103</xdr:rowOff>
    </xdr:from>
    <xdr:to>
      <xdr:col>24</xdr:col>
      <xdr:colOff>152400</xdr:colOff>
      <xdr:row>79</xdr:row>
      <xdr:rowOff>16103</xdr:rowOff>
    </xdr:to>
    <xdr:cxnSp macro="">
      <xdr:nvCxnSpPr>
        <xdr:cNvPr id="177" name="直線コネクタ 176"/>
        <xdr:cNvCxnSpPr/>
      </xdr:nvCxnSpPr>
      <xdr:spPr>
        <a:xfrm>
          <a:off x="4546600" y="13560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131468</xdr:rowOff>
    </xdr:from>
    <xdr:ext cx="534377" cy="259045"/>
    <xdr:sp macro="" textlink="">
      <xdr:nvSpPr>
        <xdr:cNvPr id="178" name="維持補修費最大値テキスト"/>
        <xdr:cNvSpPr txBox="1"/>
      </xdr:nvSpPr>
      <xdr:spPr>
        <a:xfrm>
          <a:off x="4686300" y="1196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13341</xdr:rowOff>
    </xdr:from>
    <xdr:to>
      <xdr:col>24</xdr:col>
      <xdr:colOff>152400</xdr:colOff>
      <xdr:row>71</xdr:row>
      <xdr:rowOff>13341</xdr:rowOff>
    </xdr:to>
    <xdr:cxnSp macro="">
      <xdr:nvCxnSpPr>
        <xdr:cNvPr id="179" name="直線コネクタ 178"/>
        <xdr:cNvCxnSpPr/>
      </xdr:nvCxnSpPr>
      <xdr:spPr>
        <a:xfrm>
          <a:off x="4546600" y="1218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116269</xdr:rowOff>
    </xdr:from>
    <xdr:to>
      <xdr:col>24</xdr:col>
      <xdr:colOff>63500</xdr:colOff>
      <xdr:row>78</xdr:row>
      <xdr:rowOff>134804</xdr:rowOff>
    </xdr:to>
    <xdr:cxnSp macro="">
      <xdr:nvCxnSpPr>
        <xdr:cNvPr id="180" name="直線コネクタ 179"/>
        <xdr:cNvCxnSpPr/>
      </xdr:nvCxnSpPr>
      <xdr:spPr>
        <a:xfrm flipV="1">
          <a:off x="3797300" y="13489369"/>
          <a:ext cx="838200" cy="1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1058</xdr:rowOff>
    </xdr:from>
    <xdr:ext cx="469744" cy="259045"/>
    <xdr:sp macro="" textlink="">
      <xdr:nvSpPr>
        <xdr:cNvPr id="181" name="維持補修費平均値テキスト"/>
        <xdr:cNvSpPr txBox="1"/>
      </xdr:nvSpPr>
      <xdr:spPr>
        <a:xfrm>
          <a:off x="4686300" y="13202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149631</xdr:rowOff>
    </xdr:from>
    <xdr:to>
      <xdr:col>24</xdr:col>
      <xdr:colOff>114300</xdr:colOff>
      <xdr:row>78</xdr:row>
      <xdr:rowOff>79781</xdr:rowOff>
    </xdr:to>
    <xdr:sp macro="" textlink="">
      <xdr:nvSpPr>
        <xdr:cNvPr id="182" name="フローチャート: 判断 181"/>
        <xdr:cNvSpPr/>
      </xdr:nvSpPr>
      <xdr:spPr>
        <a:xfrm>
          <a:off x="4584700" y="1335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134804</xdr:rowOff>
    </xdr:from>
    <xdr:to>
      <xdr:col>19</xdr:col>
      <xdr:colOff>177800</xdr:colOff>
      <xdr:row>78</xdr:row>
      <xdr:rowOff>139681</xdr:rowOff>
    </xdr:to>
    <xdr:cxnSp macro="">
      <xdr:nvCxnSpPr>
        <xdr:cNvPr id="183" name="直線コネクタ 182"/>
        <xdr:cNvCxnSpPr/>
      </xdr:nvCxnSpPr>
      <xdr:spPr>
        <a:xfrm flipV="1">
          <a:off x="2908300" y="13507904"/>
          <a:ext cx="8890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44608</xdr:rowOff>
    </xdr:from>
    <xdr:to>
      <xdr:col>20</xdr:col>
      <xdr:colOff>38100</xdr:colOff>
      <xdr:row>78</xdr:row>
      <xdr:rowOff>146208</xdr:rowOff>
    </xdr:to>
    <xdr:sp macro="" textlink="">
      <xdr:nvSpPr>
        <xdr:cNvPr id="184" name="フローチャート: 判断 183"/>
        <xdr:cNvSpPr/>
      </xdr:nvSpPr>
      <xdr:spPr>
        <a:xfrm>
          <a:off x="3746500" y="1341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162735</xdr:rowOff>
    </xdr:from>
    <xdr:ext cx="469744" cy="259045"/>
    <xdr:sp macro="" textlink="">
      <xdr:nvSpPr>
        <xdr:cNvPr id="185" name="テキスト ボックス 184"/>
        <xdr:cNvSpPr txBox="1"/>
      </xdr:nvSpPr>
      <xdr:spPr>
        <a:xfrm>
          <a:off x="3562428" y="1319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134919</xdr:rowOff>
    </xdr:from>
    <xdr:to>
      <xdr:col>15</xdr:col>
      <xdr:colOff>50800</xdr:colOff>
      <xdr:row>78</xdr:row>
      <xdr:rowOff>139681</xdr:rowOff>
    </xdr:to>
    <xdr:cxnSp macro="">
      <xdr:nvCxnSpPr>
        <xdr:cNvPr id="186" name="直線コネクタ 185"/>
        <xdr:cNvCxnSpPr/>
      </xdr:nvCxnSpPr>
      <xdr:spPr>
        <a:xfrm>
          <a:off x="2019300" y="13508019"/>
          <a:ext cx="8890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22968</xdr:rowOff>
    </xdr:from>
    <xdr:to>
      <xdr:col>15</xdr:col>
      <xdr:colOff>101600</xdr:colOff>
      <xdr:row>78</xdr:row>
      <xdr:rowOff>124568</xdr:rowOff>
    </xdr:to>
    <xdr:sp macro="" textlink="">
      <xdr:nvSpPr>
        <xdr:cNvPr id="187" name="フローチャート: 判断 186"/>
        <xdr:cNvSpPr/>
      </xdr:nvSpPr>
      <xdr:spPr>
        <a:xfrm>
          <a:off x="2857500" y="133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141095</xdr:rowOff>
    </xdr:from>
    <xdr:ext cx="469744" cy="259045"/>
    <xdr:sp macro="" textlink="">
      <xdr:nvSpPr>
        <xdr:cNvPr id="188" name="テキスト ボックス 187"/>
        <xdr:cNvSpPr txBox="1"/>
      </xdr:nvSpPr>
      <xdr:spPr>
        <a:xfrm>
          <a:off x="2673428" y="1317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132290</xdr:rowOff>
    </xdr:from>
    <xdr:to>
      <xdr:col>10</xdr:col>
      <xdr:colOff>114300</xdr:colOff>
      <xdr:row>78</xdr:row>
      <xdr:rowOff>134919</xdr:rowOff>
    </xdr:to>
    <xdr:cxnSp macro="">
      <xdr:nvCxnSpPr>
        <xdr:cNvPr id="189" name="直線コネクタ 188"/>
        <xdr:cNvCxnSpPr/>
      </xdr:nvCxnSpPr>
      <xdr:spPr>
        <a:xfrm>
          <a:off x="1130300" y="13505390"/>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5404</xdr:rowOff>
    </xdr:from>
    <xdr:to>
      <xdr:col>10</xdr:col>
      <xdr:colOff>165100</xdr:colOff>
      <xdr:row>78</xdr:row>
      <xdr:rowOff>107004</xdr:rowOff>
    </xdr:to>
    <xdr:sp macro="" textlink="">
      <xdr:nvSpPr>
        <xdr:cNvPr id="190" name="フローチャート: 判断 189"/>
        <xdr:cNvSpPr/>
      </xdr:nvSpPr>
      <xdr:spPr>
        <a:xfrm>
          <a:off x="1968500" y="1337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123531</xdr:rowOff>
    </xdr:from>
    <xdr:ext cx="469744" cy="259045"/>
    <xdr:sp macro="" textlink="">
      <xdr:nvSpPr>
        <xdr:cNvPr id="191" name="テキスト ボックス 190"/>
        <xdr:cNvSpPr txBox="1"/>
      </xdr:nvSpPr>
      <xdr:spPr>
        <a:xfrm>
          <a:off x="1784428" y="13153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21158</xdr:rowOff>
    </xdr:from>
    <xdr:to>
      <xdr:col>6</xdr:col>
      <xdr:colOff>38100</xdr:colOff>
      <xdr:row>78</xdr:row>
      <xdr:rowOff>122758</xdr:rowOff>
    </xdr:to>
    <xdr:sp macro="" textlink="">
      <xdr:nvSpPr>
        <xdr:cNvPr id="192" name="フローチャート: 判断 191"/>
        <xdr:cNvSpPr/>
      </xdr:nvSpPr>
      <xdr:spPr>
        <a:xfrm>
          <a:off x="1079500" y="1339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139285</xdr:rowOff>
    </xdr:from>
    <xdr:ext cx="469744" cy="259045"/>
    <xdr:sp macro="" textlink="">
      <xdr:nvSpPr>
        <xdr:cNvPr id="193" name="テキスト ボックス 192"/>
        <xdr:cNvSpPr txBox="1"/>
      </xdr:nvSpPr>
      <xdr:spPr>
        <a:xfrm>
          <a:off x="895428" y="13169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65469</xdr:rowOff>
    </xdr:from>
    <xdr:to>
      <xdr:col>24</xdr:col>
      <xdr:colOff>114300</xdr:colOff>
      <xdr:row>78</xdr:row>
      <xdr:rowOff>167069</xdr:rowOff>
    </xdr:to>
    <xdr:sp macro="" textlink="">
      <xdr:nvSpPr>
        <xdr:cNvPr id="199" name="楕円 198"/>
        <xdr:cNvSpPr/>
      </xdr:nvSpPr>
      <xdr:spPr>
        <a:xfrm>
          <a:off x="4584700" y="1343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151846</xdr:rowOff>
    </xdr:from>
    <xdr:ext cx="469744" cy="259045"/>
    <xdr:sp macro="" textlink="">
      <xdr:nvSpPr>
        <xdr:cNvPr id="200" name="維持補修費該当値テキスト"/>
        <xdr:cNvSpPr txBox="1"/>
      </xdr:nvSpPr>
      <xdr:spPr>
        <a:xfrm>
          <a:off x="4686300" y="1335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84004</xdr:rowOff>
    </xdr:from>
    <xdr:to>
      <xdr:col>20</xdr:col>
      <xdr:colOff>38100</xdr:colOff>
      <xdr:row>79</xdr:row>
      <xdr:rowOff>14154</xdr:rowOff>
    </xdr:to>
    <xdr:sp macro="" textlink="">
      <xdr:nvSpPr>
        <xdr:cNvPr id="201" name="楕円 200"/>
        <xdr:cNvSpPr/>
      </xdr:nvSpPr>
      <xdr:spPr>
        <a:xfrm>
          <a:off x="3746500" y="1345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5281</xdr:rowOff>
    </xdr:from>
    <xdr:ext cx="469744" cy="259045"/>
    <xdr:sp macro="" textlink="">
      <xdr:nvSpPr>
        <xdr:cNvPr id="202" name="テキスト ボックス 201"/>
        <xdr:cNvSpPr txBox="1"/>
      </xdr:nvSpPr>
      <xdr:spPr>
        <a:xfrm>
          <a:off x="3562428" y="13549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88881</xdr:rowOff>
    </xdr:from>
    <xdr:to>
      <xdr:col>15</xdr:col>
      <xdr:colOff>101600</xdr:colOff>
      <xdr:row>79</xdr:row>
      <xdr:rowOff>19031</xdr:rowOff>
    </xdr:to>
    <xdr:sp macro="" textlink="">
      <xdr:nvSpPr>
        <xdr:cNvPr id="203" name="楕円 202"/>
        <xdr:cNvSpPr/>
      </xdr:nvSpPr>
      <xdr:spPr>
        <a:xfrm>
          <a:off x="2857500" y="1346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10158</xdr:rowOff>
    </xdr:from>
    <xdr:ext cx="469744" cy="259045"/>
    <xdr:sp macro="" textlink="">
      <xdr:nvSpPr>
        <xdr:cNvPr id="204" name="テキスト ボックス 203"/>
        <xdr:cNvSpPr txBox="1"/>
      </xdr:nvSpPr>
      <xdr:spPr>
        <a:xfrm>
          <a:off x="2673428" y="13554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84119</xdr:rowOff>
    </xdr:from>
    <xdr:to>
      <xdr:col>10</xdr:col>
      <xdr:colOff>165100</xdr:colOff>
      <xdr:row>79</xdr:row>
      <xdr:rowOff>14269</xdr:rowOff>
    </xdr:to>
    <xdr:sp macro="" textlink="">
      <xdr:nvSpPr>
        <xdr:cNvPr id="205" name="楕円 204"/>
        <xdr:cNvSpPr/>
      </xdr:nvSpPr>
      <xdr:spPr>
        <a:xfrm>
          <a:off x="1968500" y="1345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5396</xdr:rowOff>
    </xdr:from>
    <xdr:ext cx="469744" cy="259045"/>
    <xdr:sp macro="" textlink="">
      <xdr:nvSpPr>
        <xdr:cNvPr id="206" name="テキスト ボックス 205"/>
        <xdr:cNvSpPr txBox="1"/>
      </xdr:nvSpPr>
      <xdr:spPr>
        <a:xfrm>
          <a:off x="1784428" y="13549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81490</xdr:rowOff>
    </xdr:from>
    <xdr:to>
      <xdr:col>6</xdr:col>
      <xdr:colOff>38100</xdr:colOff>
      <xdr:row>79</xdr:row>
      <xdr:rowOff>11640</xdr:rowOff>
    </xdr:to>
    <xdr:sp macro="" textlink="">
      <xdr:nvSpPr>
        <xdr:cNvPr id="207" name="楕円 206"/>
        <xdr:cNvSpPr/>
      </xdr:nvSpPr>
      <xdr:spPr>
        <a:xfrm>
          <a:off x="1079500" y="1345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2767</xdr:rowOff>
    </xdr:from>
    <xdr:ext cx="469744" cy="259045"/>
    <xdr:sp macro="" textlink="">
      <xdr:nvSpPr>
        <xdr:cNvPr id="208" name="テキスト ボックス 207"/>
        <xdr:cNvSpPr txBox="1"/>
      </xdr:nvSpPr>
      <xdr:spPr>
        <a:xfrm>
          <a:off x="895428" y="13547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127242</xdr:rowOff>
    </xdr:from>
    <xdr:to>
      <xdr:col>24</xdr:col>
      <xdr:colOff>62865</xdr:colOff>
      <xdr:row>99</xdr:row>
      <xdr:rowOff>30265</xdr:rowOff>
    </xdr:to>
    <xdr:cxnSp macro="">
      <xdr:nvCxnSpPr>
        <xdr:cNvPr id="233" name="直線コネクタ 232"/>
        <xdr:cNvCxnSpPr/>
      </xdr:nvCxnSpPr>
      <xdr:spPr>
        <a:xfrm flipV="1">
          <a:off x="4633595" y="15729192"/>
          <a:ext cx="1270" cy="12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34092</xdr:rowOff>
    </xdr:from>
    <xdr:ext cx="534377" cy="259045"/>
    <xdr:sp macro="" textlink="">
      <xdr:nvSpPr>
        <xdr:cNvPr id="234" name="扶助費最小値テキスト"/>
        <xdr:cNvSpPr txBox="1"/>
      </xdr:nvSpPr>
      <xdr:spPr>
        <a:xfrm>
          <a:off x="4686300" y="1700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30265</xdr:rowOff>
    </xdr:from>
    <xdr:to>
      <xdr:col>24</xdr:col>
      <xdr:colOff>152400</xdr:colOff>
      <xdr:row>99</xdr:row>
      <xdr:rowOff>30265</xdr:rowOff>
    </xdr:to>
    <xdr:cxnSp macro="">
      <xdr:nvCxnSpPr>
        <xdr:cNvPr id="235" name="直線コネクタ 234"/>
        <xdr:cNvCxnSpPr/>
      </xdr:nvCxnSpPr>
      <xdr:spPr>
        <a:xfrm>
          <a:off x="4546600" y="1700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73919</xdr:rowOff>
    </xdr:from>
    <xdr:ext cx="599010" cy="259045"/>
    <xdr:sp macro="" textlink="">
      <xdr:nvSpPr>
        <xdr:cNvPr id="236" name="扶助費最大値テキスト"/>
        <xdr:cNvSpPr txBox="1"/>
      </xdr:nvSpPr>
      <xdr:spPr>
        <a:xfrm>
          <a:off x="4686300" y="15504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127242</xdr:rowOff>
    </xdr:from>
    <xdr:to>
      <xdr:col>24</xdr:col>
      <xdr:colOff>152400</xdr:colOff>
      <xdr:row>91</xdr:row>
      <xdr:rowOff>127242</xdr:rowOff>
    </xdr:to>
    <xdr:cxnSp macro="">
      <xdr:nvCxnSpPr>
        <xdr:cNvPr id="237" name="直線コネクタ 236"/>
        <xdr:cNvCxnSpPr/>
      </xdr:nvCxnSpPr>
      <xdr:spPr>
        <a:xfrm>
          <a:off x="4546600" y="1572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45962</xdr:rowOff>
    </xdr:from>
    <xdr:to>
      <xdr:col>24</xdr:col>
      <xdr:colOff>63500</xdr:colOff>
      <xdr:row>97</xdr:row>
      <xdr:rowOff>82283</xdr:rowOff>
    </xdr:to>
    <xdr:cxnSp macro="">
      <xdr:nvCxnSpPr>
        <xdr:cNvPr id="238" name="直線コネクタ 237"/>
        <xdr:cNvCxnSpPr/>
      </xdr:nvCxnSpPr>
      <xdr:spPr>
        <a:xfrm flipV="1">
          <a:off x="3797300" y="16676612"/>
          <a:ext cx="838200" cy="36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71226</xdr:rowOff>
    </xdr:from>
    <xdr:ext cx="534377" cy="259045"/>
    <xdr:sp macro="" textlink="">
      <xdr:nvSpPr>
        <xdr:cNvPr id="239" name="扶助費平均値テキスト"/>
        <xdr:cNvSpPr txBox="1"/>
      </xdr:nvSpPr>
      <xdr:spPr>
        <a:xfrm>
          <a:off x="4686300" y="16358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48349</xdr:rowOff>
    </xdr:from>
    <xdr:to>
      <xdr:col>24</xdr:col>
      <xdr:colOff>114300</xdr:colOff>
      <xdr:row>96</xdr:row>
      <xdr:rowOff>149949</xdr:rowOff>
    </xdr:to>
    <xdr:sp macro="" textlink="">
      <xdr:nvSpPr>
        <xdr:cNvPr id="240" name="フローチャート: 判断 239"/>
        <xdr:cNvSpPr/>
      </xdr:nvSpPr>
      <xdr:spPr>
        <a:xfrm>
          <a:off x="4584700" y="16507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82283</xdr:rowOff>
    </xdr:from>
    <xdr:to>
      <xdr:col>19</xdr:col>
      <xdr:colOff>177800</xdr:colOff>
      <xdr:row>97</xdr:row>
      <xdr:rowOff>152336</xdr:rowOff>
    </xdr:to>
    <xdr:cxnSp macro="">
      <xdr:nvCxnSpPr>
        <xdr:cNvPr id="241" name="直線コネクタ 240"/>
        <xdr:cNvCxnSpPr/>
      </xdr:nvCxnSpPr>
      <xdr:spPr>
        <a:xfrm flipV="1">
          <a:off x="2908300" y="16712933"/>
          <a:ext cx="889000" cy="7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82538</xdr:rowOff>
    </xdr:from>
    <xdr:to>
      <xdr:col>20</xdr:col>
      <xdr:colOff>38100</xdr:colOff>
      <xdr:row>97</xdr:row>
      <xdr:rowOff>12688</xdr:rowOff>
    </xdr:to>
    <xdr:sp macro="" textlink="">
      <xdr:nvSpPr>
        <xdr:cNvPr id="242" name="フローチャート: 判断 241"/>
        <xdr:cNvSpPr/>
      </xdr:nvSpPr>
      <xdr:spPr>
        <a:xfrm>
          <a:off x="3746500" y="1654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29215</xdr:rowOff>
    </xdr:from>
    <xdr:ext cx="534377" cy="259045"/>
    <xdr:sp macro="" textlink="">
      <xdr:nvSpPr>
        <xdr:cNvPr id="243" name="テキスト ボックス 242"/>
        <xdr:cNvSpPr txBox="1"/>
      </xdr:nvSpPr>
      <xdr:spPr>
        <a:xfrm>
          <a:off x="3530111" y="1631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152336</xdr:rowOff>
    </xdr:from>
    <xdr:to>
      <xdr:col>15</xdr:col>
      <xdr:colOff>50800</xdr:colOff>
      <xdr:row>97</xdr:row>
      <xdr:rowOff>152628</xdr:rowOff>
    </xdr:to>
    <xdr:cxnSp macro="">
      <xdr:nvCxnSpPr>
        <xdr:cNvPr id="244" name="直線コネクタ 243"/>
        <xdr:cNvCxnSpPr/>
      </xdr:nvCxnSpPr>
      <xdr:spPr>
        <a:xfrm flipV="1">
          <a:off x="2019300" y="16782986"/>
          <a:ext cx="889000" cy="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152324</xdr:rowOff>
    </xdr:from>
    <xdr:to>
      <xdr:col>15</xdr:col>
      <xdr:colOff>101600</xdr:colOff>
      <xdr:row>97</xdr:row>
      <xdr:rowOff>82474</xdr:rowOff>
    </xdr:to>
    <xdr:sp macro="" textlink="">
      <xdr:nvSpPr>
        <xdr:cNvPr id="245" name="フローチャート: 判断 244"/>
        <xdr:cNvSpPr/>
      </xdr:nvSpPr>
      <xdr:spPr>
        <a:xfrm>
          <a:off x="2857500" y="166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99001</xdr:rowOff>
    </xdr:from>
    <xdr:ext cx="534377" cy="259045"/>
    <xdr:sp macro="" textlink="">
      <xdr:nvSpPr>
        <xdr:cNvPr id="246" name="テキスト ボックス 245"/>
        <xdr:cNvSpPr txBox="1"/>
      </xdr:nvSpPr>
      <xdr:spPr>
        <a:xfrm>
          <a:off x="2641111" y="1638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152628</xdr:rowOff>
    </xdr:from>
    <xdr:to>
      <xdr:col>10</xdr:col>
      <xdr:colOff>114300</xdr:colOff>
      <xdr:row>98</xdr:row>
      <xdr:rowOff>30620</xdr:rowOff>
    </xdr:to>
    <xdr:cxnSp macro="">
      <xdr:nvCxnSpPr>
        <xdr:cNvPr id="247" name="直線コネクタ 246"/>
        <xdr:cNvCxnSpPr/>
      </xdr:nvCxnSpPr>
      <xdr:spPr>
        <a:xfrm flipV="1">
          <a:off x="1130300" y="16783278"/>
          <a:ext cx="889000" cy="49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6426</xdr:rowOff>
    </xdr:from>
    <xdr:to>
      <xdr:col>10</xdr:col>
      <xdr:colOff>165100</xdr:colOff>
      <xdr:row>97</xdr:row>
      <xdr:rowOff>108026</xdr:rowOff>
    </xdr:to>
    <xdr:sp macro="" textlink="">
      <xdr:nvSpPr>
        <xdr:cNvPr id="248" name="フローチャート: 判断 247"/>
        <xdr:cNvSpPr/>
      </xdr:nvSpPr>
      <xdr:spPr>
        <a:xfrm>
          <a:off x="1968500" y="1663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124553</xdr:rowOff>
    </xdr:from>
    <xdr:ext cx="534377" cy="259045"/>
    <xdr:sp macro="" textlink="">
      <xdr:nvSpPr>
        <xdr:cNvPr id="249" name="テキスト ボックス 248"/>
        <xdr:cNvSpPr txBox="1"/>
      </xdr:nvSpPr>
      <xdr:spPr>
        <a:xfrm>
          <a:off x="1752111" y="1641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163588</xdr:rowOff>
    </xdr:from>
    <xdr:to>
      <xdr:col>6</xdr:col>
      <xdr:colOff>38100</xdr:colOff>
      <xdr:row>97</xdr:row>
      <xdr:rowOff>93738</xdr:rowOff>
    </xdr:to>
    <xdr:sp macro="" textlink="">
      <xdr:nvSpPr>
        <xdr:cNvPr id="250" name="フローチャート: 判断 249"/>
        <xdr:cNvSpPr/>
      </xdr:nvSpPr>
      <xdr:spPr>
        <a:xfrm>
          <a:off x="1079500" y="16622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110265</xdr:rowOff>
    </xdr:from>
    <xdr:ext cx="534377" cy="259045"/>
    <xdr:sp macro="" textlink="">
      <xdr:nvSpPr>
        <xdr:cNvPr id="251" name="テキスト ボックス 250"/>
        <xdr:cNvSpPr txBox="1"/>
      </xdr:nvSpPr>
      <xdr:spPr>
        <a:xfrm>
          <a:off x="863111" y="163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166612</xdr:rowOff>
    </xdr:from>
    <xdr:to>
      <xdr:col>24</xdr:col>
      <xdr:colOff>114300</xdr:colOff>
      <xdr:row>97</xdr:row>
      <xdr:rowOff>96762</xdr:rowOff>
    </xdr:to>
    <xdr:sp macro="" textlink="">
      <xdr:nvSpPr>
        <xdr:cNvPr id="257" name="楕円 256"/>
        <xdr:cNvSpPr/>
      </xdr:nvSpPr>
      <xdr:spPr>
        <a:xfrm>
          <a:off x="4584700" y="1662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145039</xdr:rowOff>
    </xdr:from>
    <xdr:ext cx="534377" cy="259045"/>
    <xdr:sp macro="" textlink="">
      <xdr:nvSpPr>
        <xdr:cNvPr id="258" name="扶助費該当値テキスト"/>
        <xdr:cNvSpPr txBox="1"/>
      </xdr:nvSpPr>
      <xdr:spPr>
        <a:xfrm>
          <a:off x="4686300" y="1660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31483</xdr:rowOff>
    </xdr:from>
    <xdr:to>
      <xdr:col>20</xdr:col>
      <xdr:colOff>38100</xdr:colOff>
      <xdr:row>97</xdr:row>
      <xdr:rowOff>133083</xdr:rowOff>
    </xdr:to>
    <xdr:sp macro="" textlink="">
      <xdr:nvSpPr>
        <xdr:cNvPr id="259" name="楕円 258"/>
        <xdr:cNvSpPr/>
      </xdr:nvSpPr>
      <xdr:spPr>
        <a:xfrm>
          <a:off x="3746500" y="1666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124210</xdr:rowOff>
    </xdr:from>
    <xdr:ext cx="534377" cy="259045"/>
    <xdr:sp macro="" textlink="">
      <xdr:nvSpPr>
        <xdr:cNvPr id="260" name="テキスト ボックス 259"/>
        <xdr:cNvSpPr txBox="1"/>
      </xdr:nvSpPr>
      <xdr:spPr>
        <a:xfrm>
          <a:off x="3530111" y="1675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101536</xdr:rowOff>
    </xdr:from>
    <xdr:to>
      <xdr:col>15</xdr:col>
      <xdr:colOff>101600</xdr:colOff>
      <xdr:row>98</xdr:row>
      <xdr:rowOff>31686</xdr:rowOff>
    </xdr:to>
    <xdr:sp macro="" textlink="">
      <xdr:nvSpPr>
        <xdr:cNvPr id="261" name="楕円 260"/>
        <xdr:cNvSpPr/>
      </xdr:nvSpPr>
      <xdr:spPr>
        <a:xfrm>
          <a:off x="2857500" y="1673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22813</xdr:rowOff>
    </xdr:from>
    <xdr:ext cx="534377" cy="259045"/>
    <xdr:sp macro="" textlink="">
      <xdr:nvSpPr>
        <xdr:cNvPr id="262" name="テキスト ボックス 261"/>
        <xdr:cNvSpPr txBox="1"/>
      </xdr:nvSpPr>
      <xdr:spPr>
        <a:xfrm>
          <a:off x="2641111" y="1682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101828</xdr:rowOff>
    </xdr:from>
    <xdr:to>
      <xdr:col>10</xdr:col>
      <xdr:colOff>165100</xdr:colOff>
      <xdr:row>98</xdr:row>
      <xdr:rowOff>31978</xdr:rowOff>
    </xdr:to>
    <xdr:sp macro="" textlink="">
      <xdr:nvSpPr>
        <xdr:cNvPr id="263" name="楕円 262"/>
        <xdr:cNvSpPr/>
      </xdr:nvSpPr>
      <xdr:spPr>
        <a:xfrm>
          <a:off x="1968500" y="1673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23105</xdr:rowOff>
    </xdr:from>
    <xdr:ext cx="534377" cy="259045"/>
    <xdr:sp macro="" textlink="">
      <xdr:nvSpPr>
        <xdr:cNvPr id="264" name="テキスト ボックス 263"/>
        <xdr:cNvSpPr txBox="1"/>
      </xdr:nvSpPr>
      <xdr:spPr>
        <a:xfrm>
          <a:off x="1752111" y="1682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151270</xdr:rowOff>
    </xdr:from>
    <xdr:to>
      <xdr:col>6</xdr:col>
      <xdr:colOff>38100</xdr:colOff>
      <xdr:row>98</xdr:row>
      <xdr:rowOff>81420</xdr:rowOff>
    </xdr:to>
    <xdr:sp macro="" textlink="">
      <xdr:nvSpPr>
        <xdr:cNvPr id="265" name="楕円 264"/>
        <xdr:cNvSpPr/>
      </xdr:nvSpPr>
      <xdr:spPr>
        <a:xfrm>
          <a:off x="1079500" y="167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72547</xdr:rowOff>
    </xdr:from>
    <xdr:ext cx="534377" cy="259045"/>
    <xdr:sp macro="" textlink="">
      <xdr:nvSpPr>
        <xdr:cNvPr id="266" name="テキスト ボックス 265"/>
        <xdr:cNvSpPr txBox="1"/>
      </xdr:nvSpPr>
      <xdr:spPr>
        <a:xfrm>
          <a:off x="863111" y="1687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25290</xdr:rowOff>
    </xdr:from>
    <xdr:to>
      <xdr:col>54</xdr:col>
      <xdr:colOff>189865</xdr:colOff>
      <xdr:row>34</xdr:row>
      <xdr:rowOff>128462</xdr:rowOff>
    </xdr:to>
    <xdr:cxnSp macro="">
      <xdr:nvCxnSpPr>
        <xdr:cNvPr id="288" name="直線コネクタ 287"/>
        <xdr:cNvCxnSpPr/>
      </xdr:nvCxnSpPr>
      <xdr:spPr>
        <a:xfrm flipV="1">
          <a:off x="10475595" y="5168790"/>
          <a:ext cx="1270" cy="78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132289</xdr:rowOff>
    </xdr:from>
    <xdr:ext cx="599010" cy="259045"/>
    <xdr:sp macro="" textlink="">
      <xdr:nvSpPr>
        <xdr:cNvPr id="289" name="補助費等最小値テキスト"/>
        <xdr:cNvSpPr txBox="1"/>
      </xdr:nvSpPr>
      <xdr:spPr>
        <a:xfrm>
          <a:off x="10528300" y="5961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128462</xdr:rowOff>
    </xdr:from>
    <xdr:to>
      <xdr:col>55</xdr:col>
      <xdr:colOff>88900</xdr:colOff>
      <xdr:row>34</xdr:row>
      <xdr:rowOff>128462</xdr:rowOff>
    </xdr:to>
    <xdr:cxnSp macro="">
      <xdr:nvCxnSpPr>
        <xdr:cNvPr id="290" name="直線コネクタ 289"/>
        <xdr:cNvCxnSpPr/>
      </xdr:nvCxnSpPr>
      <xdr:spPr>
        <a:xfrm>
          <a:off x="10388600" y="595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143417</xdr:rowOff>
    </xdr:from>
    <xdr:ext cx="599010" cy="259045"/>
    <xdr:sp macro="" textlink="">
      <xdr:nvSpPr>
        <xdr:cNvPr id="291" name="補助費等最大値テキスト"/>
        <xdr:cNvSpPr txBox="1"/>
      </xdr:nvSpPr>
      <xdr:spPr>
        <a:xfrm>
          <a:off x="10528300" y="4944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25290</xdr:rowOff>
    </xdr:from>
    <xdr:to>
      <xdr:col>55</xdr:col>
      <xdr:colOff>88900</xdr:colOff>
      <xdr:row>30</xdr:row>
      <xdr:rowOff>25290</xdr:rowOff>
    </xdr:to>
    <xdr:cxnSp macro="">
      <xdr:nvCxnSpPr>
        <xdr:cNvPr id="292" name="直線コネクタ 291"/>
        <xdr:cNvCxnSpPr/>
      </xdr:nvCxnSpPr>
      <xdr:spPr>
        <a:xfrm>
          <a:off x="10388600" y="516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30237</xdr:rowOff>
    </xdr:from>
    <xdr:to>
      <xdr:col>55</xdr:col>
      <xdr:colOff>0</xdr:colOff>
      <xdr:row>37</xdr:row>
      <xdr:rowOff>103184</xdr:rowOff>
    </xdr:to>
    <xdr:cxnSp macro="">
      <xdr:nvCxnSpPr>
        <xdr:cNvPr id="293" name="直線コネクタ 292"/>
        <xdr:cNvCxnSpPr/>
      </xdr:nvCxnSpPr>
      <xdr:spPr>
        <a:xfrm flipV="1">
          <a:off x="9639300" y="5859537"/>
          <a:ext cx="838200" cy="58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60196</xdr:rowOff>
    </xdr:from>
    <xdr:ext cx="599010" cy="259045"/>
    <xdr:sp macro="" textlink="">
      <xdr:nvSpPr>
        <xdr:cNvPr id="294" name="補助費等平均値テキスト"/>
        <xdr:cNvSpPr txBox="1"/>
      </xdr:nvSpPr>
      <xdr:spPr>
        <a:xfrm>
          <a:off x="10528300" y="55465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37319</xdr:rowOff>
    </xdr:from>
    <xdr:to>
      <xdr:col>55</xdr:col>
      <xdr:colOff>50800</xdr:colOff>
      <xdr:row>33</xdr:row>
      <xdr:rowOff>138919</xdr:rowOff>
    </xdr:to>
    <xdr:sp macro="" textlink="">
      <xdr:nvSpPr>
        <xdr:cNvPr id="295" name="フローチャート: 判断 294"/>
        <xdr:cNvSpPr/>
      </xdr:nvSpPr>
      <xdr:spPr>
        <a:xfrm>
          <a:off x="10426700" y="569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101350</xdr:rowOff>
    </xdr:from>
    <xdr:to>
      <xdr:col>50</xdr:col>
      <xdr:colOff>114300</xdr:colOff>
      <xdr:row>37</xdr:row>
      <xdr:rowOff>103184</xdr:rowOff>
    </xdr:to>
    <xdr:cxnSp macro="">
      <xdr:nvCxnSpPr>
        <xdr:cNvPr id="296" name="直線コネクタ 295"/>
        <xdr:cNvCxnSpPr/>
      </xdr:nvCxnSpPr>
      <xdr:spPr>
        <a:xfrm>
          <a:off x="8750300" y="6445000"/>
          <a:ext cx="889000" cy="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93234</xdr:rowOff>
    </xdr:from>
    <xdr:to>
      <xdr:col>50</xdr:col>
      <xdr:colOff>165100</xdr:colOff>
      <xdr:row>37</xdr:row>
      <xdr:rowOff>23384</xdr:rowOff>
    </xdr:to>
    <xdr:sp macro="" textlink="">
      <xdr:nvSpPr>
        <xdr:cNvPr id="297" name="フローチャート: 判断 296"/>
        <xdr:cNvSpPr/>
      </xdr:nvSpPr>
      <xdr:spPr>
        <a:xfrm>
          <a:off x="9588500" y="626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39911</xdr:rowOff>
    </xdr:from>
    <xdr:ext cx="534377" cy="259045"/>
    <xdr:sp macro="" textlink="">
      <xdr:nvSpPr>
        <xdr:cNvPr id="298" name="テキスト ボックス 297"/>
        <xdr:cNvSpPr txBox="1"/>
      </xdr:nvSpPr>
      <xdr:spPr>
        <a:xfrm>
          <a:off x="9372111" y="604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101350</xdr:rowOff>
    </xdr:from>
    <xdr:to>
      <xdr:col>45</xdr:col>
      <xdr:colOff>177800</xdr:colOff>
      <xdr:row>37</xdr:row>
      <xdr:rowOff>105776</xdr:rowOff>
    </xdr:to>
    <xdr:cxnSp macro="">
      <xdr:nvCxnSpPr>
        <xdr:cNvPr id="299" name="直線コネクタ 298"/>
        <xdr:cNvCxnSpPr/>
      </xdr:nvCxnSpPr>
      <xdr:spPr>
        <a:xfrm flipV="1">
          <a:off x="7861300" y="6445000"/>
          <a:ext cx="889000" cy="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130848</xdr:rowOff>
    </xdr:from>
    <xdr:to>
      <xdr:col>46</xdr:col>
      <xdr:colOff>38100</xdr:colOff>
      <xdr:row>37</xdr:row>
      <xdr:rowOff>60998</xdr:rowOff>
    </xdr:to>
    <xdr:sp macro="" textlink="">
      <xdr:nvSpPr>
        <xdr:cNvPr id="300" name="フローチャート: 判断 299"/>
        <xdr:cNvSpPr/>
      </xdr:nvSpPr>
      <xdr:spPr>
        <a:xfrm>
          <a:off x="8699500" y="630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77525</xdr:rowOff>
    </xdr:from>
    <xdr:ext cx="534377" cy="259045"/>
    <xdr:sp macro="" textlink="">
      <xdr:nvSpPr>
        <xdr:cNvPr id="301" name="テキスト ボックス 300"/>
        <xdr:cNvSpPr txBox="1"/>
      </xdr:nvSpPr>
      <xdr:spPr>
        <a:xfrm>
          <a:off x="8483111" y="607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105497</xdr:rowOff>
    </xdr:from>
    <xdr:to>
      <xdr:col>41</xdr:col>
      <xdr:colOff>50800</xdr:colOff>
      <xdr:row>37</xdr:row>
      <xdr:rowOff>105776</xdr:rowOff>
    </xdr:to>
    <xdr:cxnSp macro="">
      <xdr:nvCxnSpPr>
        <xdr:cNvPr id="302" name="直線コネクタ 301"/>
        <xdr:cNvCxnSpPr/>
      </xdr:nvCxnSpPr>
      <xdr:spPr>
        <a:xfrm>
          <a:off x="6972300" y="6449147"/>
          <a:ext cx="889000" cy="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133824</xdr:rowOff>
    </xdr:from>
    <xdr:to>
      <xdr:col>41</xdr:col>
      <xdr:colOff>101600</xdr:colOff>
      <xdr:row>37</xdr:row>
      <xdr:rowOff>63974</xdr:rowOff>
    </xdr:to>
    <xdr:sp macro="" textlink="">
      <xdr:nvSpPr>
        <xdr:cNvPr id="303" name="フローチャート: 判断 302"/>
        <xdr:cNvSpPr/>
      </xdr:nvSpPr>
      <xdr:spPr>
        <a:xfrm>
          <a:off x="7810500" y="6306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80501</xdr:rowOff>
    </xdr:from>
    <xdr:ext cx="534377" cy="259045"/>
    <xdr:sp macro="" textlink="">
      <xdr:nvSpPr>
        <xdr:cNvPr id="304" name="テキスト ボックス 303"/>
        <xdr:cNvSpPr txBox="1"/>
      </xdr:nvSpPr>
      <xdr:spPr>
        <a:xfrm>
          <a:off x="7594111" y="608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138109</xdr:rowOff>
    </xdr:from>
    <xdr:to>
      <xdr:col>36</xdr:col>
      <xdr:colOff>165100</xdr:colOff>
      <xdr:row>37</xdr:row>
      <xdr:rowOff>68259</xdr:rowOff>
    </xdr:to>
    <xdr:sp macro="" textlink="">
      <xdr:nvSpPr>
        <xdr:cNvPr id="305" name="フローチャート: 判断 304"/>
        <xdr:cNvSpPr/>
      </xdr:nvSpPr>
      <xdr:spPr>
        <a:xfrm>
          <a:off x="6921500" y="631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84786</xdr:rowOff>
    </xdr:from>
    <xdr:ext cx="534377" cy="259045"/>
    <xdr:sp macro="" textlink="">
      <xdr:nvSpPr>
        <xdr:cNvPr id="306" name="テキスト ボックス 305"/>
        <xdr:cNvSpPr txBox="1"/>
      </xdr:nvSpPr>
      <xdr:spPr>
        <a:xfrm>
          <a:off x="6705111" y="608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150887</xdr:rowOff>
    </xdr:from>
    <xdr:to>
      <xdr:col>55</xdr:col>
      <xdr:colOff>50800</xdr:colOff>
      <xdr:row>34</xdr:row>
      <xdr:rowOff>81037</xdr:rowOff>
    </xdr:to>
    <xdr:sp macro="" textlink="">
      <xdr:nvSpPr>
        <xdr:cNvPr id="312" name="楕円 311"/>
        <xdr:cNvSpPr/>
      </xdr:nvSpPr>
      <xdr:spPr>
        <a:xfrm>
          <a:off x="10426700" y="58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65814</xdr:rowOff>
    </xdr:from>
    <xdr:ext cx="599010" cy="259045"/>
    <xdr:sp macro="" textlink="">
      <xdr:nvSpPr>
        <xdr:cNvPr id="313" name="補助費等該当値テキスト"/>
        <xdr:cNvSpPr txBox="1"/>
      </xdr:nvSpPr>
      <xdr:spPr>
        <a:xfrm>
          <a:off x="10528300" y="5723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52384</xdr:rowOff>
    </xdr:from>
    <xdr:to>
      <xdr:col>50</xdr:col>
      <xdr:colOff>165100</xdr:colOff>
      <xdr:row>37</xdr:row>
      <xdr:rowOff>153984</xdr:rowOff>
    </xdr:to>
    <xdr:sp macro="" textlink="">
      <xdr:nvSpPr>
        <xdr:cNvPr id="314" name="楕円 313"/>
        <xdr:cNvSpPr/>
      </xdr:nvSpPr>
      <xdr:spPr>
        <a:xfrm>
          <a:off x="9588500" y="639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145111</xdr:rowOff>
    </xdr:from>
    <xdr:ext cx="534377" cy="259045"/>
    <xdr:sp macro="" textlink="">
      <xdr:nvSpPr>
        <xdr:cNvPr id="315" name="テキスト ボックス 314"/>
        <xdr:cNvSpPr txBox="1"/>
      </xdr:nvSpPr>
      <xdr:spPr>
        <a:xfrm>
          <a:off x="9372111" y="648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50550</xdr:rowOff>
    </xdr:from>
    <xdr:to>
      <xdr:col>46</xdr:col>
      <xdr:colOff>38100</xdr:colOff>
      <xdr:row>37</xdr:row>
      <xdr:rowOff>152150</xdr:rowOff>
    </xdr:to>
    <xdr:sp macro="" textlink="">
      <xdr:nvSpPr>
        <xdr:cNvPr id="316" name="楕円 315"/>
        <xdr:cNvSpPr/>
      </xdr:nvSpPr>
      <xdr:spPr>
        <a:xfrm>
          <a:off x="8699500" y="63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143277</xdr:rowOff>
    </xdr:from>
    <xdr:ext cx="534377" cy="259045"/>
    <xdr:sp macro="" textlink="">
      <xdr:nvSpPr>
        <xdr:cNvPr id="317" name="テキスト ボックス 316"/>
        <xdr:cNvSpPr txBox="1"/>
      </xdr:nvSpPr>
      <xdr:spPr>
        <a:xfrm>
          <a:off x="8483111" y="648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54976</xdr:rowOff>
    </xdr:from>
    <xdr:to>
      <xdr:col>41</xdr:col>
      <xdr:colOff>101600</xdr:colOff>
      <xdr:row>37</xdr:row>
      <xdr:rowOff>156576</xdr:rowOff>
    </xdr:to>
    <xdr:sp macro="" textlink="">
      <xdr:nvSpPr>
        <xdr:cNvPr id="318" name="楕円 317"/>
        <xdr:cNvSpPr/>
      </xdr:nvSpPr>
      <xdr:spPr>
        <a:xfrm>
          <a:off x="7810500" y="639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147703</xdr:rowOff>
    </xdr:from>
    <xdr:ext cx="534377" cy="259045"/>
    <xdr:sp macro="" textlink="">
      <xdr:nvSpPr>
        <xdr:cNvPr id="319" name="テキスト ボックス 318"/>
        <xdr:cNvSpPr txBox="1"/>
      </xdr:nvSpPr>
      <xdr:spPr>
        <a:xfrm>
          <a:off x="7594111" y="649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54697</xdr:rowOff>
    </xdr:from>
    <xdr:to>
      <xdr:col>36</xdr:col>
      <xdr:colOff>165100</xdr:colOff>
      <xdr:row>37</xdr:row>
      <xdr:rowOff>156297</xdr:rowOff>
    </xdr:to>
    <xdr:sp macro="" textlink="">
      <xdr:nvSpPr>
        <xdr:cNvPr id="320" name="楕円 319"/>
        <xdr:cNvSpPr/>
      </xdr:nvSpPr>
      <xdr:spPr>
        <a:xfrm>
          <a:off x="6921500" y="639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147424</xdr:rowOff>
    </xdr:from>
    <xdr:ext cx="534377" cy="259045"/>
    <xdr:sp macro="" textlink="">
      <xdr:nvSpPr>
        <xdr:cNvPr id="321" name="テキスト ボックス 320"/>
        <xdr:cNvSpPr txBox="1"/>
      </xdr:nvSpPr>
      <xdr:spPr>
        <a:xfrm>
          <a:off x="6705111" y="649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5" name="テキスト ボックス 334"/>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7" name="テキスト ボックス 336"/>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9" name="テキスト ボックス 338"/>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1" name="テキスト ボックス 340"/>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98358</xdr:rowOff>
    </xdr:from>
    <xdr:to>
      <xdr:col>54</xdr:col>
      <xdr:colOff>189865</xdr:colOff>
      <xdr:row>59</xdr:row>
      <xdr:rowOff>16321</xdr:rowOff>
    </xdr:to>
    <xdr:cxnSp macro="">
      <xdr:nvCxnSpPr>
        <xdr:cNvPr id="345" name="直線コネクタ 344"/>
        <xdr:cNvCxnSpPr/>
      </xdr:nvCxnSpPr>
      <xdr:spPr>
        <a:xfrm flipV="1">
          <a:off x="10475595" y="8842308"/>
          <a:ext cx="1270" cy="1289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20148</xdr:rowOff>
    </xdr:from>
    <xdr:ext cx="534377" cy="259045"/>
    <xdr:sp macro="" textlink="">
      <xdr:nvSpPr>
        <xdr:cNvPr id="346" name="普通建設事業費最小値テキスト"/>
        <xdr:cNvSpPr txBox="1"/>
      </xdr:nvSpPr>
      <xdr:spPr>
        <a:xfrm>
          <a:off x="10528300" y="1013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16321</xdr:rowOff>
    </xdr:from>
    <xdr:to>
      <xdr:col>55</xdr:col>
      <xdr:colOff>88900</xdr:colOff>
      <xdr:row>59</xdr:row>
      <xdr:rowOff>16321</xdr:rowOff>
    </xdr:to>
    <xdr:cxnSp macro="">
      <xdr:nvCxnSpPr>
        <xdr:cNvPr id="347" name="直線コネクタ 346"/>
        <xdr:cNvCxnSpPr/>
      </xdr:nvCxnSpPr>
      <xdr:spPr>
        <a:xfrm>
          <a:off x="10388600" y="1013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45035</xdr:rowOff>
    </xdr:from>
    <xdr:ext cx="690189" cy="259045"/>
    <xdr:sp macro="" textlink="">
      <xdr:nvSpPr>
        <xdr:cNvPr id="348" name="普通建設事業費最大値テキスト"/>
        <xdr:cNvSpPr txBox="1"/>
      </xdr:nvSpPr>
      <xdr:spPr>
        <a:xfrm>
          <a:off x="10528300" y="86175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98358</xdr:rowOff>
    </xdr:from>
    <xdr:to>
      <xdr:col>55</xdr:col>
      <xdr:colOff>88900</xdr:colOff>
      <xdr:row>51</xdr:row>
      <xdr:rowOff>98358</xdr:rowOff>
    </xdr:to>
    <xdr:cxnSp macro="">
      <xdr:nvCxnSpPr>
        <xdr:cNvPr id="349" name="直線コネクタ 348"/>
        <xdr:cNvCxnSpPr/>
      </xdr:nvCxnSpPr>
      <xdr:spPr>
        <a:xfrm>
          <a:off x="10388600" y="884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168814</xdr:rowOff>
    </xdr:from>
    <xdr:to>
      <xdr:col>55</xdr:col>
      <xdr:colOff>0</xdr:colOff>
      <xdr:row>59</xdr:row>
      <xdr:rowOff>4636</xdr:rowOff>
    </xdr:to>
    <xdr:cxnSp macro="">
      <xdr:nvCxnSpPr>
        <xdr:cNvPr id="350" name="直線コネクタ 349"/>
        <xdr:cNvCxnSpPr/>
      </xdr:nvCxnSpPr>
      <xdr:spPr>
        <a:xfrm flipV="1">
          <a:off x="9639300" y="10112914"/>
          <a:ext cx="838200" cy="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90043</xdr:rowOff>
    </xdr:from>
    <xdr:ext cx="599010" cy="259045"/>
    <xdr:sp macro="" textlink="">
      <xdr:nvSpPr>
        <xdr:cNvPr id="351" name="普通建設事業費平均値テキスト"/>
        <xdr:cNvSpPr txBox="1"/>
      </xdr:nvSpPr>
      <xdr:spPr>
        <a:xfrm>
          <a:off x="10528300" y="9862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67166</xdr:rowOff>
    </xdr:from>
    <xdr:to>
      <xdr:col>55</xdr:col>
      <xdr:colOff>50800</xdr:colOff>
      <xdr:row>58</xdr:row>
      <xdr:rowOff>168766</xdr:rowOff>
    </xdr:to>
    <xdr:sp macro="" textlink="">
      <xdr:nvSpPr>
        <xdr:cNvPr id="352" name="フローチャート: 判断 351"/>
        <xdr:cNvSpPr/>
      </xdr:nvSpPr>
      <xdr:spPr>
        <a:xfrm>
          <a:off x="10426700" y="10011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2635</xdr:rowOff>
    </xdr:from>
    <xdr:to>
      <xdr:col>50</xdr:col>
      <xdr:colOff>114300</xdr:colOff>
      <xdr:row>59</xdr:row>
      <xdr:rowOff>4636</xdr:rowOff>
    </xdr:to>
    <xdr:cxnSp macro="">
      <xdr:nvCxnSpPr>
        <xdr:cNvPr id="353" name="直線コネクタ 352"/>
        <xdr:cNvCxnSpPr/>
      </xdr:nvCxnSpPr>
      <xdr:spPr>
        <a:xfrm>
          <a:off x="8750300" y="10118185"/>
          <a:ext cx="889000" cy="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63768</xdr:rowOff>
    </xdr:from>
    <xdr:to>
      <xdr:col>50</xdr:col>
      <xdr:colOff>165100</xdr:colOff>
      <xdr:row>58</xdr:row>
      <xdr:rowOff>165368</xdr:rowOff>
    </xdr:to>
    <xdr:sp macro="" textlink="">
      <xdr:nvSpPr>
        <xdr:cNvPr id="354" name="フローチャート: 判断 353"/>
        <xdr:cNvSpPr/>
      </xdr:nvSpPr>
      <xdr:spPr>
        <a:xfrm>
          <a:off x="9588500" y="1000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10445</xdr:rowOff>
    </xdr:from>
    <xdr:ext cx="599010" cy="259045"/>
    <xdr:sp macro="" textlink="">
      <xdr:nvSpPr>
        <xdr:cNvPr id="355" name="テキスト ボックス 354"/>
        <xdr:cNvSpPr txBox="1"/>
      </xdr:nvSpPr>
      <xdr:spPr>
        <a:xfrm>
          <a:off x="9339795" y="9783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165159</xdr:rowOff>
    </xdr:from>
    <xdr:to>
      <xdr:col>45</xdr:col>
      <xdr:colOff>177800</xdr:colOff>
      <xdr:row>59</xdr:row>
      <xdr:rowOff>2635</xdr:rowOff>
    </xdr:to>
    <xdr:cxnSp macro="">
      <xdr:nvCxnSpPr>
        <xdr:cNvPr id="356" name="直線コネクタ 355"/>
        <xdr:cNvCxnSpPr/>
      </xdr:nvCxnSpPr>
      <xdr:spPr>
        <a:xfrm>
          <a:off x="7861300" y="10109259"/>
          <a:ext cx="889000" cy="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101264</xdr:rowOff>
    </xdr:from>
    <xdr:to>
      <xdr:col>46</xdr:col>
      <xdr:colOff>38100</xdr:colOff>
      <xdr:row>59</xdr:row>
      <xdr:rowOff>31414</xdr:rowOff>
    </xdr:to>
    <xdr:sp macro="" textlink="">
      <xdr:nvSpPr>
        <xdr:cNvPr id="357" name="フローチャート: 判断 356"/>
        <xdr:cNvSpPr/>
      </xdr:nvSpPr>
      <xdr:spPr>
        <a:xfrm>
          <a:off x="8699500" y="1004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47941</xdr:rowOff>
    </xdr:from>
    <xdr:ext cx="534377" cy="259045"/>
    <xdr:sp macro="" textlink="">
      <xdr:nvSpPr>
        <xdr:cNvPr id="358" name="テキスト ボックス 357"/>
        <xdr:cNvSpPr txBox="1"/>
      </xdr:nvSpPr>
      <xdr:spPr>
        <a:xfrm>
          <a:off x="8483111" y="982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161115</xdr:rowOff>
    </xdr:from>
    <xdr:to>
      <xdr:col>41</xdr:col>
      <xdr:colOff>50800</xdr:colOff>
      <xdr:row>58</xdr:row>
      <xdr:rowOff>165159</xdr:rowOff>
    </xdr:to>
    <xdr:cxnSp macro="">
      <xdr:nvCxnSpPr>
        <xdr:cNvPr id="359" name="直線コネクタ 358"/>
        <xdr:cNvCxnSpPr/>
      </xdr:nvCxnSpPr>
      <xdr:spPr>
        <a:xfrm>
          <a:off x="6972300" y="10105215"/>
          <a:ext cx="889000" cy="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100298</xdr:rowOff>
    </xdr:from>
    <xdr:to>
      <xdr:col>41</xdr:col>
      <xdr:colOff>101600</xdr:colOff>
      <xdr:row>59</xdr:row>
      <xdr:rowOff>30448</xdr:rowOff>
    </xdr:to>
    <xdr:sp macro="" textlink="">
      <xdr:nvSpPr>
        <xdr:cNvPr id="360" name="フローチャート: 判断 359"/>
        <xdr:cNvSpPr/>
      </xdr:nvSpPr>
      <xdr:spPr>
        <a:xfrm>
          <a:off x="7810500" y="100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46975</xdr:rowOff>
    </xdr:from>
    <xdr:ext cx="534377" cy="259045"/>
    <xdr:sp macro="" textlink="">
      <xdr:nvSpPr>
        <xdr:cNvPr id="361" name="テキスト ボックス 360"/>
        <xdr:cNvSpPr txBox="1"/>
      </xdr:nvSpPr>
      <xdr:spPr>
        <a:xfrm>
          <a:off x="7594111" y="98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105006</xdr:rowOff>
    </xdr:from>
    <xdr:to>
      <xdr:col>36</xdr:col>
      <xdr:colOff>165100</xdr:colOff>
      <xdr:row>59</xdr:row>
      <xdr:rowOff>35156</xdr:rowOff>
    </xdr:to>
    <xdr:sp macro="" textlink="">
      <xdr:nvSpPr>
        <xdr:cNvPr id="362" name="フローチャート: 判断 361"/>
        <xdr:cNvSpPr/>
      </xdr:nvSpPr>
      <xdr:spPr>
        <a:xfrm>
          <a:off x="6921500" y="1004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51683</xdr:rowOff>
    </xdr:from>
    <xdr:ext cx="534377" cy="259045"/>
    <xdr:sp macro="" textlink="">
      <xdr:nvSpPr>
        <xdr:cNvPr id="363" name="テキスト ボックス 362"/>
        <xdr:cNvSpPr txBox="1"/>
      </xdr:nvSpPr>
      <xdr:spPr>
        <a:xfrm>
          <a:off x="6705111" y="982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118014</xdr:rowOff>
    </xdr:from>
    <xdr:to>
      <xdr:col>55</xdr:col>
      <xdr:colOff>50800</xdr:colOff>
      <xdr:row>59</xdr:row>
      <xdr:rowOff>48164</xdr:rowOff>
    </xdr:to>
    <xdr:sp macro="" textlink="">
      <xdr:nvSpPr>
        <xdr:cNvPr id="369" name="楕円 368"/>
        <xdr:cNvSpPr/>
      </xdr:nvSpPr>
      <xdr:spPr>
        <a:xfrm>
          <a:off x="10426700" y="1006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45593</xdr:rowOff>
    </xdr:from>
    <xdr:ext cx="534377" cy="259045"/>
    <xdr:sp macro="" textlink="">
      <xdr:nvSpPr>
        <xdr:cNvPr id="370" name="普通建設事業費該当値テキスト"/>
        <xdr:cNvSpPr txBox="1"/>
      </xdr:nvSpPr>
      <xdr:spPr>
        <a:xfrm>
          <a:off x="10528300" y="998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125286</xdr:rowOff>
    </xdr:from>
    <xdr:to>
      <xdr:col>50</xdr:col>
      <xdr:colOff>165100</xdr:colOff>
      <xdr:row>59</xdr:row>
      <xdr:rowOff>55436</xdr:rowOff>
    </xdr:to>
    <xdr:sp macro="" textlink="">
      <xdr:nvSpPr>
        <xdr:cNvPr id="371" name="楕円 370"/>
        <xdr:cNvSpPr/>
      </xdr:nvSpPr>
      <xdr:spPr>
        <a:xfrm>
          <a:off x="9588500" y="1006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46563</xdr:rowOff>
    </xdr:from>
    <xdr:ext cx="534377" cy="259045"/>
    <xdr:sp macro="" textlink="">
      <xdr:nvSpPr>
        <xdr:cNvPr id="372" name="テキスト ボックス 371"/>
        <xdr:cNvSpPr txBox="1"/>
      </xdr:nvSpPr>
      <xdr:spPr>
        <a:xfrm>
          <a:off x="9372111" y="1016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123285</xdr:rowOff>
    </xdr:from>
    <xdr:to>
      <xdr:col>46</xdr:col>
      <xdr:colOff>38100</xdr:colOff>
      <xdr:row>59</xdr:row>
      <xdr:rowOff>53435</xdr:rowOff>
    </xdr:to>
    <xdr:sp macro="" textlink="">
      <xdr:nvSpPr>
        <xdr:cNvPr id="373" name="楕円 372"/>
        <xdr:cNvSpPr/>
      </xdr:nvSpPr>
      <xdr:spPr>
        <a:xfrm>
          <a:off x="8699500" y="1006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44562</xdr:rowOff>
    </xdr:from>
    <xdr:ext cx="534377" cy="259045"/>
    <xdr:sp macro="" textlink="">
      <xdr:nvSpPr>
        <xdr:cNvPr id="374" name="テキスト ボックス 373"/>
        <xdr:cNvSpPr txBox="1"/>
      </xdr:nvSpPr>
      <xdr:spPr>
        <a:xfrm>
          <a:off x="8483111" y="1016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114359</xdr:rowOff>
    </xdr:from>
    <xdr:to>
      <xdr:col>41</xdr:col>
      <xdr:colOff>101600</xdr:colOff>
      <xdr:row>59</xdr:row>
      <xdr:rowOff>44509</xdr:rowOff>
    </xdr:to>
    <xdr:sp macro="" textlink="">
      <xdr:nvSpPr>
        <xdr:cNvPr id="375" name="楕円 374"/>
        <xdr:cNvSpPr/>
      </xdr:nvSpPr>
      <xdr:spPr>
        <a:xfrm>
          <a:off x="7810500" y="1005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35636</xdr:rowOff>
    </xdr:from>
    <xdr:ext cx="534377" cy="259045"/>
    <xdr:sp macro="" textlink="">
      <xdr:nvSpPr>
        <xdr:cNvPr id="376" name="テキスト ボックス 375"/>
        <xdr:cNvSpPr txBox="1"/>
      </xdr:nvSpPr>
      <xdr:spPr>
        <a:xfrm>
          <a:off x="7594111" y="1015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110315</xdr:rowOff>
    </xdr:from>
    <xdr:to>
      <xdr:col>36</xdr:col>
      <xdr:colOff>165100</xdr:colOff>
      <xdr:row>59</xdr:row>
      <xdr:rowOff>40465</xdr:rowOff>
    </xdr:to>
    <xdr:sp macro="" textlink="">
      <xdr:nvSpPr>
        <xdr:cNvPr id="377" name="楕円 376"/>
        <xdr:cNvSpPr/>
      </xdr:nvSpPr>
      <xdr:spPr>
        <a:xfrm>
          <a:off x="6921500" y="1005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31592</xdr:rowOff>
    </xdr:from>
    <xdr:ext cx="534377" cy="259045"/>
    <xdr:sp macro="" textlink="">
      <xdr:nvSpPr>
        <xdr:cNvPr id="378" name="テキスト ボックス 377"/>
        <xdr:cNvSpPr txBox="1"/>
      </xdr:nvSpPr>
      <xdr:spPr>
        <a:xfrm>
          <a:off x="6705111" y="1014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2" name="テキスト ボックス 391"/>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4" name="テキスト ボックス 393"/>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6" name="テキスト ボックス 395"/>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2762</xdr:rowOff>
    </xdr:from>
    <xdr:to>
      <xdr:col>54</xdr:col>
      <xdr:colOff>189865</xdr:colOff>
      <xdr:row>78</xdr:row>
      <xdr:rowOff>139700</xdr:rowOff>
    </xdr:to>
    <xdr:cxnSp macro="">
      <xdr:nvCxnSpPr>
        <xdr:cNvPr id="400" name="直線コネクタ 399"/>
        <xdr:cNvCxnSpPr/>
      </xdr:nvCxnSpPr>
      <xdr:spPr>
        <a:xfrm flipV="1">
          <a:off x="10475595" y="12004262"/>
          <a:ext cx="1270" cy="1508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1"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2" name="直線コネクタ 401"/>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120889</xdr:rowOff>
    </xdr:from>
    <xdr:ext cx="690189" cy="259045"/>
    <xdr:sp macro="" textlink="">
      <xdr:nvSpPr>
        <xdr:cNvPr id="403" name="普通建設事業費 （ うち新規整備　）最大値テキスト"/>
        <xdr:cNvSpPr txBox="1"/>
      </xdr:nvSpPr>
      <xdr:spPr>
        <a:xfrm>
          <a:off x="10528300" y="117794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2762</xdr:rowOff>
    </xdr:from>
    <xdr:to>
      <xdr:col>55</xdr:col>
      <xdr:colOff>88900</xdr:colOff>
      <xdr:row>70</xdr:row>
      <xdr:rowOff>2762</xdr:rowOff>
    </xdr:to>
    <xdr:cxnSp macro="">
      <xdr:nvCxnSpPr>
        <xdr:cNvPr id="404" name="直線コネクタ 403"/>
        <xdr:cNvCxnSpPr/>
      </xdr:nvCxnSpPr>
      <xdr:spPr>
        <a:xfrm>
          <a:off x="10388600" y="1200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113810</xdr:rowOff>
    </xdr:from>
    <xdr:to>
      <xdr:col>55</xdr:col>
      <xdr:colOff>0</xdr:colOff>
      <xdr:row>78</xdr:row>
      <xdr:rowOff>124580</xdr:rowOff>
    </xdr:to>
    <xdr:cxnSp macro="">
      <xdr:nvCxnSpPr>
        <xdr:cNvPr id="405" name="直線コネクタ 404"/>
        <xdr:cNvCxnSpPr/>
      </xdr:nvCxnSpPr>
      <xdr:spPr>
        <a:xfrm flipV="1">
          <a:off x="9639300" y="13486910"/>
          <a:ext cx="838200" cy="1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54402</xdr:rowOff>
    </xdr:from>
    <xdr:ext cx="534377" cy="259045"/>
    <xdr:sp macro="" textlink="">
      <xdr:nvSpPr>
        <xdr:cNvPr id="406" name="普通建設事業費 （ うち新規整備　）平均値テキスト"/>
        <xdr:cNvSpPr txBox="1"/>
      </xdr:nvSpPr>
      <xdr:spPr>
        <a:xfrm>
          <a:off x="10528300" y="13256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31525</xdr:rowOff>
    </xdr:from>
    <xdr:to>
      <xdr:col>55</xdr:col>
      <xdr:colOff>50800</xdr:colOff>
      <xdr:row>78</xdr:row>
      <xdr:rowOff>133125</xdr:rowOff>
    </xdr:to>
    <xdr:sp macro="" textlink="">
      <xdr:nvSpPr>
        <xdr:cNvPr id="407" name="フローチャート: 判断 406"/>
        <xdr:cNvSpPr/>
      </xdr:nvSpPr>
      <xdr:spPr>
        <a:xfrm>
          <a:off x="10426700" y="1340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123614</xdr:rowOff>
    </xdr:from>
    <xdr:to>
      <xdr:col>50</xdr:col>
      <xdr:colOff>114300</xdr:colOff>
      <xdr:row>78</xdr:row>
      <xdr:rowOff>124580</xdr:rowOff>
    </xdr:to>
    <xdr:cxnSp macro="">
      <xdr:nvCxnSpPr>
        <xdr:cNvPr id="408" name="直線コネクタ 407"/>
        <xdr:cNvCxnSpPr/>
      </xdr:nvCxnSpPr>
      <xdr:spPr>
        <a:xfrm>
          <a:off x="8750300" y="13496714"/>
          <a:ext cx="889000" cy="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32164</xdr:rowOff>
    </xdr:from>
    <xdr:to>
      <xdr:col>50</xdr:col>
      <xdr:colOff>165100</xdr:colOff>
      <xdr:row>78</xdr:row>
      <xdr:rowOff>133764</xdr:rowOff>
    </xdr:to>
    <xdr:sp macro="" textlink="">
      <xdr:nvSpPr>
        <xdr:cNvPr id="409" name="フローチャート: 判断 408"/>
        <xdr:cNvSpPr/>
      </xdr:nvSpPr>
      <xdr:spPr>
        <a:xfrm>
          <a:off x="9588500" y="1340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150291</xdr:rowOff>
    </xdr:from>
    <xdr:ext cx="534377" cy="259045"/>
    <xdr:sp macro="" textlink="">
      <xdr:nvSpPr>
        <xdr:cNvPr id="410" name="テキスト ボックス 409"/>
        <xdr:cNvSpPr txBox="1"/>
      </xdr:nvSpPr>
      <xdr:spPr>
        <a:xfrm>
          <a:off x="9372111" y="1318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119337</xdr:rowOff>
    </xdr:from>
    <xdr:to>
      <xdr:col>45</xdr:col>
      <xdr:colOff>177800</xdr:colOff>
      <xdr:row>78</xdr:row>
      <xdr:rowOff>123614</xdr:rowOff>
    </xdr:to>
    <xdr:cxnSp macro="">
      <xdr:nvCxnSpPr>
        <xdr:cNvPr id="411" name="直線コネクタ 410"/>
        <xdr:cNvCxnSpPr/>
      </xdr:nvCxnSpPr>
      <xdr:spPr>
        <a:xfrm>
          <a:off x="7861300" y="13492437"/>
          <a:ext cx="889000" cy="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71224</xdr:rowOff>
    </xdr:from>
    <xdr:to>
      <xdr:col>46</xdr:col>
      <xdr:colOff>38100</xdr:colOff>
      <xdr:row>79</xdr:row>
      <xdr:rowOff>1374</xdr:rowOff>
    </xdr:to>
    <xdr:sp macro="" textlink="">
      <xdr:nvSpPr>
        <xdr:cNvPr id="412" name="フローチャート: 判断 411"/>
        <xdr:cNvSpPr/>
      </xdr:nvSpPr>
      <xdr:spPr>
        <a:xfrm>
          <a:off x="8699500" y="1344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17901</xdr:rowOff>
    </xdr:from>
    <xdr:ext cx="534377" cy="259045"/>
    <xdr:sp macro="" textlink="">
      <xdr:nvSpPr>
        <xdr:cNvPr id="413" name="テキスト ボックス 412"/>
        <xdr:cNvSpPr txBox="1"/>
      </xdr:nvSpPr>
      <xdr:spPr>
        <a:xfrm>
          <a:off x="8483111" y="13219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97588</xdr:rowOff>
    </xdr:from>
    <xdr:to>
      <xdr:col>41</xdr:col>
      <xdr:colOff>50800</xdr:colOff>
      <xdr:row>78</xdr:row>
      <xdr:rowOff>119337</xdr:rowOff>
    </xdr:to>
    <xdr:cxnSp macro="">
      <xdr:nvCxnSpPr>
        <xdr:cNvPr id="414" name="直線コネクタ 413"/>
        <xdr:cNvCxnSpPr/>
      </xdr:nvCxnSpPr>
      <xdr:spPr>
        <a:xfrm>
          <a:off x="6972300" y="13470688"/>
          <a:ext cx="889000" cy="2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69221</xdr:rowOff>
    </xdr:from>
    <xdr:to>
      <xdr:col>41</xdr:col>
      <xdr:colOff>101600</xdr:colOff>
      <xdr:row>78</xdr:row>
      <xdr:rowOff>170821</xdr:rowOff>
    </xdr:to>
    <xdr:sp macro="" textlink="">
      <xdr:nvSpPr>
        <xdr:cNvPr id="415" name="フローチャート: 判断 414"/>
        <xdr:cNvSpPr/>
      </xdr:nvSpPr>
      <xdr:spPr>
        <a:xfrm>
          <a:off x="7810500" y="1344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161948</xdr:rowOff>
    </xdr:from>
    <xdr:ext cx="534377" cy="259045"/>
    <xdr:sp macro="" textlink="">
      <xdr:nvSpPr>
        <xdr:cNvPr id="416" name="テキスト ボックス 415"/>
        <xdr:cNvSpPr txBox="1"/>
      </xdr:nvSpPr>
      <xdr:spPr>
        <a:xfrm>
          <a:off x="7594111" y="1353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62054</xdr:rowOff>
    </xdr:from>
    <xdr:to>
      <xdr:col>36</xdr:col>
      <xdr:colOff>165100</xdr:colOff>
      <xdr:row>78</xdr:row>
      <xdr:rowOff>163654</xdr:rowOff>
    </xdr:to>
    <xdr:sp macro="" textlink="">
      <xdr:nvSpPr>
        <xdr:cNvPr id="417" name="フローチャート: 判断 416"/>
        <xdr:cNvSpPr/>
      </xdr:nvSpPr>
      <xdr:spPr>
        <a:xfrm>
          <a:off x="6921500" y="1343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154781</xdr:rowOff>
    </xdr:from>
    <xdr:ext cx="534377" cy="259045"/>
    <xdr:sp macro="" textlink="">
      <xdr:nvSpPr>
        <xdr:cNvPr id="418" name="テキスト ボックス 417"/>
        <xdr:cNvSpPr txBox="1"/>
      </xdr:nvSpPr>
      <xdr:spPr>
        <a:xfrm>
          <a:off x="6705111" y="1352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63010</xdr:rowOff>
    </xdr:from>
    <xdr:to>
      <xdr:col>55</xdr:col>
      <xdr:colOff>50800</xdr:colOff>
      <xdr:row>78</xdr:row>
      <xdr:rowOff>164610</xdr:rowOff>
    </xdr:to>
    <xdr:sp macro="" textlink="">
      <xdr:nvSpPr>
        <xdr:cNvPr id="424" name="楕円 423"/>
        <xdr:cNvSpPr/>
      </xdr:nvSpPr>
      <xdr:spPr>
        <a:xfrm>
          <a:off x="10426700" y="1343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9951</xdr:rowOff>
    </xdr:from>
    <xdr:ext cx="534377" cy="259045"/>
    <xdr:sp macro="" textlink="">
      <xdr:nvSpPr>
        <xdr:cNvPr id="425" name="普通建設事業費 （ うち新規整備　）該当値テキスト"/>
        <xdr:cNvSpPr txBox="1"/>
      </xdr:nvSpPr>
      <xdr:spPr>
        <a:xfrm>
          <a:off x="10528300" y="13383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73780</xdr:rowOff>
    </xdr:from>
    <xdr:to>
      <xdr:col>50</xdr:col>
      <xdr:colOff>165100</xdr:colOff>
      <xdr:row>79</xdr:row>
      <xdr:rowOff>3930</xdr:rowOff>
    </xdr:to>
    <xdr:sp macro="" textlink="">
      <xdr:nvSpPr>
        <xdr:cNvPr id="426" name="楕円 425"/>
        <xdr:cNvSpPr/>
      </xdr:nvSpPr>
      <xdr:spPr>
        <a:xfrm>
          <a:off x="9588500" y="1344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166507</xdr:rowOff>
    </xdr:from>
    <xdr:ext cx="534377" cy="259045"/>
    <xdr:sp macro="" textlink="">
      <xdr:nvSpPr>
        <xdr:cNvPr id="427" name="テキスト ボックス 426"/>
        <xdr:cNvSpPr txBox="1"/>
      </xdr:nvSpPr>
      <xdr:spPr>
        <a:xfrm>
          <a:off x="9372111" y="1353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72814</xdr:rowOff>
    </xdr:from>
    <xdr:to>
      <xdr:col>46</xdr:col>
      <xdr:colOff>38100</xdr:colOff>
      <xdr:row>79</xdr:row>
      <xdr:rowOff>2964</xdr:rowOff>
    </xdr:to>
    <xdr:sp macro="" textlink="">
      <xdr:nvSpPr>
        <xdr:cNvPr id="428" name="楕円 427"/>
        <xdr:cNvSpPr/>
      </xdr:nvSpPr>
      <xdr:spPr>
        <a:xfrm>
          <a:off x="8699500" y="1344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165541</xdr:rowOff>
    </xdr:from>
    <xdr:ext cx="534377" cy="259045"/>
    <xdr:sp macro="" textlink="">
      <xdr:nvSpPr>
        <xdr:cNvPr id="429" name="テキスト ボックス 428"/>
        <xdr:cNvSpPr txBox="1"/>
      </xdr:nvSpPr>
      <xdr:spPr>
        <a:xfrm>
          <a:off x="8483111" y="135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68537</xdr:rowOff>
    </xdr:from>
    <xdr:to>
      <xdr:col>41</xdr:col>
      <xdr:colOff>101600</xdr:colOff>
      <xdr:row>78</xdr:row>
      <xdr:rowOff>170137</xdr:rowOff>
    </xdr:to>
    <xdr:sp macro="" textlink="">
      <xdr:nvSpPr>
        <xdr:cNvPr id="430" name="楕円 429"/>
        <xdr:cNvSpPr/>
      </xdr:nvSpPr>
      <xdr:spPr>
        <a:xfrm>
          <a:off x="7810500" y="1344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15214</xdr:rowOff>
    </xdr:from>
    <xdr:ext cx="534377" cy="259045"/>
    <xdr:sp macro="" textlink="">
      <xdr:nvSpPr>
        <xdr:cNvPr id="431" name="テキスト ボックス 430"/>
        <xdr:cNvSpPr txBox="1"/>
      </xdr:nvSpPr>
      <xdr:spPr>
        <a:xfrm>
          <a:off x="7594111" y="132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46788</xdr:rowOff>
    </xdr:from>
    <xdr:to>
      <xdr:col>36</xdr:col>
      <xdr:colOff>165100</xdr:colOff>
      <xdr:row>78</xdr:row>
      <xdr:rowOff>148388</xdr:rowOff>
    </xdr:to>
    <xdr:sp macro="" textlink="">
      <xdr:nvSpPr>
        <xdr:cNvPr id="432" name="楕円 431"/>
        <xdr:cNvSpPr/>
      </xdr:nvSpPr>
      <xdr:spPr>
        <a:xfrm>
          <a:off x="6921500" y="1341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164915</xdr:rowOff>
    </xdr:from>
    <xdr:ext cx="534377" cy="259045"/>
    <xdr:sp macro="" textlink="">
      <xdr:nvSpPr>
        <xdr:cNvPr id="433" name="テキスト ボックス 432"/>
        <xdr:cNvSpPr txBox="1"/>
      </xdr:nvSpPr>
      <xdr:spPr>
        <a:xfrm>
          <a:off x="6705111" y="1319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8908</xdr:rowOff>
    </xdr:from>
    <xdr:to>
      <xdr:col>54</xdr:col>
      <xdr:colOff>189865</xdr:colOff>
      <xdr:row>98</xdr:row>
      <xdr:rowOff>161058</xdr:rowOff>
    </xdr:to>
    <xdr:cxnSp macro="">
      <xdr:nvCxnSpPr>
        <xdr:cNvPr id="459" name="直線コネクタ 458"/>
        <xdr:cNvCxnSpPr/>
      </xdr:nvCxnSpPr>
      <xdr:spPr>
        <a:xfrm flipV="1">
          <a:off x="10475595" y="15610858"/>
          <a:ext cx="1270" cy="1352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164885</xdr:rowOff>
    </xdr:from>
    <xdr:ext cx="534377" cy="259045"/>
    <xdr:sp macro="" textlink="">
      <xdr:nvSpPr>
        <xdr:cNvPr id="460" name="普通建設事業費 （ うち更新整備　）最小値テキスト"/>
        <xdr:cNvSpPr txBox="1"/>
      </xdr:nvSpPr>
      <xdr:spPr>
        <a:xfrm>
          <a:off x="10528300" y="1696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161058</xdr:rowOff>
    </xdr:from>
    <xdr:to>
      <xdr:col>55</xdr:col>
      <xdr:colOff>88900</xdr:colOff>
      <xdr:row>98</xdr:row>
      <xdr:rowOff>161058</xdr:rowOff>
    </xdr:to>
    <xdr:cxnSp macro="">
      <xdr:nvCxnSpPr>
        <xdr:cNvPr id="461" name="直線コネクタ 460"/>
        <xdr:cNvCxnSpPr/>
      </xdr:nvCxnSpPr>
      <xdr:spPr>
        <a:xfrm>
          <a:off x="10388600" y="1696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127035</xdr:rowOff>
    </xdr:from>
    <xdr:ext cx="599010" cy="259045"/>
    <xdr:sp macro="" textlink="">
      <xdr:nvSpPr>
        <xdr:cNvPr id="462" name="普通建設事業費 （ うち更新整備　）最大値テキスト"/>
        <xdr:cNvSpPr txBox="1"/>
      </xdr:nvSpPr>
      <xdr:spPr>
        <a:xfrm>
          <a:off x="10528300" y="1538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8908</xdr:rowOff>
    </xdr:from>
    <xdr:to>
      <xdr:col>55</xdr:col>
      <xdr:colOff>88900</xdr:colOff>
      <xdr:row>91</xdr:row>
      <xdr:rowOff>8908</xdr:rowOff>
    </xdr:to>
    <xdr:cxnSp macro="">
      <xdr:nvCxnSpPr>
        <xdr:cNvPr id="463" name="直線コネクタ 462"/>
        <xdr:cNvCxnSpPr/>
      </xdr:nvCxnSpPr>
      <xdr:spPr>
        <a:xfrm>
          <a:off x="10388600" y="1561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154330</xdr:rowOff>
    </xdr:from>
    <xdr:to>
      <xdr:col>55</xdr:col>
      <xdr:colOff>0</xdr:colOff>
      <xdr:row>98</xdr:row>
      <xdr:rowOff>37602</xdr:rowOff>
    </xdr:to>
    <xdr:cxnSp macro="">
      <xdr:nvCxnSpPr>
        <xdr:cNvPr id="464" name="直線コネクタ 463"/>
        <xdr:cNvCxnSpPr/>
      </xdr:nvCxnSpPr>
      <xdr:spPr>
        <a:xfrm>
          <a:off x="9639300" y="16784980"/>
          <a:ext cx="838200" cy="5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80850</xdr:rowOff>
    </xdr:from>
    <xdr:ext cx="534377" cy="259045"/>
    <xdr:sp macro="" textlink="">
      <xdr:nvSpPr>
        <xdr:cNvPr id="465" name="普通建設事業費 （ うち更新整備　）平均値テキスト"/>
        <xdr:cNvSpPr txBox="1"/>
      </xdr:nvSpPr>
      <xdr:spPr>
        <a:xfrm>
          <a:off x="10528300" y="16368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57973</xdr:rowOff>
    </xdr:from>
    <xdr:to>
      <xdr:col>55</xdr:col>
      <xdr:colOff>50800</xdr:colOff>
      <xdr:row>96</xdr:row>
      <xdr:rowOff>159573</xdr:rowOff>
    </xdr:to>
    <xdr:sp macro="" textlink="">
      <xdr:nvSpPr>
        <xdr:cNvPr id="466" name="フローチャート: 判断 465"/>
        <xdr:cNvSpPr/>
      </xdr:nvSpPr>
      <xdr:spPr>
        <a:xfrm>
          <a:off x="10426700" y="1651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86272</xdr:rowOff>
    </xdr:from>
    <xdr:to>
      <xdr:col>50</xdr:col>
      <xdr:colOff>114300</xdr:colOff>
      <xdr:row>97</xdr:row>
      <xdr:rowOff>154330</xdr:rowOff>
    </xdr:to>
    <xdr:cxnSp macro="">
      <xdr:nvCxnSpPr>
        <xdr:cNvPr id="467" name="直線コネクタ 466"/>
        <xdr:cNvCxnSpPr/>
      </xdr:nvCxnSpPr>
      <xdr:spPr>
        <a:xfrm>
          <a:off x="8750300" y="16716922"/>
          <a:ext cx="889000" cy="6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34537</xdr:rowOff>
    </xdr:from>
    <xdr:to>
      <xdr:col>50</xdr:col>
      <xdr:colOff>165100</xdr:colOff>
      <xdr:row>96</xdr:row>
      <xdr:rowOff>136137</xdr:rowOff>
    </xdr:to>
    <xdr:sp macro="" textlink="">
      <xdr:nvSpPr>
        <xdr:cNvPr id="468" name="フローチャート: 判断 467"/>
        <xdr:cNvSpPr/>
      </xdr:nvSpPr>
      <xdr:spPr>
        <a:xfrm>
          <a:off x="9588500" y="1649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152664</xdr:rowOff>
    </xdr:from>
    <xdr:ext cx="534377" cy="259045"/>
    <xdr:sp macro="" textlink="">
      <xdr:nvSpPr>
        <xdr:cNvPr id="469" name="テキスト ボックス 468"/>
        <xdr:cNvSpPr txBox="1"/>
      </xdr:nvSpPr>
      <xdr:spPr>
        <a:xfrm>
          <a:off x="9372111" y="1626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9866</xdr:rowOff>
    </xdr:from>
    <xdr:to>
      <xdr:col>45</xdr:col>
      <xdr:colOff>177800</xdr:colOff>
      <xdr:row>97</xdr:row>
      <xdr:rowOff>86272</xdr:rowOff>
    </xdr:to>
    <xdr:cxnSp macro="">
      <xdr:nvCxnSpPr>
        <xdr:cNvPr id="470" name="直線コネクタ 469"/>
        <xdr:cNvCxnSpPr/>
      </xdr:nvCxnSpPr>
      <xdr:spPr>
        <a:xfrm>
          <a:off x="7861300" y="16640516"/>
          <a:ext cx="889000" cy="7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38706</xdr:rowOff>
    </xdr:from>
    <xdr:to>
      <xdr:col>46</xdr:col>
      <xdr:colOff>38100</xdr:colOff>
      <xdr:row>96</xdr:row>
      <xdr:rowOff>140306</xdr:rowOff>
    </xdr:to>
    <xdr:sp macro="" textlink="">
      <xdr:nvSpPr>
        <xdr:cNvPr id="471" name="フローチャート: 判断 470"/>
        <xdr:cNvSpPr/>
      </xdr:nvSpPr>
      <xdr:spPr>
        <a:xfrm>
          <a:off x="8699500" y="1649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156833</xdr:rowOff>
    </xdr:from>
    <xdr:ext cx="534377" cy="259045"/>
    <xdr:sp macro="" textlink="">
      <xdr:nvSpPr>
        <xdr:cNvPr id="472" name="テキスト ボックス 471"/>
        <xdr:cNvSpPr txBox="1"/>
      </xdr:nvSpPr>
      <xdr:spPr>
        <a:xfrm>
          <a:off x="8483111" y="1627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9866</xdr:rowOff>
    </xdr:from>
    <xdr:to>
      <xdr:col>41</xdr:col>
      <xdr:colOff>50800</xdr:colOff>
      <xdr:row>98</xdr:row>
      <xdr:rowOff>78685</xdr:rowOff>
    </xdr:to>
    <xdr:cxnSp macro="">
      <xdr:nvCxnSpPr>
        <xdr:cNvPr id="473" name="直線コネクタ 472"/>
        <xdr:cNvCxnSpPr/>
      </xdr:nvCxnSpPr>
      <xdr:spPr>
        <a:xfrm flipV="1">
          <a:off x="6972300" y="16640516"/>
          <a:ext cx="889000" cy="24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68142</xdr:rowOff>
    </xdr:from>
    <xdr:to>
      <xdr:col>41</xdr:col>
      <xdr:colOff>101600</xdr:colOff>
      <xdr:row>96</xdr:row>
      <xdr:rowOff>169742</xdr:rowOff>
    </xdr:to>
    <xdr:sp macro="" textlink="">
      <xdr:nvSpPr>
        <xdr:cNvPr id="474" name="フローチャート: 判断 473"/>
        <xdr:cNvSpPr/>
      </xdr:nvSpPr>
      <xdr:spPr>
        <a:xfrm>
          <a:off x="7810500" y="1652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14819</xdr:rowOff>
    </xdr:from>
    <xdr:ext cx="534377" cy="259045"/>
    <xdr:sp macro="" textlink="">
      <xdr:nvSpPr>
        <xdr:cNvPr id="475" name="テキスト ボックス 474"/>
        <xdr:cNvSpPr txBox="1"/>
      </xdr:nvSpPr>
      <xdr:spPr>
        <a:xfrm>
          <a:off x="7594111" y="1630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24043</xdr:rowOff>
    </xdr:from>
    <xdr:to>
      <xdr:col>36</xdr:col>
      <xdr:colOff>165100</xdr:colOff>
      <xdr:row>97</xdr:row>
      <xdr:rowOff>125643</xdr:rowOff>
    </xdr:to>
    <xdr:sp macro="" textlink="">
      <xdr:nvSpPr>
        <xdr:cNvPr id="476" name="フローチャート: 判断 475"/>
        <xdr:cNvSpPr/>
      </xdr:nvSpPr>
      <xdr:spPr>
        <a:xfrm>
          <a:off x="6921500" y="1665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142170</xdr:rowOff>
    </xdr:from>
    <xdr:ext cx="534377" cy="259045"/>
    <xdr:sp macro="" textlink="">
      <xdr:nvSpPr>
        <xdr:cNvPr id="477" name="テキスト ボックス 476"/>
        <xdr:cNvSpPr txBox="1"/>
      </xdr:nvSpPr>
      <xdr:spPr>
        <a:xfrm>
          <a:off x="6705111" y="1642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158252</xdr:rowOff>
    </xdr:from>
    <xdr:to>
      <xdr:col>55</xdr:col>
      <xdr:colOff>50800</xdr:colOff>
      <xdr:row>98</xdr:row>
      <xdr:rowOff>88402</xdr:rowOff>
    </xdr:to>
    <xdr:sp macro="" textlink="">
      <xdr:nvSpPr>
        <xdr:cNvPr id="483" name="楕円 482"/>
        <xdr:cNvSpPr/>
      </xdr:nvSpPr>
      <xdr:spPr>
        <a:xfrm>
          <a:off x="10426700" y="1678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73179</xdr:rowOff>
    </xdr:from>
    <xdr:ext cx="534377" cy="259045"/>
    <xdr:sp macro="" textlink="">
      <xdr:nvSpPr>
        <xdr:cNvPr id="484" name="普通建設事業費 （ うち更新整備　）該当値テキスト"/>
        <xdr:cNvSpPr txBox="1"/>
      </xdr:nvSpPr>
      <xdr:spPr>
        <a:xfrm>
          <a:off x="10528300" y="1670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103530</xdr:rowOff>
    </xdr:from>
    <xdr:to>
      <xdr:col>50</xdr:col>
      <xdr:colOff>165100</xdr:colOff>
      <xdr:row>98</xdr:row>
      <xdr:rowOff>33680</xdr:rowOff>
    </xdr:to>
    <xdr:sp macro="" textlink="">
      <xdr:nvSpPr>
        <xdr:cNvPr id="485" name="楕円 484"/>
        <xdr:cNvSpPr/>
      </xdr:nvSpPr>
      <xdr:spPr>
        <a:xfrm>
          <a:off x="9588500" y="1673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24807</xdr:rowOff>
    </xdr:from>
    <xdr:ext cx="534377" cy="259045"/>
    <xdr:sp macro="" textlink="">
      <xdr:nvSpPr>
        <xdr:cNvPr id="486" name="テキスト ボックス 485"/>
        <xdr:cNvSpPr txBox="1"/>
      </xdr:nvSpPr>
      <xdr:spPr>
        <a:xfrm>
          <a:off x="9372111" y="1682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35472</xdr:rowOff>
    </xdr:from>
    <xdr:to>
      <xdr:col>46</xdr:col>
      <xdr:colOff>38100</xdr:colOff>
      <xdr:row>97</xdr:row>
      <xdr:rowOff>137072</xdr:rowOff>
    </xdr:to>
    <xdr:sp macro="" textlink="">
      <xdr:nvSpPr>
        <xdr:cNvPr id="487" name="楕円 486"/>
        <xdr:cNvSpPr/>
      </xdr:nvSpPr>
      <xdr:spPr>
        <a:xfrm>
          <a:off x="8699500" y="1666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128199</xdr:rowOff>
    </xdr:from>
    <xdr:ext cx="534377" cy="259045"/>
    <xdr:sp macro="" textlink="">
      <xdr:nvSpPr>
        <xdr:cNvPr id="488" name="テキスト ボックス 487"/>
        <xdr:cNvSpPr txBox="1"/>
      </xdr:nvSpPr>
      <xdr:spPr>
        <a:xfrm>
          <a:off x="8483111" y="1675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130516</xdr:rowOff>
    </xdr:from>
    <xdr:to>
      <xdr:col>41</xdr:col>
      <xdr:colOff>101600</xdr:colOff>
      <xdr:row>97</xdr:row>
      <xdr:rowOff>60666</xdr:rowOff>
    </xdr:to>
    <xdr:sp macro="" textlink="">
      <xdr:nvSpPr>
        <xdr:cNvPr id="489" name="楕円 488"/>
        <xdr:cNvSpPr/>
      </xdr:nvSpPr>
      <xdr:spPr>
        <a:xfrm>
          <a:off x="7810500" y="1658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51793</xdr:rowOff>
    </xdr:from>
    <xdr:ext cx="534377" cy="259045"/>
    <xdr:sp macro="" textlink="">
      <xdr:nvSpPr>
        <xdr:cNvPr id="490" name="テキスト ボックス 489"/>
        <xdr:cNvSpPr txBox="1"/>
      </xdr:nvSpPr>
      <xdr:spPr>
        <a:xfrm>
          <a:off x="7594111" y="1668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27885</xdr:rowOff>
    </xdr:from>
    <xdr:to>
      <xdr:col>36</xdr:col>
      <xdr:colOff>165100</xdr:colOff>
      <xdr:row>98</xdr:row>
      <xdr:rowOff>129485</xdr:rowOff>
    </xdr:to>
    <xdr:sp macro="" textlink="">
      <xdr:nvSpPr>
        <xdr:cNvPr id="491" name="楕円 490"/>
        <xdr:cNvSpPr/>
      </xdr:nvSpPr>
      <xdr:spPr>
        <a:xfrm>
          <a:off x="6921500" y="168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120612</xdr:rowOff>
    </xdr:from>
    <xdr:ext cx="534377" cy="259045"/>
    <xdr:sp macro="" textlink="">
      <xdr:nvSpPr>
        <xdr:cNvPr id="492" name="テキスト ボックス 491"/>
        <xdr:cNvSpPr txBox="1"/>
      </xdr:nvSpPr>
      <xdr:spPr>
        <a:xfrm>
          <a:off x="6705111" y="1692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107541</xdr:rowOff>
    </xdr:from>
    <xdr:to>
      <xdr:col>85</xdr:col>
      <xdr:colOff>126364</xdr:colOff>
      <xdr:row>38</xdr:row>
      <xdr:rowOff>139700</xdr:rowOff>
    </xdr:to>
    <xdr:cxnSp macro="">
      <xdr:nvCxnSpPr>
        <xdr:cNvPr id="514" name="直線コネクタ 513"/>
        <xdr:cNvCxnSpPr/>
      </xdr:nvCxnSpPr>
      <xdr:spPr>
        <a:xfrm flipV="1">
          <a:off x="16317595" y="5251041"/>
          <a:ext cx="1269" cy="1403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149627</xdr:rowOff>
    </xdr:from>
    <xdr:ext cx="249299" cy="259045"/>
    <xdr:sp macro="" textlink="">
      <xdr:nvSpPr>
        <xdr:cNvPr id="515" name="災害復旧事業費最小値テキスト"/>
        <xdr:cNvSpPr txBox="1"/>
      </xdr:nvSpPr>
      <xdr:spPr>
        <a:xfrm>
          <a:off x="16370300" y="666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6" name="直線コネクタ 51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54218</xdr:rowOff>
    </xdr:from>
    <xdr:ext cx="599010" cy="259045"/>
    <xdr:sp macro="" textlink="">
      <xdr:nvSpPr>
        <xdr:cNvPr id="517" name="災害復旧事業費最大値テキスト"/>
        <xdr:cNvSpPr txBox="1"/>
      </xdr:nvSpPr>
      <xdr:spPr>
        <a:xfrm>
          <a:off x="16370300" y="502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107541</xdr:rowOff>
    </xdr:from>
    <xdr:to>
      <xdr:col>86</xdr:col>
      <xdr:colOff>25400</xdr:colOff>
      <xdr:row>30</xdr:row>
      <xdr:rowOff>107541</xdr:rowOff>
    </xdr:to>
    <xdr:cxnSp macro="">
      <xdr:nvCxnSpPr>
        <xdr:cNvPr id="518" name="直線コネクタ 517"/>
        <xdr:cNvCxnSpPr/>
      </xdr:nvCxnSpPr>
      <xdr:spPr>
        <a:xfrm>
          <a:off x="16230600" y="525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131242</xdr:rowOff>
    </xdr:from>
    <xdr:to>
      <xdr:col>85</xdr:col>
      <xdr:colOff>127000</xdr:colOff>
      <xdr:row>38</xdr:row>
      <xdr:rowOff>139700</xdr:rowOff>
    </xdr:to>
    <xdr:cxnSp macro="">
      <xdr:nvCxnSpPr>
        <xdr:cNvPr id="519" name="直線コネクタ 518"/>
        <xdr:cNvCxnSpPr/>
      </xdr:nvCxnSpPr>
      <xdr:spPr>
        <a:xfrm>
          <a:off x="15481300" y="6646342"/>
          <a:ext cx="8382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67077</xdr:rowOff>
    </xdr:from>
    <xdr:ext cx="534377" cy="259045"/>
    <xdr:sp macro="" textlink="">
      <xdr:nvSpPr>
        <xdr:cNvPr id="520" name="災害復旧事業費平均値テキスト"/>
        <xdr:cNvSpPr txBox="1"/>
      </xdr:nvSpPr>
      <xdr:spPr>
        <a:xfrm>
          <a:off x="16370300" y="6410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44200</xdr:rowOff>
    </xdr:from>
    <xdr:to>
      <xdr:col>85</xdr:col>
      <xdr:colOff>177800</xdr:colOff>
      <xdr:row>38</xdr:row>
      <xdr:rowOff>145800</xdr:rowOff>
    </xdr:to>
    <xdr:sp macro="" textlink="">
      <xdr:nvSpPr>
        <xdr:cNvPr id="521" name="フローチャート: 判断 520"/>
        <xdr:cNvSpPr/>
      </xdr:nvSpPr>
      <xdr:spPr>
        <a:xfrm>
          <a:off x="16268700" y="655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131242</xdr:rowOff>
    </xdr:from>
    <xdr:to>
      <xdr:col>81</xdr:col>
      <xdr:colOff>50800</xdr:colOff>
      <xdr:row>38</xdr:row>
      <xdr:rowOff>137785</xdr:rowOff>
    </xdr:to>
    <xdr:cxnSp macro="">
      <xdr:nvCxnSpPr>
        <xdr:cNvPr id="522" name="直線コネクタ 521"/>
        <xdr:cNvCxnSpPr/>
      </xdr:nvCxnSpPr>
      <xdr:spPr>
        <a:xfrm flipV="1">
          <a:off x="14592300" y="6646342"/>
          <a:ext cx="889000" cy="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51748</xdr:rowOff>
    </xdr:from>
    <xdr:to>
      <xdr:col>81</xdr:col>
      <xdr:colOff>101600</xdr:colOff>
      <xdr:row>38</xdr:row>
      <xdr:rowOff>153348</xdr:rowOff>
    </xdr:to>
    <xdr:sp macro="" textlink="">
      <xdr:nvSpPr>
        <xdr:cNvPr id="523" name="フローチャート: 判断 522"/>
        <xdr:cNvSpPr/>
      </xdr:nvSpPr>
      <xdr:spPr>
        <a:xfrm>
          <a:off x="15430500" y="656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169875</xdr:rowOff>
    </xdr:from>
    <xdr:ext cx="534377" cy="259045"/>
    <xdr:sp macro="" textlink="">
      <xdr:nvSpPr>
        <xdr:cNvPr id="524" name="テキスト ボックス 523"/>
        <xdr:cNvSpPr txBox="1"/>
      </xdr:nvSpPr>
      <xdr:spPr>
        <a:xfrm>
          <a:off x="15214111" y="63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137785</xdr:rowOff>
    </xdr:from>
    <xdr:to>
      <xdr:col>76</xdr:col>
      <xdr:colOff>114300</xdr:colOff>
      <xdr:row>38</xdr:row>
      <xdr:rowOff>138477</xdr:rowOff>
    </xdr:to>
    <xdr:cxnSp macro="">
      <xdr:nvCxnSpPr>
        <xdr:cNvPr id="525" name="直線コネクタ 524"/>
        <xdr:cNvCxnSpPr/>
      </xdr:nvCxnSpPr>
      <xdr:spPr>
        <a:xfrm flipV="1">
          <a:off x="13703300" y="6652885"/>
          <a:ext cx="889000" cy="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81361</xdr:rowOff>
    </xdr:from>
    <xdr:to>
      <xdr:col>76</xdr:col>
      <xdr:colOff>165100</xdr:colOff>
      <xdr:row>39</xdr:row>
      <xdr:rowOff>11511</xdr:rowOff>
    </xdr:to>
    <xdr:sp macro="" textlink="">
      <xdr:nvSpPr>
        <xdr:cNvPr id="526" name="フローチャート: 判断 525"/>
        <xdr:cNvSpPr/>
      </xdr:nvSpPr>
      <xdr:spPr>
        <a:xfrm>
          <a:off x="14541500" y="659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28038</xdr:rowOff>
    </xdr:from>
    <xdr:ext cx="469744" cy="259045"/>
    <xdr:sp macro="" textlink="">
      <xdr:nvSpPr>
        <xdr:cNvPr id="527" name="テキスト ボックス 526"/>
        <xdr:cNvSpPr txBox="1"/>
      </xdr:nvSpPr>
      <xdr:spPr>
        <a:xfrm>
          <a:off x="14357428" y="637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138477</xdr:rowOff>
    </xdr:from>
    <xdr:to>
      <xdr:col>71</xdr:col>
      <xdr:colOff>177800</xdr:colOff>
      <xdr:row>38</xdr:row>
      <xdr:rowOff>139700</xdr:rowOff>
    </xdr:to>
    <xdr:cxnSp macro="">
      <xdr:nvCxnSpPr>
        <xdr:cNvPr id="528" name="直線コネクタ 527"/>
        <xdr:cNvCxnSpPr/>
      </xdr:nvCxnSpPr>
      <xdr:spPr>
        <a:xfrm flipV="1">
          <a:off x="12814300" y="6653577"/>
          <a:ext cx="889000" cy="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83032</xdr:rowOff>
    </xdr:from>
    <xdr:to>
      <xdr:col>72</xdr:col>
      <xdr:colOff>38100</xdr:colOff>
      <xdr:row>39</xdr:row>
      <xdr:rowOff>13182</xdr:rowOff>
    </xdr:to>
    <xdr:sp macro="" textlink="">
      <xdr:nvSpPr>
        <xdr:cNvPr id="529" name="フローチャート: 判断 528"/>
        <xdr:cNvSpPr/>
      </xdr:nvSpPr>
      <xdr:spPr>
        <a:xfrm>
          <a:off x="13652500" y="65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29709</xdr:rowOff>
    </xdr:from>
    <xdr:ext cx="469744" cy="259045"/>
    <xdr:sp macro="" textlink="">
      <xdr:nvSpPr>
        <xdr:cNvPr id="530" name="テキスト ボックス 529"/>
        <xdr:cNvSpPr txBox="1"/>
      </xdr:nvSpPr>
      <xdr:spPr>
        <a:xfrm>
          <a:off x="13468428" y="637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84013</xdr:rowOff>
    </xdr:from>
    <xdr:to>
      <xdr:col>67</xdr:col>
      <xdr:colOff>101600</xdr:colOff>
      <xdr:row>39</xdr:row>
      <xdr:rowOff>14163</xdr:rowOff>
    </xdr:to>
    <xdr:sp macro="" textlink="">
      <xdr:nvSpPr>
        <xdr:cNvPr id="531" name="フローチャート: 判断 530"/>
        <xdr:cNvSpPr/>
      </xdr:nvSpPr>
      <xdr:spPr>
        <a:xfrm>
          <a:off x="127635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30690</xdr:rowOff>
    </xdr:from>
    <xdr:ext cx="469744" cy="259045"/>
    <xdr:sp macro="" textlink="">
      <xdr:nvSpPr>
        <xdr:cNvPr id="532" name="テキスト ボックス 531"/>
        <xdr:cNvSpPr txBox="1"/>
      </xdr:nvSpPr>
      <xdr:spPr>
        <a:xfrm>
          <a:off x="12579428" y="637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8" name="楕円 537"/>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22627</xdr:rowOff>
    </xdr:from>
    <xdr:ext cx="249299" cy="259045"/>
    <xdr:sp macro="" textlink="">
      <xdr:nvSpPr>
        <xdr:cNvPr id="539" name="災害復旧事業費該当値テキスト"/>
        <xdr:cNvSpPr txBox="1"/>
      </xdr:nvSpPr>
      <xdr:spPr>
        <a:xfrm>
          <a:off x="16370300" y="6537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80442</xdr:rowOff>
    </xdr:from>
    <xdr:to>
      <xdr:col>81</xdr:col>
      <xdr:colOff>101600</xdr:colOff>
      <xdr:row>39</xdr:row>
      <xdr:rowOff>10592</xdr:rowOff>
    </xdr:to>
    <xdr:sp macro="" textlink="">
      <xdr:nvSpPr>
        <xdr:cNvPr id="540" name="楕円 539"/>
        <xdr:cNvSpPr/>
      </xdr:nvSpPr>
      <xdr:spPr>
        <a:xfrm>
          <a:off x="15430500" y="659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1719</xdr:rowOff>
    </xdr:from>
    <xdr:ext cx="469744" cy="259045"/>
    <xdr:sp macro="" textlink="">
      <xdr:nvSpPr>
        <xdr:cNvPr id="541" name="テキスト ボックス 540"/>
        <xdr:cNvSpPr txBox="1"/>
      </xdr:nvSpPr>
      <xdr:spPr>
        <a:xfrm>
          <a:off x="15246428" y="668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86985</xdr:rowOff>
    </xdr:from>
    <xdr:to>
      <xdr:col>76</xdr:col>
      <xdr:colOff>165100</xdr:colOff>
      <xdr:row>39</xdr:row>
      <xdr:rowOff>17135</xdr:rowOff>
    </xdr:to>
    <xdr:sp macro="" textlink="">
      <xdr:nvSpPr>
        <xdr:cNvPr id="542" name="楕円 541"/>
        <xdr:cNvSpPr/>
      </xdr:nvSpPr>
      <xdr:spPr>
        <a:xfrm>
          <a:off x="14541500" y="660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8262</xdr:rowOff>
    </xdr:from>
    <xdr:ext cx="378565" cy="259045"/>
    <xdr:sp macro="" textlink="">
      <xdr:nvSpPr>
        <xdr:cNvPr id="543" name="テキスト ボックス 542"/>
        <xdr:cNvSpPr txBox="1"/>
      </xdr:nvSpPr>
      <xdr:spPr>
        <a:xfrm>
          <a:off x="14403017" y="6694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87677</xdr:rowOff>
    </xdr:from>
    <xdr:to>
      <xdr:col>72</xdr:col>
      <xdr:colOff>38100</xdr:colOff>
      <xdr:row>39</xdr:row>
      <xdr:rowOff>17827</xdr:rowOff>
    </xdr:to>
    <xdr:sp macro="" textlink="">
      <xdr:nvSpPr>
        <xdr:cNvPr id="544" name="楕円 543"/>
        <xdr:cNvSpPr/>
      </xdr:nvSpPr>
      <xdr:spPr>
        <a:xfrm>
          <a:off x="13652500" y="660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8954</xdr:rowOff>
    </xdr:from>
    <xdr:ext cx="378565" cy="259045"/>
    <xdr:sp macro="" textlink="">
      <xdr:nvSpPr>
        <xdr:cNvPr id="545" name="テキスト ボックス 544"/>
        <xdr:cNvSpPr txBox="1"/>
      </xdr:nvSpPr>
      <xdr:spPr>
        <a:xfrm>
          <a:off x="13514017" y="6695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6" name="楕円 545"/>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7" name="テキスト ボックス 546"/>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92670</xdr:rowOff>
    </xdr:from>
    <xdr:to>
      <xdr:col>85</xdr:col>
      <xdr:colOff>126364</xdr:colOff>
      <xdr:row>78</xdr:row>
      <xdr:rowOff>154552</xdr:rowOff>
    </xdr:to>
    <xdr:cxnSp macro="">
      <xdr:nvCxnSpPr>
        <xdr:cNvPr id="620" name="直線コネクタ 619"/>
        <xdr:cNvCxnSpPr/>
      </xdr:nvCxnSpPr>
      <xdr:spPr>
        <a:xfrm flipV="1">
          <a:off x="16317595" y="12265620"/>
          <a:ext cx="1269" cy="126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158379</xdr:rowOff>
    </xdr:from>
    <xdr:ext cx="469744" cy="259045"/>
    <xdr:sp macro="" textlink="">
      <xdr:nvSpPr>
        <xdr:cNvPr id="621" name="公債費最小値テキスト"/>
        <xdr:cNvSpPr txBox="1"/>
      </xdr:nvSpPr>
      <xdr:spPr>
        <a:xfrm>
          <a:off x="16370300" y="13531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154552</xdr:rowOff>
    </xdr:from>
    <xdr:to>
      <xdr:col>86</xdr:col>
      <xdr:colOff>25400</xdr:colOff>
      <xdr:row>78</xdr:row>
      <xdr:rowOff>154552</xdr:rowOff>
    </xdr:to>
    <xdr:cxnSp macro="">
      <xdr:nvCxnSpPr>
        <xdr:cNvPr id="622" name="直線コネクタ 621"/>
        <xdr:cNvCxnSpPr/>
      </xdr:nvCxnSpPr>
      <xdr:spPr>
        <a:xfrm>
          <a:off x="16230600" y="13527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39347</xdr:rowOff>
    </xdr:from>
    <xdr:ext cx="599010" cy="259045"/>
    <xdr:sp macro="" textlink="">
      <xdr:nvSpPr>
        <xdr:cNvPr id="623" name="公債費最大値テキスト"/>
        <xdr:cNvSpPr txBox="1"/>
      </xdr:nvSpPr>
      <xdr:spPr>
        <a:xfrm>
          <a:off x="16370300" y="12040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92670</xdr:rowOff>
    </xdr:from>
    <xdr:to>
      <xdr:col>86</xdr:col>
      <xdr:colOff>25400</xdr:colOff>
      <xdr:row>71</xdr:row>
      <xdr:rowOff>92670</xdr:rowOff>
    </xdr:to>
    <xdr:cxnSp macro="">
      <xdr:nvCxnSpPr>
        <xdr:cNvPr id="624" name="直線コネクタ 623"/>
        <xdr:cNvCxnSpPr/>
      </xdr:nvCxnSpPr>
      <xdr:spPr>
        <a:xfrm>
          <a:off x="16230600" y="12265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116734</xdr:rowOff>
    </xdr:from>
    <xdr:to>
      <xdr:col>85</xdr:col>
      <xdr:colOff>127000</xdr:colOff>
      <xdr:row>76</xdr:row>
      <xdr:rowOff>145720</xdr:rowOff>
    </xdr:to>
    <xdr:cxnSp macro="">
      <xdr:nvCxnSpPr>
        <xdr:cNvPr id="625" name="直線コネクタ 624"/>
        <xdr:cNvCxnSpPr/>
      </xdr:nvCxnSpPr>
      <xdr:spPr>
        <a:xfrm flipV="1">
          <a:off x="15481300" y="13146934"/>
          <a:ext cx="838200" cy="2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149092</xdr:rowOff>
    </xdr:from>
    <xdr:ext cx="534377" cy="259045"/>
    <xdr:sp macro="" textlink="">
      <xdr:nvSpPr>
        <xdr:cNvPr id="626" name="公債費平均値テキスト"/>
        <xdr:cNvSpPr txBox="1"/>
      </xdr:nvSpPr>
      <xdr:spPr>
        <a:xfrm>
          <a:off x="16370300" y="12836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126215</xdr:rowOff>
    </xdr:from>
    <xdr:to>
      <xdr:col>85</xdr:col>
      <xdr:colOff>177800</xdr:colOff>
      <xdr:row>76</xdr:row>
      <xdr:rowOff>56366</xdr:rowOff>
    </xdr:to>
    <xdr:sp macro="" textlink="">
      <xdr:nvSpPr>
        <xdr:cNvPr id="627" name="フローチャート: 判断 626"/>
        <xdr:cNvSpPr/>
      </xdr:nvSpPr>
      <xdr:spPr>
        <a:xfrm>
          <a:off x="16268700" y="129849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145720</xdr:rowOff>
    </xdr:from>
    <xdr:to>
      <xdr:col>81</xdr:col>
      <xdr:colOff>50800</xdr:colOff>
      <xdr:row>76</xdr:row>
      <xdr:rowOff>165013</xdr:rowOff>
    </xdr:to>
    <xdr:cxnSp macro="">
      <xdr:nvCxnSpPr>
        <xdr:cNvPr id="628" name="直線コネクタ 627"/>
        <xdr:cNvCxnSpPr/>
      </xdr:nvCxnSpPr>
      <xdr:spPr>
        <a:xfrm flipV="1">
          <a:off x="14592300" y="13175920"/>
          <a:ext cx="889000" cy="1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158981</xdr:rowOff>
    </xdr:from>
    <xdr:to>
      <xdr:col>81</xdr:col>
      <xdr:colOff>101600</xdr:colOff>
      <xdr:row>76</xdr:row>
      <xdr:rowOff>89131</xdr:rowOff>
    </xdr:to>
    <xdr:sp macro="" textlink="">
      <xdr:nvSpPr>
        <xdr:cNvPr id="629" name="フローチャート: 判断 628"/>
        <xdr:cNvSpPr/>
      </xdr:nvSpPr>
      <xdr:spPr>
        <a:xfrm>
          <a:off x="15430500" y="1301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105658</xdr:rowOff>
    </xdr:from>
    <xdr:ext cx="534377" cy="259045"/>
    <xdr:sp macro="" textlink="">
      <xdr:nvSpPr>
        <xdr:cNvPr id="630" name="テキスト ボックス 629"/>
        <xdr:cNvSpPr txBox="1"/>
      </xdr:nvSpPr>
      <xdr:spPr>
        <a:xfrm>
          <a:off x="15214111" y="1279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165013</xdr:rowOff>
    </xdr:from>
    <xdr:to>
      <xdr:col>76</xdr:col>
      <xdr:colOff>114300</xdr:colOff>
      <xdr:row>76</xdr:row>
      <xdr:rowOff>167025</xdr:rowOff>
    </xdr:to>
    <xdr:cxnSp macro="">
      <xdr:nvCxnSpPr>
        <xdr:cNvPr id="631" name="直線コネクタ 630"/>
        <xdr:cNvCxnSpPr/>
      </xdr:nvCxnSpPr>
      <xdr:spPr>
        <a:xfrm flipV="1">
          <a:off x="13703300" y="13195213"/>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166585</xdr:rowOff>
    </xdr:from>
    <xdr:to>
      <xdr:col>76</xdr:col>
      <xdr:colOff>165100</xdr:colOff>
      <xdr:row>76</xdr:row>
      <xdr:rowOff>96735</xdr:rowOff>
    </xdr:to>
    <xdr:sp macro="" textlink="">
      <xdr:nvSpPr>
        <xdr:cNvPr id="632" name="フローチャート: 判断 631"/>
        <xdr:cNvSpPr/>
      </xdr:nvSpPr>
      <xdr:spPr>
        <a:xfrm>
          <a:off x="14541500" y="1302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113263</xdr:rowOff>
    </xdr:from>
    <xdr:ext cx="534377" cy="259045"/>
    <xdr:sp macro="" textlink="">
      <xdr:nvSpPr>
        <xdr:cNvPr id="633" name="テキスト ボックス 632"/>
        <xdr:cNvSpPr txBox="1"/>
      </xdr:nvSpPr>
      <xdr:spPr>
        <a:xfrm>
          <a:off x="14325111" y="1280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167025</xdr:rowOff>
    </xdr:from>
    <xdr:to>
      <xdr:col>71</xdr:col>
      <xdr:colOff>177800</xdr:colOff>
      <xdr:row>77</xdr:row>
      <xdr:rowOff>13041</xdr:rowOff>
    </xdr:to>
    <xdr:cxnSp macro="">
      <xdr:nvCxnSpPr>
        <xdr:cNvPr id="634" name="直線コネクタ 633"/>
        <xdr:cNvCxnSpPr/>
      </xdr:nvCxnSpPr>
      <xdr:spPr>
        <a:xfrm flipV="1">
          <a:off x="12814300" y="13197225"/>
          <a:ext cx="889000" cy="1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162387</xdr:rowOff>
    </xdr:from>
    <xdr:to>
      <xdr:col>72</xdr:col>
      <xdr:colOff>38100</xdr:colOff>
      <xdr:row>76</xdr:row>
      <xdr:rowOff>92537</xdr:rowOff>
    </xdr:to>
    <xdr:sp macro="" textlink="">
      <xdr:nvSpPr>
        <xdr:cNvPr id="635" name="フローチャート: 判断 634"/>
        <xdr:cNvSpPr/>
      </xdr:nvSpPr>
      <xdr:spPr>
        <a:xfrm>
          <a:off x="13652500" y="13021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109064</xdr:rowOff>
    </xdr:from>
    <xdr:ext cx="534377" cy="259045"/>
    <xdr:sp macro="" textlink="">
      <xdr:nvSpPr>
        <xdr:cNvPr id="636" name="テキスト ボックス 635"/>
        <xdr:cNvSpPr txBox="1"/>
      </xdr:nvSpPr>
      <xdr:spPr>
        <a:xfrm>
          <a:off x="13436111" y="1279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8593</xdr:rowOff>
    </xdr:from>
    <xdr:to>
      <xdr:col>67</xdr:col>
      <xdr:colOff>101600</xdr:colOff>
      <xdr:row>76</xdr:row>
      <xdr:rowOff>110193</xdr:rowOff>
    </xdr:to>
    <xdr:sp macro="" textlink="">
      <xdr:nvSpPr>
        <xdr:cNvPr id="637" name="フローチャート: 判断 636"/>
        <xdr:cNvSpPr/>
      </xdr:nvSpPr>
      <xdr:spPr>
        <a:xfrm>
          <a:off x="12763500" y="1303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126719</xdr:rowOff>
    </xdr:from>
    <xdr:ext cx="534377" cy="259045"/>
    <xdr:sp macro="" textlink="">
      <xdr:nvSpPr>
        <xdr:cNvPr id="638" name="テキスト ボックス 637"/>
        <xdr:cNvSpPr txBox="1"/>
      </xdr:nvSpPr>
      <xdr:spPr>
        <a:xfrm>
          <a:off x="12547111" y="1281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65934</xdr:rowOff>
    </xdr:from>
    <xdr:to>
      <xdr:col>85</xdr:col>
      <xdr:colOff>177800</xdr:colOff>
      <xdr:row>76</xdr:row>
      <xdr:rowOff>167534</xdr:rowOff>
    </xdr:to>
    <xdr:sp macro="" textlink="">
      <xdr:nvSpPr>
        <xdr:cNvPr id="644" name="楕円 643"/>
        <xdr:cNvSpPr/>
      </xdr:nvSpPr>
      <xdr:spPr>
        <a:xfrm>
          <a:off x="16268700" y="1309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44361</xdr:rowOff>
    </xdr:from>
    <xdr:ext cx="534377" cy="259045"/>
    <xdr:sp macro="" textlink="">
      <xdr:nvSpPr>
        <xdr:cNvPr id="645" name="公債費該当値テキスト"/>
        <xdr:cNvSpPr txBox="1"/>
      </xdr:nvSpPr>
      <xdr:spPr>
        <a:xfrm>
          <a:off x="16370300" y="1307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94920</xdr:rowOff>
    </xdr:from>
    <xdr:to>
      <xdr:col>81</xdr:col>
      <xdr:colOff>101600</xdr:colOff>
      <xdr:row>77</xdr:row>
      <xdr:rowOff>25070</xdr:rowOff>
    </xdr:to>
    <xdr:sp macro="" textlink="">
      <xdr:nvSpPr>
        <xdr:cNvPr id="646" name="楕円 645"/>
        <xdr:cNvSpPr/>
      </xdr:nvSpPr>
      <xdr:spPr>
        <a:xfrm>
          <a:off x="15430500" y="1312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16197</xdr:rowOff>
    </xdr:from>
    <xdr:ext cx="534377" cy="259045"/>
    <xdr:sp macro="" textlink="">
      <xdr:nvSpPr>
        <xdr:cNvPr id="647" name="テキスト ボックス 646"/>
        <xdr:cNvSpPr txBox="1"/>
      </xdr:nvSpPr>
      <xdr:spPr>
        <a:xfrm>
          <a:off x="15214111" y="1321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114213</xdr:rowOff>
    </xdr:from>
    <xdr:to>
      <xdr:col>76</xdr:col>
      <xdr:colOff>165100</xdr:colOff>
      <xdr:row>77</xdr:row>
      <xdr:rowOff>44363</xdr:rowOff>
    </xdr:to>
    <xdr:sp macro="" textlink="">
      <xdr:nvSpPr>
        <xdr:cNvPr id="648" name="楕円 647"/>
        <xdr:cNvSpPr/>
      </xdr:nvSpPr>
      <xdr:spPr>
        <a:xfrm>
          <a:off x="14541500" y="1314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35490</xdr:rowOff>
    </xdr:from>
    <xdr:ext cx="534377" cy="259045"/>
    <xdr:sp macro="" textlink="">
      <xdr:nvSpPr>
        <xdr:cNvPr id="649" name="テキスト ボックス 648"/>
        <xdr:cNvSpPr txBox="1"/>
      </xdr:nvSpPr>
      <xdr:spPr>
        <a:xfrm>
          <a:off x="14325111" y="1323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116225</xdr:rowOff>
    </xdr:from>
    <xdr:to>
      <xdr:col>72</xdr:col>
      <xdr:colOff>38100</xdr:colOff>
      <xdr:row>77</xdr:row>
      <xdr:rowOff>46375</xdr:rowOff>
    </xdr:to>
    <xdr:sp macro="" textlink="">
      <xdr:nvSpPr>
        <xdr:cNvPr id="650" name="楕円 649"/>
        <xdr:cNvSpPr/>
      </xdr:nvSpPr>
      <xdr:spPr>
        <a:xfrm>
          <a:off x="13652500" y="1314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37502</xdr:rowOff>
    </xdr:from>
    <xdr:ext cx="534377" cy="259045"/>
    <xdr:sp macro="" textlink="">
      <xdr:nvSpPr>
        <xdr:cNvPr id="651" name="テキスト ボックス 650"/>
        <xdr:cNvSpPr txBox="1"/>
      </xdr:nvSpPr>
      <xdr:spPr>
        <a:xfrm>
          <a:off x="13436111" y="1323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133691</xdr:rowOff>
    </xdr:from>
    <xdr:to>
      <xdr:col>67</xdr:col>
      <xdr:colOff>101600</xdr:colOff>
      <xdr:row>77</xdr:row>
      <xdr:rowOff>63841</xdr:rowOff>
    </xdr:to>
    <xdr:sp macro="" textlink="">
      <xdr:nvSpPr>
        <xdr:cNvPr id="652" name="楕円 651"/>
        <xdr:cNvSpPr/>
      </xdr:nvSpPr>
      <xdr:spPr>
        <a:xfrm>
          <a:off x="12763500" y="1316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54968</xdr:rowOff>
    </xdr:from>
    <xdr:ext cx="534377" cy="259045"/>
    <xdr:sp macro="" textlink="">
      <xdr:nvSpPr>
        <xdr:cNvPr id="653" name="テキスト ボックス 652"/>
        <xdr:cNvSpPr txBox="1"/>
      </xdr:nvSpPr>
      <xdr:spPr>
        <a:xfrm>
          <a:off x="12547111" y="1325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75975</xdr:rowOff>
    </xdr:from>
    <xdr:to>
      <xdr:col>85</xdr:col>
      <xdr:colOff>126364</xdr:colOff>
      <xdr:row>99</xdr:row>
      <xdr:rowOff>66036</xdr:rowOff>
    </xdr:to>
    <xdr:cxnSp macro="">
      <xdr:nvCxnSpPr>
        <xdr:cNvPr id="679" name="直線コネクタ 678"/>
        <xdr:cNvCxnSpPr/>
      </xdr:nvCxnSpPr>
      <xdr:spPr>
        <a:xfrm flipV="1">
          <a:off x="16317595" y="15506475"/>
          <a:ext cx="1269" cy="1533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69863</xdr:rowOff>
    </xdr:from>
    <xdr:ext cx="469744" cy="259045"/>
    <xdr:sp macro="" textlink="">
      <xdr:nvSpPr>
        <xdr:cNvPr id="680" name="積立金最小値テキスト"/>
        <xdr:cNvSpPr txBox="1"/>
      </xdr:nvSpPr>
      <xdr:spPr>
        <a:xfrm>
          <a:off x="16370300" y="1704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66036</xdr:rowOff>
    </xdr:from>
    <xdr:to>
      <xdr:col>86</xdr:col>
      <xdr:colOff>25400</xdr:colOff>
      <xdr:row>99</xdr:row>
      <xdr:rowOff>66036</xdr:rowOff>
    </xdr:to>
    <xdr:cxnSp macro="">
      <xdr:nvCxnSpPr>
        <xdr:cNvPr id="681" name="直線コネクタ 680"/>
        <xdr:cNvCxnSpPr/>
      </xdr:nvCxnSpPr>
      <xdr:spPr>
        <a:xfrm>
          <a:off x="16230600" y="1703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22652</xdr:rowOff>
    </xdr:from>
    <xdr:ext cx="599010" cy="259045"/>
    <xdr:sp macro="" textlink="">
      <xdr:nvSpPr>
        <xdr:cNvPr id="682" name="積立金最大値テキスト"/>
        <xdr:cNvSpPr txBox="1"/>
      </xdr:nvSpPr>
      <xdr:spPr>
        <a:xfrm>
          <a:off x="16370300" y="15281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75975</xdr:rowOff>
    </xdr:from>
    <xdr:to>
      <xdr:col>86</xdr:col>
      <xdr:colOff>25400</xdr:colOff>
      <xdr:row>90</xdr:row>
      <xdr:rowOff>75975</xdr:rowOff>
    </xdr:to>
    <xdr:cxnSp macro="">
      <xdr:nvCxnSpPr>
        <xdr:cNvPr id="683" name="直線コネクタ 682"/>
        <xdr:cNvCxnSpPr/>
      </xdr:nvCxnSpPr>
      <xdr:spPr>
        <a:xfrm>
          <a:off x="16230600" y="15506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64044</xdr:rowOff>
    </xdr:from>
    <xdr:to>
      <xdr:col>85</xdr:col>
      <xdr:colOff>127000</xdr:colOff>
      <xdr:row>98</xdr:row>
      <xdr:rowOff>73385</xdr:rowOff>
    </xdr:to>
    <xdr:cxnSp macro="">
      <xdr:nvCxnSpPr>
        <xdr:cNvPr id="684" name="直線コネクタ 683"/>
        <xdr:cNvCxnSpPr/>
      </xdr:nvCxnSpPr>
      <xdr:spPr>
        <a:xfrm>
          <a:off x="15481300" y="16866144"/>
          <a:ext cx="838200" cy="9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37177</xdr:rowOff>
    </xdr:from>
    <xdr:ext cx="534377" cy="259045"/>
    <xdr:sp macro="" textlink="">
      <xdr:nvSpPr>
        <xdr:cNvPr id="685" name="積立金平均値テキスト"/>
        <xdr:cNvSpPr txBox="1"/>
      </xdr:nvSpPr>
      <xdr:spPr>
        <a:xfrm>
          <a:off x="16370300" y="16496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14300</xdr:rowOff>
    </xdr:from>
    <xdr:to>
      <xdr:col>85</xdr:col>
      <xdr:colOff>177800</xdr:colOff>
      <xdr:row>97</xdr:row>
      <xdr:rowOff>115900</xdr:rowOff>
    </xdr:to>
    <xdr:sp macro="" textlink="">
      <xdr:nvSpPr>
        <xdr:cNvPr id="686" name="フローチャート: 判断 685"/>
        <xdr:cNvSpPr/>
      </xdr:nvSpPr>
      <xdr:spPr>
        <a:xfrm>
          <a:off x="16268700" y="1664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46780</xdr:rowOff>
    </xdr:from>
    <xdr:to>
      <xdr:col>81</xdr:col>
      <xdr:colOff>50800</xdr:colOff>
      <xdr:row>98</xdr:row>
      <xdr:rowOff>64044</xdr:rowOff>
    </xdr:to>
    <xdr:cxnSp macro="">
      <xdr:nvCxnSpPr>
        <xdr:cNvPr id="687" name="直線コネクタ 686"/>
        <xdr:cNvCxnSpPr/>
      </xdr:nvCxnSpPr>
      <xdr:spPr>
        <a:xfrm>
          <a:off x="14592300" y="16848880"/>
          <a:ext cx="889000" cy="1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112457</xdr:rowOff>
    </xdr:from>
    <xdr:to>
      <xdr:col>81</xdr:col>
      <xdr:colOff>101600</xdr:colOff>
      <xdr:row>97</xdr:row>
      <xdr:rowOff>42607</xdr:rowOff>
    </xdr:to>
    <xdr:sp macro="" textlink="">
      <xdr:nvSpPr>
        <xdr:cNvPr id="688" name="フローチャート: 判断 687"/>
        <xdr:cNvSpPr/>
      </xdr:nvSpPr>
      <xdr:spPr>
        <a:xfrm>
          <a:off x="15430500" y="1657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59134</xdr:rowOff>
    </xdr:from>
    <xdr:ext cx="534377" cy="259045"/>
    <xdr:sp macro="" textlink="">
      <xdr:nvSpPr>
        <xdr:cNvPr id="689" name="テキスト ボックス 688"/>
        <xdr:cNvSpPr txBox="1"/>
      </xdr:nvSpPr>
      <xdr:spPr>
        <a:xfrm>
          <a:off x="15214111" y="1634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46780</xdr:rowOff>
    </xdr:from>
    <xdr:to>
      <xdr:col>76</xdr:col>
      <xdr:colOff>114300</xdr:colOff>
      <xdr:row>98</xdr:row>
      <xdr:rowOff>97245</xdr:rowOff>
    </xdr:to>
    <xdr:cxnSp macro="">
      <xdr:nvCxnSpPr>
        <xdr:cNvPr id="690" name="直線コネクタ 689"/>
        <xdr:cNvCxnSpPr/>
      </xdr:nvCxnSpPr>
      <xdr:spPr>
        <a:xfrm flipV="1">
          <a:off x="13703300" y="16848880"/>
          <a:ext cx="889000" cy="50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113632</xdr:rowOff>
    </xdr:from>
    <xdr:to>
      <xdr:col>76</xdr:col>
      <xdr:colOff>165100</xdr:colOff>
      <xdr:row>98</xdr:row>
      <xdr:rowOff>43782</xdr:rowOff>
    </xdr:to>
    <xdr:sp macro="" textlink="">
      <xdr:nvSpPr>
        <xdr:cNvPr id="691" name="フローチャート: 判断 690"/>
        <xdr:cNvSpPr/>
      </xdr:nvSpPr>
      <xdr:spPr>
        <a:xfrm>
          <a:off x="14541500" y="167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60309</xdr:rowOff>
    </xdr:from>
    <xdr:ext cx="534377" cy="259045"/>
    <xdr:sp macro="" textlink="">
      <xdr:nvSpPr>
        <xdr:cNvPr id="692" name="テキスト ボックス 691"/>
        <xdr:cNvSpPr txBox="1"/>
      </xdr:nvSpPr>
      <xdr:spPr>
        <a:xfrm>
          <a:off x="14325111" y="165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58896</xdr:rowOff>
    </xdr:from>
    <xdr:to>
      <xdr:col>71</xdr:col>
      <xdr:colOff>177800</xdr:colOff>
      <xdr:row>98</xdr:row>
      <xdr:rowOff>97245</xdr:rowOff>
    </xdr:to>
    <xdr:cxnSp macro="">
      <xdr:nvCxnSpPr>
        <xdr:cNvPr id="693" name="直線コネクタ 692"/>
        <xdr:cNvCxnSpPr/>
      </xdr:nvCxnSpPr>
      <xdr:spPr>
        <a:xfrm>
          <a:off x="12814300" y="16860996"/>
          <a:ext cx="889000" cy="3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125825</xdr:rowOff>
    </xdr:from>
    <xdr:to>
      <xdr:col>72</xdr:col>
      <xdr:colOff>38100</xdr:colOff>
      <xdr:row>98</xdr:row>
      <xdr:rowOff>55975</xdr:rowOff>
    </xdr:to>
    <xdr:sp macro="" textlink="">
      <xdr:nvSpPr>
        <xdr:cNvPr id="694" name="フローチャート: 判断 693"/>
        <xdr:cNvSpPr/>
      </xdr:nvSpPr>
      <xdr:spPr>
        <a:xfrm>
          <a:off x="13652500" y="167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72502</xdr:rowOff>
    </xdr:from>
    <xdr:ext cx="534377" cy="259045"/>
    <xdr:sp macro="" textlink="">
      <xdr:nvSpPr>
        <xdr:cNvPr id="695" name="テキスト ボックス 694"/>
        <xdr:cNvSpPr txBox="1"/>
      </xdr:nvSpPr>
      <xdr:spPr>
        <a:xfrm>
          <a:off x="13436111" y="16531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93504</xdr:rowOff>
    </xdr:from>
    <xdr:to>
      <xdr:col>67</xdr:col>
      <xdr:colOff>101600</xdr:colOff>
      <xdr:row>98</xdr:row>
      <xdr:rowOff>23654</xdr:rowOff>
    </xdr:to>
    <xdr:sp macro="" textlink="">
      <xdr:nvSpPr>
        <xdr:cNvPr id="696" name="フローチャート: 判断 695"/>
        <xdr:cNvSpPr/>
      </xdr:nvSpPr>
      <xdr:spPr>
        <a:xfrm>
          <a:off x="12763500" y="1672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40181</xdr:rowOff>
    </xdr:from>
    <xdr:ext cx="534377" cy="259045"/>
    <xdr:sp macro="" textlink="">
      <xdr:nvSpPr>
        <xdr:cNvPr id="697" name="テキスト ボックス 696"/>
        <xdr:cNvSpPr txBox="1"/>
      </xdr:nvSpPr>
      <xdr:spPr>
        <a:xfrm>
          <a:off x="12547111" y="1649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22585</xdr:rowOff>
    </xdr:from>
    <xdr:to>
      <xdr:col>85</xdr:col>
      <xdr:colOff>177800</xdr:colOff>
      <xdr:row>98</xdr:row>
      <xdr:rowOff>124185</xdr:rowOff>
    </xdr:to>
    <xdr:sp macro="" textlink="">
      <xdr:nvSpPr>
        <xdr:cNvPr id="703" name="楕円 702"/>
        <xdr:cNvSpPr/>
      </xdr:nvSpPr>
      <xdr:spPr>
        <a:xfrm>
          <a:off x="16268700" y="1682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1012</xdr:rowOff>
    </xdr:from>
    <xdr:ext cx="534377" cy="259045"/>
    <xdr:sp macro="" textlink="">
      <xdr:nvSpPr>
        <xdr:cNvPr id="704" name="積立金該当値テキスト"/>
        <xdr:cNvSpPr txBox="1"/>
      </xdr:nvSpPr>
      <xdr:spPr>
        <a:xfrm>
          <a:off x="16370300" y="1680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13244</xdr:rowOff>
    </xdr:from>
    <xdr:to>
      <xdr:col>81</xdr:col>
      <xdr:colOff>101600</xdr:colOff>
      <xdr:row>98</xdr:row>
      <xdr:rowOff>114844</xdr:rowOff>
    </xdr:to>
    <xdr:sp macro="" textlink="">
      <xdr:nvSpPr>
        <xdr:cNvPr id="705" name="楕円 704"/>
        <xdr:cNvSpPr/>
      </xdr:nvSpPr>
      <xdr:spPr>
        <a:xfrm>
          <a:off x="15430500" y="1681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105971</xdr:rowOff>
    </xdr:from>
    <xdr:ext cx="534377" cy="259045"/>
    <xdr:sp macro="" textlink="">
      <xdr:nvSpPr>
        <xdr:cNvPr id="706" name="テキスト ボックス 705"/>
        <xdr:cNvSpPr txBox="1"/>
      </xdr:nvSpPr>
      <xdr:spPr>
        <a:xfrm>
          <a:off x="15214111" y="1690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167430</xdr:rowOff>
    </xdr:from>
    <xdr:to>
      <xdr:col>76</xdr:col>
      <xdr:colOff>165100</xdr:colOff>
      <xdr:row>98</xdr:row>
      <xdr:rowOff>97580</xdr:rowOff>
    </xdr:to>
    <xdr:sp macro="" textlink="">
      <xdr:nvSpPr>
        <xdr:cNvPr id="707" name="楕円 706"/>
        <xdr:cNvSpPr/>
      </xdr:nvSpPr>
      <xdr:spPr>
        <a:xfrm>
          <a:off x="14541500" y="1679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88707</xdr:rowOff>
    </xdr:from>
    <xdr:ext cx="534377" cy="259045"/>
    <xdr:sp macro="" textlink="">
      <xdr:nvSpPr>
        <xdr:cNvPr id="708" name="テキスト ボックス 707"/>
        <xdr:cNvSpPr txBox="1"/>
      </xdr:nvSpPr>
      <xdr:spPr>
        <a:xfrm>
          <a:off x="14325111" y="1689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46445</xdr:rowOff>
    </xdr:from>
    <xdr:to>
      <xdr:col>72</xdr:col>
      <xdr:colOff>38100</xdr:colOff>
      <xdr:row>98</xdr:row>
      <xdr:rowOff>148045</xdr:rowOff>
    </xdr:to>
    <xdr:sp macro="" textlink="">
      <xdr:nvSpPr>
        <xdr:cNvPr id="709" name="楕円 708"/>
        <xdr:cNvSpPr/>
      </xdr:nvSpPr>
      <xdr:spPr>
        <a:xfrm>
          <a:off x="13652500" y="1684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139172</xdr:rowOff>
    </xdr:from>
    <xdr:ext cx="534377" cy="259045"/>
    <xdr:sp macro="" textlink="">
      <xdr:nvSpPr>
        <xdr:cNvPr id="710" name="テキスト ボックス 709"/>
        <xdr:cNvSpPr txBox="1"/>
      </xdr:nvSpPr>
      <xdr:spPr>
        <a:xfrm>
          <a:off x="13436111" y="1694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8096</xdr:rowOff>
    </xdr:from>
    <xdr:to>
      <xdr:col>67</xdr:col>
      <xdr:colOff>101600</xdr:colOff>
      <xdr:row>98</xdr:row>
      <xdr:rowOff>109696</xdr:rowOff>
    </xdr:to>
    <xdr:sp macro="" textlink="">
      <xdr:nvSpPr>
        <xdr:cNvPr id="711" name="楕円 710"/>
        <xdr:cNvSpPr/>
      </xdr:nvSpPr>
      <xdr:spPr>
        <a:xfrm>
          <a:off x="12763500" y="1681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100823</xdr:rowOff>
    </xdr:from>
    <xdr:ext cx="534377" cy="259045"/>
    <xdr:sp macro="" textlink="">
      <xdr:nvSpPr>
        <xdr:cNvPr id="712" name="テキスト ボックス 711"/>
        <xdr:cNvSpPr txBox="1"/>
      </xdr:nvSpPr>
      <xdr:spPr>
        <a:xfrm>
          <a:off x="12547111" y="1690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148082</xdr:rowOff>
    </xdr:from>
    <xdr:to>
      <xdr:col>116</xdr:col>
      <xdr:colOff>62864</xdr:colOff>
      <xdr:row>39</xdr:row>
      <xdr:rowOff>44450</xdr:rowOff>
    </xdr:to>
    <xdr:cxnSp macro="">
      <xdr:nvCxnSpPr>
        <xdr:cNvPr id="736" name="直線コネクタ 735"/>
        <xdr:cNvCxnSpPr/>
      </xdr:nvCxnSpPr>
      <xdr:spPr>
        <a:xfrm flipV="1">
          <a:off x="22159595" y="5291582"/>
          <a:ext cx="1269" cy="1439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94759</xdr:rowOff>
    </xdr:from>
    <xdr:ext cx="534377" cy="259045"/>
    <xdr:sp macro="" textlink="">
      <xdr:nvSpPr>
        <xdr:cNvPr id="739" name="投資及び出資金最大値テキスト"/>
        <xdr:cNvSpPr txBox="1"/>
      </xdr:nvSpPr>
      <xdr:spPr>
        <a:xfrm>
          <a:off x="22212300" y="506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148082</xdr:rowOff>
    </xdr:from>
    <xdr:to>
      <xdr:col>116</xdr:col>
      <xdr:colOff>152400</xdr:colOff>
      <xdr:row>30</xdr:row>
      <xdr:rowOff>148082</xdr:rowOff>
    </xdr:to>
    <xdr:cxnSp macro="">
      <xdr:nvCxnSpPr>
        <xdr:cNvPr id="740" name="直線コネクタ 739"/>
        <xdr:cNvCxnSpPr/>
      </xdr:nvCxnSpPr>
      <xdr:spPr>
        <a:xfrm>
          <a:off x="22072600" y="529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32486</xdr:rowOff>
    </xdr:from>
    <xdr:to>
      <xdr:col>116</xdr:col>
      <xdr:colOff>63500</xdr:colOff>
      <xdr:row>39</xdr:row>
      <xdr:rowOff>44450</xdr:rowOff>
    </xdr:to>
    <xdr:cxnSp macro="">
      <xdr:nvCxnSpPr>
        <xdr:cNvPr id="741" name="直線コネクタ 740"/>
        <xdr:cNvCxnSpPr/>
      </xdr:nvCxnSpPr>
      <xdr:spPr>
        <a:xfrm flipV="1">
          <a:off x="21323300" y="6719036"/>
          <a:ext cx="838200" cy="1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154411</xdr:rowOff>
    </xdr:from>
    <xdr:ext cx="469744" cy="259045"/>
    <xdr:sp macro="" textlink="">
      <xdr:nvSpPr>
        <xdr:cNvPr id="742" name="投資及び出資金平均値テキスト"/>
        <xdr:cNvSpPr txBox="1"/>
      </xdr:nvSpPr>
      <xdr:spPr>
        <a:xfrm>
          <a:off x="22212300" y="6326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131534</xdr:rowOff>
    </xdr:from>
    <xdr:to>
      <xdr:col>116</xdr:col>
      <xdr:colOff>114300</xdr:colOff>
      <xdr:row>38</xdr:row>
      <xdr:rowOff>61684</xdr:rowOff>
    </xdr:to>
    <xdr:sp macro="" textlink="">
      <xdr:nvSpPr>
        <xdr:cNvPr id="743" name="フローチャート: 判断 742"/>
        <xdr:cNvSpPr/>
      </xdr:nvSpPr>
      <xdr:spPr>
        <a:xfrm>
          <a:off x="22110700" y="647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41097</xdr:rowOff>
    </xdr:from>
    <xdr:to>
      <xdr:col>111</xdr:col>
      <xdr:colOff>177800</xdr:colOff>
      <xdr:row>39</xdr:row>
      <xdr:rowOff>44450</xdr:rowOff>
    </xdr:to>
    <xdr:cxnSp macro="">
      <xdr:nvCxnSpPr>
        <xdr:cNvPr id="744" name="直線コネクタ 743"/>
        <xdr:cNvCxnSpPr/>
      </xdr:nvCxnSpPr>
      <xdr:spPr>
        <a:xfrm>
          <a:off x="20434300" y="6727647"/>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162395</xdr:rowOff>
    </xdr:from>
    <xdr:to>
      <xdr:col>112</xdr:col>
      <xdr:colOff>38100</xdr:colOff>
      <xdr:row>38</xdr:row>
      <xdr:rowOff>92545</xdr:rowOff>
    </xdr:to>
    <xdr:sp macro="" textlink="">
      <xdr:nvSpPr>
        <xdr:cNvPr id="745" name="フローチャート: 判断 744"/>
        <xdr:cNvSpPr/>
      </xdr:nvSpPr>
      <xdr:spPr>
        <a:xfrm>
          <a:off x="21272500" y="650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109072</xdr:rowOff>
    </xdr:from>
    <xdr:ext cx="469744" cy="259045"/>
    <xdr:sp macro="" textlink="">
      <xdr:nvSpPr>
        <xdr:cNvPr id="746" name="テキスト ボックス 745"/>
        <xdr:cNvSpPr txBox="1"/>
      </xdr:nvSpPr>
      <xdr:spPr>
        <a:xfrm>
          <a:off x="21088428" y="6281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41097</xdr:rowOff>
    </xdr:from>
    <xdr:to>
      <xdr:col>107</xdr:col>
      <xdr:colOff>50800</xdr:colOff>
      <xdr:row>39</xdr:row>
      <xdr:rowOff>44221</xdr:rowOff>
    </xdr:to>
    <xdr:cxnSp macro="">
      <xdr:nvCxnSpPr>
        <xdr:cNvPr id="747" name="直線コネクタ 746"/>
        <xdr:cNvCxnSpPr/>
      </xdr:nvCxnSpPr>
      <xdr:spPr>
        <a:xfrm flipV="1">
          <a:off x="19545300" y="6727647"/>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51409</xdr:rowOff>
    </xdr:from>
    <xdr:to>
      <xdr:col>107</xdr:col>
      <xdr:colOff>101600</xdr:colOff>
      <xdr:row>38</xdr:row>
      <xdr:rowOff>153009</xdr:rowOff>
    </xdr:to>
    <xdr:sp macro="" textlink="">
      <xdr:nvSpPr>
        <xdr:cNvPr id="748" name="フローチャート: 判断 747"/>
        <xdr:cNvSpPr/>
      </xdr:nvSpPr>
      <xdr:spPr>
        <a:xfrm>
          <a:off x="20383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169537</xdr:rowOff>
    </xdr:from>
    <xdr:ext cx="469744" cy="259045"/>
    <xdr:sp macro="" textlink="">
      <xdr:nvSpPr>
        <xdr:cNvPr id="749" name="テキスト ボックス 748"/>
        <xdr:cNvSpPr txBox="1"/>
      </xdr:nvSpPr>
      <xdr:spPr>
        <a:xfrm>
          <a:off x="20199428" y="6341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44221</xdr:rowOff>
    </xdr:from>
    <xdr:to>
      <xdr:col>102</xdr:col>
      <xdr:colOff>114300</xdr:colOff>
      <xdr:row>39</xdr:row>
      <xdr:rowOff>44221</xdr:rowOff>
    </xdr:to>
    <xdr:cxnSp macro="">
      <xdr:nvCxnSpPr>
        <xdr:cNvPr id="750" name="直線コネクタ 749"/>
        <xdr:cNvCxnSpPr/>
      </xdr:nvCxnSpPr>
      <xdr:spPr>
        <a:xfrm>
          <a:off x="18656300" y="67307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51295</xdr:rowOff>
    </xdr:from>
    <xdr:to>
      <xdr:col>102</xdr:col>
      <xdr:colOff>165100</xdr:colOff>
      <xdr:row>38</xdr:row>
      <xdr:rowOff>152895</xdr:rowOff>
    </xdr:to>
    <xdr:sp macro="" textlink="">
      <xdr:nvSpPr>
        <xdr:cNvPr id="751" name="フローチャート: 判断 750"/>
        <xdr:cNvSpPr/>
      </xdr:nvSpPr>
      <xdr:spPr>
        <a:xfrm>
          <a:off x="19494500" y="65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169422</xdr:rowOff>
    </xdr:from>
    <xdr:ext cx="469744" cy="259045"/>
    <xdr:sp macro="" textlink="">
      <xdr:nvSpPr>
        <xdr:cNvPr id="752" name="テキスト ボックス 751"/>
        <xdr:cNvSpPr txBox="1"/>
      </xdr:nvSpPr>
      <xdr:spPr>
        <a:xfrm>
          <a:off x="19310428" y="634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33083</xdr:rowOff>
    </xdr:from>
    <xdr:to>
      <xdr:col>98</xdr:col>
      <xdr:colOff>38100</xdr:colOff>
      <xdr:row>38</xdr:row>
      <xdr:rowOff>134683</xdr:rowOff>
    </xdr:to>
    <xdr:sp macro="" textlink="">
      <xdr:nvSpPr>
        <xdr:cNvPr id="753" name="フローチャート: 判断 752"/>
        <xdr:cNvSpPr/>
      </xdr:nvSpPr>
      <xdr:spPr>
        <a:xfrm>
          <a:off x="18605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151211</xdr:rowOff>
    </xdr:from>
    <xdr:ext cx="469744" cy="259045"/>
    <xdr:sp macro="" textlink="">
      <xdr:nvSpPr>
        <xdr:cNvPr id="754" name="テキスト ボックス 753"/>
        <xdr:cNvSpPr txBox="1"/>
      </xdr:nvSpPr>
      <xdr:spPr>
        <a:xfrm>
          <a:off x="18421428" y="632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153136</xdr:rowOff>
    </xdr:from>
    <xdr:to>
      <xdr:col>116</xdr:col>
      <xdr:colOff>114300</xdr:colOff>
      <xdr:row>39</xdr:row>
      <xdr:rowOff>83286</xdr:rowOff>
    </xdr:to>
    <xdr:sp macro="" textlink="">
      <xdr:nvSpPr>
        <xdr:cNvPr id="760" name="楕円 759"/>
        <xdr:cNvSpPr/>
      </xdr:nvSpPr>
      <xdr:spPr>
        <a:xfrm>
          <a:off x="22110700" y="666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68063</xdr:rowOff>
    </xdr:from>
    <xdr:ext cx="378565" cy="259045"/>
    <xdr:sp macro="" textlink="">
      <xdr:nvSpPr>
        <xdr:cNvPr id="761" name="投資及び出資金該当値テキスト"/>
        <xdr:cNvSpPr txBox="1"/>
      </xdr:nvSpPr>
      <xdr:spPr>
        <a:xfrm>
          <a:off x="22212300" y="6583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161747</xdr:rowOff>
    </xdr:from>
    <xdr:to>
      <xdr:col>107</xdr:col>
      <xdr:colOff>101600</xdr:colOff>
      <xdr:row>39</xdr:row>
      <xdr:rowOff>91897</xdr:rowOff>
    </xdr:to>
    <xdr:sp macro="" textlink="">
      <xdr:nvSpPr>
        <xdr:cNvPr id="764" name="楕円 763"/>
        <xdr:cNvSpPr/>
      </xdr:nvSpPr>
      <xdr:spPr>
        <a:xfrm>
          <a:off x="20383500" y="667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83024</xdr:rowOff>
    </xdr:from>
    <xdr:ext cx="313932" cy="259045"/>
    <xdr:sp macro="" textlink="">
      <xdr:nvSpPr>
        <xdr:cNvPr id="765" name="テキスト ボックス 764"/>
        <xdr:cNvSpPr txBox="1"/>
      </xdr:nvSpPr>
      <xdr:spPr>
        <a:xfrm>
          <a:off x="20277333" y="67695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164871</xdr:rowOff>
    </xdr:from>
    <xdr:to>
      <xdr:col>102</xdr:col>
      <xdr:colOff>165100</xdr:colOff>
      <xdr:row>39</xdr:row>
      <xdr:rowOff>95021</xdr:rowOff>
    </xdr:to>
    <xdr:sp macro="" textlink="">
      <xdr:nvSpPr>
        <xdr:cNvPr id="766" name="楕円 765"/>
        <xdr:cNvSpPr/>
      </xdr:nvSpPr>
      <xdr:spPr>
        <a:xfrm>
          <a:off x="19494500" y="667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86148</xdr:rowOff>
    </xdr:from>
    <xdr:ext cx="249299" cy="259045"/>
    <xdr:sp macro="" textlink="">
      <xdr:nvSpPr>
        <xdr:cNvPr id="767" name="テキスト ボックス 766"/>
        <xdr:cNvSpPr txBox="1"/>
      </xdr:nvSpPr>
      <xdr:spPr>
        <a:xfrm>
          <a:off x="19420650" y="6772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164871</xdr:rowOff>
    </xdr:from>
    <xdr:to>
      <xdr:col>98</xdr:col>
      <xdr:colOff>38100</xdr:colOff>
      <xdr:row>39</xdr:row>
      <xdr:rowOff>95021</xdr:rowOff>
    </xdr:to>
    <xdr:sp macro="" textlink="">
      <xdr:nvSpPr>
        <xdr:cNvPr id="768" name="楕円 767"/>
        <xdr:cNvSpPr/>
      </xdr:nvSpPr>
      <xdr:spPr>
        <a:xfrm>
          <a:off x="18605500" y="667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86148</xdr:rowOff>
    </xdr:from>
    <xdr:ext cx="249299" cy="259045"/>
    <xdr:sp macro="" textlink="">
      <xdr:nvSpPr>
        <xdr:cNvPr id="769" name="テキスト ボックス 768"/>
        <xdr:cNvSpPr txBox="1"/>
      </xdr:nvSpPr>
      <xdr:spPr>
        <a:xfrm>
          <a:off x="18531650" y="6772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0" name="直線コネクタ 779"/>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1" name="テキスト ボックス 780"/>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4" name="直線コネクタ 783"/>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5" name="テキスト ボックス 784"/>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1226</xdr:rowOff>
    </xdr:from>
    <xdr:to>
      <xdr:col>116</xdr:col>
      <xdr:colOff>62864</xdr:colOff>
      <xdr:row>58</xdr:row>
      <xdr:rowOff>25400</xdr:rowOff>
    </xdr:to>
    <xdr:cxnSp macro="">
      <xdr:nvCxnSpPr>
        <xdr:cNvPr id="789" name="直線コネクタ 788"/>
        <xdr:cNvCxnSpPr/>
      </xdr:nvCxnSpPr>
      <xdr:spPr>
        <a:xfrm flipV="1">
          <a:off x="22159595" y="8745176"/>
          <a:ext cx="1269" cy="1224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0"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1" name="直線コネクタ 790"/>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119353</xdr:rowOff>
    </xdr:from>
    <xdr:ext cx="534377" cy="259045"/>
    <xdr:sp macro="" textlink="">
      <xdr:nvSpPr>
        <xdr:cNvPr id="792" name="貸付金最大値テキスト"/>
        <xdr:cNvSpPr txBox="1"/>
      </xdr:nvSpPr>
      <xdr:spPr>
        <a:xfrm>
          <a:off x="22212300" y="852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1226</xdr:rowOff>
    </xdr:from>
    <xdr:to>
      <xdr:col>116</xdr:col>
      <xdr:colOff>152400</xdr:colOff>
      <xdr:row>51</xdr:row>
      <xdr:rowOff>1226</xdr:rowOff>
    </xdr:to>
    <xdr:cxnSp macro="">
      <xdr:nvCxnSpPr>
        <xdr:cNvPr id="793" name="直線コネクタ 792"/>
        <xdr:cNvCxnSpPr/>
      </xdr:nvCxnSpPr>
      <xdr:spPr>
        <a:xfrm>
          <a:off x="22072600" y="8745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5512</xdr:rowOff>
    </xdr:from>
    <xdr:to>
      <xdr:col>116</xdr:col>
      <xdr:colOff>63500</xdr:colOff>
      <xdr:row>58</xdr:row>
      <xdr:rowOff>8484</xdr:rowOff>
    </xdr:to>
    <xdr:cxnSp macro="">
      <xdr:nvCxnSpPr>
        <xdr:cNvPr id="794" name="直線コネクタ 793"/>
        <xdr:cNvCxnSpPr/>
      </xdr:nvCxnSpPr>
      <xdr:spPr>
        <a:xfrm>
          <a:off x="21323300" y="9949612"/>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69086</xdr:rowOff>
    </xdr:from>
    <xdr:ext cx="469744" cy="259045"/>
    <xdr:sp macro="" textlink="">
      <xdr:nvSpPr>
        <xdr:cNvPr id="795" name="貸付金平均値テキスト"/>
        <xdr:cNvSpPr txBox="1"/>
      </xdr:nvSpPr>
      <xdr:spPr>
        <a:xfrm>
          <a:off x="22212300" y="9498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46209</xdr:rowOff>
    </xdr:from>
    <xdr:to>
      <xdr:col>116</xdr:col>
      <xdr:colOff>114300</xdr:colOff>
      <xdr:row>56</xdr:row>
      <xdr:rowOff>147809</xdr:rowOff>
    </xdr:to>
    <xdr:sp macro="" textlink="">
      <xdr:nvSpPr>
        <xdr:cNvPr id="796" name="フローチャート: 判断 795"/>
        <xdr:cNvSpPr/>
      </xdr:nvSpPr>
      <xdr:spPr>
        <a:xfrm>
          <a:off x="22110700" y="964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5512</xdr:rowOff>
    </xdr:from>
    <xdr:to>
      <xdr:col>111</xdr:col>
      <xdr:colOff>177800</xdr:colOff>
      <xdr:row>58</xdr:row>
      <xdr:rowOff>5855</xdr:rowOff>
    </xdr:to>
    <xdr:cxnSp macro="">
      <xdr:nvCxnSpPr>
        <xdr:cNvPr id="797" name="直線コネクタ 796"/>
        <xdr:cNvCxnSpPr/>
      </xdr:nvCxnSpPr>
      <xdr:spPr>
        <a:xfrm flipV="1">
          <a:off x="20434300" y="9949612"/>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62440</xdr:rowOff>
    </xdr:from>
    <xdr:to>
      <xdr:col>112</xdr:col>
      <xdr:colOff>38100</xdr:colOff>
      <xdr:row>56</xdr:row>
      <xdr:rowOff>164040</xdr:rowOff>
    </xdr:to>
    <xdr:sp macro="" textlink="">
      <xdr:nvSpPr>
        <xdr:cNvPr id="798" name="フローチャート: 判断 797"/>
        <xdr:cNvSpPr/>
      </xdr:nvSpPr>
      <xdr:spPr>
        <a:xfrm>
          <a:off x="21272500" y="96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9117</xdr:rowOff>
    </xdr:from>
    <xdr:ext cx="469744" cy="259045"/>
    <xdr:sp macro="" textlink="">
      <xdr:nvSpPr>
        <xdr:cNvPr id="799" name="テキスト ボックス 798"/>
        <xdr:cNvSpPr txBox="1"/>
      </xdr:nvSpPr>
      <xdr:spPr>
        <a:xfrm>
          <a:off x="21088428" y="9438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5855</xdr:rowOff>
    </xdr:from>
    <xdr:to>
      <xdr:col>107</xdr:col>
      <xdr:colOff>50800</xdr:colOff>
      <xdr:row>58</xdr:row>
      <xdr:rowOff>6197</xdr:rowOff>
    </xdr:to>
    <xdr:cxnSp macro="">
      <xdr:nvCxnSpPr>
        <xdr:cNvPr id="800" name="直線コネクタ 799"/>
        <xdr:cNvCxnSpPr/>
      </xdr:nvCxnSpPr>
      <xdr:spPr>
        <a:xfrm flipV="1">
          <a:off x="19545300" y="9949955"/>
          <a:ext cx="8890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66726</xdr:rowOff>
    </xdr:from>
    <xdr:to>
      <xdr:col>107</xdr:col>
      <xdr:colOff>101600</xdr:colOff>
      <xdr:row>56</xdr:row>
      <xdr:rowOff>168326</xdr:rowOff>
    </xdr:to>
    <xdr:sp macro="" textlink="">
      <xdr:nvSpPr>
        <xdr:cNvPr id="801" name="フローチャート: 判断 800"/>
        <xdr:cNvSpPr/>
      </xdr:nvSpPr>
      <xdr:spPr>
        <a:xfrm>
          <a:off x="203835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13403</xdr:rowOff>
    </xdr:from>
    <xdr:ext cx="469744" cy="259045"/>
    <xdr:sp macro="" textlink="">
      <xdr:nvSpPr>
        <xdr:cNvPr id="802" name="テキスト ボックス 801"/>
        <xdr:cNvSpPr txBox="1"/>
      </xdr:nvSpPr>
      <xdr:spPr>
        <a:xfrm>
          <a:off x="20199428" y="9443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6197</xdr:rowOff>
    </xdr:from>
    <xdr:to>
      <xdr:col>102</xdr:col>
      <xdr:colOff>114300</xdr:colOff>
      <xdr:row>58</xdr:row>
      <xdr:rowOff>6426</xdr:rowOff>
    </xdr:to>
    <xdr:cxnSp macro="">
      <xdr:nvCxnSpPr>
        <xdr:cNvPr id="803" name="直線コネクタ 802"/>
        <xdr:cNvCxnSpPr/>
      </xdr:nvCxnSpPr>
      <xdr:spPr>
        <a:xfrm flipV="1">
          <a:off x="18656300" y="9950297"/>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61125</xdr:rowOff>
    </xdr:from>
    <xdr:to>
      <xdr:col>102</xdr:col>
      <xdr:colOff>165100</xdr:colOff>
      <xdr:row>56</xdr:row>
      <xdr:rowOff>162725</xdr:rowOff>
    </xdr:to>
    <xdr:sp macro="" textlink="">
      <xdr:nvSpPr>
        <xdr:cNvPr id="804" name="フローチャート: 判断 803"/>
        <xdr:cNvSpPr/>
      </xdr:nvSpPr>
      <xdr:spPr>
        <a:xfrm>
          <a:off x="19494500" y="9662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7802</xdr:rowOff>
    </xdr:from>
    <xdr:ext cx="469744" cy="259045"/>
    <xdr:sp macro="" textlink="">
      <xdr:nvSpPr>
        <xdr:cNvPr id="805" name="テキスト ボックス 804"/>
        <xdr:cNvSpPr txBox="1"/>
      </xdr:nvSpPr>
      <xdr:spPr>
        <a:xfrm>
          <a:off x="19310428" y="943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71812</xdr:rowOff>
    </xdr:from>
    <xdr:to>
      <xdr:col>98</xdr:col>
      <xdr:colOff>38100</xdr:colOff>
      <xdr:row>57</xdr:row>
      <xdr:rowOff>1962</xdr:rowOff>
    </xdr:to>
    <xdr:sp macro="" textlink="">
      <xdr:nvSpPr>
        <xdr:cNvPr id="806" name="フローチャート: 判断 805"/>
        <xdr:cNvSpPr/>
      </xdr:nvSpPr>
      <xdr:spPr>
        <a:xfrm>
          <a:off x="18605500" y="967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18489</xdr:rowOff>
    </xdr:from>
    <xdr:ext cx="469744" cy="259045"/>
    <xdr:sp macro="" textlink="">
      <xdr:nvSpPr>
        <xdr:cNvPr id="807" name="テキスト ボックス 806"/>
        <xdr:cNvSpPr txBox="1"/>
      </xdr:nvSpPr>
      <xdr:spPr>
        <a:xfrm>
          <a:off x="18421428" y="944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129134</xdr:rowOff>
    </xdr:from>
    <xdr:to>
      <xdr:col>116</xdr:col>
      <xdr:colOff>114300</xdr:colOff>
      <xdr:row>58</xdr:row>
      <xdr:rowOff>59284</xdr:rowOff>
    </xdr:to>
    <xdr:sp macro="" textlink="">
      <xdr:nvSpPr>
        <xdr:cNvPr id="813" name="楕円 812"/>
        <xdr:cNvSpPr/>
      </xdr:nvSpPr>
      <xdr:spPr>
        <a:xfrm>
          <a:off x="22110700" y="990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44061</xdr:rowOff>
    </xdr:from>
    <xdr:ext cx="378565" cy="259045"/>
    <xdr:sp macro="" textlink="">
      <xdr:nvSpPr>
        <xdr:cNvPr id="814" name="貸付金該当値テキスト"/>
        <xdr:cNvSpPr txBox="1"/>
      </xdr:nvSpPr>
      <xdr:spPr>
        <a:xfrm>
          <a:off x="22212300" y="98167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126162</xdr:rowOff>
    </xdr:from>
    <xdr:to>
      <xdr:col>112</xdr:col>
      <xdr:colOff>38100</xdr:colOff>
      <xdr:row>58</xdr:row>
      <xdr:rowOff>56312</xdr:rowOff>
    </xdr:to>
    <xdr:sp macro="" textlink="">
      <xdr:nvSpPr>
        <xdr:cNvPr id="815" name="楕円 814"/>
        <xdr:cNvSpPr/>
      </xdr:nvSpPr>
      <xdr:spPr>
        <a:xfrm>
          <a:off x="21272500" y="989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47439</xdr:rowOff>
    </xdr:from>
    <xdr:ext cx="378565" cy="259045"/>
    <xdr:sp macro="" textlink="">
      <xdr:nvSpPr>
        <xdr:cNvPr id="816" name="テキスト ボックス 815"/>
        <xdr:cNvSpPr txBox="1"/>
      </xdr:nvSpPr>
      <xdr:spPr>
        <a:xfrm>
          <a:off x="21134017" y="99915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126505</xdr:rowOff>
    </xdr:from>
    <xdr:to>
      <xdr:col>107</xdr:col>
      <xdr:colOff>101600</xdr:colOff>
      <xdr:row>58</xdr:row>
      <xdr:rowOff>56655</xdr:rowOff>
    </xdr:to>
    <xdr:sp macro="" textlink="">
      <xdr:nvSpPr>
        <xdr:cNvPr id="817" name="楕円 816"/>
        <xdr:cNvSpPr/>
      </xdr:nvSpPr>
      <xdr:spPr>
        <a:xfrm>
          <a:off x="20383500" y="989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47782</xdr:rowOff>
    </xdr:from>
    <xdr:ext cx="378565" cy="259045"/>
    <xdr:sp macro="" textlink="">
      <xdr:nvSpPr>
        <xdr:cNvPr id="818" name="テキスト ボックス 817"/>
        <xdr:cNvSpPr txBox="1"/>
      </xdr:nvSpPr>
      <xdr:spPr>
        <a:xfrm>
          <a:off x="20245017" y="9991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126847</xdr:rowOff>
    </xdr:from>
    <xdr:to>
      <xdr:col>102</xdr:col>
      <xdr:colOff>165100</xdr:colOff>
      <xdr:row>58</xdr:row>
      <xdr:rowOff>56997</xdr:rowOff>
    </xdr:to>
    <xdr:sp macro="" textlink="">
      <xdr:nvSpPr>
        <xdr:cNvPr id="819" name="楕円 818"/>
        <xdr:cNvSpPr/>
      </xdr:nvSpPr>
      <xdr:spPr>
        <a:xfrm>
          <a:off x="19494500" y="989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48124</xdr:rowOff>
    </xdr:from>
    <xdr:ext cx="378565" cy="259045"/>
    <xdr:sp macro="" textlink="">
      <xdr:nvSpPr>
        <xdr:cNvPr id="820" name="テキスト ボックス 819"/>
        <xdr:cNvSpPr txBox="1"/>
      </xdr:nvSpPr>
      <xdr:spPr>
        <a:xfrm>
          <a:off x="19356017" y="9992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127076</xdr:rowOff>
    </xdr:from>
    <xdr:to>
      <xdr:col>98</xdr:col>
      <xdr:colOff>38100</xdr:colOff>
      <xdr:row>58</xdr:row>
      <xdr:rowOff>57226</xdr:rowOff>
    </xdr:to>
    <xdr:sp macro="" textlink="">
      <xdr:nvSpPr>
        <xdr:cNvPr id="821" name="楕円 820"/>
        <xdr:cNvSpPr/>
      </xdr:nvSpPr>
      <xdr:spPr>
        <a:xfrm>
          <a:off x="18605500" y="989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48353</xdr:rowOff>
    </xdr:from>
    <xdr:ext cx="378565" cy="259045"/>
    <xdr:sp macro="" textlink="">
      <xdr:nvSpPr>
        <xdr:cNvPr id="822" name="テキスト ボックス 821"/>
        <xdr:cNvSpPr txBox="1"/>
      </xdr:nvSpPr>
      <xdr:spPr>
        <a:xfrm>
          <a:off x="18467017" y="9992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5" name="テキスト ボックス 83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7" name="テキスト ボックス 83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9" name="テキスト ボックス 83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1" name="テキスト ボックス 84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30680</xdr:rowOff>
    </xdr:from>
    <xdr:to>
      <xdr:col>116</xdr:col>
      <xdr:colOff>62864</xdr:colOff>
      <xdr:row>78</xdr:row>
      <xdr:rowOff>50637</xdr:rowOff>
    </xdr:to>
    <xdr:cxnSp macro="">
      <xdr:nvCxnSpPr>
        <xdr:cNvPr id="845" name="直線コネクタ 844"/>
        <xdr:cNvCxnSpPr/>
      </xdr:nvCxnSpPr>
      <xdr:spPr>
        <a:xfrm flipV="1">
          <a:off x="22159595" y="12032180"/>
          <a:ext cx="1269" cy="1391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54464</xdr:rowOff>
    </xdr:from>
    <xdr:ext cx="534377" cy="259045"/>
    <xdr:sp macro="" textlink="">
      <xdr:nvSpPr>
        <xdr:cNvPr id="846" name="繰出金最小値テキスト"/>
        <xdr:cNvSpPr txBox="1"/>
      </xdr:nvSpPr>
      <xdr:spPr>
        <a:xfrm>
          <a:off x="22212300" y="1342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50637</xdr:rowOff>
    </xdr:from>
    <xdr:to>
      <xdr:col>116</xdr:col>
      <xdr:colOff>152400</xdr:colOff>
      <xdr:row>78</xdr:row>
      <xdr:rowOff>50637</xdr:rowOff>
    </xdr:to>
    <xdr:cxnSp macro="">
      <xdr:nvCxnSpPr>
        <xdr:cNvPr id="847" name="直線コネクタ 846"/>
        <xdr:cNvCxnSpPr/>
      </xdr:nvCxnSpPr>
      <xdr:spPr>
        <a:xfrm>
          <a:off x="22072600" y="13423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148807</xdr:rowOff>
    </xdr:from>
    <xdr:ext cx="534377" cy="259045"/>
    <xdr:sp macro="" textlink="">
      <xdr:nvSpPr>
        <xdr:cNvPr id="848" name="繰出金最大値テキスト"/>
        <xdr:cNvSpPr txBox="1"/>
      </xdr:nvSpPr>
      <xdr:spPr>
        <a:xfrm>
          <a:off x="22212300" y="1180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30680</xdr:rowOff>
    </xdr:from>
    <xdr:to>
      <xdr:col>116</xdr:col>
      <xdr:colOff>152400</xdr:colOff>
      <xdr:row>70</xdr:row>
      <xdr:rowOff>30680</xdr:rowOff>
    </xdr:to>
    <xdr:cxnSp macro="">
      <xdr:nvCxnSpPr>
        <xdr:cNvPr id="849" name="直線コネクタ 848"/>
        <xdr:cNvCxnSpPr/>
      </xdr:nvCxnSpPr>
      <xdr:spPr>
        <a:xfrm>
          <a:off x="22072600" y="1203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79921</xdr:rowOff>
    </xdr:from>
    <xdr:to>
      <xdr:col>116</xdr:col>
      <xdr:colOff>63500</xdr:colOff>
      <xdr:row>75</xdr:row>
      <xdr:rowOff>140660</xdr:rowOff>
    </xdr:to>
    <xdr:cxnSp macro="">
      <xdr:nvCxnSpPr>
        <xdr:cNvPr id="850" name="直線コネクタ 849"/>
        <xdr:cNvCxnSpPr/>
      </xdr:nvCxnSpPr>
      <xdr:spPr>
        <a:xfrm>
          <a:off x="21323300" y="12595771"/>
          <a:ext cx="838200" cy="40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133334</xdr:rowOff>
    </xdr:from>
    <xdr:ext cx="534377" cy="259045"/>
    <xdr:sp macro="" textlink="">
      <xdr:nvSpPr>
        <xdr:cNvPr id="851" name="繰出金平均値テキスト"/>
        <xdr:cNvSpPr txBox="1"/>
      </xdr:nvSpPr>
      <xdr:spPr>
        <a:xfrm>
          <a:off x="22212300" y="12649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110457</xdr:rowOff>
    </xdr:from>
    <xdr:to>
      <xdr:col>116</xdr:col>
      <xdr:colOff>114300</xdr:colOff>
      <xdr:row>75</xdr:row>
      <xdr:rowOff>40607</xdr:rowOff>
    </xdr:to>
    <xdr:sp macro="" textlink="">
      <xdr:nvSpPr>
        <xdr:cNvPr id="852" name="フローチャート: 判断 851"/>
        <xdr:cNvSpPr/>
      </xdr:nvSpPr>
      <xdr:spPr>
        <a:xfrm>
          <a:off x="22110700" y="1279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58455</xdr:rowOff>
    </xdr:from>
    <xdr:to>
      <xdr:col>111</xdr:col>
      <xdr:colOff>177800</xdr:colOff>
      <xdr:row>73</xdr:row>
      <xdr:rowOff>79921</xdr:rowOff>
    </xdr:to>
    <xdr:cxnSp macro="">
      <xdr:nvCxnSpPr>
        <xdr:cNvPr id="853" name="直線コネクタ 852"/>
        <xdr:cNvCxnSpPr/>
      </xdr:nvCxnSpPr>
      <xdr:spPr>
        <a:xfrm>
          <a:off x="20434300" y="12574305"/>
          <a:ext cx="889000" cy="2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156108</xdr:rowOff>
    </xdr:from>
    <xdr:to>
      <xdr:col>112</xdr:col>
      <xdr:colOff>38100</xdr:colOff>
      <xdr:row>74</xdr:row>
      <xdr:rowOff>86258</xdr:rowOff>
    </xdr:to>
    <xdr:sp macro="" textlink="">
      <xdr:nvSpPr>
        <xdr:cNvPr id="854" name="フローチャート: 判断 853"/>
        <xdr:cNvSpPr/>
      </xdr:nvSpPr>
      <xdr:spPr>
        <a:xfrm>
          <a:off x="21272500" y="12671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77385</xdr:rowOff>
    </xdr:from>
    <xdr:ext cx="534377" cy="259045"/>
    <xdr:sp macro="" textlink="">
      <xdr:nvSpPr>
        <xdr:cNvPr id="855" name="テキスト ボックス 854"/>
        <xdr:cNvSpPr txBox="1"/>
      </xdr:nvSpPr>
      <xdr:spPr>
        <a:xfrm>
          <a:off x="21056111" y="1276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58455</xdr:rowOff>
    </xdr:from>
    <xdr:to>
      <xdr:col>107</xdr:col>
      <xdr:colOff>50800</xdr:colOff>
      <xdr:row>74</xdr:row>
      <xdr:rowOff>4483</xdr:rowOff>
    </xdr:to>
    <xdr:cxnSp macro="">
      <xdr:nvCxnSpPr>
        <xdr:cNvPr id="856" name="直線コネクタ 855"/>
        <xdr:cNvCxnSpPr/>
      </xdr:nvCxnSpPr>
      <xdr:spPr>
        <a:xfrm flipV="1">
          <a:off x="19545300" y="12574305"/>
          <a:ext cx="889000" cy="11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145662</xdr:rowOff>
    </xdr:from>
    <xdr:to>
      <xdr:col>107</xdr:col>
      <xdr:colOff>101600</xdr:colOff>
      <xdr:row>74</xdr:row>
      <xdr:rowOff>75812</xdr:rowOff>
    </xdr:to>
    <xdr:sp macro="" textlink="">
      <xdr:nvSpPr>
        <xdr:cNvPr id="857" name="フローチャート: 判断 856"/>
        <xdr:cNvSpPr/>
      </xdr:nvSpPr>
      <xdr:spPr>
        <a:xfrm>
          <a:off x="20383500" y="1266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66939</xdr:rowOff>
    </xdr:from>
    <xdr:ext cx="534377" cy="259045"/>
    <xdr:sp macro="" textlink="">
      <xdr:nvSpPr>
        <xdr:cNvPr id="858" name="テキスト ボックス 857"/>
        <xdr:cNvSpPr txBox="1"/>
      </xdr:nvSpPr>
      <xdr:spPr>
        <a:xfrm>
          <a:off x="20167111" y="1275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126350</xdr:rowOff>
    </xdr:from>
    <xdr:to>
      <xdr:col>102</xdr:col>
      <xdr:colOff>114300</xdr:colOff>
      <xdr:row>74</xdr:row>
      <xdr:rowOff>4483</xdr:rowOff>
    </xdr:to>
    <xdr:cxnSp macro="">
      <xdr:nvCxnSpPr>
        <xdr:cNvPr id="859" name="直線コネクタ 858"/>
        <xdr:cNvCxnSpPr/>
      </xdr:nvCxnSpPr>
      <xdr:spPr>
        <a:xfrm>
          <a:off x="18656300" y="12642200"/>
          <a:ext cx="889000" cy="4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146873</xdr:rowOff>
    </xdr:from>
    <xdr:to>
      <xdr:col>102</xdr:col>
      <xdr:colOff>165100</xdr:colOff>
      <xdr:row>74</xdr:row>
      <xdr:rowOff>77023</xdr:rowOff>
    </xdr:to>
    <xdr:sp macro="" textlink="">
      <xdr:nvSpPr>
        <xdr:cNvPr id="860" name="フローチャート: 判断 859"/>
        <xdr:cNvSpPr/>
      </xdr:nvSpPr>
      <xdr:spPr>
        <a:xfrm>
          <a:off x="19494500" y="1266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68150</xdr:rowOff>
    </xdr:from>
    <xdr:ext cx="534377" cy="259045"/>
    <xdr:sp macro="" textlink="">
      <xdr:nvSpPr>
        <xdr:cNvPr id="861" name="テキスト ボックス 860"/>
        <xdr:cNvSpPr txBox="1"/>
      </xdr:nvSpPr>
      <xdr:spPr>
        <a:xfrm>
          <a:off x="19278111" y="1275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117818</xdr:rowOff>
    </xdr:from>
    <xdr:to>
      <xdr:col>98</xdr:col>
      <xdr:colOff>38100</xdr:colOff>
      <xdr:row>74</xdr:row>
      <xdr:rowOff>47968</xdr:rowOff>
    </xdr:to>
    <xdr:sp macro="" textlink="">
      <xdr:nvSpPr>
        <xdr:cNvPr id="862" name="フローチャート: 判断 861"/>
        <xdr:cNvSpPr/>
      </xdr:nvSpPr>
      <xdr:spPr>
        <a:xfrm>
          <a:off x="18605500" y="126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39095</xdr:rowOff>
    </xdr:from>
    <xdr:ext cx="534377" cy="259045"/>
    <xdr:sp macro="" textlink="">
      <xdr:nvSpPr>
        <xdr:cNvPr id="863" name="テキスト ボックス 862"/>
        <xdr:cNvSpPr txBox="1"/>
      </xdr:nvSpPr>
      <xdr:spPr>
        <a:xfrm>
          <a:off x="18389111" y="1272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89860</xdr:rowOff>
    </xdr:from>
    <xdr:to>
      <xdr:col>116</xdr:col>
      <xdr:colOff>114300</xdr:colOff>
      <xdr:row>76</xdr:row>
      <xdr:rowOff>20011</xdr:rowOff>
    </xdr:to>
    <xdr:sp macro="" textlink="">
      <xdr:nvSpPr>
        <xdr:cNvPr id="869" name="楕円 868"/>
        <xdr:cNvSpPr/>
      </xdr:nvSpPr>
      <xdr:spPr>
        <a:xfrm>
          <a:off x="22110700" y="129486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68287</xdr:rowOff>
    </xdr:from>
    <xdr:ext cx="534377" cy="259045"/>
    <xdr:sp macro="" textlink="">
      <xdr:nvSpPr>
        <xdr:cNvPr id="870" name="繰出金該当値テキスト"/>
        <xdr:cNvSpPr txBox="1"/>
      </xdr:nvSpPr>
      <xdr:spPr>
        <a:xfrm>
          <a:off x="22212300" y="1292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29121</xdr:rowOff>
    </xdr:from>
    <xdr:to>
      <xdr:col>112</xdr:col>
      <xdr:colOff>38100</xdr:colOff>
      <xdr:row>73</xdr:row>
      <xdr:rowOff>130721</xdr:rowOff>
    </xdr:to>
    <xdr:sp macro="" textlink="">
      <xdr:nvSpPr>
        <xdr:cNvPr id="871" name="楕円 870"/>
        <xdr:cNvSpPr/>
      </xdr:nvSpPr>
      <xdr:spPr>
        <a:xfrm>
          <a:off x="21272500" y="1254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147248</xdr:rowOff>
    </xdr:from>
    <xdr:ext cx="534377" cy="259045"/>
    <xdr:sp macro="" textlink="">
      <xdr:nvSpPr>
        <xdr:cNvPr id="872" name="テキスト ボックス 871"/>
        <xdr:cNvSpPr txBox="1"/>
      </xdr:nvSpPr>
      <xdr:spPr>
        <a:xfrm>
          <a:off x="21056111" y="1232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7655</xdr:rowOff>
    </xdr:from>
    <xdr:to>
      <xdr:col>107</xdr:col>
      <xdr:colOff>101600</xdr:colOff>
      <xdr:row>73</xdr:row>
      <xdr:rowOff>109255</xdr:rowOff>
    </xdr:to>
    <xdr:sp macro="" textlink="">
      <xdr:nvSpPr>
        <xdr:cNvPr id="873" name="楕円 872"/>
        <xdr:cNvSpPr/>
      </xdr:nvSpPr>
      <xdr:spPr>
        <a:xfrm>
          <a:off x="20383500" y="1252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125782</xdr:rowOff>
    </xdr:from>
    <xdr:ext cx="534377" cy="259045"/>
    <xdr:sp macro="" textlink="">
      <xdr:nvSpPr>
        <xdr:cNvPr id="874" name="テキスト ボックス 873"/>
        <xdr:cNvSpPr txBox="1"/>
      </xdr:nvSpPr>
      <xdr:spPr>
        <a:xfrm>
          <a:off x="20167111" y="1229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125133</xdr:rowOff>
    </xdr:from>
    <xdr:to>
      <xdr:col>102</xdr:col>
      <xdr:colOff>165100</xdr:colOff>
      <xdr:row>74</xdr:row>
      <xdr:rowOff>55283</xdr:rowOff>
    </xdr:to>
    <xdr:sp macro="" textlink="">
      <xdr:nvSpPr>
        <xdr:cNvPr id="875" name="楕円 874"/>
        <xdr:cNvSpPr/>
      </xdr:nvSpPr>
      <xdr:spPr>
        <a:xfrm>
          <a:off x="19494500" y="1264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71810</xdr:rowOff>
    </xdr:from>
    <xdr:ext cx="534377" cy="259045"/>
    <xdr:sp macro="" textlink="">
      <xdr:nvSpPr>
        <xdr:cNvPr id="876" name="テキスト ボックス 875"/>
        <xdr:cNvSpPr txBox="1"/>
      </xdr:nvSpPr>
      <xdr:spPr>
        <a:xfrm>
          <a:off x="19278111" y="1241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75550</xdr:rowOff>
    </xdr:from>
    <xdr:to>
      <xdr:col>98</xdr:col>
      <xdr:colOff>38100</xdr:colOff>
      <xdr:row>74</xdr:row>
      <xdr:rowOff>5700</xdr:rowOff>
    </xdr:to>
    <xdr:sp macro="" textlink="">
      <xdr:nvSpPr>
        <xdr:cNvPr id="877" name="楕円 876"/>
        <xdr:cNvSpPr/>
      </xdr:nvSpPr>
      <xdr:spPr>
        <a:xfrm>
          <a:off x="18605500" y="1259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22227</xdr:rowOff>
    </xdr:from>
    <xdr:ext cx="534377" cy="259045"/>
    <xdr:sp macro="" textlink="">
      <xdr:nvSpPr>
        <xdr:cNvPr id="878" name="テキスト ボックス 877"/>
        <xdr:cNvSpPr txBox="1"/>
      </xdr:nvSpPr>
      <xdr:spPr>
        <a:xfrm>
          <a:off x="18389111" y="1236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89" name="直線コネクタ 888"/>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0" name="テキスト ボックス 889"/>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3" name="直線コネクタ 892"/>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894" name="テキスト ボックス 893"/>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898" name="直線コネクタ 897"/>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899" name="前年度繰上充用金最小値テキスト"/>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0" name="直線コネクタ 899"/>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1" name="前年度繰上充用金最大値テキスト"/>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2" name="直線コネクタ 901"/>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3" name="直線コネクタ 902"/>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04" name="前年度繰上充用金平均値テキスト"/>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05" name="フローチャート: 判断 904"/>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6" name="直線コネクタ 905"/>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07" name="フローチャート: 判断 906"/>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08" name="テキスト ボックス 907"/>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09" name="直線コネクタ 908"/>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0" name="フローチャート: 判断 909"/>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1" name="テキスト ボックス 910"/>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2" name="直線コネクタ 911"/>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91</xdr:row>
      <xdr:rowOff>31750</xdr:rowOff>
    </xdr:from>
    <xdr:to>
      <xdr:col>102</xdr:col>
      <xdr:colOff>165100</xdr:colOff>
      <xdr:row>91</xdr:row>
      <xdr:rowOff>133350</xdr:rowOff>
    </xdr:to>
    <xdr:sp macro="" textlink="">
      <xdr:nvSpPr>
        <xdr:cNvPr id="913" name="フローチャート: 判断 912"/>
        <xdr:cNvSpPr/>
      </xdr:nvSpPr>
      <xdr:spPr>
        <a:xfrm>
          <a:off x="19494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89</xdr:row>
      <xdr:rowOff>149877</xdr:rowOff>
    </xdr:from>
    <xdr:ext cx="249299" cy="259045"/>
    <xdr:sp macro="" textlink="">
      <xdr:nvSpPr>
        <xdr:cNvPr id="914" name="テキスト ボックス 913"/>
        <xdr:cNvSpPr txBox="1"/>
      </xdr:nvSpPr>
      <xdr:spPr>
        <a:xfrm>
          <a:off x="19420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15" name="フローチャート: 判断 914"/>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16" name="テキスト ボックス 915"/>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2" name="楕円 921"/>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23" name="前年度繰上充用金該当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4" name="楕円 923"/>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25" name="テキスト ボックス 924"/>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6" name="楕円 925"/>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7" name="テキスト ボックス 926"/>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8" name="楕円 927"/>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9" name="テキスト ボックス 928"/>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0" name="楕円 929"/>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1" name="テキスト ボックス 930"/>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ゴシック" panose="020B0609070205080204" pitchFamily="49" charset="-128"/>
              <a:ea typeface="ＭＳ ゴシック" panose="020B0609070205080204" pitchFamily="49" charset="-128"/>
            </a:rPr>
            <a:t>歳出決算総額は、住民一人あたり</a:t>
          </a:r>
          <a:r>
            <a:rPr kumimoji="1" lang="en-US" altLang="ja-JP" sz="1100">
              <a:latin typeface="ＭＳ ゴシック" panose="020B0609070205080204" pitchFamily="49" charset="-128"/>
              <a:ea typeface="ＭＳ ゴシック" panose="020B0609070205080204" pitchFamily="49" charset="-128"/>
            </a:rPr>
            <a:t>617,793</a:t>
          </a:r>
          <a:r>
            <a:rPr kumimoji="1" lang="ja-JP" altLang="en-US" sz="1100">
              <a:latin typeface="ＭＳ ゴシック" panose="020B0609070205080204" pitchFamily="49" charset="-128"/>
              <a:ea typeface="ＭＳ ゴシック" panose="020B0609070205080204" pitchFamily="49" charset="-128"/>
            </a:rPr>
            <a:t>円となっている。主な構成項目のうち人件費は、住民一人あたり</a:t>
          </a:r>
          <a:r>
            <a:rPr kumimoji="1" lang="en-US" altLang="ja-JP" sz="1100">
              <a:latin typeface="ＭＳ ゴシック" panose="020B0609070205080204" pitchFamily="49" charset="-128"/>
              <a:ea typeface="ＭＳ ゴシック" panose="020B0609070205080204" pitchFamily="49" charset="-128"/>
            </a:rPr>
            <a:t>75,474</a:t>
          </a:r>
          <a:r>
            <a:rPr kumimoji="1" lang="ja-JP" altLang="en-US" sz="1100">
              <a:latin typeface="ＭＳ ゴシック" panose="020B0609070205080204" pitchFamily="49" charset="-128"/>
              <a:ea typeface="ＭＳ ゴシック" panose="020B0609070205080204" pitchFamily="49" charset="-128"/>
            </a:rPr>
            <a:t>円で前年度と比べ</a:t>
          </a:r>
          <a:r>
            <a:rPr kumimoji="1" lang="en-US" altLang="ja-JP" sz="1100">
              <a:latin typeface="ＭＳ ゴシック" panose="020B0609070205080204" pitchFamily="49" charset="-128"/>
              <a:ea typeface="ＭＳ ゴシック" panose="020B0609070205080204" pitchFamily="49" charset="-128"/>
            </a:rPr>
            <a:t>4,318</a:t>
          </a:r>
          <a:r>
            <a:rPr kumimoji="1" lang="ja-JP" altLang="en-US" sz="1100">
              <a:latin typeface="ＭＳ ゴシック" panose="020B0609070205080204" pitchFamily="49" charset="-128"/>
              <a:ea typeface="ＭＳ ゴシック" panose="020B0609070205080204" pitchFamily="49" charset="-128"/>
            </a:rPr>
            <a:t>円減少した。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茨城県平均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よりは上回ったが、</a:t>
          </a:r>
          <a:r>
            <a:rPr kumimoji="1" lang="ja-JP" altLang="en-US" sz="1100">
              <a:latin typeface="ＭＳ ゴシック" panose="020B0609070205080204" pitchFamily="49" charset="-128"/>
              <a:ea typeface="ＭＳ ゴシック" panose="020B0609070205080204" pitchFamily="49" charset="-128"/>
            </a:rPr>
            <a:t>類似団体平均、全国平均と比べると下回る結果となった。今後、新庁舎建設が予定されていることから、会計年度任用職員制度を活用しながら、職員数の適正化を図っていく。物件費は、住民一人あたり</a:t>
          </a:r>
          <a:r>
            <a:rPr kumimoji="1" lang="en-US" altLang="ja-JP" sz="1100">
              <a:latin typeface="ＭＳ ゴシック" panose="020B0609070205080204" pitchFamily="49" charset="-128"/>
              <a:ea typeface="ＭＳ ゴシック" panose="020B0609070205080204" pitchFamily="49" charset="-128"/>
            </a:rPr>
            <a:t>95,298</a:t>
          </a:r>
          <a:r>
            <a:rPr kumimoji="1" lang="ja-JP" altLang="en-US" sz="1100">
              <a:latin typeface="ＭＳ ゴシック" panose="020B0609070205080204" pitchFamily="49" charset="-128"/>
              <a:ea typeface="ＭＳ ゴシック" panose="020B0609070205080204" pitchFamily="49" charset="-128"/>
            </a:rPr>
            <a:t>円となっている。類似団体平均、全国平均・茨城県平均と比べても上回っている。学校の統合により、スクールバスを</a:t>
          </a:r>
          <a:r>
            <a:rPr kumimoji="1" lang="en-US" altLang="ja-JP" sz="1100">
              <a:latin typeface="ＭＳ ゴシック" panose="020B0609070205080204" pitchFamily="49" charset="-128"/>
              <a:ea typeface="ＭＳ ゴシック" panose="020B0609070205080204" pitchFamily="49" charset="-128"/>
            </a:rPr>
            <a:t>45</a:t>
          </a:r>
          <a:r>
            <a:rPr kumimoji="1" lang="ja-JP" altLang="en-US" sz="1100">
              <a:latin typeface="ＭＳ ゴシック" panose="020B0609070205080204" pitchFamily="49" charset="-128"/>
              <a:ea typeface="ＭＳ ゴシック" panose="020B0609070205080204" pitchFamily="49" charset="-128"/>
            </a:rPr>
            <a:t>台運行しているため、支出額が多くなっている。扶助費は、住民一人あたり</a:t>
          </a:r>
          <a:r>
            <a:rPr kumimoji="1" lang="en-US" altLang="ja-JP" sz="1100">
              <a:latin typeface="ＭＳ ゴシック" panose="020B0609070205080204" pitchFamily="49" charset="-128"/>
              <a:ea typeface="ＭＳ ゴシック" panose="020B0609070205080204" pitchFamily="49" charset="-128"/>
            </a:rPr>
            <a:t>86,881</a:t>
          </a:r>
          <a:r>
            <a:rPr kumimoji="1" lang="ja-JP" altLang="en-US" sz="1100">
              <a:latin typeface="ＭＳ ゴシック" panose="020B0609070205080204" pitchFamily="49" charset="-128"/>
              <a:ea typeface="ＭＳ ゴシック" panose="020B0609070205080204" pitchFamily="49" charset="-128"/>
            </a:rPr>
            <a:t>円で、類似団体平均と比べると、</a:t>
          </a:r>
          <a:r>
            <a:rPr kumimoji="1" lang="en-US" altLang="ja-JP" sz="1100">
              <a:latin typeface="ＭＳ ゴシック" panose="020B0609070205080204" pitchFamily="49" charset="-128"/>
              <a:ea typeface="ＭＳ ゴシック" panose="020B0609070205080204" pitchFamily="49" charset="-128"/>
            </a:rPr>
            <a:t>9,312</a:t>
          </a:r>
          <a:r>
            <a:rPr kumimoji="1" lang="ja-JP" altLang="en-US" sz="1100">
              <a:latin typeface="ＭＳ ゴシック" panose="020B0609070205080204" pitchFamily="49" charset="-128"/>
              <a:ea typeface="ＭＳ ゴシック" panose="020B0609070205080204" pitchFamily="49" charset="-128"/>
            </a:rPr>
            <a:t>円下回っており、これは、生活保護対象者が類似団体より少ないことによるものである。しかし、扶助費は毎年増加しており、高齢化の進行により、支出額のさらなる増加が懸念される。補助費等は、住民一人あたり</a:t>
          </a:r>
          <a:r>
            <a:rPr kumimoji="1" lang="en-US" altLang="ja-JP" sz="1100">
              <a:latin typeface="ＭＳ ゴシック" panose="020B0609070205080204" pitchFamily="49" charset="-128"/>
              <a:ea typeface="ＭＳ ゴシック" panose="020B0609070205080204" pitchFamily="49" charset="-128"/>
            </a:rPr>
            <a:t>173,942</a:t>
          </a:r>
          <a:r>
            <a:rPr kumimoji="1" lang="ja-JP" altLang="en-US" sz="1100">
              <a:latin typeface="ＭＳ ゴシック" panose="020B0609070205080204" pitchFamily="49" charset="-128"/>
              <a:ea typeface="ＭＳ ゴシック" panose="020B0609070205080204" pitchFamily="49" charset="-128"/>
            </a:rPr>
            <a:t>円と大幅に上昇した。下水道事業の企業会計移行や新型コロナウイルス感染症対策に係る補助等により類似団体の平均も上昇していて、比較すると</a:t>
          </a:r>
          <a:r>
            <a:rPr kumimoji="1" lang="en-US" altLang="ja-JP" sz="1100">
              <a:latin typeface="ＭＳ ゴシック" panose="020B0609070205080204" pitchFamily="49" charset="-128"/>
              <a:ea typeface="ＭＳ ゴシック" panose="020B0609070205080204" pitchFamily="49" charset="-128"/>
            </a:rPr>
            <a:t>24,840</a:t>
          </a:r>
          <a:r>
            <a:rPr kumimoji="1" lang="ja-JP" altLang="en-US" sz="1100">
              <a:latin typeface="ＭＳ ゴシック" panose="020B0609070205080204" pitchFamily="49" charset="-128"/>
              <a:ea typeface="ＭＳ ゴシック" panose="020B0609070205080204" pitchFamily="49" charset="-128"/>
            </a:rPr>
            <a:t>円下回っているが、全国・県平均と比べると高い数値となっている。今後も補助金の適正な支出を検討し、歳出削減を図っていかなければならない。普通建設事業費では、住民一人当たり</a:t>
          </a:r>
          <a:r>
            <a:rPr kumimoji="1" lang="en-US" altLang="ja-JP" sz="1100">
              <a:latin typeface="ＭＳ ゴシック" panose="020B0609070205080204" pitchFamily="49" charset="-128"/>
              <a:ea typeface="ＭＳ ゴシック" panose="020B0609070205080204" pitchFamily="49" charset="-128"/>
            </a:rPr>
            <a:t>61,793</a:t>
          </a:r>
          <a:r>
            <a:rPr kumimoji="1" lang="ja-JP" altLang="en-US" sz="1100">
              <a:latin typeface="ＭＳ ゴシック" panose="020B0609070205080204" pitchFamily="49" charset="-128"/>
              <a:ea typeface="ＭＳ ゴシック" panose="020B0609070205080204" pitchFamily="49" charset="-128"/>
            </a:rPr>
            <a:t>円の支出であった。類似団体より</a:t>
          </a:r>
          <a:r>
            <a:rPr kumimoji="1" lang="en-US" altLang="ja-JP" sz="1100">
              <a:latin typeface="ＭＳ ゴシック" panose="020B0609070205080204" pitchFamily="49" charset="-128"/>
              <a:ea typeface="ＭＳ ゴシック" panose="020B0609070205080204" pitchFamily="49" charset="-128"/>
            </a:rPr>
            <a:t>66,730</a:t>
          </a:r>
          <a:r>
            <a:rPr kumimoji="1" lang="ja-JP" altLang="en-US" sz="1100">
              <a:latin typeface="ＭＳ ゴシック" panose="020B0609070205080204" pitchFamily="49" charset="-128"/>
              <a:ea typeface="ＭＳ ゴシック" panose="020B0609070205080204" pitchFamily="49" charset="-128"/>
            </a:rPr>
            <a:t>円下回っており、全国平均・茨城県平均よりも下回っている。今後、庁舎建設をはじめ、文化会館やごみ処理施設の長寿命化により、事業費の増加が予想される。公債費は、住民一人あたり</a:t>
          </a:r>
          <a:r>
            <a:rPr kumimoji="1" lang="en-US" altLang="ja-JP" sz="1100">
              <a:latin typeface="ＭＳ ゴシック" panose="020B0609070205080204" pitchFamily="49" charset="-128"/>
              <a:ea typeface="ＭＳ ゴシック" panose="020B0609070205080204" pitchFamily="49" charset="-128"/>
            </a:rPr>
            <a:t>58,014</a:t>
          </a:r>
          <a:r>
            <a:rPr kumimoji="1" lang="ja-JP" altLang="en-US" sz="1100">
              <a:latin typeface="ＭＳ ゴシック" panose="020B0609070205080204" pitchFamily="49" charset="-128"/>
              <a:ea typeface="ＭＳ ゴシック" panose="020B0609070205080204" pitchFamily="49" charset="-128"/>
            </a:rPr>
            <a:t>円で、類似団体と比べると</a:t>
          </a:r>
          <a:r>
            <a:rPr kumimoji="1" lang="en-US" altLang="ja-JP" sz="1100">
              <a:latin typeface="ＭＳ ゴシック" panose="020B0609070205080204" pitchFamily="49" charset="-128"/>
              <a:ea typeface="ＭＳ ゴシック" panose="020B0609070205080204" pitchFamily="49" charset="-128"/>
            </a:rPr>
            <a:t>14,589</a:t>
          </a:r>
          <a:r>
            <a:rPr kumimoji="1" lang="ja-JP" altLang="en-US" sz="1100">
              <a:latin typeface="ＭＳ ゴシック" panose="020B0609070205080204" pitchFamily="49" charset="-128"/>
              <a:ea typeface="ＭＳ ゴシック" panose="020B0609070205080204" pitchFamily="49" charset="-128"/>
            </a:rPr>
            <a:t>円下回っているが、全国平均・茨城県平均よりは上回っている。学校建設等を行ったため、今後も公債費が増えると思われる。積立金は、住民一人当たり</a:t>
          </a:r>
          <a:r>
            <a:rPr kumimoji="1" lang="en-US" altLang="ja-JP" sz="1100">
              <a:latin typeface="ＭＳ ゴシック" panose="020B0609070205080204" pitchFamily="49" charset="-128"/>
              <a:ea typeface="ＭＳ ゴシック" panose="020B0609070205080204" pitchFamily="49" charset="-128"/>
            </a:rPr>
            <a:t>18,092</a:t>
          </a:r>
          <a:r>
            <a:rPr kumimoji="1" lang="ja-JP" altLang="en-US" sz="1100">
              <a:latin typeface="ＭＳ ゴシック" panose="020B0609070205080204" pitchFamily="49" charset="-128"/>
              <a:ea typeface="ＭＳ ゴシック" panose="020B0609070205080204" pitchFamily="49" charset="-128"/>
            </a:rPr>
            <a:t>円で、類似団体と比べると</a:t>
          </a:r>
          <a:r>
            <a:rPr kumimoji="1" lang="en-US" altLang="ja-JP" sz="1100">
              <a:latin typeface="ＭＳ ゴシック" panose="020B0609070205080204" pitchFamily="49" charset="-128"/>
              <a:ea typeface="ＭＳ ゴシック" panose="020B0609070205080204" pitchFamily="49" charset="-128"/>
            </a:rPr>
            <a:t>16,511</a:t>
          </a:r>
          <a:r>
            <a:rPr kumimoji="1" lang="ja-JP" altLang="en-US" sz="1100">
              <a:latin typeface="ＭＳ ゴシック" panose="020B0609070205080204" pitchFamily="49" charset="-128"/>
              <a:ea typeface="ＭＳ ゴシック" panose="020B0609070205080204" pitchFamily="49" charset="-128"/>
            </a:rPr>
            <a:t>円下回っている。今後庁舎建設等も予定されているため、本市の厳しい財政状況を考慮し、適正な基金の活用に努める。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茨城県行方市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33,775
32,693
222.48
21,631,370
20,865,955
673,034
10,938,918
17,823,796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124460</xdr:rowOff>
    </xdr:from>
    <xdr:to>
      <xdr:col>24</xdr:col>
      <xdr:colOff>62865</xdr:colOff>
      <xdr:row>38</xdr:row>
      <xdr:rowOff>28448</xdr:rowOff>
    </xdr:to>
    <xdr:cxnSp macro="">
      <xdr:nvCxnSpPr>
        <xdr:cNvPr id="56" name="直線コネクタ 55"/>
        <xdr:cNvCxnSpPr/>
      </xdr:nvCxnSpPr>
      <xdr:spPr>
        <a:xfrm flipV="1">
          <a:off x="4633595" y="5439410"/>
          <a:ext cx="1270" cy="110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32275</xdr:rowOff>
    </xdr:from>
    <xdr:ext cx="469744" cy="259045"/>
    <xdr:sp macro="" textlink="">
      <xdr:nvSpPr>
        <xdr:cNvPr id="57" name="議会費最小値テキスト"/>
        <xdr:cNvSpPr txBox="1"/>
      </xdr:nvSpPr>
      <xdr:spPr>
        <a:xfrm>
          <a:off x="4686300" y="654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28448</xdr:rowOff>
    </xdr:from>
    <xdr:to>
      <xdr:col>24</xdr:col>
      <xdr:colOff>152400</xdr:colOff>
      <xdr:row>38</xdr:row>
      <xdr:rowOff>28448</xdr:rowOff>
    </xdr:to>
    <xdr:cxnSp macro="">
      <xdr:nvCxnSpPr>
        <xdr:cNvPr id="58" name="直線コネクタ 57"/>
        <xdr:cNvCxnSpPr/>
      </xdr:nvCxnSpPr>
      <xdr:spPr>
        <a:xfrm>
          <a:off x="4546600" y="6543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71137</xdr:rowOff>
    </xdr:from>
    <xdr:ext cx="469744" cy="259045"/>
    <xdr:sp macro="" textlink="">
      <xdr:nvSpPr>
        <xdr:cNvPr id="59" name="議会費最大値テキスト"/>
        <xdr:cNvSpPr txBox="1"/>
      </xdr:nvSpPr>
      <xdr:spPr>
        <a:xfrm>
          <a:off x="4686300" y="521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124460</xdr:rowOff>
    </xdr:from>
    <xdr:to>
      <xdr:col>24</xdr:col>
      <xdr:colOff>152400</xdr:colOff>
      <xdr:row>31</xdr:row>
      <xdr:rowOff>124460</xdr:rowOff>
    </xdr:to>
    <xdr:cxnSp macro="">
      <xdr:nvCxnSpPr>
        <xdr:cNvPr id="60" name="直線コネクタ 59"/>
        <xdr:cNvCxnSpPr/>
      </xdr:nvCxnSpPr>
      <xdr:spPr>
        <a:xfrm>
          <a:off x="4546600" y="54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104077</xdr:rowOff>
    </xdr:from>
    <xdr:to>
      <xdr:col>24</xdr:col>
      <xdr:colOff>63500</xdr:colOff>
      <xdr:row>36</xdr:row>
      <xdr:rowOff>111887</xdr:rowOff>
    </xdr:to>
    <xdr:cxnSp macro="">
      <xdr:nvCxnSpPr>
        <xdr:cNvPr id="61" name="直線コネクタ 60"/>
        <xdr:cNvCxnSpPr/>
      </xdr:nvCxnSpPr>
      <xdr:spPr>
        <a:xfrm flipV="1">
          <a:off x="3797300" y="6276277"/>
          <a:ext cx="8382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141114</xdr:rowOff>
    </xdr:from>
    <xdr:ext cx="469744" cy="259045"/>
    <xdr:sp macro="" textlink="">
      <xdr:nvSpPr>
        <xdr:cNvPr id="62" name="議会費平均値テキスト"/>
        <xdr:cNvSpPr txBox="1"/>
      </xdr:nvSpPr>
      <xdr:spPr>
        <a:xfrm>
          <a:off x="4686300" y="5970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118237</xdr:rowOff>
    </xdr:from>
    <xdr:to>
      <xdr:col>24</xdr:col>
      <xdr:colOff>114300</xdr:colOff>
      <xdr:row>36</xdr:row>
      <xdr:rowOff>48387</xdr:rowOff>
    </xdr:to>
    <xdr:sp macro="" textlink="">
      <xdr:nvSpPr>
        <xdr:cNvPr id="63" name="フローチャート: 判断 62"/>
        <xdr:cNvSpPr/>
      </xdr:nvSpPr>
      <xdr:spPr>
        <a:xfrm>
          <a:off x="45847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111887</xdr:rowOff>
    </xdr:from>
    <xdr:to>
      <xdr:col>19</xdr:col>
      <xdr:colOff>177800</xdr:colOff>
      <xdr:row>36</xdr:row>
      <xdr:rowOff>113411</xdr:rowOff>
    </xdr:to>
    <xdr:cxnSp macro="">
      <xdr:nvCxnSpPr>
        <xdr:cNvPr id="64" name="直線コネクタ 63"/>
        <xdr:cNvCxnSpPr/>
      </xdr:nvCxnSpPr>
      <xdr:spPr>
        <a:xfrm flipV="1">
          <a:off x="2908300" y="628408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98425</xdr:rowOff>
    </xdr:from>
    <xdr:to>
      <xdr:col>20</xdr:col>
      <xdr:colOff>38100</xdr:colOff>
      <xdr:row>36</xdr:row>
      <xdr:rowOff>28575</xdr:rowOff>
    </xdr:to>
    <xdr:sp macro="" textlink="">
      <xdr:nvSpPr>
        <xdr:cNvPr id="65" name="フローチャート: 判断 64"/>
        <xdr:cNvSpPr/>
      </xdr:nvSpPr>
      <xdr:spPr>
        <a:xfrm>
          <a:off x="37465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45102</xdr:rowOff>
    </xdr:from>
    <xdr:ext cx="469744" cy="259045"/>
    <xdr:sp macro="" textlink="">
      <xdr:nvSpPr>
        <xdr:cNvPr id="66" name="テキスト ボックス 65"/>
        <xdr:cNvSpPr txBox="1"/>
      </xdr:nvSpPr>
      <xdr:spPr>
        <a:xfrm>
          <a:off x="3562428" y="587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113411</xdr:rowOff>
    </xdr:from>
    <xdr:to>
      <xdr:col>15</xdr:col>
      <xdr:colOff>50800</xdr:colOff>
      <xdr:row>36</xdr:row>
      <xdr:rowOff>129794</xdr:rowOff>
    </xdr:to>
    <xdr:cxnSp macro="">
      <xdr:nvCxnSpPr>
        <xdr:cNvPr id="67" name="直線コネクタ 66"/>
        <xdr:cNvCxnSpPr/>
      </xdr:nvCxnSpPr>
      <xdr:spPr>
        <a:xfrm flipV="1">
          <a:off x="2019300" y="6285611"/>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115189</xdr:rowOff>
    </xdr:from>
    <xdr:to>
      <xdr:col>15</xdr:col>
      <xdr:colOff>101600</xdr:colOff>
      <xdr:row>36</xdr:row>
      <xdr:rowOff>45339</xdr:rowOff>
    </xdr:to>
    <xdr:sp macro="" textlink="">
      <xdr:nvSpPr>
        <xdr:cNvPr id="68" name="フローチャート: 判断 67"/>
        <xdr:cNvSpPr/>
      </xdr:nvSpPr>
      <xdr:spPr>
        <a:xfrm>
          <a:off x="2857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61866</xdr:rowOff>
    </xdr:from>
    <xdr:ext cx="469744" cy="259045"/>
    <xdr:sp macro="" textlink="">
      <xdr:nvSpPr>
        <xdr:cNvPr id="69" name="テキスト ボックス 68"/>
        <xdr:cNvSpPr txBox="1"/>
      </xdr:nvSpPr>
      <xdr:spPr>
        <a:xfrm>
          <a:off x="2673428" y="589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129794</xdr:rowOff>
    </xdr:from>
    <xdr:to>
      <xdr:col>10</xdr:col>
      <xdr:colOff>114300</xdr:colOff>
      <xdr:row>36</xdr:row>
      <xdr:rowOff>134747</xdr:rowOff>
    </xdr:to>
    <xdr:cxnSp macro="">
      <xdr:nvCxnSpPr>
        <xdr:cNvPr id="70" name="直線コネクタ 69"/>
        <xdr:cNvCxnSpPr/>
      </xdr:nvCxnSpPr>
      <xdr:spPr>
        <a:xfrm flipV="1">
          <a:off x="1130300" y="6301994"/>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138811</xdr:rowOff>
    </xdr:from>
    <xdr:to>
      <xdr:col>10</xdr:col>
      <xdr:colOff>165100</xdr:colOff>
      <xdr:row>36</xdr:row>
      <xdr:rowOff>68961</xdr:rowOff>
    </xdr:to>
    <xdr:sp macro="" textlink="">
      <xdr:nvSpPr>
        <xdr:cNvPr id="71" name="フローチャート: 判断 70"/>
        <xdr:cNvSpPr/>
      </xdr:nvSpPr>
      <xdr:spPr>
        <a:xfrm>
          <a:off x="1968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85488</xdr:rowOff>
    </xdr:from>
    <xdr:ext cx="469744" cy="259045"/>
    <xdr:sp macro="" textlink="">
      <xdr:nvSpPr>
        <xdr:cNvPr id="72" name="テキスト ボックス 71"/>
        <xdr:cNvSpPr txBox="1"/>
      </xdr:nvSpPr>
      <xdr:spPr>
        <a:xfrm>
          <a:off x="1784428" y="591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139573</xdr:rowOff>
    </xdr:from>
    <xdr:to>
      <xdr:col>6</xdr:col>
      <xdr:colOff>38100</xdr:colOff>
      <xdr:row>36</xdr:row>
      <xdr:rowOff>69723</xdr:rowOff>
    </xdr:to>
    <xdr:sp macro="" textlink="">
      <xdr:nvSpPr>
        <xdr:cNvPr id="73" name="フローチャート: 判断 72"/>
        <xdr:cNvSpPr/>
      </xdr:nvSpPr>
      <xdr:spPr>
        <a:xfrm>
          <a:off x="1079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86250</xdr:rowOff>
    </xdr:from>
    <xdr:ext cx="469744" cy="259045"/>
    <xdr:sp macro="" textlink="">
      <xdr:nvSpPr>
        <xdr:cNvPr id="74" name="テキスト ボックス 73"/>
        <xdr:cNvSpPr txBox="1"/>
      </xdr:nvSpPr>
      <xdr:spPr>
        <a:xfrm>
          <a:off x="895428" y="591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53277</xdr:rowOff>
    </xdr:from>
    <xdr:to>
      <xdr:col>24</xdr:col>
      <xdr:colOff>114300</xdr:colOff>
      <xdr:row>36</xdr:row>
      <xdr:rowOff>154877</xdr:rowOff>
    </xdr:to>
    <xdr:sp macro="" textlink="">
      <xdr:nvSpPr>
        <xdr:cNvPr id="80" name="楕円 79"/>
        <xdr:cNvSpPr/>
      </xdr:nvSpPr>
      <xdr:spPr>
        <a:xfrm>
          <a:off x="4584700" y="622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31704</xdr:rowOff>
    </xdr:from>
    <xdr:ext cx="469744" cy="259045"/>
    <xdr:sp macro="" textlink="">
      <xdr:nvSpPr>
        <xdr:cNvPr id="81" name="議会費該当値テキスト"/>
        <xdr:cNvSpPr txBox="1"/>
      </xdr:nvSpPr>
      <xdr:spPr>
        <a:xfrm>
          <a:off x="4686300" y="6203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61087</xdr:rowOff>
    </xdr:from>
    <xdr:to>
      <xdr:col>20</xdr:col>
      <xdr:colOff>38100</xdr:colOff>
      <xdr:row>36</xdr:row>
      <xdr:rowOff>162687</xdr:rowOff>
    </xdr:to>
    <xdr:sp macro="" textlink="">
      <xdr:nvSpPr>
        <xdr:cNvPr id="82" name="楕円 81"/>
        <xdr:cNvSpPr/>
      </xdr:nvSpPr>
      <xdr:spPr>
        <a:xfrm>
          <a:off x="3746500" y="623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153814</xdr:rowOff>
    </xdr:from>
    <xdr:ext cx="469744" cy="259045"/>
    <xdr:sp macro="" textlink="">
      <xdr:nvSpPr>
        <xdr:cNvPr id="83" name="テキスト ボックス 82"/>
        <xdr:cNvSpPr txBox="1"/>
      </xdr:nvSpPr>
      <xdr:spPr>
        <a:xfrm>
          <a:off x="3562428" y="632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62611</xdr:rowOff>
    </xdr:from>
    <xdr:to>
      <xdr:col>15</xdr:col>
      <xdr:colOff>101600</xdr:colOff>
      <xdr:row>36</xdr:row>
      <xdr:rowOff>164211</xdr:rowOff>
    </xdr:to>
    <xdr:sp macro="" textlink="">
      <xdr:nvSpPr>
        <xdr:cNvPr id="84" name="楕円 83"/>
        <xdr:cNvSpPr/>
      </xdr:nvSpPr>
      <xdr:spPr>
        <a:xfrm>
          <a:off x="2857500" y="623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155338</xdr:rowOff>
    </xdr:from>
    <xdr:ext cx="469744" cy="259045"/>
    <xdr:sp macro="" textlink="">
      <xdr:nvSpPr>
        <xdr:cNvPr id="85" name="テキスト ボックス 84"/>
        <xdr:cNvSpPr txBox="1"/>
      </xdr:nvSpPr>
      <xdr:spPr>
        <a:xfrm>
          <a:off x="2673428" y="63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78994</xdr:rowOff>
    </xdr:from>
    <xdr:to>
      <xdr:col>10</xdr:col>
      <xdr:colOff>165100</xdr:colOff>
      <xdr:row>37</xdr:row>
      <xdr:rowOff>9144</xdr:rowOff>
    </xdr:to>
    <xdr:sp macro="" textlink="">
      <xdr:nvSpPr>
        <xdr:cNvPr id="86" name="楕円 85"/>
        <xdr:cNvSpPr/>
      </xdr:nvSpPr>
      <xdr:spPr>
        <a:xfrm>
          <a:off x="1968500" y="625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271</xdr:rowOff>
    </xdr:from>
    <xdr:ext cx="469744" cy="259045"/>
    <xdr:sp macro="" textlink="">
      <xdr:nvSpPr>
        <xdr:cNvPr id="87" name="テキスト ボックス 86"/>
        <xdr:cNvSpPr txBox="1"/>
      </xdr:nvSpPr>
      <xdr:spPr>
        <a:xfrm>
          <a:off x="1784428" y="634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83947</xdr:rowOff>
    </xdr:from>
    <xdr:to>
      <xdr:col>6</xdr:col>
      <xdr:colOff>38100</xdr:colOff>
      <xdr:row>37</xdr:row>
      <xdr:rowOff>14097</xdr:rowOff>
    </xdr:to>
    <xdr:sp macro="" textlink="">
      <xdr:nvSpPr>
        <xdr:cNvPr id="88" name="楕円 87"/>
        <xdr:cNvSpPr/>
      </xdr:nvSpPr>
      <xdr:spPr>
        <a:xfrm>
          <a:off x="1079500" y="625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5224</xdr:rowOff>
    </xdr:from>
    <xdr:ext cx="469744" cy="259045"/>
    <xdr:sp macro="" textlink="">
      <xdr:nvSpPr>
        <xdr:cNvPr id="89" name="テキスト ボックス 88"/>
        <xdr:cNvSpPr txBox="1"/>
      </xdr:nvSpPr>
      <xdr:spPr>
        <a:xfrm>
          <a:off x="895428" y="6348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102" name="テキスト ボックス 101"/>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31971</xdr:rowOff>
    </xdr:from>
    <xdr:to>
      <xdr:col>24</xdr:col>
      <xdr:colOff>62865</xdr:colOff>
      <xdr:row>59</xdr:row>
      <xdr:rowOff>153246</xdr:rowOff>
    </xdr:to>
    <xdr:cxnSp macro="">
      <xdr:nvCxnSpPr>
        <xdr:cNvPr id="116" name="直線コネクタ 115"/>
        <xdr:cNvCxnSpPr/>
      </xdr:nvCxnSpPr>
      <xdr:spPr>
        <a:xfrm flipV="1">
          <a:off x="4633595" y="8775921"/>
          <a:ext cx="1270" cy="149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157073</xdr:rowOff>
    </xdr:from>
    <xdr:ext cx="534377" cy="259045"/>
    <xdr:sp macro="" textlink="">
      <xdr:nvSpPr>
        <xdr:cNvPr id="117" name="総務費最小値テキスト"/>
        <xdr:cNvSpPr txBox="1"/>
      </xdr:nvSpPr>
      <xdr:spPr>
        <a:xfrm>
          <a:off x="4686300" y="1027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153246</xdr:rowOff>
    </xdr:from>
    <xdr:to>
      <xdr:col>24</xdr:col>
      <xdr:colOff>152400</xdr:colOff>
      <xdr:row>59</xdr:row>
      <xdr:rowOff>153246</xdr:rowOff>
    </xdr:to>
    <xdr:cxnSp macro="">
      <xdr:nvCxnSpPr>
        <xdr:cNvPr id="118" name="直線コネクタ 117"/>
        <xdr:cNvCxnSpPr/>
      </xdr:nvCxnSpPr>
      <xdr:spPr>
        <a:xfrm>
          <a:off x="4546600" y="10268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150098</xdr:rowOff>
    </xdr:from>
    <xdr:ext cx="599010" cy="259045"/>
    <xdr:sp macro="" textlink="">
      <xdr:nvSpPr>
        <xdr:cNvPr id="119" name="総務費最大値テキスト"/>
        <xdr:cNvSpPr txBox="1"/>
      </xdr:nvSpPr>
      <xdr:spPr>
        <a:xfrm>
          <a:off x="4686300" y="8551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540,488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31971</xdr:rowOff>
    </xdr:from>
    <xdr:to>
      <xdr:col>24</xdr:col>
      <xdr:colOff>152400</xdr:colOff>
      <xdr:row>51</xdr:row>
      <xdr:rowOff>31971</xdr:rowOff>
    </xdr:to>
    <xdr:cxnSp macro="">
      <xdr:nvCxnSpPr>
        <xdr:cNvPr id="120" name="直線コネクタ 119"/>
        <xdr:cNvCxnSpPr/>
      </xdr:nvCxnSpPr>
      <xdr:spPr>
        <a:xfrm>
          <a:off x="4546600" y="8775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116340</xdr:rowOff>
    </xdr:from>
    <xdr:to>
      <xdr:col>24</xdr:col>
      <xdr:colOff>63500</xdr:colOff>
      <xdr:row>59</xdr:row>
      <xdr:rowOff>148485</xdr:rowOff>
    </xdr:to>
    <xdr:cxnSp macro="">
      <xdr:nvCxnSpPr>
        <xdr:cNvPr id="121" name="直線コネクタ 120"/>
        <xdr:cNvCxnSpPr/>
      </xdr:nvCxnSpPr>
      <xdr:spPr>
        <a:xfrm flipV="1">
          <a:off x="3797300" y="9888990"/>
          <a:ext cx="838200" cy="37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62585</xdr:rowOff>
    </xdr:from>
    <xdr:ext cx="599010" cy="259045"/>
    <xdr:sp macro="" textlink="">
      <xdr:nvSpPr>
        <xdr:cNvPr id="122" name="総務費平均値テキスト"/>
        <xdr:cNvSpPr txBox="1"/>
      </xdr:nvSpPr>
      <xdr:spPr>
        <a:xfrm>
          <a:off x="4686300" y="96637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39708</xdr:rowOff>
    </xdr:from>
    <xdr:to>
      <xdr:col>24</xdr:col>
      <xdr:colOff>114300</xdr:colOff>
      <xdr:row>57</xdr:row>
      <xdr:rowOff>141308</xdr:rowOff>
    </xdr:to>
    <xdr:sp macro="" textlink="">
      <xdr:nvSpPr>
        <xdr:cNvPr id="123" name="フローチャート: 判断 122"/>
        <xdr:cNvSpPr/>
      </xdr:nvSpPr>
      <xdr:spPr>
        <a:xfrm>
          <a:off x="4584700" y="981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148485</xdr:rowOff>
    </xdr:from>
    <xdr:to>
      <xdr:col>19</xdr:col>
      <xdr:colOff>177800</xdr:colOff>
      <xdr:row>59</xdr:row>
      <xdr:rowOff>162775</xdr:rowOff>
    </xdr:to>
    <xdr:cxnSp macro="">
      <xdr:nvCxnSpPr>
        <xdr:cNvPr id="124" name="直線コネクタ 123"/>
        <xdr:cNvCxnSpPr/>
      </xdr:nvCxnSpPr>
      <xdr:spPr>
        <a:xfrm flipV="1">
          <a:off x="2908300" y="10264035"/>
          <a:ext cx="889000" cy="1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59</xdr:row>
      <xdr:rowOff>14736</xdr:rowOff>
    </xdr:from>
    <xdr:to>
      <xdr:col>20</xdr:col>
      <xdr:colOff>38100</xdr:colOff>
      <xdr:row>59</xdr:row>
      <xdr:rowOff>116336</xdr:rowOff>
    </xdr:to>
    <xdr:sp macro="" textlink="">
      <xdr:nvSpPr>
        <xdr:cNvPr id="125" name="フローチャート: 判断 124"/>
        <xdr:cNvSpPr/>
      </xdr:nvSpPr>
      <xdr:spPr>
        <a:xfrm>
          <a:off x="3746500" y="1013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132863</xdr:rowOff>
    </xdr:from>
    <xdr:ext cx="599010" cy="259045"/>
    <xdr:sp macro="" textlink="">
      <xdr:nvSpPr>
        <xdr:cNvPr id="126" name="テキスト ボックス 125"/>
        <xdr:cNvSpPr txBox="1"/>
      </xdr:nvSpPr>
      <xdr:spPr>
        <a:xfrm>
          <a:off x="3497795" y="990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162775</xdr:rowOff>
    </xdr:from>
    <xdr:to>
      <xdr:col>15</xdr:col>
      <xdr:colOff>50800</xdr:colOff>
      <xdr:row>60</xdr:row>
      <xdr:rowOff>3666</xdr:rowOff>
    </xdr:to>
    <xdr:cxnSp macro="">
      <xdr:nvCxnSpPr>
        <xdr:cNvPr id="127" name="直線コネクタ 126"/>
        <xdr:cNvCxnSpPr/>
      </xdr:nvCxnSpPr>
      <xdr:spPr>
        <a:xfrm flipV="1">
          <a:off x="2019300" y="10278325"/>
          <a:ext cx="889000" cy="1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86516</xdr:rowOff>
    </xdr:from>
    <xdr:to>
      <xdr:col>15</xdr:col>
      <xdr:colOff>101600</xdr:colOff>
      <xdr:row>60</xdr:row>
      <xdr:rowOff>16666</xdr:rowOff>
    </xdr:to>
    <xdr:sp macro="" textlink="">
      <xdr:nvSpPr>
        <xdr:cNvPr id="128" name="フローチャート: 判断 127"/>
        <xdr:cNvSpPr/>
      </xdr:nvSpPr>
      <xdr:spPr>
        <a:xfrm>
          <a:off x="2857500" y="1020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33193</xdr:rowOff>
    </xdr:from>
    <xdr:ext cx="534377" cy="259045"/>
    <xdr:sp macro="" textlink="">
      <xdr:nvSpPr>
        <xdr:cNvPr id="129" name="テキスト ボックス 128"/>
        <xdr:cNvSpPr txBox="1"/>
      </xdr:nvSpPr>
      <xdr:spPr>
        <a:xfrm>
          <a:off x="2641111" y="997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60</xdr:row>
      <xdr:rowOff>3666</xdr:rowOff>
    </xdr:from>
    <xdr:to>
      <xdr:col>10</xdr:col>
      <xdr:colOff>114300</xdr:colOff>
      <xdr:row>60</xdr:row>
      <xdr:rowOff>6831</xdr:rowOff>
    </xdr:to>
    <xdr:cxnSp macro="">
      <xdr:nvCxnSpPr>
        <xdr:cNvPr id="130" name="直線コネクタ 129"/>
        <xdr:cNvCxnSpPr/>
      </xdr:nvCxnSpPr>
      <xdr:spPr>
        <a:xfrm flipV="1">
          <a:off x="1130300" y="10290666"/>
          <a:ext cx="889000" cy="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87460</xdr:rowOff>
    </xdr:from>
    <xdr:to>
      <xdr:col>10</xdr:col>
      <xdr:colOff>165100</xdr:colOff>
      <xdr:row>60</xdr:row>
      <xdr:rowOff>17610</xdr:rowOff>
    </xdr:to>
    <xdr:sp macro="" textlink="">
      <xdr:nvSpPr>
        <xdr:cNvPr id="131" name="フローチャート: 判断 130"/>
        <xdr:cNvSpPr/>
      </xdr:nvSpPr>
      <xdr:spPr>
        <a:xfrm>
          <a:off x="1968500" y="102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34137</xdr:rowOff>
    </xdr:from>
    <xdr:ext cx="534377" cy="259045"/>
    <xdr:sp macro="" textlink="">
      <xdr:nvSpPr>
        <xdr:cNvPr id="132" name="テキスト ボックス 131"/>
        <xdr:cNvSpPr txBox="1"/>
      </xdr:nvSpPr>
      <xdr:spPr>
        <a:xfrm>
          <a:off x="1752111" y="997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89197</xdr:rowOff>
    </xdr:from>
    <xdr:to>
      <xdr:col>6</xdr:col>
      <xdr:colOff>38100</xdr:colOff>
      <xdr:row>60</xdr:row>
      <xdr:rowOff>19347</xdr:rowOff>
    </xdr:to>
    <xdr:sp macro="" textlink="">
      <xdr:nvSpPr>
        <xdr:cNvPr id="133" name="フローチャート: 判断 132"/>
        <xdr:cNvSpPr/>
      </xdr:nvSpPr>
      <xdr:spPr>
        <a:xfrm>
          <a:off x="1079500" y="10204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35874</xdr:rowOff>
    </xdr:from>
    <xdr:ext cx="534377" cy="259045"/>
    <xdr:sp macro="" textlink="">
      <xdr:nvSpPr>
        <xdr:cNvPr id="134" name="テキスト ボックス 133"/>
        <xdr:cNvSpPr txBox="1"/>
      </xdr:nvSpPr>
      <xdr:spPr>
        <a:xfrm>
          <a:off x="863111" y="997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65540</xdr:rowOff>
    </xdr:from>
    <xdr:to>
      <xdr:col>24</xdr:col>
      <xdr:colOff>114300</xdr:colOff>
      <xdr:row>57</xdr:row>
      <xdr:rowOff>167140</xdr:rowOff>
    </xdr:to>
    <xdr:sp macro="" textlink="">
      <xdr:nvSpPr>
        <xdr:cNvPr id="140" name="楕円 139"/>
        <xdr:cNvSpPr/>
      </xdr:nvSpPr>
      <xdr:spPr>
        <a:xfrm>
          <a:off x="4584700" y="983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43967</xdr:rowOff>
    </xdr:from>
    <xdr:ext cx="599010" cy="259045"/>
    <xdr:sp macro="" textlink="">
      <xdr:nvSpPr>
        <xdr:cNvPr id="141" name="総務費該当値テキスト"/>
        <xdr:cNvSpPr txBox="1"/>
      </xdr:nvSpPr>
      <xdr:spPr>
        <a:xfrm>
          <a:off x="4686300" y="9816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97685</xdr:rowOff>
    </xdr:from>
    <xdr:to>
      <xdr:col>20</xdr:col>
      <xdr:colOff>38100</xdr:colOff>
      <xdr:row>60</xdr:row>
      <xdr:rowOff>27835</xdr:rowOff>
    </xdr:to>
    <xdr:sp macro="" textlink="">
      <xdr:nvSpPr>
        <xdr:cNvPr id="142" name="楕円 141"/>
        <xdr:cNvSpPr/>
      </xdr:nvSpPr>
      <xdr:spPr>
        <a:xfrm>
          <a:off x="3746500" y="1021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60</xdr:row>
      <xdr:rowOff>18962</xdr:rowOff>
    </xdr:from>
    <xdr:ext cx="534377" cy="259045"/>
    <xdr:sp macro="" textlink="">
      <xdr:nvSpPr>
        <xdr:cNvPr id="143" name="テキスト ボックス 142"/>
        <xdr:cNvSpPr txBox="1"/>
      </xdr:nvSpPr>
      <xdr:spPr>
        <a:xfrm>
          <a:off x="3530111" y="1030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111975</xdr:rowOff>
    </xdr:from>
    <xdr:to>
      <xdr:col>15</xdr:col>
      <xdr:colOff>101600</xdr:colOff>
      <xdr:row>60</xdr:row>
      <xdr:rowOff>42125</xdr:rowOff>
    </xdr:to>
    <xdr:sp macro="" textlink="">
      <xdr:nvSpPr>
        <xdr:cNvPr id="144" name="楕円 143"/>
        <xdr:cNvSpPr/>
      </xdr:nvSpPr>
      <xdr:spPr>
        <a:xfrm>
          <a:off x="2857500" y="1022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60</xdr:row>
      <xdr:rowOff>33252</xdr:rowOff>
    </xdr:from>
    <xdr:ext cx="534377" cy="259045"/>
    <xdr:sp macro="" textlink="">
      <xdr:nvSpPr>
        <xdr:cNvPr id="145" name="テキスト ボックス 144"/>
        <xdr:cNvSpPr txBox="1"/>
      </xdr:nvSpPr>
      <xdr:spPr>
        <a:xfrm>
          <a:off x="2641111" y="1032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124316</xdr:rowOff>
    </xdr:from>
    <xdr:to>
      <xdr:col>10</xdr:col>
      <xdr:colOff>165100</xdr:colOff>
      <xdr:row>60</xdr:row>
      <xdr:rowOff>54466</xdr:rowOff>
    </xdr:to>
    <xdr:sp macro="" textlink="">
      <xdr:nvSpPr>
        <xdr:cNvPr id="146" name="楕円 145"/>
        <xdr:cNvSpPr/>
      </xdr:nvSpPr>
      <xdr:spPr>
        <a:xfrm>
          <a:off x="1968500" y="1023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60</xdr:row>
      <xdr:rowOff>45593</xdr:rowOff>
    </xdr:from>
    <xdr:ext cx="534377" cy="259045"/>
    <xdr:sp macro="" textlink="">
      <xdr:nvSpPr>
        <xdr:cNvPr id="147" name="テキスト ボックス 146"/>
        <xdr:cNvSpPr txBox="1"/>
      </xdr:nvSpPr>
      <xdr:spPr>
        <a:xfrm>
          <a:off x="1752111" y="103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127481</xdr:rowOff>
    </xdr:from>
    <xdr:to>
      <xdr:col>6</xdr:col>
      <xdr:colOff>38100</xdr:colOff>
      <xdr:row>60</xdr:row>
      <xdr:rowOff>57631</xdr:rowOff>
    </xdr:to>
    <xdr:sp macro="" textlink="">
      <xdr:nvSpPr>
        <xdr:cNvPr id="148" name="楕円 147"/>
        <xdr:cNvSpPr/>
      </xdr:nvSpPr>
      <xdr:spPr>
        <a:xfrm>
          <a:off x="1079500" y="1024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60</xdr:row>
      <xdr:rowOff>48758</xdr:rowOff>
    </xdr:from>
    <xdr:ext cx="534377" cy="259045"/>
    <xdr:sp macro="" textlink="">
      <xdr:nvSpPr>
        <xdr:cNvPr id="149" name="テキスト ボックス 148"/>
        <xdr:cNvSpPr txBox="1"/>
      </xdr:nvSpPr>
      <xdr:spPr>
        <a:xfrm>
          <a:off x="863111" y="1033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57617</xdr:rowOff>
    </xdr:from>
    <xdr:to>
      <xdr:col>24</xdr:col>
      <xdr:colOff>62865</xdr:colOff>
      <xdr:row>78</xdr:row>
      <xdr:rowOff>73323</xdr:rowOff>
    </xdr:to>
    <xdr:cxnSp macro="">
      <xdr:nvCxnSpPr>
        <xdr:cNvPr id="174" name="直線コネクタ 173"/>
        <xdr:cNvCxnSpPr/>
      </xdr:nvCxnSpPr>
      <xdr:spPr>
        <a:xfrm flipV="1">
          <a:off x="4633595" y="12230567"/>
          <a:ext cx="1270" cy="121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77150</xdr:rowOff>
    </xdr:from>
    <xdr:ext cx="599010" cy="259045"/>
    <xdr:sp macro="" textlink="">
      <xdr:nvSpPr>
        <xdr:cNvPr id="175" name="民生費最小値テキスト"/>
        <xdr:cNvSpPr txBox="1"/>
      </xdr:nvSpPr>
      <xdr:spPr>
        <a:xfrm>
          <a:off x="4686300" y="1345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73323</xdr:rowOff>
    </xdr:from>
    <xdr:to>
      <xdr:col>24</xdr:col>
      <xdr:colOff>152400</xdr:colOff>
      <xdr:row>78</xdr:row>
      <xdr:rowOff>73323</xdr:rowOff>
    </xdr:to>
    <xdr:cxnSp macro="">
      <xdr:nvCxnSpPr>
        <xdr:cNvPr id="176" name="直線コネクタ 175"/>
        <xdr:cNvCxnSpPr/>
      </xdr:nvCxnSpPr>
      <xdr:spPr>
        <a:xfrm>
          <a:off x="4546600" y="1344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4294</xdr:rowOff>
    </xdr:from>
    <xdr:ext cx="599010" cy="259045"/>
    <xdr:sp macro="" textlink="">
      <xdr:nvSpPr>
        <xdr:cNvPr id="177" name="民生費最大値テキスト"/>
        <xdr:cNvSpPr txBox="1"/>
      </xdr:nvSpPr>
      <xdr:spPr>
        <a:xfrm>
          <a:off x="4686300" y="12005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278,272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57617</xdr:rowOff>
    </xdr:from>
    <xdr:to>
      <xdr:col>24</xdr:col>
      <xdr:colOff>152400</xdr:colOff>
      <xdr:row>71</xdr:row>
      <xdr:rowOff>57617</xdr:rowOff>
    </xdr:to>
    <xdr:cxnSp macro="">
      <xdr:nvCxnSpPr>
        <xdr:cNvPr id="178" name="直線コネクタ 177"/>
        <xdr:cNvCxnSpPr/>
      </xdr:nvCxnSpPr>
      <xdr:spPr>
        <a:xfrm>
          <a:off x="4546600" y="12230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23541</xdr:rowOff>
    </xdr:from>
    <xdr:to>
      <xdr:col>24</xdr:col>
      <xdr:colOff>63500</xdr:colOff>
      <xdr:row>77</xdr:row>
      <xdr:rowOff>45814</xdr:rowOff>
    </xdr:to>
    <xdr:cxnSp macro="">
      <xdr:nvCxnSpPr>
        <xdr:cNvPr id="179" name="直線コネクタ 178"/>
        <xdr:cNvCxnSpPr/>
      </xdr:nvCxnSpPr>
      <xdr:spPr>
        <a:xfrm flipV="1">
          <a:off x="3797300" y="13225191"/>
          <a:ext cx="838200" cy="2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90929</xdr:rowOff>
    </xdr:from>
    <xdr:ext cx="599010" cy="259045"/>
    <xdr:sp macro="" textlink="">
      <xdr:nvSpPr>
        <xdr:cNvPr id="180" name="民生費平均値テキスト"/>
        <xdr:cNvSpPr txBox="1"/>
      </xdr:nvSpPr>
      <xdr:spPr>
        <a:xfrm>
          <a:off x="4686300" y="12778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68052</xdr:rowOff>
    </xdr:from>
    <xdr:to>
      <xdr:col>24</xdr:col>
      <xdr:colOff>114300</xdr:colOff>
      <xdr:row>75</xdr:row>
      <xdr:rowOff>169652</xdr:rowOff>
    </xdr:to>
    <xdr:sp macro="" textlink="">
      <xdr:nvSpPr>
        <xdr:cNvPr id="181" name="フローチャート: 判断 180"/>
        <xdr:cNvSpPr/>
      </xdr:nvSpPr>
      <xdr:spPr>
        <a:xfrm>
          <a:off x="4584700" y="1292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45814</xdr:rowOff>
    </xdr:from>
    <xdr:to>
      <xdr:col>19</xdr:col>
      <xdr:colOff>177800</xdr:colOff>
      <xdr:row>77</xdr:row>
      <xdr:rowOff>98720</xdr:rowOff>
    </xdr:to>
    <xdr:cxnSp macro="">
      <xdr:nvCxnSpPr>
        <xdr:cNvPr id="182" name="直線コネクタ 181"/>
        <xdr:cNvCxnSpPr/>
      </xdr:nvCxnSpPr>
      <xdr:spPr>
        <a:xfrm flipV="1">
          <a:off x="2908300" y="13247464"/>
          <a:ext cx="889000" cy="5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118664</xdr:rowOff>
    </xdr:from>
    <xdr:to>
      <xdr:col>20</xdr:col>
      <xdr:colOff>38100</xdr:colOff>
      <xdr:row>76</xdr:row>
      <xdr:rowOff>48814</xdr:rowOff>
    </xdr:to>
    <xdr:sp macro="" textlink="">
      <xdr:nvSpPr>
        <xdr:cNvPr id="183" name="フローチャート: 判断 182"/>
        <xdr:cNvSpPr/>
      </xdr:nvSpPr>
      <xdr:spPr>
        <a:xfrm>
          <a:off x="3746500" y="1297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65341</xdr:rowOff>
    </xdr:from>
    <xdr:ext cx="599010" cy="259045"/>
    <xdr:sp macro="" textlink="">
      <xdr:nvSpPr>
        <xdr:cNvPr id="184" name="テキスト ボックス 183"/>
        <xdr:cNvSpPr txBox="1"/>
      </xdr:nvSpPr>
      <xdr:spPr>
        <a:xfrm>
          <a:off x="3497795" y="12752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98720</xdr:rowOff>
    </xdr:from>
    <xdr:to>
      <xdr:col>15</xdr:col>
      <xdr:colOff>50800</xdr:colOff>
      <xdr:row>77</xdr:row>
      <xdr:rowOff>129733</xdr:rowOff>
    </xdr:to>
    <xdr:cxnSp macro="">
      <xdr:nvCxnSpPr>
        <xdr:cNvPr id="185" name="直線コネクタ 184"/>
        <xdr:cNvCxnSpPr/>
      </xdr:nvCxnSpPr>
      <xdr:spPr>
        <a:xfrm flipV="1">
          <a:off x="2019300" y="13300370"/>
          <a:ext cx="889000" cy="3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27194</xdr:rowOff>
    </xdr:from>
    <xdr:to>
      <xdr:col>15</xdr:col>
      <xdr:colOff>101600</xdr:colOff>
      <xdr:row>76</xdr:row>
      <xdr:rowOff>128794</xdr:rowOff>
    </xdr:to>
    <xdr:sp macro="" textlink="">
      <xdr:nvSpPr>
        <xdr:cNvPr id="186" name="フローチャート: 判断 185"/>
        <xdr:cNvSpPr/>
      </xdr:nvSpPr>
      <xdr:spPr>
        <a:xfrm>
          <a:off x="2857500" y="1305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145320</xdr:rowOff>
    </xdr:from>
    <xdr:ext cx="599010" cy="259045"/>
    <xdr:sp macro="" textlink="">
      <xdr:nvSpPr>
        <xdr:cNvPr id="187" name="テキスト ボックス 186"/>
        <xdr:cNvSpPr txBox="1"/>
      </xdr:nvSpPr>
      <xdr:spPr>
        <a:xfrm>
          <a:off x="2608795" y="1283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106164</xdr:rowOff>
    </xdr:from>
    <xdr:to>
      <xdr:col>10</xdr:col>
      <xdr:colOff>114300</xdr:colOff>
      <xdr:row>77</xdr:row>
      <xdr:rowOff>129733</xdr:rowOff>
    </xdr:to>
    <xdr:cxnSp macro="">
      <xdr:nvCxnSpPr>
        <xdr:cNvPr id="188" name="直線コネクタ 187"/>
        <xdr:cNvCxnSpPr/>
      </xdr:nvCxnSpPr>
      <xdr:spPr>
        <a:xfrm>
          <a:off x="1130300" y="13307814"/>
          <a:ext cx="889000" cy="2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46472</xdr:rowOff>
    </xdr:from>
    <xdr:to>
      <xdr:col>10</xdr:col>
      <xdr:colOff>165100</xdr:colOff>
      <xdr:row>76</xdr:row>
      <xdr:rowOff>148072</xdr:rowOff>
    </xdr:to>
    <xdr:sp macro="" textlink="">
      <xdr:nvSpPr>
        <xdr:cNvPr id="189" name="フローチャート: 判断 188"/>
        <xdr:cNvSpPr/>
      </xdr:nvSpPr>
      <xdr:spPr>
        <a:xfrm>
          <a:off x="1968500" y="1307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164599</xdr:rowOff>
    </xdr:from>
    <xdr:ext cx="599010" cy="259045"/>
    <xdr:sp macro="" textlink="">
      <xdr:nvSpPr>
        <xdr:cNvPr id="190" name="テキスト ボックス 189"/>
        <xdr:cNvSpPr txBox="1"/>
      </xdr:nvSpPr>
      <xdr:spPr>
        <a:xfrm>
          <a:off x="1719795" y="12851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47569</xdr:rowOff>
    </xdr:from>
    <xdr:to>
      <xdr:col>6</xdr:col>
      <xdr:colOff>38100</xdr:colOff>
      <xdr:row>76</xdr:row>
      <xdr:rowOff>149169</xdr:rowOff>
    </xdr:to>
    <xdr:sp macro="" textlink="">
      <xdr:nvSpPr>
        <xdr:cNvPr id="191" name="フローチャート: 判断 190"/>
        <xdr:cNvSpPr/>
      </xdr:nvSpPr>
      <xdr:spPr>
        <a:xfrm>
          <a:off x="1079500" y="1307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165696</xdr:rowOff>
    </xdr:from>
    <xdr:ext cx="599010" cy="259045"/>
    <xdr:sp macro="" textlink="">
      <xdr:nvSpPr>
        <xdr:cNvPr id="192" name="テキスト ボックス 191"/>
        <xdr:cNvSpPr txBox="1"/>
      </xdr:nvSpPr>
      <xdr:spPr>
        <a:xfrm>
          <a:off x="830795" y="1285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144191</xdr:rowOff>
    </xdr:from>
    <xdr:to>
      <xdr:col>24</xdr:col>
      <xdr:colOff>114300</xdr:colOff>
      <xdr:row>77</xdr:row>
      <xdr:rowOff>74341</xdr:rowOff>
    </xdr:to>
    <xdr:sp macro="" textlink="">
      <xdr:nvSpPr>
        <xdr:cNvPr id="198" name="楕円 197"/>
        <xdr:cNvSpPr/>
      </xdr:nvSpPr>
      <xdr:spPr>
        <a:xfrm>
          <a:off x="4584700" y="1317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122618</xdr:rowOff>
    </xdr:from>
    <xdr:ext cx="599010" cy="259045"/>
    <xdr:sp macro="" textlink="">
      <xdr:nvSpPr>
        <xdr:cNvPr id="199" name="民生費該当値テキスト"/>
        <xdr:cNvSpPr txBox="1"/>
      </xdr:nvSpPr>
      <xdr:spPr>
        <a:xfrm>
          <a:off x="4686300" y="13152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166464</xdr:rowOff>
    </xdr:from>
    <xdr:to>
      <xdr:col>20</xdr:col>
      <xdr:colOff>38100</xdr:colOff>
      <xdr:row>77</xdr:row>
      <xdr:rowOff>96614</xdr:rowOff>
    </xdr:to>
    <xdr:sp macro="" textlink="">
      <xdr:nvSpPr>
        <xdr:cNvPr id="200" name="楕円 199"/>
        <xdr:cNvSpPr/>
      </xdr:nvSpPr>
      <xdr:spPr>
        <a:xfrm>
          <a:off x="3746500" y="1319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87741</xdr:rowOff>
    </xdr:from>
    <xdr:ext cx="599010" cy="259045"/>
    <xdr:sp macro="" textlink="">
      <xdr:nvSpPr>
        <xdr:cNvPr id="201" name="テキスト ボックス 200"/>
        <xdr:cNvSpPr txBox="1"/>
      </xdr:nvSpPr>
      <xdr:spPr>
        <a:xfrm>
          <a:off x="3497795" y="1328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47920</xdr:rowOff>
    </xdr:from>
    <xdr:to>
      <xdr:col>15</xdr:col>
      <xdr:colOff>101600</xdr:colOff>
      <xdr:row>77</xdr:row>
      <xdr:rowOff>149520</xdr:rowOff>
    </xdr:to>
    <xdr:sp macro="" textlink="">
      <xdr:nvSpPr>
        <xdr:cNvPr id="202" name="楕円 201"/>
        <xdr:cNvSpPr/>
      </xdr:nvSpPr>
      <xdr:spPr>
        <a:xfrm>
          <a:off x="2857500" y="132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140647</xdr:rowOff>
    </xdr:from>
    <xdr:ext cx="599010" cy="259045"/>
    <xdr:sp macro="" textlink="">
      <xdr:nvSpPr>
        <xdr:cNvPr id="203" name="テキスト ボックス 202"/>
        <xdr:cNvSpPr txBox="1"/>
      </xdr:nvSpPr>
      <xdr:spPr>
        <a:xfrm>
          <a:off x="2608795" y="13342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78933</xdr:rowOff>
    </xdr:from>
    <xdr:to>
      <xdr:col>10</xdr:col>
      <xdr:colOff>165100</xdr:colOff>
      <xdr:row>78</xdr:row>
      <xdr:rowOff>9083</xdr:rowOff>
    </xdr:to>
    <xdr:sp macro="" textlink="">
      <xdr:nvSpPr>
        <xdr:cNvPr id="204" name="楕円 203"/>
        <xdr:cNvSpPr/>
      </xdr:nvSpPr>
      <xdr:spPr>
        <a:xfrm>
          <a:off x="1968500" y="1328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210</xdr:rowOff>
    </xdr:from>
    <xdr:ext cx="599010" cy="259045"/>
    <xdr:sp macro="" textlink="">
      <xdr:nvSpPr>
        <xdr:cNvPr id="205" name="テキスト ボックス 204"/>
        <xdr:cNvSpPr txBox="1"/>
      </xdr:nvSpPr>
      <xdr:spPr>
        <a:xfrm>
          <a:off x="1719795" y="13373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55364</xdr:rowOff>
    </xdr:from>
    <xdr:to>
      <xdr:col>6</xdr:col>
      <xdr:colOff>38100</xdr:colOff>
      <xdr:row>77</xdr:row>
      <xdr:rowOff>156964</xdr:rowOff>
    </xdr:to>
    <xdr:sp macro="" textlink="">
      <xdr:nvSpPr>
        <xdr:cNvPr id="206" name="楕円 205"/>
        <xdr:cNvSpPr/>
      </xdr:nvSpPr>
      <xdr:spPr>
        <a:xfrm>
          <a:off x="1079500" y="1325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148091</xdr:rowOff>
    </xdr:from>
    <xdr:ext cx="599010" cy="259045"/>
    <xdr:sp macro="" textlink="">
      <xdr:nvSpPr>
        <xdr:cNvPr id="207" name="テキスト ボックス 206"/>
        <xdr:cNvSpPr txBox="1"/>
      </xdr:nvSpPr>
      <xdr:spPr>
        <a:xfrm>
          <a:off x="830795" y="13349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9" name="直線コネクタ 21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20" name="テキスト ボックス 219"/>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1" name="直線コネクタ 22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2" name="テキスト ボックス 22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3" name="直線コネクタ 22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4" name="テキスト ボックス 22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7" name="直線コネクタ 22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8" name="テキスト ボックス 22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9" name="直線コネクタ 22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0" name="テキスト ボックス 22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1" name="直線コネクタ 23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2" name="テキスト ボックス 23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158331</xdr:rowOff>
    </xdr:from>
    <xdr:to>
      <xdr:col>24</xdr:col>
      <xdr:colOff>62865</xdr:colOff>
      <xdr:row>99</xdr:row>
      <xdr:rowOff>38587</xdr:rowOff>
    </xdr:to>
    <xdr:cxnSp macro="">
      <xdr:nvCxnSpPr>
        <xdr:cNvPr id="236" name="直線コネクタ 235"/>
        <xdr:cNvCxnSpPr/>
      </xdr:nvCxnSpPr>
      <xdr:spPr>
        <a:xfrm flipV="1">
          <a:off x="4633595" y="15588831"/>
          <a:ext cx="1270" cy="1423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42414</xdr:rowOff>
    </xdr:from>
    <xdr:ext cx="534377" cy="259045"/>
    <xdr:sp macro="" textlink="">
      <xdr:nvSpPr>
        <xdr:cNvPr id="237" name="衛生費最小値テキスト"/>
        <xdr:cNvSpPr txBox="1"/>
      </xdr:nvSpPr>
      <xdr:spPr>
        <a:xfrm>
          <a:off x="4686300" y="1701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38587</xdr:rowOff>
    </xdr:from>
    <xdr:to>
      <xdr:col>24</xdr:col>
      <xdr:colOff>152400</xdr:colOff>
      <xdr:row>99</xdr:row>
      <xdr:rowOff>38587</xdr:rowOff>
    </xdr:to>
    <xdr:cxnSp macro="">
      <xdr:nvCxnSpPr>
        <xdr:cNvPr id="238" name="直線コネクタ 237"/>
        <xdr:cNvCxnSpPr/>
      </xdr:nvCxnSpPr>
      <xdr:spPr>
        <a:xfrm>
          <a:off x="4546600" y="17012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105008</xdr:rowOff>
    </xdr:from>
    <xdr:ext cx="599010" cy="259045"/>
    <xdr:sp macro="" textlink="">
      <xdr:nvSpPr>
        <xdr:cNvPr id="239" name="衛生費最大値テキスト"/>
        <xdr:cNvSpPr txBox="1"/>
      </xdr:nvSpPr>
      <xdr:spPr>
        <a:xfrm>
          <a:off x="4686300" y="15364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126,696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158331</xdr:rowOff>
    </xdr:from>
    <xdr:to>
      <xdr:col>24</xdr:col>
      <xdr:colOff>152400</xdr:colOff>
      <xdr:row>90</xdr:row>
      <xdr:rowOff>158331</xdr:rowOff>
    </xdr:to>
    <xdr:cxnSp macro="">
      <xdr:nvCxnSpPr>
        <xdr:cNvPr id="240" name="直線コネクタ 239"/>
        <xdr:cNvCxnSpPr/>
      </xdr:nvCxnSpPr>
      <xdr:spPr>
        <a:xfrm>
          <a:off x="4546600" y="1558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112368</xdr:rowOff>
    </xdr:from>
    <xdr:to>
      <xdr:col>24</xdr:col>
      <xdr:colOff>63500</xdr:colOff>
      <xdr:row>98</xdr:row>
      <xdr:rowOff>137371</xdr:rowOff>
    </xdr:to>
    <xdr:cxnSp macro="">
      <xdr:nvCxnSpPr>
        <xdr:cNvPr id="241" name="直線コネクタ 240"/>
        <xdr:cNvCxnSpPr/>
      </xdr:nvCxnSpPr>
      <xdr:spPr>
        <a:xfrm>
          <a:off x="3797300" y="16914468"/>
          <a:ext cx="838200" cy="2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134323</xdr:rowOff>
    </xdr:from>
    <xdr:ext cx="534377" cy="259045"/>
    <xdr:sp macro="" textlink="">
      <xdr:nvSpPr>
        <xdr:cNvPr id="242" name="衛生費平均値テキスト"/>
        <xdr:cNvSpPr txBox="1"/>
      </xdr:nvSpPr>
      <xdr:spPr>
        <a:xfrm>
          <a:off x="4686300" y="16422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111446</xdr:rowOff>
    </xdr:from>
    <xdr:to>
      <xdr:col>24</xdr:col>
      <xdr:colOff>114300</xdr:colOff>
      <xdr:row>97</xdr:row>
      <xdr:rowOff>41596</xdr:rowOff>
    </xdr:to>
    <xdr:sp macro="" textlink="">
      <xdr:nvSpPr>
        <xdr:cNvPr id="243" name="フローチャート: 判断 242"/>
        <xdr:cNvSpPr/>
      </xdr:nvSpPr>
      <xdr:spPr>
        <a:xfrm>
          <a:off x="4584700" y="1657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112368</xdr:rowOff>
    </xdr:from>
    <xdr:to>
      <xdr:col>19</xdr:col>
      <xdr:colOff>177800</xdr:colOff>
      <xdr:row>98</xdr:row>
      <xdr:rowOff>132099</xdr:rowOff>
    </xdr:to>
    <xdr:cxnSp macro="">
      <xdr:nvCxnSpPr>
        <xdr:cNvPr id="244" name="直線コネクタ 243"/>
        <xdr:cNvCxnSpPr/>
      </xdr:nvCxnSpPr>
      <xdr:spPr>
        <a:xfrm flipV="1">
          <a:off x="2908300" y="16914468"/>
          <a:ext cx="889000" cy="1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169725</xdr:rowOff>
    </xdr:from>
    <xdr:to>
      <xdr:col>20</xdr:col>
      <xdr:colOff>38100</xdr:colOff>
      <xdr:row>97</xdr:row>
      <xdr:rowOff>99875</xdr:rowOff>
    </xdr:to>
    <xdr:sp macro="" textlink="">
      <xdr:nvSpPr>
        <xdr:cNvPr id="245" name="フローチャート: 判断 244"/>
        <xdr:cNvSpPr/>
      </xdr:nvSpPr>
      <xdr:spPr>
        <a:xfrm>
          <a:off x="3746500" y="1662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116402</xdr:rowOff>
    </xdr:from>
    <xdr:ext cx="534377" cy="259045"/>
    <xdr:sp macro="" textlink="">
      <xdr:nvSpPr>
        <xdr:cNvPr id="246" name="テキスト ボックス 245"/>
        <xdr:cNvSpPr txBox="1"/>
      </xdr:nvSpPr>
      <xdr:spPr>
        <a:xfrm>
          <a:off x="3530111" y="1640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132099</xdr:rowOff>
    </xdr:from>
    <xdr:to>
      <xdr:col>15</xdr:col>
      <xdr:colOff>50800</xdr:colOff>
      <xdr:row>98</xdr:row>
      <xdr:rowOff>144858</xdr:rowOff>
    </xdr:to>
    <xdr:cxnSp macro="">
      <xdr:nvCxnSpPr>
        <xdr:cNvPr id="247" name="直線コネクタ 246"/>
        <xdr:cNvCxnSpPr/>
      </xdr:nvCxnSpPr>
      <xdr:spPr>
        <a:xfrm flipV="1">
          <a:off x="2019300" y="16934199"/>
          <a:ext cx="889000" cy="1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33821</xdr:rowOff>
    </xdr:from>
    <xdr:to>
      <xdr:col>15</xdr:col>
      <xdr:colOff>101600</xdr:colOff>
      <xdr:row>97</xdr:row>
      <xdr:rowOff>135421</xdr:rowOff>
    </xdr:to>
    <xdr:sp macro="" textlink="">
      <xdr:nvSpPr>
        <xdr:cNvPr id="248" name="フローチャート: 判断 247"/>
        <xdr:cNvSpPr/>
      </xdr:nvSpPr>
      <xdr:spPr>
        <a:xfrm>
          <a:off x="2857500" y="1666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151948</xdr:rowOff>
    </xdr:from>
    <xdr:ext cx="534377" cy="259045"/>
    <xdr:sp macro="" textlink="">
      <xdr:nvSpPr>
        <xdr:cNvPr id="249" name="テキスト ボックス 248"/>
        <xdr:cNvSpPr txBox="1"/>
      </xdr:nvSpPr>
      <xdr:spPr>
        <a:xfrm>
          <a:off x="2641111" y="164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136771</xdr:rowOff>
    </xdr:from>
    <xdr:to>
      <xdr:col>10</xdr:col>
      <xdr:colOff>114300</xdr:colOff>
      <xdr:row>98</xdr:row>
      <xdr:rowOff>144858</xdr:rowOff>
    </xdr:to>
    <xdr:cxnSp macro="">
      <xdr:nvCxnSpPr>
        <xdr:cNvPr id="250" name="直線コネクタ 249"/>
        <xdr:cNvCxnSpPr/>
      </xdr:nvCxnSpPr>
      <xdr:spPr>
        <a:xfrm>
          <a:off x="1130300" y="16938871"/>
          <a:ext cx="889000" cy="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82928</xdr:rowOff>
    </xdr:from>
    <xdr:to>
      <xdr:col>10</xdr:col>
      <xdr:colOff>165100</xdr:colOff>
      <xdr:row>98</xdr:row>
      <xdr:rowOff>13078</xdr:rowOff>
    </xdr:to>
    <xdr:sp macro="" textlink="">
      <xdr:nvSpPr>
        <xdr:cNvPr id="251" name="フローチャート: 判断 250"/>
        <xdr:cNvSpPr/>
      </xdr:nvSpPr>
      <xdr:spPr>
        <a:xfrm>
          <a:off x="1968500" y="1671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29605</xdr:rowOff>
    </xdr:from>
    <xdr:ext cx="534377" cy="259045"/>
    <xdr:sp macro="" textlink="">
      <xdr:nvSpPr>
        <xdr:cNvPr id="252" name="テキスト ボックス 251"/>
        <xdr:cNvSpPr txBox="1"/>
      </xdr:nvSpPr>
      <xdr:spPr>
        <a:xfrm>
          <a:off x="1752111" y="1648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39650</xdr:rowOff>
    </xdr:from>
    <xdr:to>
      <xdr:col>6</xdr:col>
      <xdr:colOff>38100</xdr:colOff>
      <xdr:row>97</xdr:row>
      <xdr:rowOff>141250</xdr:rowOff>
    </xdr:to>
    <xdr:sp macro="" textlink="">
      <xdr:nvSpPr>
        <xdr:cNvPr id="253" name="フローチャート: 判断 252"/>
        <xdr:cNvSpPr/>
      </xdr:nvSpPr>
      <xdr:spPr>
        <a:xfrm>
          <a:off x="1079500" y="1667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157777</xdr:rowOff>
    </xdr:from>
    <xdr:ext cx="534377" cy="259045"/>
    <xdr:sp macro="" textlink="">
      <xdr:nvSpPr>
        <xdr:cNvPr id="254" name="テキスト ボックス 253"/>
        <xdr:cNvSpPr txBox="1"/>
      </xdr:nvSpPr>
      <xdr:spPr>
        <a:xfrm>
          <a:off x="863111" y="1644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86571</xdr:rowOff>
    </xdr:from>
    <xdr:to>
      <xdr:col>24</xdr:col>
      <xdr:colOff>114300</xdr:colOff>
      <xdr:row>99</xdr:row>
      <xdr:rowOff>16721</xdr:rowOff>
    </xdr:to>
    <xdr:sp macro="" textlink="">
      <xdr:nvSpPr>
        <xdr:cNvPr id="260" name="楕円 259"/>
        <xdr:cNvSpPr/>
      </xdr:nvSpPr>
      <xdr:spPr>
        <a:xfrm>
          <a:off x="4584700" y="168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1498</xdr:rowOff>
    </xdr:from>
    <xdr:ext cx="534377" cy="259045"/>
    <xdr:sp macro="" textlink="">
      <xdr:nvSpPr>
        <xdr:cNvPr id="261" name="衛生費該当値テキスト"/>
        <xdr:cNvSpPr txBox="1"/>
      </xdr:nvSpPr>
      <xdr:spPr>
        <a:xfrm>
          <a:off x="4686300" y="1680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61568</xdr:rowOff>
    </xdr:from>
    <xdr:to>
      <xdr:col>20</xdr:col>
      <xdr:colOff>38100</xdr:colOff>
      <xdr:row>98</xdr:row>
      <xdr:rowOff>163168</xdr:rowOff>
    </xdr:to>
    <xdr:sp macro="" textlink="">
      <xdr:nvSpPr>
        <xdr:cNvPr id="262" name="楕円 261"/>
        <xdr:cNvSpPr/>
      </xdr:nvSpPr>
      <xdr:spPr>
        <a:xfrm>
          <a:off x="3746500" y="1686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154295</xdr:rowOff>
    </xdr:from>
    <xdr:ext cx="534377" cy="259045"/>
    <xdr:sp macro="" textlink="">
      <xdr:nvSpPr>
        <xdr:cNvPr id="263" name="テキスト ボックス 262"/>
        <xdr:cNvSpPr txBox="1"/>
      </xdr:nvSpPr>
      <xdr:spPr>
        <a:xfrm>
          <a:off x="3530111" y="1695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81299</xdr:rowOff>
    </xdr:from>
    <xdr:to>
      <xdr:col>15</xdr:col>
      <xdr:colOff>101600</xdr:colOff>
      <xdr:row>99</xdr:row>
      <xdr:rowOff>11449</xdr:rowOff>
    </xdr:to>
    <xdr:sp macro="" textlink="">
      <xdr:nvSpPr>
        <xdr:cNvPr id="264" name="楕円 263"/>
        <xdr:cNvSpPr/>
      </xdr:nvSpPr>
      <xdr:spPr>
        <a:xfrm>
          <a:off x="2857500" y="1688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2576</xdr:rowOff>
    </xdr:from>
    <xdr:ext cx="534377" cy="259045"/>
    <xdr:sp macro="" textlink="">
      <xdr:nvSpPr>
        <xdr:cNvPr id="265" name="テキスト ボックス 264"/>
        <xdr:cNvSpPr txBox="1"/>
      </xdr:nvSpPr>
      <xdr:spPr>
        <a:xfrm>
          <a:off x="2641111" y="1697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94058</xdr:rowOff>
    </xdr:from>
    <xdr:to>
      <xdr:col>10</xdr:col>
      <xdr:colOff>165100</xdr:colOff>
      <xdr:row>99</xdr:row>
      <xdr:rowOff>24208</xdr:rowOff>
    </xdr:to>
    <xdr:sp macro="" textlink="">
      <xdr:nvSpPr>
        <xdr:cNvPr id="266" name="楕円 265"/>
        <xdr:cNvSpPr/>
      </xdr:nvSpPr>
      <xdr:spPr>
        <a:xfrm>
          <a:off x="1968500" y="1689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15335</xdr:rowOff>
    </xdr:from>
    <xdr:ext cx="534377" cy="259045"/>
    <xdr:sp macro="" textlink="">
      <xdr:nvSpPr>
        <xdr:cNvPr id="267" name="テキスト ボックス 266"/>
        <xdr:cNvSpPr txBox="1"/>
      </xdr:nvSpPr>
      <xdr:spPr>
        <a:xfrm>
          <a:off x="1752111" y="1698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85971</xdr:rowOff>
    </xdr:from>
    <xdr:to>
      <xdr:col>6</xdr:col>
      <xdr:colOff>38100</xdr:colOff>
      <xdr:row>99</xdr:row>
      <xdr:rowOff>16121</xdr:rowOff>
    </xdr:to>
    <xdr:sp macro="" textlink="">
      <xdr:nvSpPr>
        <xdr:cNvPr id="268" name="楕円 267"/>
        <xdr:cNvSpPr/>
      </xdr:nvSpPr>
      <xdr:spPr>
        <a:xfrm>
          <a:off x="1079500" y="1688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7248</xdr:rowOff>
    </xdr:from>
    <xdr:ext cx="534377" cy="259045"/>
    <xdr:sp macro="" textlink="">
      <xdr:nvSpPr>
        <xdr:cNvPr id="269" name="テキスト ボックス 268"/>
        <xdr:cNvSpPr txBox="1"/>
      </xdr:nvSpPr>
      <xdr:spPr>
        <a:xfrm>
          <a:off x="863111" y="1698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91" name="テキスト ボックス 290"/>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3" name="テキスト ボックス 29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65079</xdr:rowOff>
    </xdr:from>
    <xdr:to>
      <xdr:col>54</xdr:col>
      <xdr:colOff>189865</xdr:colOff>
      <xdr:row>39</xdr:row>
      <xdr:rowOff>98878</xdr:rowOff>
    </xdr:to>
    <xdr:cxnSp macro="">
      <xdr:nvCxnSpPr>
        <xdr:cNvPr id="295" name="直線コネクタ 294"/>
        <xdr:cNvCxnSpPr/>
      </xdr:nvCxnSpPr>
      <xdr:spPr>
        <a:xfrm flipV="1">
          <a:off x="10475595" y="5208579"/>
          <a:ext cx="1270" cy="157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11756</xdr:rowOff>
    </xdr:from>
    <xdr:ext cx="469744" cy="259045"/>
    <xdr:sp macro="" textlink="">
      <xdr:nvSpPr>
        <xdr:cNvPr id="298" name="労働費最大値テキスト"/>
        <xdr:cNvSpPr txBox="1"/>
      </xdr:nvSpPr>
      <xdr:spPr>
        <a:xfrm>
          <a:off x="10528300" y="498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65079</xdr:rowOff>
    </xdr:from>
    <xdr:to>
      <xdr:col>55</xdr:col>
      <xdr:colOff>88900</xdr:colOff>
      <xdr:row>30</xdr:row>
      <xdr:rowOff>65079</xdr:rowOff>
    </xdr:to>
    <xdr:cxnSp macro="">
      <xdr:nvCxnSpPr>
        <xdr:cNvPr id="299" name="直線コネクタ 298"/>
        <xdr:cNvCxnSpPr/>
      </xdr:nvCxnSpPr>
      <xdr:spPr>
        <a:xfrm>
          <a:off x="10388600" y="520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300" name="直線コネクタ 299"/>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73895</xdr:rowOff>
    </xdr:from>
    <xdr:ext cx="469744" cy="259045"/>
    <xdr:sp macro="" textlink="">
      <xdr:nvSpPr>
        <xdr:cNvPr id="301" name="労働費平均値テキスト"/>
        <xdr:cNvSpPr txBox="1"/>
      </xdr:nvSpPr>
      <xdr:spPr>
        <a:xfrm>
          <a:off x="10528300" y="6417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51018</xdr:rowOff>
    </xdr:from>
    <xdr:to>
      <xdr:col>55</xdr:col>
      <xdr:colOff>50800</xdr:colOff>
      <xdr:row>38</xdr:row>
      <xdr:rowOff>152618</xdr:rowOff>
    </xdr:to>
    <xdr:sp macro="" textlink="">
      <xdr:nvSpPr>
        <xdr:cNvPr id="302" name="フローチャート: 判断 301"/>
        <xdr:cNvSpPr/>
      </xdr:nvSpPr>
      <xdr:spPr>
        <a:xfrm>
          <a:off x="104267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303" name="直線コネクタ 302"/>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72898</xdr:rowOff>
    </xdr:from>
    <xdr:to>
      <xdr:col>50</xdr:col>
      <xdr:colOff>165100</xdr:colOff>
      <xdr:row>39</xdr:row>
      <xdr:rowOff>3048</xdr:rowOff>
    </xdr:to>
    <xdr:sp macro="" textlink="">
      <xdr:nvSpPr>
        <xdr:cNvPr id="304" name="フローチャート: 判断 303"/>
        <xdr:cNvSpPr/>
      </xdr:nvSpPr>
      <xdr:spPr>
        <a:xfrm>
          <a:off x="9588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19575</xdr:rowOff>
    </xdr:from>
    <xdr:ext cx="378565" cy="259045"/>
    <xdr:sp macro="" textlink="">
      <xdr:nvSpPr>
        <xdr:cNvPr id="305" name="テキスト ボックス 304"/>
        <xdr:cNvSpPr txBox="1"/>
      </xdr:nvSpPr>
      <xdr:spPr>
        <a:xfrm>
          <a:off x="9450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6" name="直線コネクタ 305"/>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69469</xdr:rowOff>
    </xdr:from>
    <xdr:to>
      <xdr:col>46</xdr:col>
      <xdr:colOff>38100</xdr:colOff>
      <xdr:row>38</xdr:row>
      <xdr:rowOff>171069</xdr:rowOff>
    </xdr:to>
    <xdr:sp macro="" textlink="">
      <xdr:nvSpPr>
        <xdr:cNvPr id="307" name="フローチャート: 判断 306"/>
        <xdr:cNvSpPr/>
      </xdr:nvSpPr>
      <xdr:spPr>
        <a:xfrm>
          <a:off x="8699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16146</xdr:rowOff>
    </xdr:from>
    <xdr:ext cx="378565" cy="259045"/>
    <xdr:sp macro="" textlink="">
      <xdr:nvSpPr>
        <xdr:cNvPr id="308" name="テキスト ボックス 307"/>
        <xdr:cNvSpPr txBox="1"/>
      </xdr:nvSpPr>
      <xdr:spPr>
        <a:xfrm>
          <a:off x="8561017" y="6359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9" name="直線コネクタ 308"/>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61141</xdr:rowOff>
    </xdr:from>
    <xdr:to>
      <xdr:col>41</xdr:col>
      <xdr:colOff>101600</xdr:colOff>
      <xdr:row>38</xdr:row>
      <xdr:rowOff>162741</xdr:rowOff>
    </xdr:to>
    <xdr:sp macro="" textlink="">
      <xdr:nvSpPr>
        <xdr:cNvPr id="310" name="フローチャート: 判断 309"/>
        <xdr:cNvSpPr/>
      </xdr:nvSpPr>
      <xdr:spPr>
        <a:xfrm>
          <a:off x="7810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7819</xdr:rowOff>
    </xdr:from>
    <xdr:ext cx="378565" cy="259045"/>
    <xdr:sp macro="" textlink="">
      <xdr:nvSpPr>
        <xdr:cNvPr id="311" name="テキスト ボックス 310"/>
        <xdr:cNvSpPr txBox="1"/>
      </xdr:nvSpPr>
      <xdr:spPr>
        <a:xfrm>
          <a:off x="7672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80573</xdr:rowOff>
    </xdr:from>
    <xdr:to>
      <xdr:col>36</xdr:col>
      <xdr:colOff>165100</xdr:colOff>
      <xdr:row>39</xdr:row>
      <xdr:rowOff>10723</xdr:rowOff>
    </xdr:to>
    <xdr:sp macro="" textlink="">
      <xdr:nvSpPr>
        <xdr:cNvPr id="312" name="フローチャート: 判断 311"/>
        <xdr:cNvSpPr/>
      </xdr:nvSpPr>
      <xdr:spPr>
        <a:xfrm>
          <a:off x="6921500" y="659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27250</xdr:rowOff>
    </xdr:from>
    <xdr:ext cx="378565" cy="259045"/>
    <xdr:sp macro="" textlink="">
      <xdr:nvSpPr>
        <xdr:cNvPr id="313" name="テキスト ボックス 312"/>
        <xdr:cNvSpPr txBox="1"/>
      </xdr:nvSpPr>
      <xdr:spPr>
        <a:xfrm>
          <a:off x="6783017" y="6370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9" name="楕円 318"/>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20"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21" name="楕円 320"/>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22" name="テキスト ボックス 321"/>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23" name="楕円 322"/>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4" name="テキスト ボックス 323"/>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5" name="楕円 324"/>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6" name="テキスト ボックス 325"/>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7" name="楕円 326"/>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8" name="テキスト ボックス 327"/>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122930</xdr:rowOff>
    </xdr:from>
    <xdr:to>
      <xdr:col>54</xdr:col>
      <xdr:colOff>189865</xdr:colOff>
      <xdr:row>58</xdr:row>
      <xdr:rowOff>86044</xdr:rowOff>
    </xdr:to>
    <xdr:cxnSp macro="">
      <xdr:nvCxnSpPr>
        <xdr:cNvPr id="354" name="直線コネクタ 353"/>
        <xdr:cNvCxnSpPr/>
      </xdr:nvCxnSpPr>
      <xdr:spPr>
        <a:xfrm flipV="1">
          <a:off x="10475595" y="8523980"/>
          <a:ext cx="1270" cy="1506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89871</xdr:rowOff>
    </xdr:from>
    <xdr:ext cx="534377" cy="259045"/>
    <xdr:sp macro="" textlink="">
      <xdr:nvSpPr>
        <xdr:cNvPr id="355" name="農林水産業費最小値テキスト"/>
        <xdr:cNvSpPr txBox="1"/>
      </xdr:nvSpPr>
      <xdr:spPr>
        <a:xfrm>
          <a:off x="10528300" y="100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86044</xdr:rowOff>
    </xdr:from>
    <xdr:to>
      <xdr:col>55</xdr:col>
      <xdr:colOff>88900</xdr:colOff>
      <xdr:row>58</xdr:row>
      <xdr:rowOff>86044</xdr:rowOff>
    </xdr:to>
    <xdr:cxnSp macro="">
      <xdr:nvCxnSpPr>
        <xdr:cNvPr id="356" name="直線コネクタ 355"/>
        <xdr:cNvCxnSpPr/>
      </xdr:nvCxnSpPr>
      <xdr:spPr>
        <a:xfrm>
          <a:off x="10388600" y="10030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69607</xdr:rowOff>
    </xdr:from>
    <xdr:ext cx="599010" cy="259045"/>
    <xdr:sp macro="" textlink="">
      <xdr:nvSpPr>
        <xdr:cNvPr id="357" name="農林水産業費最大値テキスト"/>
        <xdr:cNvSpPr txBox="1"/>
      </xdr:nvSpPr>
      <xdr:spPr>
        <a:xfrm>
          <a:off x="10528300" y="8299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122930</xdr:rowOff>
    </xdr:from>
    <xdr:to>
      <xdr:col>55</xdr:col>
      <xdr:colOff>88900</xdr:colOff>
      <xdr:row>49</xdr:row>
      <xdr:rowOff>122930</xdr:rowOff>
    </xdr:to>
    <xdr:cxnSp macro="">
      <xdr:nvCxnSpPr>
        <xdr:cNvPr id="358" name="直線コネクタ 357"/>
        <xdr:cNvCxnSpPr/>
      </xdr:nvCxnSpPr>
      <xdr:spPr>
        <a:xfrm>
          <a:off x="10388600" y="852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271</xdr:rowOff>
    </xdr:from>
    <xdr:to>
      <xdr:col>55</xdr:col>
      <xdr:colOff>0</xdr:colOff>
      <xdr:row>57</xdr:row>
      <xdr:rowOff>8761</xdr:rowOff>
    </xdr:to>
    <xdr:cxnSp macro="">
      <xdr:nvCxnSpPr>
        <xdr:cNvPr id="359" name="直線コネクタ 358"/>
        <xdr:cNvCxnSpPr/>
      </xdr:nvCxnSpPr>
      <xdr:spPr>
        <a:xfrm flipV="1">
          <a:off x="9639300" y="9772921"/>
          <a:ext cx="838200" cy="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81177</xdr:rowOff>
    </xdr:from>
    <xdr:ext cx="534377" cy="259045"/>
    <xdr:sp macro="" textlink="">
      <xdr:nvSpPr>
        <xdr:cNvPr id="360" name="農林水産業費平均値テキスト"/>
        <xdr:cNvSpPr txBox="1"/>
      </xdr:nvSpPr>
      <xdr:spPr>
        <a:xfrm>
          <a:off x="10528300" y="9339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58300</xdr:rowOff>
    </xdr:from>
    <xdr:to>
      <xdr:col>55</xdr:col>
      <xdr:colOff>50800</xdr:colOff>
      <xdr:row>55</xdr:row>
      <xdr:rowOff>159900</xdr:rowOff>
    </xdr:to>
    <xdr:sp macro="" textlink="">
      <xdr:nvSpPr>
        <xdr:cNvPr id="361" name="フローチャート: 判断 360"/>
        <xdr:cNvSpPr/>
      </xdr:nvSpPr>
      <xdr:spPr>
        <a:xfrm>
          <a:off x="10426700" y="948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8761</xdr:rowOff>
    </xdr:from>
    <xdr:to>
      <xdr:col>50</xdr:col>
      <xdr:colOff>114300</xdr:colOff>
      <xdr:row>57</xdr:row>
      <xdr:rowOff>53322</xdr:rowOff>
    </xdr:to>
    <xdr:cxnSp macro="">
      <xdr:nvCxnSpPr>
        <xdr:cNvPr id="362" name="直線コネクタ 361"/>
        <xdr:cNvCxnSpPr/>
      </xdr:nvCxnSpPr>
      <xdr:spPr>
        <a:xfrm flipV="1">
          <a:off x="8750300" y="9781411"/>
          <a:ext cx="889000" cy="4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74890</xdr:rowOff>
    </xdr:from>
    <xdr:to>
      <xdr:col>50</xdr:col>
      <xdr:colOff>165100</xdr:colOff>
      <xdr:row>56</xdr:row>
      <xdr:rowOff>5040</xdr:rowOff>
    </xdr:to>
    <xdr:sp macro="" textlink="">
      <xdr:nvSpPr>
        <xdr:cNvPr id="363" name="フローチャート: 判断 362"/>
        <xdr:cNvSpPr/>
      </xdr:nvSpPr>
      <xdr:spPr>
        <a:xfrm>
          <a:off x="9588500" y="950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21567</xdr:rowOff>
    </xdr:from>
    <xdr:ext cx="534377" cy="259045"/>
    <xdr:sp macro="" textlink="">
      <xdr:nvSpPr>
        <xdr:cNvPr id="364" name="テキスト ボックス 363"/>
        <xdr:cNvSpPr txBox="1"/>
      </xdr:nvSpPr>
      <xdr:spPr>
        <a:xfrm>
          <a:off x="9372111" y="927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9823</xdr:rowOff>
    </xdr:from>
    <xdr:to>
      <xdr:col>45</xdr:col>
      <xdr:colOff>177800</xdr:colOff>
      <xdr:row>57</xdr:row>
      <xdr:rowOff>53322</xdr:rowOff>
    </xdr:to>
    <xdr:cxnSp macro="">
      <xdr:nvCxnSpPr>
        <xdr:cNvPr id="365" name="直線コネクタ 364"/>
        <xdr:cNvCxnSpPr/>
      </xdr:nvCxnSpPr>
      <xdr:spPr>
        <a:xfrm>
          <a:off x="7861300" y="9782473"/>
          <a:ext cx="889000" cy="4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167245</xdr:rowOff>
    </xdr:from>
    <xdr:to>
      <xdr:col>46</xdr:col>
      <xdr:colOff>38100</xdr:colOff>
      <xdr:row>56</xdr:row>
      <xdr:rowOff>97395</xdr:rowOff>
    </xdr:to>
    <xdr:sp macro="" textlink="">
      <xdr:nvSpPr>
        <xdr:cNvPr id="366" name="フローチャート: 判断 365"/>
        <xdr:cNvSpPr/>
      </xdr:nvSpPr>
      <xdr:spPr>
        <a:xfrm>
          <a:off x="8699500" y="959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113922</xdr:rowOff>
    </xdr:from>
    <xdr:ext cx="534377" cy="259045"/>
    <xdr:sp macro="" textlink="">
      <xdr:nvSpPr>
        <xdr:cNvPr id="367" name="テキスト ボックス 366"/>
        <xdr:cNvSpPr txBox="1"/>
      </xdr:nvSpPr>
      <xdr:spPr>
        <a:xfrm>
          <a:off x="8483111" y="937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9823</xdr:rowOff>
    </xdr:from>
    <xdr:to>
      <xdr:col>41</xdr:col>
      <xdr:colOff>50800</xdr:colOff>
      <xdr:row>57</xdr:row>
      <xdr:rowOff>44374</xdr:rowOff>
    </xdr:to>
    <xdr:cxnSp macro="">
      <xdr:nvCxnSpPr>
        <xdr:cNvPr id="368" name="直線コネクタ 367"/>
        <xdr:cNvCxnSpPr/>
      </xdr:nvCxnSpPr>
      <xdr:spPr>
        <a:xfrm flipV="1">
          <a:off x="6972300" y="9782473"/>
          <a:ext cx="889000" cy="3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142572</xdr:rowOff>
    </xdr:from>
    <xdr:to>
      <xdr:col>41</xdr:col>
      <xdr:colOff>101600</xdr:colOff>
      <xdr:row>56</xdr:row>
      <xdr:rowOff>72722</xdr:rowOff>
    </xdr:to>
    <xdr:sp macro="" textlink="">
      <xdr:nvSpPr>
        <xdr:cNvPr id="369" name="フローチャート: 判断 368"/>
        <xdr:cNvSpPr/>
      </xdr:nvSpPr>
      <xdr:spPr>
        <a:xfrm>
          <a:off x="7810500" y="9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89249</xdr:rowOff>
    </xdr:from>
    <xdr:ext cx="534377" cy="259045"/>
    <xdr:sp macro="" textlink="">
      <xdr:nvSpPr>
        <xdr:cNvPr id="370" name="テキスト ボックス 369"/>
        <xdr:cNvSpPr txBox="1"/>
      </xdr:nvSpPr>
      <xdr:spPr>
        <a:xfrm>
          <a:off x="7594111" y="934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32665</xdr:rowOff>
    </xdr:from>
    <xdr:to>
      <xdr:col>36</xdr:col>
      <xdr:colOff>165100</xdr:colOff>
      <xdr:row>56</xdr:row>
      <xdr:rowOff>134265</xdr:rowOff>
    </xdr:to>
    <xdr:sp macro="" textlink="">
      <xdr:nvSpPr>
        <xdr:cNvPr id="371" name="フローチャート: 判断 370"/>
        <xdr:cNvSpPr/>
      </xdr:nvSpPr>
      <xdr:spPr>
        <a:xfrm>
          <a:off x="6921500" y="963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150792</xdr:rowOff>
    </xdr:from>
    <xdr:ext cx="534377" cy="259045"/>
    <xdr:sp macro="" textlink="">
      <xdr:nvSpPr>
        <xdr:cNvPr id="372" name="テキスト ボックス 371"/>
        <xdr:cNvSpPr txBox="1"/>
      </xdr:nvSpPr>
      <xdr:spPr>
        <a:xfrm>
          <a:off x="6705111" y="940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120921</xdr:rowOff>
    </xdr:from>
    <xdr:to>
      <xdr:col>55</xdr:col>
      <xdr:colOff>50800</xdr:colOff>
      <xdr:row>57</xdr:row>
      <xdr:rowOff>51071</xdr:rowOff>
    </xdr:to>
    <xdr:sp macro="" textlink="">
      <xdr:nvSpPr>
        <xdr:cNvPr id="378" name="楕円 377"/>
        <xdr:cNvSpPr/>
      </xdr:nvSpPr>
      <xdr:spPr>
        <a:xfrm>
          <a:off x="10426700" y="972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99348</xdr:rowOff>
    </xdr:from>
    <xdr:ext cx="534377" cy="259045"/>
    <xdr:sp macro="" textlink="">
      <xdr:nvSpPr>
        <xdr:cNvPr id="379" name="農林水産業費該当値テキスト"/>
        <xdr:cNvSpPr txBox="1"/>
      </xdr:nvSpPr>
      <xdr:spPr>
        <a:xfrm>
          <a:off x="10528300" y="970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129411</xdr:rowOff>
    </xdr:from>
    <xdr:to>
      <xdr:col>50</xdr:col>
      <xdr:colOff>165100</xdr:colOff>
      <xdr:row>57</xdr:row>
      <xdr:rowOff>59561</xdr:rowOff>
    </xdr:to>
    <xdr:sp macro="" textlink="">
      <xdr:nvSpPr>
        <xdr:cNvPr id="380" name="楕円 379"/>
        <xdr:cNvSpPr/>
      </xdr:nvSpPr>
      <xdr:spPr>
        <a:xfrm>
          <a:off x="9588500" y="973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50688</xdr:rowOff>
    </xdr:from>
    <xdr:ext cx="534377" cy="259045"/>
    <xdr:sp macro="" textlink="">
      <xdr:nvSpPr>
        <xdr:cNvPr id="381" name="テキスト ボックス 380"/>
        <xdr:cNvSpPr txBox="1"/>
      </xdr:nvSpPr>
      <xdr:spPr>
        <a:xfrm>
          <a:off x="9372111" y="982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2522</xdr:rowOff>
    </xdr:from>
    <xdr:to>
      <xdr:col>46</xdr:col>
      <xdr:colOff>38100</xdr:colOff>
      <xdr:row>57</xdr:row>
      <xdr:rowOff>104122</xdr:rowOff>
    </xdr:to>
    <xdr:sp macro="" textlink="">
      <xdr:nvSpPr>
        <xdr:cNvPr id="382" name="楕円 381"/>
        <xdr:cNvSpPr/>
      </xdr:nvSpPr>
      <xdr:spPr>
        <a:xfrm>
          <a:off x="8699500" y="977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95249</xdr:rowOff>
    </xdr:from>
    <xdr:ext cx="534377" cy="259045"/>
    <xdr:sp macro="" textlink="">
      <xdr:nvSpPr>
        <xdr:cNvPr id="383" name="テキスト ボックス 382"/>
        <xdr:cNvSpPr txBox="1"/>
      </xdr:nvSpPr>
      <xdr:spPr>
        <a:xfrm>
          <a:off x="8483111" y="986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130473</xdr:rowOff>
    </xdr:from>
    <xdr:to>
      <xdr:col>41</xdr:col>
      <xdr:colOff>101600</xdr:colOff>
      <xdr:row>57</xdr:row>
      <xdr:rowOff>60623</xdr:rowOff>
    </xdr:to>
    <xdr:sp macro="" textlink="">
      <xdr:nvSpPr>
        <xdr:cNvPr id="384" name="楕円 383"/>
        <xdr:cNvSpPr/>
      </xdr:nvSpPr>
      <xdr:spPr>
        <a:xfrm>
          <a:off x="7810500" y="973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51750</xdr:rowOff>
    </xdr:from>
    <xdr:ext cx="534377" cy="259045"/>
    <xdr:sp macro="" textlink="">
      <xdr:nvSpPr>
        <xdr:cNvPr id="385" name="テキスト ボックス 384"/>
        <xdr:cNvSpPr txBox="1"/>
      </xdr:nvSpPr>
      <xdr:spPr>
        <a:xfrm>
          <a:off x="7594111" y="982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165024</xdr:rowOff>
    </xdr:from>
    <xdr:to>
      <xdr:col>36</xdr:col>
      <xdr:colOff>165100</xdr:colOff>
      <xdr:row>57</xdr:row>
      <xdr:rowOff>95174</xdr:rowOff>
    </xdr:to>
    <xdr:sp macro="" textlink="">
      <xdr:nvSpPr>
        <xdr:cNvPr id="386" name="楕円 385"/>
        <xdr:cNvSpPr/>
      </xdr:nvSpPr>
      <xdr:spPr>
        <a:xfrm>
          <a:off x="6921500" y="976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86301</xdr:rowOff>
    </xdr:from>
    <xdr:ext cx="534377" cy="259045"/>
    <xdr:sp macro="" textlink="">
      <xdr:nvSpPr>
        <xdr:cNvPr id="387" name="テキスト ボックス 386"/>
        <xdr:cNvSpPr txBox="1"/>
      </xdr:nvSpPr>
      <xdr:spPr>
        <a:xfrm>
          <a:off x="6705111" y="985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8" name="直線コネクタ 39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9" name="テキスト ボックス 39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400" name="直線コネクタ 39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401" name="テキスト ボックス 40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2" name="直線コネクタ 40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3" name="テキスト ボックス 40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4" name="直線コネクタ 40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5" name="テキスト ボックス 40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6" name="直線コネクタ 40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7" name="テキスト ボックス 40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8" name="直線コネクタ 40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9" name="テキスト ボックス 40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13551</xdr:rowOff>
    </xdr:from>
    <xdr:to>
      <xdr:col>54</xdr:col>
      <xdr:colOff>189865</xdr:colOff>
      <xdr:row>78</xdr:row>
      <xdr:rowOff>58319</xdr:rowOff>
    </xdr:to>
    <xdr:cxnSp macro="">
      <xdr:nvCxnSpPr>
        <xdr:cNvPr id="411" name="直線コネクタ 410"/>
        <xdr:cNvCxnSpPr/>
      </xdr:nvCxnSpPr>
      <xdr:spPr>
        <a:xfrm flipV="1">
          <a:off x="10475595" y="12015051"/>
          <a:ext cx="1270" cy="1416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62146</xdr:rowOff>
    </xdr:from>
    <xdr:ext cx="469744" cy="259045"/>
    <xdr:sp macro="" textlink="">
      <xdr:nvSpPr>
        <xdr:cNvPr id="412" name="商工費最小値テキスト"/>
        <xdr:cNvSpPr txBox="1"/>
      </xdr:nvSpPr>
      <xdr:spPr>
        <a:xfrm>
          <a:off x="10528300" y="13435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58319</xdr:rowOff>
    </xdr:from>
    <xdr:to>
      <xdr:col>55</xdr:col>
      <xdr:colOff>88900</xdr:colOff>
      <xdr:row>78</xdr:row>
      <xdr:rowOff>58319</xdr:rowOff>
    </xdr:to>
    <xdr:cxnSp macro="">
      <xdr:nvCxnSpPr>
        <xdr:cNvPr id="413" name="直線コネクタ 412"/>
        <xdr:cNvCxnSpPr/>
      </xdr:nvCxnSpPr>
      <xdr:spPr>
        <a:xfrm>
          <a:off x="10388600" y="1343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131678</xdr:rowOff>
    </xdr:from>
    <xdr:ext cx="534377" cy="259045"/>
    <xdr:sp macro="" textlink="">
      <xdr:nvSpPr>
        <xdr:cNvPr id="414" name="商工費最大値テキスト"/>
        <xdr:cNvSpPr txBox="1"/>
      </xdr:nvSpPr>
      <xdr:spPr>
        <a:xfrm>
          <a:off x="10528300" y="1179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82,622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13551</xdr:rowOff>
    </xdr:from>
    <xdr:to>
      <xdr:col>55</xdr:col>
      <xdr:colOff>88900</xdr:colOff>
      <xdr:row>70</xdr:row>
      <xdr:rowOff>13551</xdr:rowOff>
    </xdr:to>
    <xdr:cxnSp macro="">
      <xdr:nvCxnSpPr>
        <xdr:cNvPr id="415" name="直線コネクタ 414"/>
        <xdr:cNvCxnSpPr/>
      </xdr:nvCxnSpPr>
      <xdr:spPr>
        <a:xfrm>
          <a:off x="10388600" y="120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168751</xdr:rowOff>
    </xdr:from>
    <xdr:to>
      <xdr:col>55</xdr:col>
      <xdr:colOff>0</xdr:colOff>
      <xdr:row>78</xdr:row>
      <xdr:rowOff>49727</xdr:rowOff>
    </xdr:to>
    <xdr:cxnSp macro="">
      <xdr:nvCxnSpPr>
        <xdr:cNvPr id="416" name="直線コネクタ 415"/>
        <xdr:cNvCxnSpPr/>
      </xdr:nvCxnSpPr>
      <xdr:spPr>
        <a:xfrm flipV="1">
          <a:off x="9639300" y="13370401"/>
          <a:ext cx="838200" cy="5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136027</xdr:rowOff>
    </xdr:from>
    <xdr:ext cx="534377" cy="259045"/>
    <xdr:sp macro="" textlink="">
      <xdr:nvSpPr>
        <xdr:cNvPr id="417" name="商工費平均値テキスト"/>
        <xdr:cNvSpPr txBox="1"/>
      </xdr:nvSpPr>
      <xdr:spPr>
        <a:xfrm>
          <a:off x="10528300" y="12823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113150</xdr:rowOff>
    </xdr:from>
    <xdr:to>
      <xdr:col>55</xdr:col>
      <xdr:colOff>50800</xdr:colOff>
      <xdr:row>76</xdr:row>
      <xdr:rowOff>43300</xdr:rowOff>
    </xdr:to>
    <xdr:sp macro="" textlink="">
      <xdr:nvSpPr>
        <xdr:cNvPr id="418" name="フローチャート: 判断 417"/>
        <xdr:cNvSpPr/>
      </xdr:nvSpPr>
      <xdr:spPr>
        <a:xfrm>
          <a:off x="10426700" y="1297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44259</xdr:rowOff>
    </xdr:from>
    <xdr:to>
      <xdr:col>50</xdr:col>
      <xdr:colOff>114300</xdr:colOff>
      <xdr:row>78</xdr:row>
      <xdr:rowOff>49727</xdr:rowOff>
    </xdr:to>
    <xdr:cxnSp macro="">
      <xdr:nvCxnSpPr>
        <xdr:cNvPr id="419" name="直線コネクタ 418"/>
        <xdr:cNvCxnSpPr/>
      </xdr:nvCxnSpPr>
      <xdr:spPr>
        <a:xfrm>
          <a:off x="8750300" y="13417359"/>
          <a:ext cx="889000" cy="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126543</xdr:rowOff>
    </xdr:from>
    <xdr:to>
      <xdr:col>50</xdr:col>
      <xdr:colOff>165100</xdr:colOff>
      <xdr:row>77</xdr:row>
      <xdr:rowOff>56693</xdr:rowOff>
    </xdr:to>
    <xdr:sp macro="" textlink="">
      <xdr:nvSpPr>
        <xdr:cNvPr id="420" name="フローチャート: 判断 419"/>
        <xdr:cNvSpPr/>
      </xdr:nvSpPr>
      <xdr:spPr>
        <a:xfrm>
          <a:off x="9588500" y="1315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73220</xdr:rowOff>
    </xdr:from>
    <xdr:ext cx="534377" cy="259045"/>
    <xdr:sp macro="" textlink="">
      <xdr:nvSpPr>
        <xdr:cNvPr id="421" name="テキスト ボックス 420"/>
        <xdr:cNvSpPr txBox="1"/>
      </xdr:nvSpPr>
      <xdr:spPr>
        <a:xfrm>
          <a:off x="9372111" y="1293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20713</xdr:rowOff>
    </xdr:from>
    <xdr:to>
      <xdr:col>45</xdr:col>
      <xdr:colOff>177800</xdr:colOff>
      <xdr:row>78</xdr:row>
      <xdr:rowOff>44259</xdr:rowOff>
    </xdr:to>
    <xdr:cxnSp macro="">
      <xdr:nvCxnSpPr>
        <xdr:cNvPr id="422" name="直線コネクタ 421"/>
        <xdr:cNvCxnSpPr/>
      </xdr:nvCxnSpPr>
      <xdr:spPr>
        <a:xfrm>
          <a:off x="7861300" y="13393813"/>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92805</xdr:rowOff>
    </xdr:from>
    <xdr:to>
      <xdr:col>46</xdr:col>
      <xdr:colOff>38100</xdr:colOff>
      <xdr:row>77</xdr:row>
      <xdr:rowOff>22955</xdr:rowOff>
    </xdr:to>
    <xdr:sp macro="" textlink="">
      <xdr:nvSpPr>
        <xdr:cNvPr id="423" name="フローチャート: 判断 422"/>
        <xdr:cNvSpPr/>
      </xdr:nvSpPr>
      <xdr:spPr>
        <a:xfrm>
          <a:off x="8699500" y="1312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39482</xdr:rowOff>
    </xdr:from>
    <xdr:ext cx="534377" cy="259045"/>
    <xdr:sp macro="" textlink="">
      <xdr:nvSpPr>
        <xdr:cNvPr id="424" name="テキスト ボックス 423"/>
        <xdr:cNvSpPr txBox="1"/>
      </xdr:nvSpPr>
      <xdr:spPr>
        <a:xfrm>
          <a:off x="8483111" y="1289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20713</xdr:rowOff>
    </xdr:from>
    <xdr:to>
      <xdr:col>41</xdr:col>
      <xdr:colOff>50800</xdr:colOff>
      <xdr:row>78</xdr:row>
      <xdr:rowOff>37097</xdr:rowOff>
    </xdr:to>
    <xdr:cxnSp macro="">
      <xdr:nvCxnSpPr>
        <xdr:cNvPr id="425" name="直線コネクタ 424"/>
        <xdr:cNvCxnSpPr/>
      </xdr:nvCxnSpPr>
      <xdr:spPr>
        <a:xfrm flipV="1">
          <a:off x="6972300" y="13393813"/>
          <a:ext cx="889000" cy="1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49543</xdr:rowOff>
    </xdr:from>
    <xdr:to>
      <xdr:col>41</xdr:col>
      <xdr:colOff>101600</xdr:colOff>
      <xdr:row>77</xdr:row>
      <xdr:rowOff>151143</xdr:rowOff>
    </xdr:to>
    <xdr:sp macro="" textlink="">
      <xdr:nvSpPr>
        <xdr:cNvPr id="426" name="フローチャート: 判断 425"/>
        <xdr:cNvSpPr/>
      </xdr:nvSpPr>
      <xdr:spPr>
        <a:xfrm>
          <a:off x="7810500" y="132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167670</xdr:rowOff>
    </xdr:from>
    <xdr:ext cx="534377" cy="259045"/>
    <xdr:sp macro="" textlink="">
      <xdr:nvSpPr>
        <xdr:cNvPr id="427" name="テキスト ボックス 426"/>
        <xdr:cNvSpPr txBox="1"/>
      </xdr:nvSpPr>
      <xdr:spPr>
        <a:xfrm>
          <a:off x="7594111" y="1302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12357</xdr:rowOff>
    </xdr:from>
    <xdr:to>
      <xdr:col>36</xdr:col>
      <xdr:colOff>165100</xdr:colOff>
      <xdr:row>77</xdr:row>
      <xdr:rowOff>113957</xdr:rowOff>
    </xdr:to>
    <xdr:sp macro="" textlink="">
      <xdr:nvSpPr>
        <xdr:cNvPr id="428" name="フローチャート: 判断 427"/>
        <xdr:cNvSpPr/>
      </xdr:nvSpPr>
      <xdr:spPr>
        <a:xfrm>
          <a:off x="6921500" y="1321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130484</xdr:rowOff>
    </xdr:from>
    <xdr:ext cx="534377" cy="259045"/>
    <xdr:sp macro="" textlink="">
      <xdr:nvSpPr>
        <xdr:cNvPr id="429" name="テキスト ボックス 428"/>
        <xdr:cNvSpPr txBox="1"/>
      </xdr:nvSpPr>
      <xdr:spPr>
        <a:xfrm>
          <a:off x="6705111" y="1298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0" name="テキスト ボックス 42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1" name="テキスト ボックス 43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2" name="テキスト ボックス 43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3" name="テキスト ボックス 43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4" name="テキスト ボックス 43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117951</xdr:rowOff>
    </xdr:from>
    <xdr:to>
      <xdr:col>55</xdr:col>
      <xdr:colOff>50800</xdr:colOff>
      <xdr:row>78</xdr:row>
      <xdr:rowOff>48101</xdr:rowOff>
    </xdr:to>
    <xdr:sp macro="" textlink="">
      <xdr:nvSpPr>
        <xdr:cNvPr id="435" name="楕円 434"/>
        <xdr:cNvSpPr/>
      </xdr:nvSpPr>
      <xdr:spPr>
        <a:xfrm>
          <a:off x="10426700" y="1331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32878</xdr:rowOff>
    </xdr:from>
    <xdr:ext cx="534377" cy="259045"/>
    <xdr:sp macro="" textlink="">
      <xdr:nvSpPr>
        <xdr:cNvPr id="436" name="商工費該当値テキスト"/>
        <xdr:cNvSpPr txBox="1"/>
      </xdr:nvSpPr>
      <xdr:spPr>
        <a:xfrm>
          <a:off x="10528300" y="132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170377</xdr:rowOff>
    </xdr:from>
    <xdr:to>
      <xdr:col>50</xdr:col>
      <xdr:colOff>165100</xdr:colOff>
      <xdr:row>78</xdr:row>
      <xdr:rowOff>100527</xdr:rowOff>
    </xdr:to>
    <xdr:sp macro="" textlink="">
      <xdr:nvSpPr>
        <xdr:cNvPr id="437" name="楕円 436"/>
        <xdr:cNvSpPr/>
      </xdr:nvSpPr>
      <xdr:spPr>
        <a:xfrm>
          <a:off x="9588500" y="1337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91654</xdr:rowOff>
    </xdr:from>
    <xdr:ext cx="469744" cy="259045"/>
    <xdr:sp macro="" textlink="">
      <xdr:nvSpPr>
        <xdr:cNvPr id="438" name="テキスト ボックス 437"/>
        <xdr:cNvSpPr txBox="1"/>
      </xdr:nvSpPr>
      <xdr:spPr>
        <a:xfrm>
          <a:off x="9404428" y="13464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164909</xdr:rowOff>
    </xdr:from>
    <xdr:to>
      <xdr:col>46</xdr:col>
      <xdr:colOff>38100</xdr:colOff>
      <xdr:row>78</xdr:row>
      <xdr:rowOff>95059</xdr:rowOff>
    </xdr:to>
    <xdr:sp macro="" textlink="">
      <xdr:nvSpPr>
        <xdr:cNvPr id="439" name="楕円 438"/>
        <xdr:cNvSpPr/>
      </xdr:nvSpPr>
      <xdr:spPr>
        <a:xfrm>
          <a:off x="8699500" y="1336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86186</xdr:rowOff>
    </xdr:from>
    <xdr:ext cx="469744" cy="259045"/>
    <xdr:sp macro="" textlink="">
      <xdr:nvSpPr>
        <xdr:cNvPr id="440" name="テキスト ボックス 439"/>
        <xdr:cNvSpPr txBox="1"/>
      </xdr:nvSpPr>
      <xdr:spPr>
        <a:xfrm>
          <a:off x="8515428" y="1345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141363</xdr:rowOff>
    </xdr:from>
    <xdr:to>
      <xdr:col>41</xdr:col>
      <xdr:colOff>101600</xdr:colOff>
      <xdr:row>78</xdr:row>
      <xdr:rowOff>71513</xdr:rowOff>
    </xdr:to>
    <xdr:sp macro="" textlink="">
      <xdr:nvSpPr>
        <xdr:cNvPr id="441" name="楕円 440"/>
        <xdr:cNvSpPr/>
      </xdr:nvSpPr>
      <xdr:spPr>
        <a:xfrm>
          <a:off x="7810500" y="1334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62640</xdr:rowOff>
    </xdr:from>
    <xdr:ext cx="534377" cy="259045"/>
    <xdr:sp macro="" textlink="">
      <xdr:nvSpPr>
        <xdr:cNvPr id="442" name="テキスト ボックス 441"/>
        <xdr:cNvSpPr txBox="1"/>
      </xdr:nvSpPr>
      <xdr:spPr>
        <a:xfrm>
          <a:off x="7594111" y="1343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157747</xdr:rowOff>
    </xdr:from>
    <xdr:to>
      <xdr:col>36</xdr:col>
      <xdr:colOff>165100</xdr:colOff>
      <xdr:row>78</xdr:row>
      <xdr:rowOff>87897</xdr:rowOff>
    </xdr:to>
    <xdr:sp macro="" textlink="">
      <xdr:nvSpPr>
        <xdr:cNvPr id="443" name="楕円 442"/>
        <xdr:cNvSpPr/>
      </xdr:nvSpPr>
      <xdr:spPr>
        <a:xfrm>
          <a:off x="6921500" y="1335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79024</xdr:rowOff>
    </xdr:from>
    <xdr:ext cx="469744" cy="259045"/>
    <xdr:sp macro="" textlink="">
      <xdr:nvSpPr>
        <xdr:cNvPr id="444" name="テキスト ボックス 443"/>
        <xdr:cNvSpPr txBox="1"/>
      </xdr:nvSpPr>
      <xdr:spPr>
        <a:xfrm>
          <a:off x="6737428" y="1345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5" name="正方形/長方形 44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6" name="正方形/長方形 44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7" name="正方形/長方形 44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8" name="正方形/長方形 44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9" name="正方形/長方形 44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0" name="正方形/長方形 44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1" name="正方形/長方形 45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2" name="正方形/長方形 45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3" name="テキスト ボックス 45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4" name="直線コネクタ 45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5" name="直線コネクタ 45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6" name="テキスト ボックス 45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7" name="直線コネクタ 45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8" name="テキスト ボックス 45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9" name="直線コネクタ 45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60" name="テキスト ボックス 45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1" name="直線コネクタ 46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62" name="テキスト ボックス 461"/>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3" name="直線コネクタ 46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64" name="テキスト ボックス 46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6" name="テキスト ボックス 46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126879</xdr:rowOff>
    </xdr:from>
    <xdr:to>
      <xdr:col>54</xdr:col>
      <xdr:colOff>189865</xdr:colOff>
      <xdr:row>99</xdr:row>
      <xdr:rowOff>22813</xdr:rowOff>
    </xdr:to>
    <xdr:cxnSp macro="">
      <xdr:nvCxnSpPr>
        <xdr:cNvPr id="468" name="直線コネクタ 467"/>
        <xdr:cNvCxnSpPr/>
      </xdr:nvCxnSpPr>
      <xdr:spPr>
        <a:xfrm flipV="1">
          <a:off x="10475595" y="15728829"/>
          <a:ext cx="1270" cy="126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29822</xdr:rowOff>
    </xdr:from>
    <xdr:ext cx="534377" cy="259045"/>
    <xdr:sp macro="" textlink="">
      <xdr:nvSpPr>
        <xdr:cNvPr id="469" name="土木費最小値テキスト"/>
        <xdr:cNvSpPr txBox="1"/>
      </xdr:nvSpPr>
      <xdr:spPr>
        <a:xfrm>
          <a:off x="10528300" y="1700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22813</xdr:rowOff>
    </xdr:from>
    <xdr:to>
      <xdr:col>55</xdr:col>
      <xdr:colOff>88900</xdr:colOff>
      <xdr:row>99</xdr:row>
      <xdr:rowOff>22813</xdr:rowOff>
    </xdr:to>
    <xdr:cxnSp macro="">
      <xdr:nvCxnSpPr>
        <xdr:cNvPr id="470" name="直線コネクタ 469"/>
        <xdr:cNvCxnSpPr/>
      </xdr:nvCxnSpPr>
      <xdr:spPr>
        <a:xfrm>
          <a:off x="10388600" y="16996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73556</xdr:rowOff>
    </xdr:from>
    <xdr:ext cx="690189" cy="259045"/>
    <xdr:sp macro="" textlink="">
      <xdr:nvSpPr>
        <xdr:cNvPr id="471" name="土木費最大値テキスト"/>
        <xdr:cNvSpPr txBox="1"/>
      </xdr:nvSpPr>
      <xdr:spPr>
        <a:xfrm>
          <a:off x="10528300" y="155040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1,691,826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126879</xdr:rowOff>
    </xdr:from>
    <xdr:to>
      <xdr:col>55</xdr:col>
      <xdr:colOff>88900</xdr:colOff>
      <xdr:row>91</xdr:row>
      <xdr:rowOff>126879</xdr:rowOff>
    </xdr:to>
    <xdr:cxnSp macro="">
      <xdr:nvCxnSpPr>
        <xdr:cNvPr id="472" name="直線コネクタ 471"/>
        <xdr:cNvCxnSpPr/>
      </xdr:nvCxnSpPr>
      <xdr:spPr>
        <a:xfrm>
          <a:off x="10388600" y="15728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170996</xdr:rowOff>
    </xdr:from>
    <xdr:to>
      <xdr:col>55</xdr:col>
      <xdr:colOff>0</xdr:colOff>
      <xdr:row>99</xdr:row>
      <xdr:rowOff>4789</xdr:rowOff>
    </xdr:to>
    <xdr:cxnSp macro="">
      <xdr:nvCxnSpPr>
        <xdr:cNvPr id="473" name="直線コネクタ 472"/>
        <xdr:cNvCxnSpPr/>
      </xdr:nvCxnSpPr>
      <xdr:spPr>
        <a:xfrm flipV="1">
          <a:off x="9639300" y="16973096"/>
          <a:ext cx="838200" cy="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118721</xdr:rowOff>
    </xdr:from>
    <xdr:ext cx="534377" cy="259045"/>
    <xdr:sp macro="" textlink="">
      <xdr:nvSpPr>
        <xdr:cNvPr id="474" name="土木費平均値テキスト"/>
        <xdr:cNvSpPr txBox="1"/>
      </xdr:nvSpPr>
      <xdr:spPr>
        <a:xfrm>
          <a:off x="10528300" y="16749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95844</xdr:rowOff>
    </xdr:from>
    <xdr:to>
      <xdr:col>55</xdr:col>
      <xdr:colOff>50800</xdr:colOff>
      <xdr:row>99</xdr:row>
      <xdr:rowOff>25994</xdr:rowOff>
    </xdr:to>
    <xdr:sp macro="" textlink="">
      <xdr:nvSpPr>
        <xdr:cNvPr id="475" name="フローチャート: 判断 474"/>
        <xdr:cNvSpPr/>
      </xdr:nvSpPr>
      <xdr:spPr>
        <a:xfrm>
          <a:off x="10426700" y="1689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1732</xdr:rowOff>
    </xdr:from>
    <xdr:to>
      <xdr:col>50</xdr:col>
      <xdr:colOff>114300</xdr:colOff>
      <xdr:row>99</xdr:row>
      <xdr:rowOff>4789</xdr:rowOff>
    </xdr:to>
    <xdr:cxnSp macro="">
      <xdr:nvCxnSpPr>
        <xdr:cNvPr id="476" name="直線コネクタ 475"/>
        <xdr:cNvCxnSpPr/>
      </xdr:nvCxnSpPr>
      <xdr:spPr>
        <a:xfrm>
          <a:off x="8750300" y="16975282"/>
          <a:ext cx="889000" cy="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102733</xdr:rowOff>
    </xdr:from>
    <xdr:to>
      <xdr:col>50</xdr:col>
      <xdr:colOff>165100</xdr:colOff>
      <xdr:row>99</xdr:row>
      <xdr:rowOff>32883</xdr:rowOff>
    </xdr:to>
    <xdr:sp macro="" textlink="">
      <xdr:nvSpPr>
        <xdr:cNvPr id="477" name="フローチャート: 判断 476"/>
        <xdr:cNvSpPr/>
      </xdr:nvSpPr>
      <xdr:spPr>
        <a:xfrm>
          <a:off x="9588500" y="169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49410</xdr:rowOff>
    </xdr:from>
    <xdr:ext cx="534377" cy="259045"/>
    <xdr:sp macro="" textlink="">
      <xdr:nvSpPr>
        <xdr:cNvPr id="478" name="テキスト ボックス 477"/>
        <xdr:cNvSpPr txBox="1"/>
      </xdr:nvSpPr>
      <xdr:spPr>
        <a:xfrm>
          <a:off x="9372111" y="1668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171185</xdr:rowOff>
    </xdr:from>
    <xdr:to>
      <xdr:col>45</xdr:col>
      <xdr:colOff>177800</xdr:colOff>
      <xdr:row>99</xdr:row>
      <xdr:rowOff>1732</xdr:rowOff>
    </xdr:to>
    <xdr:cxnSp macro="">
      <xdr:nvCxnSpPr>
        <xdr:cNvPr id="479" name="直線コネクタ 478"/>
        <xdr:cNvCxnSpPr/>
      </xdr:nvCxnSpPr>
      <xdr:spPr>
        <a:xfrm>
          <a:off x="7861300" y="16973285"/>
          <a:ext cx="889000" cy="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125454</xdr:rowOff>
    </xdr:from>
    <xdr:to>
      <xdr:col>46</xdr:col>
      <xdr:colOff>38100</xdr:colOff>
      <xdr:row>99</xdr:row>
      <xdr:rowOff>55604</xdr:rowOff>
    </xdr:to>
    <xdr:sp macro="" textlink="">
      <xdr:nvSpPr>
        <xdr:cNvPr id="480" name="フローチャート: 判断 479"/>
        <xdr:cNvSpPr/>
      </xdr:nvSpPr>
      <xdr:spPr>
        <a:xfrm>
          <a:off x="8699500" y="16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46731</xdr:rowOff>
    </xdr:from>
    <xdr:ext cx="534377" cy="259045"/>
    <xdr:sp macro="" textlink="">
      <xdr:nvSpPr>
        <xdr:cNvPr id="481" name="テキスト ボックス 480"/>
        <xdr:cNvSpPr txBox="1"/>
      </xdr:nvSpPr>
      <xdr:spPr>
        <a:xfrm>
          <a:off x="8483111" y="1702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171185</xdr:rowOff>
    </xdr:from>
    <xdr:to>
      <xdr:col>41</xdr:col>
      <xdr:colOff>50800</xdr:colOff>
      <xdr:row>99</xdr:row>
      <xdr:rowOff>2665</xdr:rowOff>
    </xdr:to>
    <xdr:cxnSp macro="">
      <xdr:nvCxnSpPr>
        <xdr:cNvPr id="482" name="直線コネクタ 481"/>
        <xdr:cNvCxnSpPr/>
      </xdr:nvCxnSpPr>
      <xdr:spPr>
        <a:xfrm flipV="1">
          <a:off x="6972300" y="16973285"/>
          <a:ext cx="889000" cy="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122899</xdr:rowOff>
    </xdr:from>
    <xdr:to>
      <xdr:col>41</xdr:col>
      <xdr:colOff>101600</xdr:colOff>
      <xdr:row>99</xdr:row>
      <xdr:rowOff>53049</xdr:rowOff>
    </xdr:to>
    <xdr:sp macro="" textlink="">
      <xdr:nvSpPr>
        <xdr:cNvPr id="483" name="フローチャート: 判断 482"/>
        <xdr:cNvSpPr/>
      </xdr:nvSpPr>
      <xdr:spPr>
        <a:xfrm>
          <a:off x="7810500" y="1692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44176</xdr:rowOff>
    </xdr:from>
    <xdr:ext cx="534377" cy="259045"/>
    <xdr:sp macro="" textlink="">
      <xdr:nvSpPr>
        <xdr:cNvPr id="484" name="テキスト ボックス 483"/>
        <xdr:cNvSpPr txBox="1"/>
      </xdr:nvSpPr>
      <xdr:spPr>
        <a:xfrm>
          <a:off x="7594111" y="1701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125566</xdr:rowOff>
    </xdr:from>
    <xdr:to>
      <xdr:col>36</xdr:col>
      <xdr:colOff>165100</xdr:colOff>
      <xdr:row>99</xdr:row>
      <xdr:rowOff>55716</xdr:rowOff>
    </xdr:to>
    <xdr:sp macro="" textlink="">
      <xdr:nvSpPr>
        <xdr:cNvPr id="485" name="フローチャート: 判断 484"/>
        <xdr:cNvSpPr/>
      </xdr:nvSpPr>
      <xdr:spPr>
        <a:xfrm>
          <a:off x="6921500" y="1692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46843</xdr:rowOff>
    </xdr:from>
    <xdr:ext cx="534377" cy="259045"/>
    <xdr:sp macro="" textlink="">
      <xdr:nvSpPr>
        <xdr:cNvPr id="486" name="テキスト ボックス 485"/>
        <xdr:cNvSpPr txBox="1"/>
      </xdr:nvSpPr>
      <xdr:spPr>
        <a:xfrm>
          <a:off x="6705111" y="1702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120196</xdr:rowOff>
    </xdr:from>
    <xdr:to>
      <xdr:col>55</xdr:col>
      <xdr:colOff>50800</xdr:colOff>
      <xdr:row>99</xdr:row>
      <xdr:rowOff>50346</xdr:rowOff>
    </xdr:to>
    <xdr:sp macro="" textlink="">
      <xdr:nvSpPr>
        <xdr:cNvPr id="492" name="楕円 491"/>
        <xdr:cNvSpPr/>
      </xdr:nvSpPr>
      <xdr:spPr>
        <a:xfrm>
          <a:off x="10426700" y="1692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74271</xdr:rowOff>
    </xdr:from>
    <xdr:ext cx="534377" cy="259045"/>
    <xdr:sp macro="" textlink="">
      <xdr:nvSpPr>
        <xdr:cNvPr id="493" name="土木費該当値テキスト"/>
        <xdr:cNvSpPr txBox="1"/>
      </xdr:nvSpPr>
      <xdr:spPr>
        <a:xfrm>
          <a:off x="10528300" y="1687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125439</xdr:rowOff>
    </xdr:from>
    <xdr:to>
      <xdr:col>50</xdr:col>
      <xdr:colOff>165100</xdr:colOff>
      <xdr:row>99</xdr:row>
      <xdr:rowOff>55589</xdr:rowOff>
    </xdr:to>
    <xdr:sp macro="" textlink="">
      <xdr:nvSpPr>
        <xdr:cNvPr id="494" name="楕円 493"/>
        <xdr:cNvSpPr/>
      </xdr:nvSpPr>
      <xdr:spPr>
        <a:xfrm>
          <a:off x="9588500" y="1692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46716</xdr:rowOff>
    </xdr:from>
    <xdr:ext cx="534377" cy="259045"/>
    <xdr:sp macro="" textlink="">
      <xdr:nvSpPr>
        <xdr:cNvPr id="495" name="テキスト ボックス 494"/>
        <xdr:cNvSpPr txBox="1"/>
      </xdr:nvSpPr>
      <xdr:spPr>
        <a:xfrm>
          <a:off x="9372111" y="1702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122382</xdr:rowOff>
    </xdr:from>
    <xdr:to>
      <xdr:col>46</xdr:col>
      <xdr:colOff>38100</xdr:colOff>
      <xdr:row>99</xdr:row>
      <xdr:rowOff>52532</xdr:rowOff>
    </xdr:to>
    <xdr:sp macro="" textlink="">
      <xdr:nvSpPr>
        <xdr:cNvPr id="496" name="楕円 495"/>
        <xdr:cNvSpPr/>
      </xdr:nvSpPr>
      <xdr:spPr>
        <a:xfrm>
          <a:off x="8699500" y="1692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69059</xdr:rowOff>
    </xdr:from>
    <xdr:ext cx="534377" cy="259045"/>
    <xdr:sp macro="" textlink="">
      <xdr:nvSpPr>
        <xdr:cNvPr id="497" name="テキスト ボックス 496"/>
        <xdr:cNvSpPr txBox="1"/>
      </xdr:nvSpPr>
      <xdr:spPr>
        <a:xfrm>
          <a:off x="8483111" y="1669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120385</xdr:rowOff>
    </xdr:from>
    <xdr:to>
      <xdr:col>41</xdr:col>
      <xdr:colOff>101600</xdr:colOff>
      <xdr:row>99</xdr:row>
      <xdr:rowOff>50535</xdr:rowOff>
    </xdr:to>
    <xdr:sp macro="" textlink="">
      <xdr:nvSpPr>
        <xdr:cNvPr id="498" name="楕円 497"/>
        <xdr:cNvSpPr/>
      </xdr:nvSpPr>
      <xdr:spPr>
        <a:xfrm>
          <a:off x="7810500" y="1692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67062</xdr:rowOff>
    </xdr:from>
    <xdr:ext cx="534377" cy="259045"/>
    <xdr:sp macro="" textlink="">
      <xdr:nvSpPr>
        <xdr:cNvPr id="499" name="テキスト ボックス 498"/>
        <xdr:cNvSpPr txBox="1"/>
      </xdr:nvSpPr>
      <xdr:spPr>
        <a:xfrm>
          <a:off x="7594111" y="1669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123315</xdr:rowOff>
    </xdr:from>
    <xdr:to>
      <xdr:col>36</xdr:col>
      <xdr:colOff>165100</xdr:colOff>
      <xdr:row>99</xdr:row>
      <xdr:rowOff>53465</xdr:rowOff>
    </xdr:to>
    <xdr:sp macro="" textlink="">
      <xdr:nvSpPr>
        <xdr:cNvPr id="500" name="楕円 499"/>
        <xdr:cNvSpPr/>
      </xdr:nvSpPr>
      <xdr:spPr>
        <a:xfrm>
          <a:off x="6921500" y="1692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69992</xdr:rowOff>
    </xdr:from>
    <xdr:ext cx="534377" cy="259045"/>
    <xdr:sp macro="" textlink="">
      <xdr:nvSpPr>
        <xdr:cNvPr id="501" name="テキスト ボックス 500"/>
        <xdr:cNvSpPr txBox="1"/>
      </xdr:nvSpPr>
      <xdr:spPr>
        <a:xfrm>
          <a:off x="6705111" y="1670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8712</xdr:rowOff>
    </xdr:from>
    <xdr:to>
      <xdr:col>85</xdr:col>
      <xdr:colOff>126364</xdr:colOff>
      <xdr:row>37</xdr:row>
      <xdr:rowOff>114211</xdr:rowOff>
    </xdr:to>
    <xdr:cxnSp macro="">
      <xdr:nvCxnSpPr>
        <xdr:cNvPr id="525" name="直線コネクタ 524"/>
        <xdr:cNvCxnSpPr/>
      </xdr:nvCxnSpPr>
      <xdr:spPr>
        <a:xfrm flipV="1">
          <a:off x="16317595" y="5152212"/>
          <a:ext cx="1269" cy="1305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118038</xdr:rowOff>
    </xdr:from>
    <xdr:ext cx="534377" cy="259045"/>
    <xdr:sp macro="" textlink="">
      <xdr:nvSpPr>
        <xdr:cNvPr id="526" name="消防費最小値テキスト"/>
        <xdr:cNvSpPr txBox="1"/>
      </xdr:nvSpPr>
      <xdr:spPr>
        <a:xfrm>
          <a:off x="16370300" y="646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114211</xdr:rowOff>
    </xdr:from>
    <xdr:to>
      <xdr:col>86</xdr:col>
      <xdr:colOff>25400</xdr:colOff>
      <xdr:row>37</xdr:row>
      <xdr:rowOff>114211</xdr:rowOff>
    </xdr:to>
    <xdr:cxnSp macro="">
      <xdr:nvCxnSpPr>
        <xdr:cNvPr id="527" name="直線コネクタ 526"/>
        <xdr:cNvCxnSpPr/>
      </xdr:nvCxnSpPr>
      <xdr:spPr>
        <a:xfrm>
          <a:off x="16230600" y="645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126839</xdr:rowOff>
    </xdr:from>
    <xdr:ext cx="534377" cy="259045"/>
    <xdr:sp macro="" textlink="">
      <xdr:nvSpPr>
        <xdr:cNvPr id="528" name="消防費最大値テキスト"/>
        <xdr:cNvSpPr txBox="1"/>
      </xdr:nvSpPr>
      <xdr:spPr>
        <a:xfrm>
          <a:off x="16370300" y="492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82,876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8712</xdr:rowOff>
    </xdr:from>
    <xdr:to>
      <xdr:col>86</xdr:col>
      <xdr:colOff>25400</xdr:colOff>
      <xdr:row>30</xdr:row>
      <xdr:rowOff>8712</xdr:rowOff>
    </xdr:to>
    <xdr:cxnSp macro="">
      <xdr:nvCxnSpPr>
        <xdr:cNvPr id="529" name="直線コネクタ 528"/>
        <xdr:cNvCxnSpPr/>
      </xdr:nvCxnSpPr>
      <xdr:spPr>
        <a:xfrm>
          <a:off x="16230600" y="515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87046</xdr:rowOff>
    </xdr:from>
    <xdr:to>
      <xdr:col>85</xdr:col>
      <xdr:colOff>127000</xdr:colOff>
      <xdr:row>36</xdr:row>
      <xdr:rowOff>113849</xdr:rowOff>
    </xdr:to>
    <xdr:cxnSp macro="">
      <xdr:nvCxnSpPr>
        <xdr:cNvPr id="530" name="直線コネクタ 529"/>
        <xdr:cNvCxnSpPr/>
      </xdr:nvCxnSpPr>
      <xdr:spPr>
        <a:xfrm flipV="1">
          <a:off x="15481300" y="6259246"/>
          <a:ext cx="838200" cy="2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163060</xdr:rowOff>
    </xdr:from>
    <xdr:ext cx="534377" cy="259045"/>
    <xdr:sp macro="" textlink="">
      <xdr:nvSpPr>
        <xdr:cNvPr id="531" name="消防費平均値テキスト"/>
        <xdr:cNvSpPr txBox="1"/>
      </xdr:nvSpPr>
      <xdr:spPr>
        <a:xfrm>
          <a:off x="16370300" y="5992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140183</xdr:rowOff>
    </xdr:from>
    <xdr:to>
      <xdr:col>85</xdr:col>
      <xdr:colOff>177800</xdr:colOff>
      <xdr:row>36</xdr:row>
      <xdr:rowOff>70333</xdr:rowOff>
    </xdr:to>
    <xdr:sp macro="" textlink="">
      <xdr:nvSpPr>
        <xdr:cNvPr id="532" name="フローチャート: 判断 531"/>
        <xdr:cNvSpPr/>
      </xdr:nvSpPr>
      <xdr:spPr>
        <a:xfrm>
          <a:off x="16268700" y="614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86208</xdr:rowOff>
    </xdr:from>
    <xdr:to>
      <xdr:col>81</xdr:col>
      <xdr:colOff>50800</xdr:colOff>
      <xdr:row>36</xdr:row>
      <xdr:rowOff>113849</xdr:rowOff>
    </xdr:to>
    <xdr:cxnSp macro="">
      <xdr:nvCxnSpPr>
        <xdr:cNvPr id="533" name="直線コネクタ 532"/>
        <xdr:cNvCxnSpPr/>
      </xdr:nvCxnSpPr>
      <xdr:spPr>
        <a:xfrm>
          <a:off x="14592300" y="6258408"/>
          <a:ext cx="889000" cy="2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4318</xdr:rowOff>
    </xdr:from>
    <xdr:to>
      <xdr:col>81</xdr:col>
      <xdr:colOff>101600</xdr:colOff>
      <xdr:row>36</xdr:row>
      <xdr:rowOff>105918</xdr:rowOff>
    </xdr:to>
    <xdr:sp macro="" textlink="">
      <xdr:nvSpPr>
        <xdr:cNvPr id="534" name="フローチャート: 判断 533"/>
        <xdr:cNvSpPr/>
      </xdr:nvSpPr>
      <xdr:spPr>
        <a:xfrm>
          <a:off x="15430500" y="617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122445</xdr:rowOff>
    </xdr:from>
    <xdr:ext cx="534377" cy="259045"/>
    <xdr:sp macro="" textlink="">
      <xdr:nvSpPr>
        <xdr:cNvPr id="535" name="テキスト ボックス 534"/>
        <xdr:cNvSpPr txBox="1"/>
      </xdr:nvSpPr>
      <xdr:spPr>
        <a:xfrm>
          <a:off x="15214111" y="595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86208</xdr:rowOff>
    </xdr:from>
    <xdr:to>
      <xdr:col>76</xdr:col>
      <xdr:colOff>114300</xdr:colOff>
      <xdr:row>36</xdr:row>
      <xdr:rowOff>86284</xdr:rowOff>
    </xdr:to>
    <xdr:cxnSp macro="">
      <xdr:nvCxnSpPr>
        <xdr:cNvPr id="536" name="直線コネクタ 535"/>
        <xdr:cNvCxnSpPr/>
      </xdr:nvCxnSpPr>
      <xdr:spPr>
        <a:xfrm flipV="1">
          <a:off x="13703300" y="6258408"/>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42913</xdr:rowOff>
    </xdr:from>
    <xdr:to>
      <xdr:col>76</xdr:col>
      <xdr:colOff>165100</xdr:colOff>
      <xdr:row>36</xdr:row>
      <xdr:rowOff>144513</xdr:rowOff>
    </xdr:to>
    <xdr:sp macro="" textlink="">
      <xdr:nvSpPr>
        <xdr:cNvPr id="537" name="フローチャート: 判断 536"/>
        <xdr:cNvSpPr/>
      </xdr:nvSpPr>
      <xdr:spPr>
        <a:xfrm>
          <a:off x="14541500" y="621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135640</xdr:rowOff>
    </xdr:from>
    <xdr:ext cx="534377" cy="259045"/>
    <xdr:sp macro="" textlink="">
      <xdr:nvSpPr>
        <xdr:cNvPr id="538" name="テキスト ボックス 537"/>
        <xdr:cNvSpPr txBox="1"/>
      </xdr:nvSpPr>
      <xdr:spPr>
        <a:xfrm>
          <a:off x="14325111" y="630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36144</xdr:rowOff>
    </xdr:from>
    <xdr:to>
      <xdr:col>71</xdr:col>
      <xdr:colOff>177800</xdr:colOff>
      <xdr:row>36</xdr:row>
      <xdr:rowOff>86284</xdr:rowOff>
    </xdr:to>
    <xdr:cxnSp macro="">
      <xdr:nvCxnSpPr>
        <xdr:cNvPr id="539" name="直線コネクタ 538"/>
        <xdr:cNvCxnSpPr/>
      </xdr:nvCxnSpPr>
      <xdr:spPr>
        <a:xfrm>
          <a:off x="12814300" y="6208344"/>
          <a:ext cx="889000" cy="5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70479</xdr:rowOff>
    </xdr:from>
    <xdr:to>
      <xdr:col>72</xdr:col>
      <xdr:colOff>38100</xdr:colOff>
      <xdr:row>37</xdr:row>
      <xdr:rowOff>629</xdr:rowOff>
    </xdr:to>
    <xdr:sp macro="" textlink="">
      <xdr:nvSpPr>
        <xdr:cNvPr id="540" name="フローチャート: 判断 539"/>
        <xdr:cNvSpPr/>
      </xdr:nvSpPr>
      <xdr:spPr>
        <a:xfrm>
          <a:off x="13652500" y="624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163206</xdr:rowOff>
    </xdr:from>
    <xdr:ext cx="534377" cy="259045"/>
    <xdr:sp macro="" textlink="">
      <xdr:nvSpPr>
        <xdr:cNvPr id="541" name="テキスト ボックス 540"/>
        <xdr:cNvSpPr txBox="1"/>
      </xdr:nvSpPr>
      <xdr:spPr>
        <a:xfrm>
          <a:off x="13436111" y="633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8166</xdr:rowOff>
    </xdr:from>
    <xdr:to>
      <xdr:col>67</xdr:col>
      <xdr:colOff>101600</xdr:colOff>
      <xdr:row>36</xdr:row>
      <xdr:rowOff>109766</xdr:rowOff>
    </xdr:to>
    <xdr:sp macro="" textlink="">
      <xdr:nvSpPr>
        <xdr:cNvPr id="542" name="フローチャート: 判断 541"/>
        <xdr:cNvSpPr/>
      </xdr:nvSpPr>
      <xdr:spPr>
        <a:xfrm>
          <a:off x="12763500" y="618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100893</xdr:rowOff>
    </xdr:from>
    <xdr:ext cx="534377" cy="259045"/>
    <xdr:sp macro="" textlink="">
      <xdr:nvSpPr>
        <xdr:cNvPr id="543" name="テキスト ボックス 542"/>
        <xdr:cNvSpPr txBox="1"/>
      </xdr:nvSpPr>
      <xdr:spPr>
        <a:xfrm>
          <a:off x="12547111" y="627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36246</xdr:rowOff>
    </xdr:from>
    <xdr:to>
      <xdr:col>85</xdr:col>
      <xdr:colOff>177800</xdr:colOff>
      <xdr:row>36</xdr:row>
      <xdr:rowOff>137846</xdr:rowOff>
    </xdr:to>
    <xdr:sp macro="" textlink="">
      <xdr:nvSpPr>
        <xdr:cNvPr id="549" name="楕円 548"/>
        <xdr:cNvSpPr/>
      </xdr:nvSpPr>
      <xdr:spPr>
        <a:xfrm>
          <a:off x="16268700" y="620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14673</xdr:rowOff>
    </xdr:from>
    <xdr:ext cx="534377" cy="259045"/>
    <xdr:sp macro="" textlink="">
      <xdr:nvSpPr>
        <xdr:cNvPr id="550" name="消防費該当値テキスト"/>
        <xdr:cNvSpPr txBox="1"/>
      </xdr:nvSpPr>
      <xdr:spPr>
        <a:xfrm>
          <a:off x="16370300" y="618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63049</xdr:rowOff>
    </xdr:from>
    <xdr:to>
      <xdr:col>81</xdr:col>
      <xdr:colOff>101600</xdr:colOff>
      <xdr:row>36</xdr:row>
      <xdr:rowOff>164649</xdr:rowOff>
    </xdr:to>
    <xdr:sp macro="" textlink="">
      <xdr:nvSpPr>
        <xdr:cNvPr id="551" name="楕円 550"/>
        <xdr:cNvSpPr/>
      </xdr:nvSpPr>
      <xdr:spPr>
        <a:xfrm>
          <a:off x="15430500" y="623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155776</xdr:rowOff>
    </xdr:from>
    <xdr:ext cx="534377" cy="259045"/>
    <xdr:sp macro="" textlink="">
      <xdr:nvSpPr>
        <xdr:cNvPr id="552" name="テキスト ボックス 551"/>
        <xdr:cNvSpPr txBox="1"/>
      </xdr:nvSpPr>
      <xdr:spPr>
        <a:xfrm>
          <a:off x="15214111" y="632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35408</xdr:rowOff>
    </xdr:from>
    <xdr:to>
      <xdr:col>76</xdr:col>
      <xdr:colOff>165100</xdr:colOff>
      <xdr:row>36</xdr:row>
      <xdr:rowOff>137008</xdr:rowOff>
    </xdr:to>
    <xdr:sp macro="" textlink="">
      <xdr:nvSpPr>
        <xdr:cNvPr id="553" name="楕円 552"/>
        <xdr:cNvSpPr/>
      </xdr:nvSpPr>
      <xdr:spPr>
        <a:xfrm>
          <a:off x="14541500" y="620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153535</xdr:rowOff>
    </xdr:from>
    <xdr:ext cx="534377" cy="259045"/>
    <xdr:sp macro="" textlink="">
      <xdr:nvSpPr>
        <xdr:cNvPr id="554" name="テキスト ボックス 553"/>
        <xdr:cNvSpPr txBox="1"/>
      </xdr:nvSpPr>
      <xdr:spPr>
        <a:xfrm>
          <a:off x="14325111" y="598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35484</xdr:rowOff>
    </xdr:from>
    <xdr:to>
      <xdr:col>72</xdr:col>
      <xdr:colOff>38100</xdr:colOff>
      <xdr:row>36</xdr:row>
      <xdr:rowOff>137084</xdr:rowOff>
    </xdr:to>
    <xdr:sp macro="" textlink="">
      <xdr:nvSpPr>
        <xdr:cNvPr id="555" name="楕円 554"/>
        <xdr:cNvSpPr/>
      </xdr:nvSpPr>
      <xdr:spPr>
        <a:xfrm>
          <a:off x="13652500" y="620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153611</xdr:rowOff>
    </xdr:from>
    <xdr:ext cx="534377" cy="259045"/>
    <xdr:sp macro="" textlink="">
      <xdr:nvSpPr>
        <xdr:cNvPr id="556" name="テキスト ボックス 555"/>
        <xdr:cNvSpPr txBox="1"/>
      </xdr:nvSpPr>
      <xdr:spPr>
        <a:xfrm>
          <a:off x="13436111" y="598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156794</xdr:rowOff>
    </xdr:from>
    <xdr:to>
      <xdr:col>67</xdr:col>
      <xdr:colOff>101600</xdr:colOff>
      <xdr:row>36</xdr:row>
      <xdr:rowOff>86944</xdr:rowOff>
    </xdr:to>
    <xdr:sp macro="" textlink="">
      <xdr:nvSpPr>
        <xdr:cNvPr id="557" name="楕円 556"/>
        <xdr:cNvSpPr/>
      </xdr:nvSpPr>
      <xdr:spPr>
        <a:xfrm>
          <a:off x="12763500" y="61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103471</xdr:rowOff>
    </xdr:from>
    <xdr:ext cx="534377" cy="259045"/>
    <xdr:sp macro="" textlink="">
      <xdr:nvSpPr>
        <xdr:cNvPr id="558" name="テキスト ボックス 557"/>
        <xdr:cNvSpPr txBox="1"/>
      </xdr:nvSpPr>
      <xdr:spPr>
        <a:xfrm>
          <a:off x="12547111" y="593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9" name="テキスト ボックス 56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0" name="直線コネクタ 56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1" name="テキスト ボックス 57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2" name="直線コネクタ 57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3" name="テキスト ボックス 57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4" name="直線コネクタ 57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5" name="テキスト ボックス 57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6" name="直線コネクタ 57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7" name="テキスト ボックス 576"/>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8" name="直線コネクタ 57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9" name="テキスト ボックス 578"/>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0" name="直線コネクタ 57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1" name="テキスト ボックス 580"/>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2" name="直線コネクタ 58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3" name="テキスト ボックス 58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116655</xdr:rowOff>
    </xdr:from>
    <xdr:to>
      <xdr:col>85</xdr:col>
      <xdr:colOff>126364</xdr:colOff>
      <xdr:row>58</xdr:row>
      <xdr:rowOff>72589</xdr:rowOff>
    </xdr:to>
    <xdr:cxnSp macro="">
      <xdr:nvCxnSpPr>
        <xdr:cNvPr id="585" name="直線コネクタ 584"/>
        <xdr:cNvCxnSpPr/>
      </xdr:nvCxnSpPr>
      <xdr:spPr>
        <a:xfrm flipV="1">
          <a:off x="16317595" y="8689155"/>
          <a:ext cx="1269" cy="132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76416</xdr:rowOff>
    </xdr:from>
    <xdr:ext cx="534377" cy="259045"/>
    <xdr:sp macro="" textlink="">
      <xdr:nvSpPr>
        <xdr:cNvPr id="586" name="教育費最小値テキスト"/>
        <xdr:cNvSpPr txBox="1"/>
      </xdr:nvSpPr>
      <xdr:spPr>
        <a:xfrm>
          <a:off x="16370300" y="1002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72589</xdr:rowOff>
    </xdr:from>
    <xdr:to>
      <xdr:col>86</xdr:col>
      <xdr:colOff>25400</xdr:colOff>
      <xdr:row>58</xdr:row>
      <xdr:rowOff>72589</xdr:rowOff>
    </xdr:to>
    <xdr:cxnSp macro="">
      <xdr:nvCxnSpPr>
        <xdr:cNvPr id="587" name="直線コネクタ 586"/>
        <xdr:cNvCxnSpPr/>
      </xdr:nvCxnSpPr>
      <xdr:spPr>
        <a:xfrm>
          <a:off x="16230600" y="10016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63332</xdr:rowOff>
    </xdr:from>
    <xdr:ext cx="599010" cy="259045"/>
    <xdr:sp macro="" textlink="">
      <xdr:nvSpPr>
        <xdr:cNvPr id="588" name="教育費最大値テキスト"/>
        <xdr:cNvSpPr txBox="1"/>
      </xdr:nvSpPr>
      <xdr:spPr>
        <a:xfrm>
          <a:off x="16370300" y="8464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170,117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116655</xdr:rowOff>
    </xdr:from>
    <xdr:to>
      <xdr:col>86</xdr:col>
      <xdr:colOff>25400</xdr:colOff>
      <xdr:row>50</xdr:row>
      <xdr:rowOff>116655</xdr:rowOff>
    </xdr:to>
    <xdr:cxnSp macro="">
      <xdr:nvCxnSpPr>
        <xdr:cNvPr id="589" name="直線コネクタ 588"/>
        <xdr:cNvCxnSpPr/>
      </xdr:nvCxnSpPr>
      <xdr:spPr>
        <a:xfrm>
          <a:off x="16230600" y="86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13164</xdr:rowOff>
    </xdr:from>
    <xdr:to>
      <xdr:col>85</xdr:col>
      <xdr:colOff>127000</xdr:colOff>
      <xdr:row>58</xdr:row>
      <xdr:rowOff>65384</xdr:rowOff>
    </xdr:to>
    <xdr:cxnSp macro="">
      <xdr:nvCxnSpPr>
        <xdr:cNvPr id="590" name="直線コネクタ 589"/>
        <xdr:cNvCxnSpPr/>
      </xdr:nvCxnSpPr>
      <xdr:spPr>
        <a:xfrm flipV="1">
          <a:off x="15481300" y="9957264"/>
          <a:ext cx="838200" cy="5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131197</xdr:rowOff>
    </xdr:from>
    <xdr:ext cx="534377" cy="259045"/>
    <xdr:sp macro="" textlink="">
      <xdr:nvSpPr>
        <xdr:cNvPr id="591" name="教育費平均値テキスト"/>
        <xdr:cNvSpPr txBox="1"/>
      </xdr:nvSpPr>
      <xdr:spPr>
        <a:xfrm>
          <a:off x="16370300" y="9560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108320</xdr:rowOff>
    </xdr:from>
    <xdr:to>
      <xdr:col>85</xdr:col>
      <xdr:colOff>177800</xdr:colOff>
      <xdr:row>57</xdr:row>
      <xdr:rowOff>38470</xdr:rowOff>
    </xdr:to>
    <xdr:sp macro="" textlink="">
      <xdr:nvSpPr>
        <xdr:cNvPr id="592" name="フローチャート: 判断 591"/>
        <xdr:cNvSpPr/>
      </xdr:nvSpPr>
      <xdr:spPr>
        <a:xfrm>
          <a:off x="16268700" y="970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32911</xdr:rowOff>
    </xdr:from>
    <xdr:to>
      <xdr:col>81</xdr:col>
      <xdr:colOff>50800</xdr:colOff>
      <xdr:row>58</xdr:row>
      <xdr:rowOff>65384</xdr:rowOff>
    </xdr:to>
    <xdr:cxnSp macro="">
      <xdr:nvCxnSpPr>
        <xdr:cNvPr id="593" name="直線コネクタ 592"/>
        <xdr:cNvCxnSpPr/>
      </xdr:nvCxnSpPr>
      <xdr:spPr>
        <a:xfrm>
          <a:off x="14592300" y="9977011"/>
          <a:ext cx="889000" cy="3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56134</xdr:rowOff>
    </xdr:from>
    <xdr:to>
      <xdr:col>81</xdr:col>
      <xdr:colOff>101600</xdr:colOff>
      <xdr:row>56</xdr:row>
      <xdr:rowOff>157734</xdr:rowOff>
    </xdr:to>
    <xdr:sp macro="" textlink="">
      <xdr:nvSpPr>
        <xdr:cNvPr id="594" name="フローチャート: 判断 593"/>
        <xdr:cNvSpPr/>
      </xdr:nvSpPr>
      <xdr:spPr>
        <a:xfrm>
          <a:off x="15430500" y="965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2811</xdr:rowOff>
    </xdr:from>
    <xdr:ext cx="534377" cy="259045"/>
    <xdr:sp macro="" textlink="">
      <xdr:nvSpPr>
        <xdr:cNvPr id="595" name="テキスト ボックス 594"/>
        <xdr:cNvSpPr txBox="1"/>
      </xdr:nvSpPr>
      <xdr:spPr>
        <a:xfrm>
          <a:off x="15214111" y="943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32911</xdr:rowOff>
    </xdr:from>
    <xdr:to>
      <xdr:col>76</xdr:col>
      <xdr:colOff>114300</xdr:colOff>
      <xdr:row>58</xdr:row>
      <xdr:rowOff>67430</xdr:rowOff>
    </xdr:to>
    <xdr:cxnSp macro="">
      <xdr:nvCxnSpPr>
        <xdr:cNvPr id="596" name="直線コネクタ 595"/>
        <xdr:cNvCxnSpPr/>
      </xdr:nvCxnSpPr>
      <xdr:spPr>
        <a:xfrm flipV="1">
          <a:off x="13703300" y="9977011"/>
          <a:ext cx="889000" cy="3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68304</xdr:rowOff>
    </xdr:from>
    <xdr:to>
      <xdr:col>76</xdr:col>
      <xdr:colOff>165100</xdr:colOff>
      <xdr:row>57</xdr:row>
      <xdr:rowOff>169904</xdr:rowOff>
    </xdr:to>
    <xdr:sp macro="" textlink="">
      <xdr:nvSpPr>
        <xdr:cNvPr id="597" name="フローチャート: 判断 596"/>
        <xdr:cNvSpPr/>
      </xdr:nvSpPr>
      <xdr:spPr>
        <a:xfrm>
          <a:off x="14541500" y="9840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14981</xdr:rowOff>
    </xdr:from>
    <xdr:ext cx="534377" cy="259045"/>
    <xdr:sp macro="" textlink="">
      <xdr:nvSpPr>
        <xdr:cNvPr id="598" name="テキスト ボックス 597"/>
        <xdr:cNvSpPr txBox="1"/>
      </xdr:nvSpPr>
      <xdr:spPr>
        <a:xfrm>
          <a:off x="14325111" y="961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123981</xdr:rowOff>
    </xdr:from>
    <xdr:to>
      <xdr:col>71</xdr:col>
      <xdr:colOff>177800</xdr:colOff>
      <xdr:row>58</xdr:row>
      <xdr:rowOff>67430</xdr:rowOff>
    </xdr:to>
    <xdr:cxnSp macro="">
      <xdr:nvCxnSpPr>
        <xdr:cNvPr id="599" name="直線コネクタ 598"/>
        <xdr:cNvCxnSpPr/>
      </xdr:nvCxnSpPr>
      <xdr:spPr>
        <a:xfrm>
          <a:off x="12814300" y="9896631"/>
          <a:ext cx="889000" cy="11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79332</xdr:rowOff>
    </xdr:from>
    <xdr:to>
      <xdr:col>72</xdr:col>
      <xdr:colOff>38100</xdr:colOff>
      <xdr:row>58</xdr:row>
      <xdr:rowOff>9482</xdr:rowOff>
    </xdr:to>
    <xdr:sp macro="" textlink="">
      <xdr:nvSpPr>
        <xdr:cNvPr id="600" name="フローチャート: 判断 599"/>
        <xdr:cNvSpPr/>
      </xdr:nvSpPr>
      <xdr:spPr>
        <a:xfrm>
          <a:off x="13652500" y="985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26009</xdr:rowOff>
    </xdr:from>
    <xdr:ext cx="534377" cy="259045"/>
    <xdr:sp macro="" textlink="">
      <xdr:nvSpPr>
        <xdr:cNvPr id="601" name="テキスト ボックス 600"/>
        <xdr:cNvSpPr txBox="1"/>
      </xdr:nvSpPr>
      <xdr:spPr>
        <a:xfrm>
          <a:off x="13436111" y="962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89815</xdr:rowOff>
    </xdr:from>
    <xdr:to>
      <xdr:col>67</xdr:col>
      <xdr:colOff>101600</xdr:colOff>
      <xdr:row>58</xdr:row>
      <xdr:rowOff>19965</xdr:rowOff>
    </xdr:to>
    <xdr:sp macro="" textlink="">
      <xdr:nvSpPr>
        <xdr:cNvPr id="602" name="フローチャート: 判断 601"/>
        <xdr:cNvSpPr/>
      </xdr:nvSpPr>
      <xdr:spPr>
        <a:xfrm>
          <a:off x="12763500" y="986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11092</xdr:rowOff>
    </xdr:from>
    <xdr:ext cx="534377" cy="259045"/>
    <xdr:sp macro="" textlink="">
      <xdr:nvSpPr>
        <xdr:cNvPr id="603" name="テキスト ボックス 602"/>
        <xdr:cNvSpPr txBox="1"/>
      </xdr:nvSpPr>
      <xdr:spPr>
        <a:xfrm>
          <a:off x="12547111" y="995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4" name="テキスト ボックス 60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5" name="テキスト ボックス 60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6" name="テキスト ボックス 60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7" name="テキスト ボックス 60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8" name="テキスト ボックス 60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133814</xdr:rowOff>
    </xdr:from>
    <xdr:to>
      <xdr:col>85</xdr:col>
      <xdr:colOff>177800</xdr:colOff>
      <xdr:row>58</xdr:row>
      <xdr:rowOff>63964</xdr:rowOff>
    </xdr:to>
    <xdr:sp macro="" textlink="">
      <xdr:nvSpPr>
        <xdr:cNvPr id="609" name="楕円 608"/>
        <xdr:cNvSpPr/>
      </xdr:nvSpPr>
      <xdr:spPr>
        <a:xfrm>
          <a:off x="16268700" y="990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48741</xdr:rowOff>
    </xdr:from>
    <xdr:ext cx="534377" cy="259045"/>
    <xdr:sp macro="" textlink="">
      <xdr:nvSpPr>
        <xdr:cNvPr id="610" name="教育費該当値テキスト"/>
        <xdr:cNvSpPr txBox="1"/>
      </xdr:nvSpPr>
      <xdr:spPr>
        <a:xfrm>
          <a:off x="16370300" y="982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14584</xdr:rowOff>
    </xdr:from>
    <xdr:to>
      <xdr:col>81</xdr:col>
      <xdr:colOff>101600</xdr:colOff>
      <xdr:row>58</xdr:row>
      <xdr:rowOff>116184</xdr:rowOff>
    </xdr:to>
    <xdr:sp macro="" textlink="">
      <xdr:nvSpPr>
        <xdr:cNvPr id="611" name="楕円 610"/>
        <xdr:cNvSpPr/>
      </xdr:nvSpPr>
      <xdr:spPr>
        <a:xfrm>
          <a:off x="15430500" y="995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107311</xdr:rowOff>
    </xdr:from>
    <xdr:ext cx="534377" cy="259045"/>
    <xdr:sp macro="" textlink="">
      <xdr:nvSpPr>
        <xdr:cNvPr id="612" name="テキスト ボックス 611"/>
        <xdr:cNvSpPr txBox="1"/>
      </xdr:nvSpPr>
      <xdr:spPr>
        <a:xfrm>
          <a:off x="15214111" y="1005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153561</xdr:rowOff>
    </xdr:from>
    <xdr:to>
      <xdr:col>76</xdr:col>
      <xdr:colOff>165100</xdr:colOff>
      <xdr:row>58</xdr:row>
      <xdr:rowOff>83711</xdr:rowOff>
    </xdr:to>
    <xdr:sp macro="" textlink="">
      <xdr:nvSpPr>
        <xdr:cNvPr id="613" name="楕円 612"/>
        <xdr:cNvSpPr/>
      </xdr:nvSpPr>
      <xdr:spPr>
        <a:xfrm>
          <a:off x="14541500" y="99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74838</xdr:rowOff>
    </xdr:from>
    <xdr:ext cx="534377" cy="259045"/>
    <xdr:sp macro="" textlink="">
      <xdr:nvSpPr>
        <xdr:cNvPr id="614" name="テキスト ボックス 613"/>
        <xdr:cNvSpPr txBox="1"/>
      </xdr:nvSpPr>
      <xdr:spPr>
        <a:xfrm>
          <a:off x="14325111" y="1001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16630</xdr:rowOff>
    </xdr:from>
    <xdr:to>
      <xdr:col>72</xdr:col>
      <xdr:colOff>38100</xdr:colOff>
      <xdr:row>58</xdr:row>
      <xdr:rowOff>118230</xdr:rowOff>
    </xdr:to>
    <xdr:sp macro="" textlink="">
      <xdr:nvSpPr>
        <xdr:cNvPr id="615" name="楕円 614"/>
        <xdr:cNvSpPr/>
      </xdr:nvSpPr>
      <xdr:spPr>
        <a:xfrm>
          <a:off x="13652500" y="99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109357</xdr:rowOff>
    </xdr:from>
    <xdr:ext cx="534377" cy="259045"/>
    <xdr:sp macro="" textlink="">
      <xdr:nvSpPr>
        <xdr:cNvPr id="616" name="テキスト ボックス 615"/>
        <xdr:cNvSpPr txBox="1"/>
      </xdr:nvSpPr>
      <xdr:spPr>
        <a:xfrm>
          <a:off x="13436111" y="1005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73181</xdr:rowOff>
    </xdr:from>
    <xdr:to>
      <xdr:col>67</xdr:col>
      <xdr:colOff>101600</xdr:colOff>
      <xdr:row>58</xdr:row>
      <xdr:rowOff>3331</xdr:rowOff>
    </xdr:to>
    <xdr:sp macro="" textlink="">
      <xdr:nvSpPr>
        <xdr:cNvPr id="617" name="楕円 616"/>
        <xdr:cNvSpPr/>
      </xdr:nvSpPr>
      <xdr:spPr>
        <a:xfrm>
          <a:off x="12763500" y="984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19858</xdr:rowOff>
    </xdr:from>
    <xdr:ext cx="534377" cy="259045"/>
    <xdr:sp macro="" textlink="">
      <xdr:nvSpPr>
        <xdr:cNvPr id="618" name="テキスト ボックス 617"/>
        <xdr:cNvSpPr txBox="1"/>
      </xdr:nvSpPr>
      <xdr:spPr>
        <a:xfrm>
          <a:off x="12547111" y="962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9" name="正方形/長方形 61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0" name="正方形/長方形 61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1" name="正方形/長方形 62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2" name="正方形/長方形 62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3" name="正方形/長方形 62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4" name="正方形/長方形 62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5" name="正方形/長方形 62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6" name="正方形/長方形 62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7" name="テキスト ボックス 62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8" name="直線コネクタ 62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9" name="直線コネクタ 62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30" name="テキスト ボックス 62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31" name="直線コネクタ 63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32" name="テキスト ボックス 63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33" name="直線コネクタ 63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34" name="テキスト ボックス 63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5" name="直線コネクタ 63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6" name="テキスト ボックス 63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8" name="テキスト ボックス 63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107541</xdr:rowOff>
    </xdr:from>
    <xdr:to>
      <xdr:col>85</xdr:col>
      <xdr:colOff>126364</xdr:colOff>
      <xdr:row>78</xdr:row>
      <xdr:rowOff>139700</xdr:rowOff>
    </xdr:to>
    <xdr:cxnSp macro="">
      <xdr:nvCxnSpPr>
        <xdr:cNvPr id="640" name="直線コネクタ 639"/>
        <xdr:cNvCxnSpPr/>
      </xdr:nvCxnSpPr>
      <xdr:spPr>
        <a:xfrm flipV="1">
          <a:off x="16317595" y="12109041"/>
          <a:ext cx="1269" cy="1403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149627</xdr:rowOff>
    </xdr:from>
    <xdr:ext cx="249299" cy="259045"/>
    <xdr:sp macro="" textlink="">
      <xdr:nvSpPr>
        <xdr:cNvPr id="641" name="災害復旧費最小値テキスト"/>
        <xdr:cNvSpPr txBox="1"/>
      </xdr:nvSpPr>
      <xdr:spPr>
        <a:xfrm>
          <a:off x="16370300" y="13522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42" name="直線コネクタ 64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54218</xdr:rowOff>
    </xdr:from>
    <xdr:ext cx="599010" cy="259045"/>
    <xdr:sp macro="" textlink="">
      <xdr:nvSpPr>
        <xdr:cNvPr id="643" name="災害復旧費最大値テキスト"/>
        <xdr:cNvSpPr txBox="1"/>
      </xdr:nvSpPr>
      <xdr:spPr>
        <a:xfrm>
          <a:off x="16370300" y="1188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614,068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107541</xdr:rowOff>
    </xdr:from>
    <xdr:to>
      <xdr:col>86</xdr:col>
      <xdr:colOff>25400</xdr:colOff>
      <xdr:row>70</xdr:row>
      <xdr:rowOff>107541</xdr:rowOff>
    </xdr:to>
    <xdr:cxnSp macro="">
      <xdr:nvCxnSpPr>
        <xdr:cNvPr id="644" name="直線コネクタ 643"/>
        <xdr:cNvCxnSpPr/>
      </xdr:nvCxnSpPr>
      <xdr:spPr>
        <a:xfrm>
          <a:off x="16230600" y="1210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131242</xdr:rowOff>
    </xdr:from>
    <xdr:to>
      <xdr:col>85</xdr:col>
      <xdr:colOff>127000</xdr:colOff>
      <xdr:row>78</xdr:row>
      <xdr:rowOff>139700</xdr:rowOff>
    </xdr:to>
    <xdr:cxnSp macro="">
      <xdr:nvCxnSpPr>
        <xdr:cNvPr id="645" name="直線コネクタ 644"/>
        <xdr:cNvCxnSpPr/>
      </xdr:nvCxnSpPr>
      <xdr:spPr>
        <a:xfrm>
          <a:off x="15481300" y="13504342"/>
          <a:ext cx="8382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67076</xdr:rowOff>
    </xdr:from>
    <xdr:ext cx="534377" cy="259045"/>
    <xdr:sp macro="" textlink="">
      <xdr:nvSpPr>
        <xdr:cNvPr id="646" name="災害復旧費平均値テキスト"/>
        <xdr:cNvSpPr txBox="1"/>
      </xdr:nvSpPr>
      <xdr:spPr>
        <a:xfrm>
          <a:off x="16370300" y="13268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44199</xdr:rowOff>
    </xdr:from>
    <xdr:to>
      <xdr:col>85</xdr:col>
      <xdr:colOff>177800</xdr:colOff>
      <xdr:row>78</xdr:row>
      <xdr:rowOff>145799</xdr:rowOff>
    </xdr:to>
    <xdr:sp macro="" textlink="">
      <xdr:nvSpPr>
        <xdr:cNvPr id="647" name="フローチャート: 判断 646"/>
        <xdr:cNvSpPr/>
      </xdr:nvSpPr>
      <xdr:spPr>
        <a:xfrm>
          <a:off x="16268700" y="1341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131242</xdr:rowOff>
    </xdr:from>
    <xdr:to>
      <xdr:col>81</xdr:col>
      <xdr:colOff>50800</xdr:colOff>
      <xdr:row>78</xdr:row>
      <xdr:rowOff>137784</xdr:rowOff>
    </xdr:to>
    <xdr:cxnSp macro="">
      <xdr:nvCxnSpPr>
        <xdr:cNvPr id="648" name="直線コネクタ 647"/>
        <xdr:cNvCxnSpPr/>
      </xdr:nvCxnSpPr>
      <xdr:spPr>
        <a:xfrm flipV="1">
          <a:off x="14592300" y="13504342"/>
          <a:ext cx="889000" cy="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51747</xdr:rowOff>
    </xdr:from>
    <xdr:to>
      <xdr:col>81</xdr:col>
      <xdr:colOff>101600</xdr:colOff>
      <xdr:row>78</xdr:row>
      <xdr:rowOff>153347</xdr:rowOff>
    </xdr:to>
    <xdr:sp macro="" textlink="">
      <xdr:nvSpPr>
        <xdr:cNvPr id="649" name="フローチャート: 判断 648"/>
        <xdr:cNvSpPr/>
      </xdr:nvSpPr>
      <xdr:spPr>
        <a:xfrm>
          <a:off x="15430500" y="13424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169874</xdr:rowOff>
    </xdr:from>
    <xdr:ext cx="534377" cy="259045"/>
    <xdr:sp macro="" textlink="">
      <xdr:nvSpPr>
        <xdr:cNvPr id="650" name="テキスト ボックス 649"/>
        <xdr:cNvSpPr txBox="1"/>
      </xdr:nvSpPr>
      <xdr:spPr>
        <a:xfrm>
          <a:off x="15214111" y="1320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137784</xdr:rowOff>
    </xdr:from>
    <xdr:to>
      <xdr:col>76</xdr:col>
      <xdr:colOff>114300</xdr:colOff>
      <xdr:row>78</xdr:row>
      <xdr:rowOff>138477</xdr:rowOff>
    </xdr:to>
    <xdr:cxnSp macro="">
      <xdr:nvCxnSpPr>
        <xdr:cNvPr id="651" name="直線コネクタ 650"/>
        <xdr:cNvCxnSpPr/>
      </xdr:nvCxnSpPr>
      <xdr:spPr>
        <a:xfrm flipV="1">
          <a:off x="13703300" y="13510884"/>
          <a:ext cx="889000" cy="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81361</xdr:rowOff>
    </xdr:from>
    <xdr:to>
      <xdr:col>76</xdr:col>
      <xdr:colOff>165100</xdr:colOff>
      <xdr:row>79</xdr:row>
      <xdr:rowOff>11511</xdr:rowOff>
    </xdr:to>
    <xdr:sp macro="" textlink="">
      <xdr:nvSpPr>
        <xdr:cNvPr id="652" name="フローチャート: 判断 651"/>
        <xdr:cNvSpPr/>
      </xdr:nvSpPr>
      <xdr:spPr>
        <a:xfrm>
          <a:off x="14541500" y="1345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28038</xdr:rowOff>
    </xdr:from>
    <xdr:ext cx="469744" cy="259045"/>
    <xdr:sp macro="" textlink="">
      <xdr:nvSpPr>
        <xdr:cNvPr id="653" name="テキスト ボックス 652"/>
        <xdr:cNvSpPr txBox="1"/>
      </xdr:nvSpPr>
      <xdr:spPr>
        <a:xfrm>
          <a:off x="14357428" y="1322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138477</xdr:rowOff>
    </xdr:from>
    <xdr:to>
      <xdr:col>71</xdr:col>
      <xdr:colOff>177800</xdr:colOff>
      <xdr:row>78</xdr:row>
      <xdr:rowOff>139700</xdr:rowOff>
    </xdr:to>
    <xdr:cxnSp macro="">
      <xdr:nvCxnSpPr>
        <xdr:cNvPr id="654" name="直線コネクタ 653"/>
        <xdr:cNvCxnSpPr/>
      </xdr:nvCxnSpPr>
      <xdr:spPr>
        <a:xfrm flipV="1">
          <a:off x="12814300" y="13511577"/>
          <a:ext cx="889000" cy="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83032</xdr:rowOff>
    </xdr:from>
    <xdr:to>
      <xdr:col>72</xdr:col>
      <xdr:colOff>38100</xdr:colOff>
      <xdr:row>79</xdr:row>
      <xdr:rowOff>13182</xdr:rowOff>
    </xdr:to>
    <xdr:sp macro="" textlink="">
      <xdr:nvSpPr>
        <xdr:cNvPr id="655" name="フローチャート: 判断 654"/>
        <xdr:cNvSpPr/>
      </xdr:nvSpPr>
      <xdr:spPr>
        <a:xfrm>
          <a:off x="13652500" y="1345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29709</xdr:rowOff>
    </xdr:from>
    <xdr:ext cx="469744" cy="259045"/>
    <xdr:sp macro="" textlink="">
      <xdr:nvSpPr>
        <xdr:cNvPr id="656" name="テキスト ボックス 655"/>
        <xdr:cNvSpPr txBox="1"/>
      </xdr:nvSpPr>
      <xdr:spPr>
        <a:xfrm>
          <a:off x="13468428" y="1323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83990</xdr:rowOff>
    </xdr:from>
    <xdr:to>
      <xdr:col>67</xdr:col>
      <xdr:colOff>101600</xdr:colOff>
      <xdr:row>79</xdr:row>
      <xdr:rowOff>14140</xdr:rowOff>
    </xdr:to>
    <xdr:sp macro="" textlink="">
      <xdr:nvSpPr>
        <xdr:cNvPr id="657" name="フローチャート: 判断 656"/>
        <xdr:cNvSpPr/>
      </xdr:nvSpPr>
      <xdr:spPr>
        <a:xfrm>
          <a:off x="127635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30667</xdr:rowOff>
    </xdr:from>
    <xdr:ext cx="469744" cy="259045"/>
    <xdr:sp macro="" textlink="">
      <xdr:nvSpPr>
        <xdr:cNvPr id="658" name="テキスト ボックス 657"/>
        <xdr:cNvSpPr txBox="1"/>
      </xdr:nvSpPr>
      <xdr:spPr>
        <a:xfrm>
          <a:off x="12579428" y="1323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64" name="楕円 663"/>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22627</xdr:rowOff>
    </xdr:from>
    <xdr:ext cx="249299" cy="259045"/>
    <xdr:sp macro="" textlink="">
      <xdr:nvSpPr>
        <xdr:cNvPr id="665" name="災害復旧費該当値テキスト"/>
        <xdr:cNvSpPr txBox="1"/>
      </xdr:nvSpPr>
      <xdr:spPr>
        <a:xfrm>
          <a:off x="16370300" y="1339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80442</xdr:rowOff>
    </xdr:from>
    <xdr:to>
      <xdr:col>81</xdr:col>
      <xdr:colOff>101600</xdr:colOff>
      <xdr:row>79</xdr:row>
      <xdr:rowOff>10592</xdr:rowOff>
    </xdr:to>
    <xdr:sp macro="" textlink="">
      <xdr:nvSpPr>
        <xdr:cNvPr id="666" name="楕円 665"/>
        <xdr:cNvSpPr/>
      </xdr:nvSpPr>
      <xdr:spPr>
        <a:xfrm>
          <a:off x="15430500" y="1345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1719</xdr:rowOff>
    </xdr:from>
    <xdr:ext cx="469744" cy="259045"/>
    <xdr:sp macro="" textlink="">
      <xdr:nvSpPr>
        <xdr:cNvPr id="667" name="テキスト ボックス 666"/>
        <xdr:cNvSpPr txBox="1"/>
      </xdr:nvSpPr>
      <xdr:spPr>
        <a:xfrm>
          <a:off x="15246428" y="13546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86984</xdr:rowOff>
    </xdr:from>
    <xdr:to>
      <xdr:col>76</xdr:col>
      <xdr:colOff>165100</xdr:colOff>
      <xdr:row>79</xdr:row>
      <xdr:rowOff>17134</xdr:rowOff>
    </xdr:to>
    <xdr:sp macro="" textlink="">
      <xdr:nvSpPr>
        <xdr:cNvPr id="668" name="楕円 667"/>
        <xdr:cNvSpPr/>
      </xdr:nvSpPr>
      <xdr:spPr>
        <a:xfrm>
          <a:off x="14541500" y="1346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8261</xdr:rowOff>
    </xdr:from>
    <xdr:ext cx="378565" cy="259045"/>
    <xdr:sp macro="" textlink="">
      <xdr:nvSpPr>
        <xdr:cNvPr id="669" name="テキスト ボックス 668"/>
        <xdr:cNvSpPr txBox="1"/>
      </xdr:nvSpPr>
      <xdr:spPr>
        <a:xfrm>
          <a:off x="14403017" y="13552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87677</xdr:rowOff>
    </xdr:from>
    <xdr:to>
      <xdr:col>72</xdr:col>
      <xdr:colOff>38100</xdr:colOff>
      <xdr:row>79</xdr:row>
      <xdr:rowOff>17827</xdr:rowOff>
    </xdr:to>
    <xdr:sp macro="" textlink="">
      <xdr:nvSpPr>
        <xdr:cNvPr id="670" name="楕円 669"/>
        <xdr:cNvSpPr/>
      </xdr:nvSpPr>
      <xdr:spPr>
        <a:xfrm>
          <a:off x="13652500" y="1346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8954</xdr:rowOff>
    </xdr:from>
    <xdr:ext cx="378565" cy="259045"/>
    <xdr:sp macro="" textlink="">
      <xdr:nvSpPr>
        <xdr:cNvPr id="671" name="テキスト ボックス 670"/>
        <xdr:cNvSpPr txBox="1"/>
      </xdr:nvSpPr>
      <xdr:spPr>
        <a:xfrm>
          <a:off x="13514017" y="13553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72" name="楕円 671"/>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73" name="テキスト ボックス 672"/>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4" name="直線コネクタ 68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5" name="テキスト ボックス 68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6" name="直線コネクタ 68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7" name="テキスト ボックス 68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8" name="直線コネクタ 68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9" name="テキスト ボックス 68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0" name="直線コネクタ 68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1" name="テキスト ボックス 69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2" name="直線コネクタ 69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3" name="テキスト ボックス 69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91573</xdr:rowOff>
    </xdr:from>
    <xdr:to>
      <xdr:col>85</xdr:col>
      <xdr:colOff>126364</xdr:colOff>
      <xdr:row>98</xdr:row>
      <xdr:rowOff>154552</xdr:rowOff>
    </xdr:to>
    <xdr:cxnSp macro="">
      <xdr:nvCxnSpPr>
        <xdr:cNvPr id="697" name="直線コネクタ 696"/>
        <xdr:cNvCxnSpPr/>
      </xdr:nvCxnSpPr>
      <xdr:spPr>
        <a:xfrm flipV="1">
          <a:off x="16317595" y="15693523"/>
          <a:ext cx="1269" cy="126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158379</xdr:rowOff>
    </xdr:from>
    <xdr:ext cx="469744" cy="259045"/>
    <xdr:sp macro="" textlink="">
      <xdr:nvSpPr>
        <xdr:cNvPr id="698" name="公債費最小値テキスト"/>
        <xdr:cNvSpPr txBox="1"/>
      </xdr:nvSpPr>
      <xdr:spPr>
        <a:xfrm>
          <a:off x="16370300" y="16960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154552</xdr:rowOff>
    </xdr:from>
    <xdr:to>
      <xdr:col>86</xdr:col>
      <xdr:colOff>25400</xdr:colOff>
      <xdr:row>98</xdr:row>
      <xdr:rowOff>154552</xdr:rowOff>
    </xdr:to>
    <xdr:cxnSp macro="">
      <xdr:nvCxnSpPr>
        <xdr:cNvPr id="699" name="直線コネクタ 698"/>
        <xdr:cNvCxnSpPr/>
      </xdr:nvCxnSpPr>
      <xdr:spPr>
        <a:xfrm>
          <a:off x="16230600" y="16956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38250</xdr:rowOff>
    </xdr:from>
    <xdr:ext cx="599010" cy="259045"/>
    <xdr:sp macro="" textlink="">
      <xdr:nvSpPr>
        <xdr:cNvPr id="700" name="公債費最大値テキスト"/>
        <xdr:cNvSpPr txBox="1"/>
      </xdr:nvSpPr>
      <xdr:spPr>
        <a:xfrm>
          <a:off x="16370300" y="1546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91573</xdr:rowOff>
    </xdr:from>
    <xdr:to>
      <xdr:col>86</xdr:col>
      <xdr:colOff>25400</xdr:colOff>
      <xdr:row>91</xdr:row>
      <xdr:rowOff>91573</xdr:rowOff>
    </xdr:to>
    <xdr:cxnSp macro="">
      <xdr:nvCxnSpPr>
        <xdr:cNvPr id="701" name="直線コネクタ 700"/>
        <xdr:cNvCxnSpPr/>
      </xdr:nvCxnSpPr>
      <xdr:spPr>
        <a:xfrm>
          <a:off x="16230600" y="15693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116734</xdr:rowOff>
    </xdr:from>
    <xdr:to>
      <xdr:col>85</xdr:col>
      <xdr:colOff>127000</xdr:colOff>
      <xdr:row>96</xdr:row>
      <xdr:rowOff>145720</xdr:rowOff>
    </xdr:to>
    <xdr:cxnSp macro="">
      <xdr:nvCxnSpPr>
        <xdr:cNvPr id="702" name="直線コネクタ 701"/>
        <xdr:cNvCxnSpPr/>
      </xdr:nvCxnSpPr>
      <xdr:spPr>
        <a:xfrm flipV="1">
          <a:off x="15481300" y="16575934"/>
          <a:ext cx="838200" cy="2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149062</xdr:rowOff>
    </xdr:from>
    <xdr:ext cx="534377" cy="259045"/>
    <xdr:sp macro="" textlink="">
      <xdr:nvSpPr>
        <xdr:cNvPr id="703" name="公債費平均値テキスト"/>
        <xdr:cNvSpPr txBox="1"/>
      </xdr:nvSpPr>
      <xdr:spPr>
        <a:xfrm>
          <a:off x="16370300" y="16265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126185</xdr:rowOff>
    </xdr:from>
    <xdr:to>
      <xdr:col>85</xdr:col>
      <xdr:colOff>177800</xdr:colOff>
      <xdr:row>96</xdr:row>
      <xdr:rowOff>56335</xdr:rowOff>
    </xdr:to>
    <xdr:sp macro="" textlink="">
      <xdr:nvSpPr>
        <xdr:cNvPr id="704" name="フローチャート: 判断 703"/>
        <xdr:cNvSpPr/>
      </xdr:nvSpPr>
      <xdr:spPr>
        <a:xfrm>
          <a:off x="16268700" y="1641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145720</xdr:rowOff>
    </xdr:from>
    <xdr:to>
      <xdr:col>81</xdr:col>
      <xdr:colOff>50800</xdr:colOff>
      <xdr:row>96</xdr:row>
      <xdr:rowOff>165013</xdr:rowOff>
    </xdr:to>
    <xdr:cxnSp macro="">
      <xdr:nvCxnSpPr>
        <xdr:cNvPr id="705" name="直線コネクタ 704"/>
        <xdr:cNvCxnSpPr/>
      </xdr:nvCxnSpPr>
      <xdr:spPr>
        <a:xfrm flipV="1">
          <a:off x="14592300" y="16604920"/>
          <a:ext cx="889000" cy="1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158973</xdr:rowOff>
    </xdr:from>
    <xdr:to>
      <xdr:col>81</xdr:col>
      <xdr:colOff>101600</xdr:colOff>
      <xdr:row>96</xdr:row>
      <xdr:rowOff>89123</xdr:rowOff>
    </xdr:to>
    <xdr:sp macro="" textlink="">
      <xdr:nvSpPr>
        <xdr:cNvPr id="706" name="フローチャート: 判断 705"/>
        <xdr:cNvSpPr/>
      </xdr:nvSpPr>
      <xdr:spPr>
        <a:xfrm>
          <a:off x="15430500" y="1644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105650</xdr:rowOff>
    </xdr:from>
    <xdr:ext cx="534377" cy="259045"/>
    <xdr:sp macro="" textlink="">
      <xdr:nvSpPr>
        <xdr:cNvPr id="707" name="テキスト ボックス 706"/>
        <xdr:cNvSpPr txBox="1"/>
      </xdr:nvSpPr>
      <xdr:spPr>
        <a:xfrm>
          <a:off x="15214111" y="1622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165013</xdr:rowOff>
    </xdr:from>
    <xdr:to>
      <xdr:col>76</xdr:col>
      <xdr:colOff>114300</xdr:colOff>
      <xdr:row>96</xdr:row>
      <xdr:rowOff>167025</xdr:rowOff>
    </xdr:to>
    <xdr:cxnSp macro="">
      <xdr:nvCxnSpPr>
        <xdr:cNvPr id="708" name="直線コネクタ 707"/>
        <xdr:cNvCxnSpPr/>
      </xdr:nvCxnSpPr>
      <xdr:spPr>
        <a:xfrm flipV="1">
          <a:off x="13703300" y="16624213"/>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166563</xdr:rowOff>
    </xdr:from>
    <xdr:to>
      <xdr:col>76</xdr:col>
      <xdr:colOff>165100</xdr:colOff>
      <xdr:row>96</xdr:row>
      <xdr:rowOff>96713</xdr:rowOff>
    </xdr:to>
    <xdr:sp macro="" textlink="">
      <xdr:nvSpPr>
        <xdr:cNvPr id="709" name="フローチャート: 判断 708"/>
        <xdr:cNvSpPr/>
      </xdr:nvSpPr>
      <xdr:spPr>
        <a:xfrm>
          <a:off x="14541500" y="1645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113240</xdr:rowOff>
    </xdr:from>
    <xdr:ext cx="534377" cy="259045"/>
    <xdr:sp macro="" textlink="">
      <xdr:nvSpPr>
        <xdr:cNvPr id="710" name="テキスト ボックス 709"/>
        <xdr:cNvSpPr txBox="1"/>
      </xdr:nvSpPr>
      <xdr:spPr>
        <a:xfrm>
          <a:off x="14325111" y="1622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167025</xdr:rowOff>
    </xdr:from>
    <xdr:to>
      <xdr:col>71</xdr:col>
      <xdr:colOff>177800</xdr:colOff>
      <xdr:row>97</xdr:row>
      <xdr:rowOff>13041</xdr:rowOff>
    </xdr:to>
    <xdr:cxnSp macro="">
      <xdr:nvCxnSpPr>
        <xdr:cNvPr id="711" name="直線コネクタ 710"/>
        <xdr:cNvCxnSpPr/>
      </xdr:nvCxnSpPr>
      <xdr:spPr>
        <a:xfrm flipV="1">
          <a:off x="12814300" y="16626225"/>
          <a:ext cx="889000" cy="1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162387</xdr:rowOff>
    </xdr:from>
    <xdr:to>
      <xdr:col>72</xdr:col>
      <xdr:colOff>38100</xdr:colOff>
      <xdr:row>96</xdr:row>
      <xdr:rowOff>92537</xdr:rowOff>
    </xdr:to>
    <xdr:sp macro="" textlink="">
      <xdr:nvSpPr>
        <xdr:cNvPr id="712" name="フローチャート: 判断 711"/>
        <xdr:cNvSpPr/>
      </xdr:nvSpPr>
      <xdr:spPr>
        <a:xfrm>
          <a:off x="13652500" y="1645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109064</xdr:rowOff>
    </xdr:from>
    <xdr:ext cx="534377" cy="259045"/>
    <xdr:sp macro="" textlink="">
      <xdr:nvSpPr>
        <xdr:cNvPr id="713" name="テキスト ボックス 712"/>
        <xdr:cNvSpPr txBox="1"/>
      </xdr:nvSpPr>
      <xdr:spPr>
        <a:xfrm>
          <a:off x="13436111" y="1622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8593</xdr:rowOff>
    </xdr:from>
    <xdr:to>
      <xdr:col>67</xdr:col>
      <xdr:colOff>101600</xdr:colOff>
      <xdr:row>96</xdr:row>
      <xdr:rowOff>110193</xdr:rowOff>
    </xdr:to>
    <xdr:sp macro="" textlink="">
      <xdr:nvSpPr>
        <xdr:cNvPr id="714" name="フローチャート: 判断 713"/>
        <xdr:cNvSpPr/>
      </xdr:nvSpPr>
      <xdr:spPr>
        <a:xfrm>
          <a:off x="12763500" y="1646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126720</xdr:rowOff>
    </xdr:from>
    <xdr:ext cx="534377" cy="259045"/>
    <xdr:sp macro="" textlink="">
      <xdr:nvSpPr>
        <xdr:cNvPr id="715" name="テキスト ボックス 714"/>
        <xdr:cNvSpPr txBox="1"/>
      </xdr:nvSpPr>
      <xdr:spPr>
        <a:xfrm>
          <a:off x="12547111" y="1624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65934</xdr:rowOff>
    </xdr:from>
    <xdr:to>
      <xdr:col>85</xdr:col>
      <xdr:colOff>177800</xdr:colOff>
      <xdr:row>96</xdr:row>
      <xdr:rowOff>167534</xdr:rowOff>
    </xdr:to>
    <xdr:sp macro="" textlink="">
      <xdr:nvSpPr>
        <xdr:cNvPr id="721" name="楕円 720"/>
        <xdr:cNvSpPr/>
      </xdr:nvSpPr>
      <xdr:spPr>
        <a:xfrm>
          <a:off x="16268700" y="1652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44361</xdr:rowOff>
    </xdr:from>
    <xdr:ext cx="534377" cy="259045"/>
    <xdr:sp macro="" textlink="">
      <xdr:nvSpPr>
        <xdr:cNvPr id="722" name="公債費該当値テキスト"/>
        <xdr:cNvSpPr txBox="1"/>
      </xdr:nvSpPr>
      <xdr:spPr>
        <a:xfrm>
          <a:off x="16370300" y="1650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94920</xdr:rowOff>
    </xdr:from>
    <xdr:to>
      <xdr:col>81</xdr:col>
      <xdr:colOff>101600</xdr:colOff>
      <xdr:row>97</xdr:row>
      <xdr:rowOff>25070</xdr:rowOff>
    </xdr:to>
    <xdr:sp macro="" textlink="">
      <xdr:nvSpPr>
        <xdr:cNvPr id="723" name="楕円 722"/>
        <xdr:cNvSpPr/>
      </xdr:nvSpPr>
      <xdr:spPr>
        <a:xfrm>
          <a:off x="15430500" y="1655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16197</xdr:rowOff>
    </xdr:from>
    <xdr:ext cx="534377" cy="259045"/>
    <xdr:sp macro="" textlink="">
      <xdr:nvSpPr>
        <xdr:cNvPr id="724" name="テキスト ボックス 723"/>
        <xdr:cNvSpPr txBox="1"/>
      </xdr:nvSpPr>
      <xdr:spPr>
        <a:xfrm>
          <a:off x="15214111" y="1664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114213</xdr:rowOff>
    </xdr:from>
    <xdr:to>
      <xdr:col>76</xdr:col>
      <xdr:colOff>165100</xdr:colOff>
      <xdr:row>97</xdr:row>
      <xdr:rowOff>44363</xdr:rowOff>
    </xdr:to>
    <xdr:sp macro="" textlink="">
      <xdr:nvSpPr>
        <xdr:cNvPr id="725" name="楕円 724"/>
        <xdr:cNvSpPr/>
      </xdr:nvSpPr>
      <xdr:spPr>
        <a:xfrm>
          <a:off x="14541500" y="1657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35490</xdr:rowOff>
    </xdr:from>
    <xdr:ext cx="534377" cy="259045"/>
    <xdr:sp macro="" textlink="">
      <xdr:nvSpPr>
        <xdr:cNvPr id="726" name="テキスト ボックス 725"/>
        <xdr:cNvSpPr txBox="1"/>
      </xdr:nvSpPr>
      <xdr:spPr>
        <a:xfrm>
          <a:off x="14325111" y="1666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116225</xdr:rowOff>
    </xdr:from>
    <xdr:to>
      <xdr:col>72</xdr:col>
      <xdr:colOff>38100</xdr:colOff>
      <xdr:row>97</xdr:row>
      <xdr:rowOff>46375</xdr:rowOff>
    </xdr:to>
    <xdr:sp macro="" textlink="">
      <xdr:nvSpPr>
        <xdr:cNvPr id="727" name="楕円 726"/>
        <xdr:cNvSpPr/>
      </xdr:nvSpPr>
      <xdr:spPr>
        <a:xfrm>
          <a:off x="13652500" y="1657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37502</xdr:rowOff>
    </xdr:from>
    <xdr:ext cx="534377" cy="259045"/>
    <xdr:sp macro="" textlink="">
      <xdr:nvSpPr>
        <xdr:cNvPr id="728" name="テキスト ボックス 727"/>
        <xdr:cNvSpPr txBox="1"/>
      </xdr:nvSpPr>
      <xdr:spPr>
        <a:xfrm>
          <a:off x="13436111" y="1666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133691</xdr:rowOff>
    </xdr:from>
    <xdr:to>
      <xdr:col>67</xdr:col>
      <xdr:colOff>101600</xdr:colOff>
      <xdr:row>97</xdr:row>
      <xdr:rowOff>63841</xdr:rowOff>
    </xdr:to>
    <xdr:sp macro="" textlink="">
      <xdr:nvSpPr>
        <xdr:cNvPr id="729" name="楕円 728"/>
        <xdr:cNvSpPr/>
      </xdr:nvSpPr>
      <xdr:spPr>
        <a:xfrm>
          <a:off x="12763500" y="1659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54968</xdr:rowOff>
    </xdr:from>
    <xdr:ext cx="534377" cy="259045"/>
    <xdr:sp macro="" textlink="">
      <xdr:nvSpPr>
        <xdr:cNvPr id="730" name="テキスト ボックス 729"/>
        <xdr:cNvSpPr txBox="1"/>
      </xdr:nvSpPr>
      <xdr:spPr>
        <a:xfrm>
          <a:off x="12547111" y="1668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1" name="直線コネクタ 74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2" name="テキスト ボックス 74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3" name="直線コネクタ 74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4" name="テキスト ボックス 743"/>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5" name="直線コネクタ 74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6" name="テキスト ボックス 745"/>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7" name="直線コネクタ 74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8" name="テキスト ボックス 747"/>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9" name="直線コネクタ 74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0" name="テキスト ボックス 74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1" name="直線コネクタ 75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2" name="テキスト ボックス 751"/>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3" name="直線コネクタ 75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4" name="テキスト ボックス 75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67854</xdr:rowOff>
    </xdr:from>
    <xdr:to>
      <xdr:col>116</xdr:col>
      <xdr:colOff>62864</xdr:colOff>
      <xdr:row>39</xdr:row>
      <xdr:rowOff>98878</xdr:rowOff>
    </xdr:to>
    <xdr:cxnSp macro="">
      <xdr:nvCxnSpPr>
        <xdr:cNvPr id="756" name="直線コネクタ 755"/>
        <xdr:cNvCxnSpPr/>
      </xdr:nvCxnSpPr>
      <xdr:spPr>
        <a:xfrm flipV="1">
          <a:off x="22159595" y="5211354"/>
          <a:ext cx="1269"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114316</xdr:rowOff>
    </xdr:from>
    <xdr:ext cx="249299" cy="259045"/>
    <xdr:sp macro="" textlink="">
      <xdr:nvSpPr>
        <xdr:cNvPr id="757" name="諸支出金最小値テキスト"/>
        <xdr:cNvSpPr txBox="1"/>
      </xdr:nvSpPr>
      <xdr:spPr>
        <a:xfrm>
          <a:off x="22212300" y="68008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8" name="直線コネクタ 75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14531</xdr:rowOff>
    </xdr:from>
    <xdr:ext cx="469744" cy="259045"/>
    <xdr:sp macro="" textlink="">
      <xdr:nvSpPr>
        <xdr:cNvPr id="759" name="諸支出金最大値テキスト"/>
        <xdr:cNvSpPr txBox="1"/>
      </xdr:nvSpPr>
      <xdr:spPr>
        <a:xfrm>
          <a:off x="22212300" y="498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67854</xdr:rowOff>
    </xdr:from>
    <xdr:to>
      <xdr:col>116</xdr:col>
      <xdr:colOff>152400</xdr:colOff>
      <xdr:row>30</xdr:row>
      <xdr:rowOff>67854</xdr:rowOff>
    </xdr:to>
    <xdr:cxnSp macro="">
      <xdr:nvCxnSpPr>
        <xdr:cNvPr id="760" name="直線コネクタ 759"/>
        <xdr:cNvCxnSpPr/>
      </xdr:nvCxnSpPr>
      <xdr:spPr>
        <a:xfrm>
          <a:off x="22072600" y="5211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1" name="直線コネクタ 76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31767</xdr:rowOff>
    </xdr:from>
    <xdr:ext cx="313932" cy="259045"/>
    <xdr:sp macro="" textlink="">
      <xdr:nvSpPr>
        <xdr:cNvPr id="762" name="諸支出金平均値テキスト"/>
        <xdr:cNvSpPr txBox="1"/>
      </xdr:nvSpPr>
      <xdr:spPr>
        <a:xfrm>
          <a:off x="22212300" y="65468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8890</xdr:rowOff>
    </xdr:from>
    <xdr:to>
      <xdr:col>116</xdr:col>
      <xdr:colOff>114300</xdr:colOff>
      <xdr:row>39</xdr:row>
      <xdr:rowOff>110490</xdr:rowOff>
    </xdr:to>
    <xdr:sp macro="" textlink="">
      <xdr:nvSpPr>
        <xdr:cNvPr id="763" name="フローチャート: 判断 762"/>
        <xdr:cNvSpPr/>
      </xdr:nvSpPr>
      <xdr:spPr>
        <a:xfrm>
          <a:off x="22110700" y="669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4" name="直線コネクタ 76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123190</xdr:rowOff>
    </xdr:from>
    <xdr:to>
      <xdr:col>112</xdr:col>
      <xdr:colOff>38100</xdr:colOff>
      <xdr:row>36</xdr:row>
      <xdr:rowOff>53340</xdr:rowOff>
    </xdr:to>
    <xdr:sp macro="" textlink="">
      <xdr:nvSpPr>
        <xdr:cNvPr id="765" name="フローチャート: 判断 764"/>
        <xdr:cNvSpPr/>
      </xdr:nvSpPr>
      <xdr:spPr>
        <a:xfrm>
          <a:off x="21272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34</xdr:row>
      <xdr:rowOff>69867</xdr:rowOff>
    </xdr:from>
    <xdr:ext cx="378565" cy="259045"/>
    <xdr:sp macro="" textlink="">
      <xdr:nvSpPr>
        <xdr:cNvPr id="766" name="テキスト ボックス 765"/>
        <xdr:cNvSpPr txBox="1"/>
      </xdr:nvSpPr>
      <xdr:spPr>
        <a:xfrm>
          <a:off x="21134017" y="5899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7" name="直線コネクタ 76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8890</xdr:rowOff>
    </xdr:from>
    <xdr:to>
      <xdr:col>107</xdr:col>
      <xdr:colOff>101600</xdr:colOff>
      <xdr:row>39</xdr:row>
      <xdr:rowOff>110490</xdr:rowOff>
    </xdr:to>
    <xdr:sp macro="" textlink="">
      <xdr:nvSpPr>
        <xdr:cNvPr id="768" name="フローチャート: 判断 767"/>
        <xdr:cNvSpPr/>
      </xdr:nvSpPr>
      <xdr:spPr>
        <a:xfrm>
          <a:off x="20383500" y="669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127017</xdr:rowOff>
    </xdr:from>
    <xdr:ext cx="313932" cy="259045"/>
    <xdr:sp macro="" textlink="">
      <xdr:nvSpPr>
        <xdr:cNvPr id="769" name="テキスト ボックス 768"/>
        <xdr:cNvSpPr txBox="1"/>
      </xdr:nvSpPr>
      <xdr:spPr>
        <a:xfrm>
          <a:off x="20277333" y="64706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0" name="直線コネクタ 76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2359</xdr:rowOff>
    </xdr:from>
    <xdr:to>
      <xdr:col>102</xdr:col>
      <xdr:colOff>165100</xdr:colOff>
      <xdr:row>39</xdr:row>
      <xdr:rowOff>103959</xdr:rowOff>
    </xdr:to>
    <xdr:sp macro="" textlink="">
      <xdr:nvSpPr>
        <xdr:cNvPr id="771" name="フローチャート: 判断 770"/>
        <xdr:cNvSpPr/>
      </xdr:nvSpPr>
      <xdr:spPr>
        <a:xfrm>
          <a:off x="19494500" y="668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120485</xdr:rowOff>
    </xdr:from>
    <xdr:ext cx="313932" cy="259045"/>
    <xdr:sp macro="" textlink="">
      <xdr:nvSpPr>
        <xdr:cNvPr id="772" name="テキスト ボックス 771"/>
        <xdr:cNvSpPr txBox="1"/>
      </xdr:nvSpPr>
      <xdr:spPr>
        <a:xfrm>
          <a:off x="19388333" y="6464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17599</xdr:rowOff>
    </xdr:from>
    <xdr:to>
      <xdr:col>98</xdr:col>
      <xdr:colOff>38100</xdr:colOff>
      <xdr:row>39</xdr:row>
      <xdr:rowOff>119199</xdr:rowOff>
    </xdr:to>
    <xdr:sp macro="" textlink="">
      <xdr:nvSpPr>
        <xdr:cNvPr id="773" name="フローチャート: 判断 772"/>
        <xdr:cNvSpPr/>
      </xdr:nvSpPr>
      <xdr:spPr>
        <a:xfrm>
          <a:off x="18605500" y="670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135726</xdr:rowOff>
    </xdr:from>
    <xdr:ext cx="313932" cy="259045"/>
    <xdr:sp macro="" textlink="">
      <xdr:nvSpPr>
        <xdr:cNvPr id="774" name="テキスト ボックス 773"/>
        <xdr:cNvSpPr txBox="1"/>
      </xdr:nvSpPr>
      <xdr:spPr>
        <a:xfrm>
          <a:off x="18499333" y="6479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5" name="テキスト ボックス 77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6" name="テキスト ボックス 77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7" name="テキスト ボックス 77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8" name="テキスト ボックス 77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9" name="テキスト ボックス 77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0" name="楕円 77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158766</xdr:rowOff>
    </xdr:from>
    <xdr:ext cx="249299" cy="259045"/>
    <xdr:sp macro="" textlink="">
      <xdr:nvSpPr>
        <xdr:cNvPr id="781" name="諸支出金該当値テキスト"/>
        <xdr:cNvSpPr txBox="1"/>
      </xdr:nvSpPr>
      <xdr:spPr>
        <a:xfrm>
          <a:off x="22212300" y="66738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2" name="楕円 78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3" name="テキスト ボックス 78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4" name="楕円 78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5" name="テキスト ボックス 78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6" name="楕円 78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7" name="テキスト ボックス 78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8" name="楕円 78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9" name="テキスト ボックス 78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0" name="正方形/長方形 78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1" name="正方形/長方形 79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2" name="正方形/長方形 79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3" name="正方形/長方形 79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4" name="正方形/長方形 79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5" name="正方形/長方形 79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6" name="正方形/長方形 79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7" name="正方形/長方形 79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8" name="テキスト ボックス 79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9" name="直線コネクタ 79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800" name="直線コネクタ 799"/>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801" name="テキスト ボックス 800"/>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2" name="直線コネクタ 80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3" name="テキスト ボックス 80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804" name="直線コネクタ 803"/>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805" name="テキスト ボックス 804"/>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7" name="テキスト ボックス 80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9" name="直線コネクタ 808"/>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10" name="前年度繰上充用金最小値テキスト"/>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11" name="直線コネクタ 810"/>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12" name="前年度繰上充用金最大値テキスト"/>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13" name="直線コネクタ 812"/>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14" name="直線コネクタ 813"/>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15" name="前年度繰上充用金平均値テキスト"/>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6" name="フローチャート: 判断 815"/>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7" name="直線コネクタ 816"/>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8" name="フローチャート: 判断 817"/>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9" name="テキスト ボックス 818"/>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20" name="直線コネクタ 819"/>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21" name="フローチャート: 判断 820"/>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22" name="テキスト ボックス 821"/>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23" name="直線コネクタ 822"/>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51</xdr:row>
      <xdr:rowOff>31750</xdr:rowOff>
    </xdr:from>
    <xdr:to>
      <xdr:col>102</xdr:col>
      <xdr:colOff>165100</xdr:colOff>
      <xdr:row>51</xdr:row>
      <xdr:rowOff>133350</xdr:rowOff>
    </xdr:to>
    <xdr:sp macro="" textlink="">
      <xdr:nvSpPr>
        <xdr:cNvPr id="824" name="フローチャート: 判断 823"/>
        <xdr:cNvSpPr/>
      </xdr:nvSpPr>
      <xdr:spPr>
        <a:xfrm>
          <a:off x="19494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49</xdr:row>
      <xdr:rowOff>149877</xdr:rowOff>
    </xdr:from>
    <xdr:ext cx="249299" cy="259045"/>
    <xdr:sp macro="" textlink="">
      <xdr:nvSpPr>
        <xdr:cNvPr id="825" name="テキスト ボックス 824"/>
        <xdr:cNvSpPr txBox="1"/>
      </xdr:nvSpPr>
      <xdr:spPr>
        <a:xfrm>
          <a:off x="19420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6" name="フローチャート: 判断 825"/>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7" name="テキスト ボックス 826"/>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33" name="楕円 832"/>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34" name="前年度繰上充用金該当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35" name="楕円 834"/>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36" name="テキスト ボックス 835"/>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7" name="楕円 836"/>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8" name="テキスト ボックス 837"/>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9" name="楕円 838"/>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40" name="テキスト ボックス 839"/>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41" name="楕円 840"/>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42" name="テキスト ボックス 841"/>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議会費は、住民一人あたり</a:t>
          </a:r>
          <a:r>
            <a:rPr kumimoji="1" lang="en-US" altLang="ja-JP" sz="1100">
              <a:solidFill>
                <a:schemeClr val="dk1"/>
              </a:solidFill>
              <a:effectLst/>
              <a:latin typeface="+mn-lt"/>
              <a:ea typeface="+mn-ea"/>
              <a:cs typeface="+mn-cs"/>
            </a:rPr>
            <a:t>4,387</a:t>
          </a:r>
          <a:r>
            <a:rPr kumimoji="1" lang="ja-JP" altLang="en-US" sz="1100">
              <a:solidFill>
                <a:schemeClr val="dk1"/>
              </a:solidFill>
              <a:effectLst/>
              <a:latin typeface="+mn-lt"/>
              <a:ea typeface="+mn-ea"/>
              <a:cs typeface="+mn-cs"/>
            </a:rPr>
            <a:t>円で、類似団体平均と比べると</a:t>
          </a:r>
          <a:r>
            <a:rPr kumimoji="1" lang="en-US" altLang="ja-JP" sz="1100">
              <a:solidFill>
                <a:schemeClr val="dk1"/>
              </a:solidFill>
              <a:effectLst/>
              <a:latin typeface="+mn-lt"/>
              <a:ea typeface="+mn-ea"/>
              <a:cs typeface="+mn-cs"/>
            </a:rPr>
            <a:t>559</a:t>
          </a:r>
          <a:r>
            <a:rPr kumimoji="1" lang="ja-JP" altLang="en-US" sz="1100">
              <a:solidFill>
                <a:schemeClr val="dk1"/>
              </a:solidFill>
              <a:effectLst/>
              <a:latin typeface="+mn-lt"/>
              <a:ea typeface="+mn-ea"/>
              <a:cs typeface="+mn-cs"/>
            </a:rPr>
            <a:t>円下回っているが、全国平均・茨城県平均と比べると上回っている。総務費では、住民一人あたり</a:t>
          </a:r>
          <a:r>
            <a:rPr kumimoji="1" lang="en-US" altLang="ja-JP" sz="1100">
              <a:solidFill>
                <a:schemeClr val="dk1"/>
              </a:solidFill>
              <a:effectLst/>
              <a:latin typeface="+mn-lt"/>
              <a:ea typeface="+mn-ea"/>
              <a:cs typeface="+mn-cs"/>
            </a:rPr>
            <a:t>199,653</a:t>
          </a:r>
          <a:r>
            <a:rPr kumimoji="1" lang="ja-JP" altLang="en-US" sz="1100">
              <a:solidFill>
                <a:schemeClr val="dk1"/>
              </a:solidFill>
              <a:effectLst/>
              <a:latin typeface="+mn-lt"/>
              <a:ea typeface="+mn-ea"/>
              <a:cs typeface="+mn-cs"/>
            </a:rPr>
            <a:t>円で、類似団体平均と比べると</a:t>
          </a:r>
          <a:r>
            <a:rPr kumimoji="1" lang="en-US" altLang="ja-JP" sz="1100">
              <a:solidFill>
                <a:schemeClr val="dk1"/>
              </a:solidFill>
              <a:effectLst/>
              <a:latin typeface="+mn-lt"/>
              <a:ea typeface="+mn-ea"/>
              <a:cs typeface="+mn-cs"/>
            </a:rPr>
            <a:t>7,910</a:t>
          </a:r>
          <a:r>
            <a:rPr kumimoji="1" lang="ja-JP" altLang="en-US" sz="1100">
              <a:solidFill>
                <a:schemeClr val="dk1"/>
              </a:solidFill>
              <a:effectLst/>
              <a:latin typeface="+mn-lt"/>
              <a:ea typeface="+mn-ea"/>
              <a:cs typeface="+mn-cs"/>
            </a:rPr>
            <a:t>円下回っている。年度によって決算額が上下しているのは、基金積立額の上下によるものである。民生費では、住民一人あたり</a:t>
          </a:r>
          <a:r>
            <a:rPr kumimoji="1" lang="en-US" altLang="ja-JP" sz="1100">
              <a:solidFill>
                <a:schemeClr val="dk1"/>
              </a:solidFill>
              <a:effectLst/>
              <a:latin typeface="+mn-lt"/>
              <a:ea typeface="+mn-ea"/>
              <a:cs typeface="+mn-cs"/>
            </a:rPr>
            <a:t>147,744</a:t>
          </a:r>
          <a:r>
            <a:rPr kumimoji="1" lang="ja-JP" altLang="en-US" sz="1100">
              <a:solidFill>
                <a:schemeClr val="dk1"/>
              </a:solidFill>
              <a:effectLst/>
              <a:latin typeface="+mn-lt"/>
              <a:ea typeface="+mn-ea"/>
              <a:cs typeface="+mn-cs"/>
            </a:rPr>
            <a:t>円で類似団体平均との比較では、</a:t>
          </a:r>
          <a:r>
            <a:rPr kumimoji="1" lang="en-US" altLang="ja-JP" sz="1100">
              <a:solidFill>
                <a:schemeClr val="dk1"/>
              </a:solidFill>
              <a:effectLst/>
              <a:latin typeface="+mn-lt"/>
              <a:ea typeface="+mn-ea"/>
              <a:cs typeface="+mn-cs"/>
            </a:rPr>
            <a:t>32,492</a:t>
          </a:r>
          <a:r>
            <a:rPr kumimoji="1" lang="ja-JP" altLang="en-US" sz="1100">
              <a:solidFill>
                <a:schemeClr val="dk1"/>
              </a:solidFill>
              <a:effectLst/>
              <a:latin typeface="+mn-lt"/>
              <a:ea typeface="+mn-ea"/>
              <a:cs typeface="+mn-cs"/>
            </a:rPr>
            <a:t>円下回っている。これは、生活保護受給者が類似団体と比較して少ないことによるものである。衛生費では、住民一人あたり</a:t>
          </a:r>
          <a:r>
            <a:rPr kumimoji="1" lang="en-US" altLang="ja-JP" sz="1100">
              <a:solidFill>
                <a:schemeClr val="dk1"/>
              </a:solidFill>
              <a:effectLst/>
              <a:latin typeface="+mn-lt"/>
              <a:ea typeface="+mn-ea"/>
              <a:cs typeface="+mn-cs"/>
            </a:rPr>
            <a:t>32,163</a:t>
          </a:r>
          <a:r>
            <a:rPr kumimoji="1" lang="ja-JP" altLang="en-US" sz="1100">
              <a:solidFill>
                <a:schemeClr val="dk1"/>
              </a:solidFill>
              <a:effectLst/>
              <a:latin typeface="+mn-lt"/>
              <a:ea typeface="+mn-ea"/>
              <a:cs typeface="+mn-cs"/>
            </a:rPr>
            <a:t>円で、類似団体平均と比べると</a:t>
          </a:r>
          <a:r>
            <a:rPr kumimoji="1" lang="en-US" altLang="ja-JP" sz="1100">
              <a:solidFill>
                <a:schemeClr val="dk1"/>
              </a:solidFill>
              <a:effectLst/>
              <a:latin typeface="+mn-lt"/>
              <a:ea typeface="+mn-ea"/>
              <a:cs typeface="+mn-cs"/>
            </a:rPr>
            <a:t>22,259</a:t>
          </a:r>
          <a:r>
            <a:rPr kumimoji="1" lang="ja-JP" altLang="en-US" sz="1100">
              <a:solidFill>
                <a:schemeClr val="dk1"/>
              </a:solidFill>
              <a:effectLst/>
              <a:latin typeface="+mn-lt"/>
              <a:ea typeface="+mn-ea"/>
              <a:cs typeface="+mn-cs"/>
            </a:rPr>
            <a:t>円下回り、全国平均･茨城県平均を下回っている。農林水産業費では、住民一人あたり</a:t>
          </a:r>
          <a:r>
            <a:rPr kumimoji="1" lang="en-US" altLang="ja-JP" sz="1100">
              <a:solidFill>
                <a:schemeClr val="dk1"/>
              </a:solidFill>
              <a:effectLst/>
              <a:latin typeface="+mn-lt"/>
              <a:ea typeface="+mn-ea"/>
              <a:cs typeface="+mn-cs"/>
            </a:rPr>
            <a:t>27,039</a:t>
          </a:r>
          <a:r>
            <a:rPr kumimoji="1" lang="ja-JP" altLang="en-US" sz="1100">
              <a:solidFill>
                <a:schemeClr val="dk1"/>
              </a:solidFill>
              <a:effectLst/>
              <a:latin typeface="+mn-lt"/>
              <a:ea typeface="+mn-ea"/>
              <a:cs typeface="+mn-cs"/>
            </a:rPr>
            <a:t>円、類似団体平均との比較では、</a:t>
          </a:r>
          <a:r>
            <a:rPr kumimoji="1" lang="en-US" altLang="ja-JP" sz="1100">
              <a:solidFill>
                <a:schemeClr val="dk1"/>
              </a:solidFill>
              <a:effectLst/>
              <a:latin typeface="+mn-lt"/>
              <a:ea typeface="+mn-ea"/>
              <a:cs typeface="+mn-cs"/>
            </a:rPr>
            <a:t>14,335</a:t>
          </a:r>
          <a:r>
            <a:rPr kumimoji="1" lang="ja-JP" altLang="en-US" sz="1100">
              <a:solidFill>
                <a:schemeClr val="dk1"/>
              </a:solidFill>
              <a:effectLst/>
              <a:latin typeface="+mn-lt"/>
              <a:ea typeface="+mn-ea"/>
              <a:cs typeface="+mn-cs"/>
            </a:rPr>
            <a:t>円下回っている。商工費では、住民一人あたり</a:t>
          </a:r>
          <a:r>
            <a:rPr kumimoji="1" lang="en-US" altLang="ja-JP" sz="1100">
              <a:solidFill>
                <a:schemeClr val="dk1"/>
              </a:solidFill>
              <a:effectLst/>
              <a:latin typeface="+mn-lt"/>
              <a:ea typeface="+mn-ea"/>
              <a:cs typeface="+mn-cs"/>
            </a:rPr>
            <a:t>11,475</a:t>
          </a:r>
          <a:r>
            <a:rPr kumimoji="1" lang="ja-JP" altLang="en-US" sz="1100">
              <a:solidFill>
                <a:schemeClr val="dk1"/>
              </a:solidFill>
              <a:effectLst/>
              <a:latin typeface="+mn-lt"/>
              <a:ea typeface="+mn-ea"/>
              <a:cs typeface="+mn-cs"/>
            </a:rPr>
            <a:t>円で、類似団体平均と比較すると</a:t>
          </a:r>
          <a:r>
            <a:rPr kumimoji="1" lang="en-US" altLang="ja-JP" sz="1100">
              <a:solidFill>
                <a:schemeClr val="dk1"/>
              </a:solidFill>
              <a:effectLst/>
              <a:latin typeface="+mn-lt"/>
              <a:ea typeface="+mn-ea"/>
              <a:cs typeface="+mn-cs"/>
            </a:rPr>
            <a:t>18,252</a:t>
          </a:r>
          <a:r>
            <a:rPr kumimoji="1" lang="ja-JP" altLang="en-US" sz="1100">
              <a:solidFill>
                <a:schemeClr val="dk1"/>
              </a:solidFill>
              <a:effectLst/>
              <a:latin typeface="+mn-lt"/>
              <a:ea typeface="+mn-ea"/>
              <a:cs typeface="+mn-cs"/>
            </a:rPr>
            <a:t>円下回っている。土木費では、住民一人あたり</a:t>
          </a:r>
          <a:r>
            <a:rPr kumimoji="1" lang="en-US" altLang="ja-JP" sz="1100">
              <a:solidFill>
                <a:schemeClr val="dk1"/>
              </a:solidFill>
              <a:effectLst/>
              <a:latin typeface="+mn-lt"/>
              <a:ea typeface="+mn-ea"/>
              <a:cs typeface="+mn-cs"/>
            </a:rPr>
            <a:t>58,929</a:t>
          </a:r>
          <a:r>
            <a:rPr kumimoji="1" lang="ja-JP" altLang="en-US" sz="1100">
              <a:solidFill>
                <a:schemeClr val="dk1"/>
              </a:solidFill>
              <a:effectLst/>
              <a:latin typeface="+mn-lt"/>
              <a:ea typeface="+mn-ea"/>
              <a:cs typeface="+mn-cs"/>
            </a:rPr>
            <a:t>円で、類似団体平均との比較では</a:t>
          </a:r>
          <a:r>
            <a:rPr kumimoji="1" lang="en-US" altLang="ja-JP" sz="1100">
              <a:solidFill>
                <a:schemeClr val="dk1"/>
              </a:solidFill>
              <a:effectLst/>
              <a:latin typeface="+mn-lt"/>
              <a:ea typeface="+mn-ea"/>
              <a:cs typeface="+mn-cs"/>
            </a:rPr>
            <a:t>31,958</a:t>
          </a:r>
          <a:r>
            <a:rPr kumimoji="1" lang="ja-JP" altLang="en-US" sz="1100">
              <a:solidFill>
                <a:schemeClr val="dk1"/>
              </a:solidFill>
              <a:effectLst/>
              <a:latin typeface="+mn-lt"/>
              <a:ea typeface="+mn-ea"/>
              <a:cs typeface="+mn-cs"/>
            </a:rPr>
            <a:t>円下回っているが、全国平均・茨城県平均と比べると上回っている。これは道路延長が長く，維持補修に係る経費が高い状況となっていることによるものである。消防費は、住民一人あたり</a:t>
          </a:r>
          <a:r>
            <a:rPr kumimoji="1" lang="en-US" altLang="ja-JP" sz="1100">
              <a:solidFill>
                <a:schemeClr val="dk1"/>
              </a:solidFill>
              <a:effectLst/>
              <a:latin typeface="+mn-lt"/>
              <a:ea typeface="+mn-ea"/>
              <a:cs typeface="+mn-cs"/>
            </a:rPr>
            <a:t>24,764</a:t>
          </a:r>
          <a:r>
            <a:rPr kumimoji="1" lang="ja-JP" altLang="en-US" sz="1100">
              <a:solidFill>
                <a:schemeClr val="dk1"/>
              </a:solidFill>
              <a:effectLst/>
              <a:latin typeface="+mn-lt"/>
              <a:ea typeface="+mn-ea"/>
              <a:cs typeface="+mn-cs"/>
            </a:rPr>
            <a:t>円で、類似団体平均と比べ</a:t>
          </a:r>
          <a:r>
            <a:rPr kumimoji="1" lang="en-US" altLang="ja-JP" sz="1100">
              <a:solidFill>
                <a:schemeClr val="dk1"/>
              </a:solidFill>
              <a:effectLst/>
              <a:latin typeface="+mn-lt"/>
              <a:ea typeface="+mn-ea"/>
              <a:cs typeface="+mn-cs"/>
            </a:rPr>
            <a:t>3,544</a:t>
          </a:r>
          <a:r>
            <a:rPr kumimoji="1" lang="ja-JP" altLang="en-US" sz="1100">
              <a:solidFill>
                <a:schemeClr val="dk1"/>
              </a:solidFill>
              <a:effectLst/>
              <a:latin typeface="+mn-lt"/>
              <a:ea typeface="+mn-ea"/>
              <a:cs typeface="+mn-cs"/>
            </a:rPr>
            <a:t>円下回っている。教育費は、住民一人あたり</a:t>
          </a:r>
          <a:r>
            <a:rPr kumimoji="1" lang="en-US" altLang="ja-JP" sz="1100">
              <a:solidFill>
                <a:schemeClr val="dk1"/>
              </a:solidFill>
              <a:effectLst/>
              <a:latin typeface="+mn-lt"/>
              <a:ea typeface="+mn-ea"/>
              <a:cs typeface="+mn-cs"/>
            </a:rPr>
            <a:t>53,624</a:t>
          </a:r>
          <a:r>
            <a:rPr kumimoji="1" lang="ja-JP" altLang="en-US" sz="1100">
              <a:solidFill>
                <a:schemeClr val="dk1"/>
              </a:solidFill>
              <a:effectLst/>
              <a:latin typeface="+mn-lt"/>
              <a:ea typeface="+mn-ea"/>
              <a:cs typeface="+mn-cs"/>
            </a:rPr>
            <a:t>円で、前年に比べて</a:t>
          </a:r>
          <a:r>
            <a:rPr kumimoji="1" lang="en-US" altLang="ja-JP" sz="1100">
              <a:solidFill>
                <a:schemeClr val="dk1"/>
              </a:solidFill>
              <a:effectLst/>
              <a:latin typeface="+mn-lt"/>
              <a:ea typeface="+mn-ea"/>
              <a:cs typeface="+mn-cs"/>
            </a:rPr>
            <a:t>4,797</a:t>
          </a:r>
          <a:r>
            <a:rPr kumimoji="1" lang="ja-JP" altLang="en-US" sz="1100">
              <a:solidFill>
                <a:schemeClr val="dk1"/>
              </a:solidFill>
              <a:effectLst/>
              <a:latin typeface="+mn-lt"/>
              <a:ea typeface="+mn-ea"/>
              <a:cs typeface="+mn-cs"/>
            </a:rPr>
            <a:t>円上昇した。これは、</a:t>
          </a:r>
          <a:r>
            <a:rPr kumimoji="1" lang="en-US" altLang="ja-JP" sz="1100">
              <a:solidFill>
                <a:schemeClr val="dk1"/>
              </a:solidFill>
              <a:effectLst/>
              <a:latin typeface="+mn-lt"/>
              <a:ea typeface="+mn-ea"/>
              <a:cs typeface="+mn-cs"/>
            </a:rPr>
            <a:t>ICT</a:t>
          </a:r>
          <a:r>
            <a:rPr kumimoji="1" lang="ja-JP" altLang="en-US" sz="1100">
              <a:solidFill>
                <a:schemeClr val="dk1"/>
              </a:solidFill>
              <a:effectLst/>
              <a:latin typeface="+mn-lt"/>
              <a:ea typeface="+mn-ea"/>
              <a:cs typeface="+mn-cs"/>
            </a:rPr>
            <a:t>教育推進によるものである。類似団体平均と比較すると</a:t>
          </a:r>
          <a:r>
            <a:rPr kumimoji="1" lang="en-US" altLang="ja-JP" sz="1100">
              <a:solidFill>
                <a:schemeClr val="dk1"/>
              </a:solidFill>
              <a:effectLst/>
              <a:latin typeface="+mn-lt"/>
              <a:ea typeface="+mn-ea"/>
              <a:cs typeface="+mn-cs"/>
            </a:rPr>
            <a:t>18,092</a:t>
          </a:r>
          <a:r>
            <a:rPr kumimoji="1" lang="ja-JP" altLang="en-US" sz="1100">
              <a:solidFill>
                <a:schemeClr val="dk1"/>
              </a:solidFill>
              <a:effectLst/>
              <a:latin typeface="+mn-lt"/>
              <a:ea typeface="+mn-ea"/>
              <a:cs typeface="+mn-cs"/>
            </a:rPr>
            <a:t>円下回っている。公債費は、住民一人あたり</a:t>
          </a:r>
          <a:r>
            <a:rPr kumimoji="1" lang="en-US" altLang="ja-JP" sz="1100">
              <a:solidFill>
                <a:schemeClr val="dk1"/>
              </a:solidFill>
              <a:effectLst/>
              <a:latin typeface="+mn-lt"/>
              <a:ea typeface="+mn-ea"/>
              <a:cs typeface="+mn-cs"/>
            </a:rPr>
            <a:t>58,014</a:t>
          </a:r>
          <a:r>
            <a:rPr kumimoji="1" lang="ja-JP" altLang="en-US" sz="1100">
              <a:solidFill>
                <a:schemeClr val="dk1"/>
              </a:solidFill>
              <a:effectLst/>
              <a:latin typeface="+mn-lt"/>
              <a:ea typeface="+mn-ea"/>
              <a:cs typeface="+mn-cs"/>
            </a:rPr>
            <a:t>円で、類似団体平均と比べると</a:t>
          </a:r>
          <a:r>
            <a:rPr kumimoji="1" lang="en-US" altLang="ja-JP" sz="1100">
              <a:solidFill>
                <a:schemeClr val="dk1"/>
              </a:solidFill>
              <a:effectLst/>
              <a:latin typeface="+mn-lt"/>
              <a:ea typeface="+mn-ea"/>
              <a:cs typeface="+mn-cs"/>
            </a:rPr>
            <a:t>14,593</a:t>
          </a:r>
          <a:r>
            <a:rPr kumimoji="1" lang="ja-JP" altLang="en-US" sz="1100">
              <a:solidFill>
                <a:schemeClr val="dk1"/>
              </a:solidFill>
              <a:effectLst/>
              <a:latin typeface="+mn-lt"/>
              <a:ea typeface="+mn-ea"/>
              <a:cs typeface="+mn-cs"/>
            </a:rPr>
            <a:t>円下回っているが、全国平均・茨城県平均よりは上回っている。学校建設等の終了により今後公債費が高くなっていくと思われる。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茨城県行方市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財政調整基金残高については、事業費が増加したため取り崩し額が増加した。令和元年度と比べ</a:t>
          </a:r>
          <a:r>
            <a:rPr kumimoji="1" lang="en-US" altLang="ja-JP" sz="1100">
              <a:latin typeface="ＭＳ ゴシック" pitchFamily="49" charset="-128"/>
              <a:ea typeface="ＭＳ ゴシック" pitchFamily="49" charset="-128"/>
            </a:rPr>
            <a:t>1.03</a:t>
          </a:r>
          <a:r>
            <a:rPr kumimoji="1" lang="ja-JP" altLang="en-US" sz="1100">
              <a:latin typeface="ＭＳ ゴシック" pitchFamily="49" charset="-128"/>
              <a:ea typeface="ＭＳ ゴシック" pitchFamily="49" charset="-128"/>
            </a:rPr>
            <a:t>ポイントの低下となった。今後、普通交付税の算定が一本算定となり、財源不足が見込まれることや、自然災害や感染症対策等の備えとして、財政調整基金の積み増しが必要である。</a:t>
          </a:r>
        </a:p>
        <a:p>
          <a:r>
            <a:rPr kumimoji="1" lang="ja-JP" altLang="en-US" sz="1100">
              <a:latin typeface="ＭＳ ゴシック" pitchFamily="49" charset="-128"/>
              <a:ea typeface="ＭＳ ゴシック" pitchFamily="49" charset="-128"/>
            </a:rPr>
            <a:t>　実質収支額については、令和元年度に比べ、</a:t>
          </a:r>
          <a:r>
            <a:rPr kumimoji="1" lang="en-US" altLang="ja-JP" sz="1100">
              <a:latin typeface="ＭＳ ゴシック" pitchFamily="49" charset="-128"/>
              <a:ea typeface="ＭＳ ゴシック" pitchFamily="49" charset="-128"/>
            </a:rPr>
            <a:t>1.32</a:t>
          </a:r>
          <a:r>
            <a:rPr kumimoji="1" lang="ja-JP" altLang="en-US" sz="1100">
              <a:latin typeface="ＭＳ ゴシック" pitchFamily="49" charset="-128"/>
              <a:ea typeface="ＭＳ ゴシック" pitchFamily="49" charset="-128"/>
            </a:rPr>
            <a:t>ポイント上昇、実質単年度収支については、令和元年度に比べ、</a:t>
          </a:r>
          <a:r>
            <a:rPr kumimoji="1" lang="en-US" altLang="ja-JP" sz="1100">
              <a:latin typeface="ＭＳ ゴシック" pitchFamily="49" charset="-128"/>
              <a:ea typeface="ＭＳ ゴシック" pitchFamily="49" charset="-128"/>
            </a:rPr>
            <a:t>0.53</a:t>
          </a:r>
          <a:r>
            <a:rPr kumimoji="1" lang="ja-JP" altLang="en-US" sz="1100">
              <a:latin typeface="ＭＳ ゴシック" pitchFamily="49" charset="-128"/>
              <a:ea typeface="ＭＳ ゴシック" pitchFamily="49" charset="-128"/>
            </a:rPr>
            <a:t>ポイント上昇した。これは、</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地域社会再生事業費の創設や、会計年度任用職員制度の施行に伴う期末手当の支給等に要する経費算入</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普通交付税</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en-US" sz="1100">
              <a:latin typeface="ＭＳ ゴシック" pitchFamily="49" charset="-128"/>
              <a:ea typeface="ＭＳ ゴシック" pitchFamily="49" charset="-128"/>
            </a:rPr>
            <a:t>前年度と比べ増収となったことに加え、歳出削減に取り組んだことによるものであり、今後も適正な数値になるよう務める。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茨城県行方市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一般会計・特別会計における実質収支額、水道事業会計・下水道事業会計に係る資金不足・剰余金について全て黒字であるため、連結実質赤字比率はない。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21631370</v>
      </c>
      <c r="BO4" s="433"/>
      <c r="BP4" s="433"/>
      <c r="BQ4" s="433"/>
      <c r="BR4" s="433"/>
      <c r="BS4" s="433"/>
      <c r="BT4" s="433"/>
      <c r="BU4" s="434"/>
      <c r="BV4" s="432">
        <v>17388839</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6.2</v>
      </c>
      <c r="CU4" s="439"/>
      <c r="CV4" s="439"/>
      <c r="CW4" s="439"/>
      <c r="CX4" s="439"/>
      <c r="CY4" s="439"/>
      <c r="CZ4" s="439"/>
      <c r="DA4" s="440"/>
      <c r="DB4" s="438">
        <v>4.8</v>
      </c>
      <c r="DC4" s="439"/>
      <c r="DD4" s="439"/>
      <c r="DE4" s="439"/>
      <c r="DF4" s="439"/>
      <c r="DG4" s="439"/>
      <c r="DH4" s="439"/>
      <c r="DI4" s="440"/>
      <c r="DJ4" s="186"/>
      <c r="DK4" s="186"/>
      <c r="DL4" s="186"/>
      <c r="DM4" s="186"/>
      <c r="DN4" s="186"/>
      <c r="DO4" s="186"/>
    </row>
    <row r="5" spans="1:119" ht="18.75" customHeight="1">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20865955</v>
      </c>
      <c r="BO5" s="470"/>
      <c r="BP5" s="470"/>
      <c r="BQ5" s="470"/>
      <c r="BR5" s="470"/>
      <c r="BS5" s="470"/>
      <c r="BT5" s="470"/>
      <c r="BU5" s="471"/>
      <c r="BV5" s="469">
        <v>16716261</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89.6</v>
      </c>
      <c r="CU5" s="467"/>
      <c r="CV5" s="467"/>
      <c r="CW5" s="467"/>
      <c r="CX5" s="467"/>
      <c r="CY5" s="467"/>
      <c r="CZ5" s="467"/>
      <c r="DA5" s="468"/>
      <c r="DB5" s="466">
        <v>91.3</v>
      </c>
      <c r="DC5" s="467"/>
      <c r="DD5" s="467"/>
      <c r="DE5" s="467"/>
      <c r="DF5" s="467"/>
      <c r="DG5" s="467"/>
      <c r="DH5" s="467"/>
      <c r="DI5" s="468"/>
      <c r="DJ5" s="186"/>
      <c r="DK5" s="186"/>
      <c r="DL5" s="186"/>
      <c r="DM5" s="186"/>
      <c r="DN5" s="186"/>
      <c r="DO5" s="186"/>
    </row>
    <row r="6" spans="1:119" ht="18.75" customHeight="1">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93</v>
      </c>
      <c r="AV6" s="502"/>
      <c r="AW6" s="502"/>
      <c r="AX6" s="502"/>
      <c r="AY6" s="503" t="s">
        <v>101</v>
      </c>
      <c r="AZ6" s="504"/>
      <c r="BA6" s="504"/>
      <c r="BB6" s="504"/>
      <c r="BC6" s="504"/>
      <c r="BD6" s="504"/>
      <c r="BE6" s="504"/>
      <c r="BF6" s="504"/>
      <c r="BG6" s="504"/>
      <c r="BH6" s="504"/>
      <c r="BI6" s="504"/>
      <c r="BJ6" s="504"/>
      <c r="BK6" s="504"/>
      <c r="BL6" s="504"/>
      <c r="BM6" s="505"/>
      <c r="BN6" s="469">
        <v>765415</v>
      </c>
      <c r="BO6" s="470"/>
      <c r="BP6" s="470"/>
      <c r="BQ6" s="470"/>
      <c r="BR6" s="470"/>
      <c r="BS6" s="470"/>
      <c r="BT6" s="470"/>
      <c r="BU6" s="471"/>
      <c r="BV6" s="469">
        <v>672578</v>
      </c>
      <c r="BW6" s="470"/>
      <c r="BX6" s="470"/>
      <c r="BY6" s="470"/>
      <c r="BZ6" s="470"/>
      <c r="CA6" s="470"/>
      <c r="CB6" s="470"/>
      <c r="CC6" s="471"/>
      <c r="CD6" s="472" t="s">
        <v>102</v>
      </c>
      <c r="CE6" s="473"/>
      <c r="CF6" s="473"/>
      <c r="CG6" s="473"/>
      <c r="CH6" s="473"/>
      <c r="CI6" s="473"/>
      <c r="CJ6" s="473"/>
      <c r="CK6" s="473"/>
      <c r="CL6" s="473"/>
      <c r="CM6" s="473"/>
      <c r="CN6" s="473"/>
      <c r="CO6" s="473"/>
      <c r="CP6" s="473"/>
      <c r="CQ6" s="473"/>
      <c r="CR6" s="473"/>
      <c r="CS6" s="474"/>
      <c r="CT6" s="506">
        <v>92.9</v>
      </c>
      <c r="CU6" s="507"/>
      <c r="CV6" s="507"/>
      <c r="CW6" s="507"/>
      <c r="CX6" s="507"/>
      <c r="CY6" s="507"/>
      <c r="CZ6" s="507"/>
      <c r="DA6" s="508"/>
      <c r="DB6" s="506">
        <v>94.7</v>
      </c>
      <c r="DC6" s="507"/>
      <c r="DD6" s="507"/>
      <c r="DE6" s="507"/>
      <c r="DF6" s="507"/>
      <c r="DG6" s="507"/>
      <c r="DH6" s="507"/>
      <c r="DI6" s="508"/>
      <c r="DJ6" s="186"/>
      <c r="DK6" s="186"/>
      <c r="DL6" s="186"/>
      <c r="DM6" s="186"/>
      <c r="DN6" s="186"/>
      <c r="DO6" s="186"/>
    </row>
    <row r="7" spans="1:119" ht="18.75" customHeight="1">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103</v>
      </c>
      <c r="AN7" s="499"/>
      <c r="AO7" s="499"/>
      <c r="AP7" s="499"/>
      <c r="AQ7" s="499"/>
      <c r="AR7" s="499"/>
      <c r="AS7" s="499"/>
      <c r="AT7" s="500"/>
      <c r="AU7" s="501" t="s">
        <v>104</v>
      </c>
      <c r="AV7" s="502"/>
      <c r="AW7" s="502"/>
      <c r="AX7" s="502"/>
      <c r="AY7" s="503" t="s">
        <v>105</v>
      </c>
      <c r="AZ7" s="504"/>
      <c r="BA7" s="504"/>
      <c r="BB7" s="504"/>
      <c r="BC7" s="504"/>
      <c r="BD7" s="504"/>
      <c r="BE7" s="504"/>
      <c r="BF7" s="504"/>
      <c r="BG7" s="504"/>
      <c r="BH7" s="504"/>
      <c r="BI7" s="504"/>
      <c r="BJ7" s="504"/>
      <c r="BK7" s="504"/>
      <c r="BL7" s="504"/>
      <c r="BM7" s="505"/>
      <c r="BN7" s="469">
        <v>92381</v>
      </c>
      <c r="BO7" s="470"/>
      <c r="BP7" s="470"/>
      <c r="BQ7" s="470"/>
      <c r="BR7" s="470"/>
      <c r="BS7" s="470"/>
      <c r="BT7" s="470"/>
      <c r="BU7" s="471"/>
      <c r="BV7" s="469">
        <v>157919</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10938918</v>
      </c>
      <c r="CU7" s="470"/>
      <c r="CV7" s="470"/>
      <c r="CW7" s="470"/>
      <c r="CX7" s="470"/>
      <c r="CY7" s="470"/>
      <c r="CZ7" s="470"/>
      <c r="DA7" s="471"/>
      <c r="DB7" s="469">
        <v>10651480</v>
      </c>
      <c r="DC7" s="470"/>
      <c r="DD7" s="470"/>
      <c r="DE7" s="470"/>
      <c r="DF7" s="470"/>
      <c r="DG7" s="470"/>
      <c r="DH7" s="470"/>
      <c r="DI7" s="471"/>
      <c r="DJ7" s="186"/>
      <c r="DK7" s="186"/>
      <c r="DL7" s="186"/>
      <c r="DM7" s="186"/>
      <c r="DN7" s="186"/>
      <c r="DO7" s="186"/>
    </row>
    <row r="8" spans="1:119" ht="18.75" customHeight="1" thickBot="1">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104</v>
      </c>
      <c r="AV8" s="502"/>
      <c r="AW8" s="502"/>
      <c r="AX8" s="502"/>
      <c r="AY8" s="503" t="s">
        <v>108</v>
      </c>
      <c r="AZ8" s="504"/>
      <c r="BA8" s="504"/>
      <c r="BB8" s="504"/>
      <c r="BC8" s="504"/>
      <c r="BD8" s="504"/>
      <c r="BE8" s="504"/>
      <c r="BF8" s="504"/>
      <c r="BG8" s="504"/>
      <c r="BH8" s="504"/>
      <c r="BI8" s="504"/>
      <c r="BJ8" s="504"/>
      <c r="BK8" s="504"/>
      <c r="BL8" s="504"/>
      <c r="BM8" s="505"/>
      <c r="BN8" s="469">
        <v>673034</v>
      </c>
      <c r="BO8" s="470"/>
      <c r="BP8" s="470"/>
      <c r="BQ8" s="470"/>
      <c r="BR8" s="470"/>
      <c r="BS8" s="470"/>
      <c r="BT8" s="470"/>
      <c r="BU8" s="471"/>
      <c r="BV8" s="469">
        <v>514659</v>
      </c>
      <c r="BW8" s="470"/>
      <c r="BX8" s="470"/>
      <c r="BY8" s="470"/>
      <c r="BZ8" s="470"/>
      <c r="CA8" s="470"/>
      <c r="CB8" s="470"/>
      <c r="CC8" s="471"/>
      <c r="CD8" s="472" t="s">
        <v>109</v>
      </c>
      <c r="CE8" s="473"/>
      <c r="CF8" s="473"/>
      <c r="CG8" s="473"/>
      <c r="CH8" s="473"/>
      <c r="CI8" s="473"/>
      <c r="CJ8" s="473"/>
      <c r="CK8" s="473"/>
      <c r="CL8" s="473"/>
      <c r="CM8" s="473"/>
      <c r="CN8" s="473"/>
      <c r="CO8" s="473"/>
      <c r="CP8" s="473"/>
      <c r="CQ8" s="473"/>
      <c r="CR8" s="473"/>
      <c r="CS8" s="474"/>
      <c r="CT8" s="509">
        <v>0.44</v>
      </c>
      <c r="CU8" s="510"/>
      <c r="CV8" s="510"/>
      <c r="CW8" s="510"/>
      <c r="CX8" s="510"/>
      <c r="CY8" s="510"/>
      <c r="CZ8" s="510"/>
      <c r="DA8" s="511"/>
      <c r="DB8" s="509">
        <v>0.44</v>
      </c>
      <c r="DC8" s="510"/>
      <c r="DD8" s="510"/>
      <c r="DE8" s="510"/>
      <c r="DF8" s="510"/>
      <c r="DG8" s="510"/>
      <c r="DH8" s="510"/>
      <c r="DI8" s="511"/>
      <c r="DJ8" s="186"/>
      <c r="DK8" s="186"/>
      <c r="DL8" s="186"/>
      <c r="DM8" s="186"/>
      <c r="DN8" s="186"/>
      <c r="DO8" s="186"/>
    </row>
    <row r="9" spans="1:119" ht="18.75" customHeight="1" thickBot="1">
      <c r="A9" s="187"/>
      <c r="B9" s="463" t="s">
        <v>110</v>
      </c>
      <c r="C9" s="464"/>
      <c r="D9" s="464"/>
      <c r="E9" s="464"/>
      <c r="F9" s="464"/>
      <c r="G9" s="464"/>
      <c r="H9" s="464"/>
      <c r="I9" s="464"/>
      <c r="J9" s="464"/>
      <c r="K9" s="512"/>
      <c r="L9" s="513" t="s">
        <v>111</v>
      </c>
      <c r="M9" s="514"/>
      <c r="N9" s="514"/>
      <c r="O9" s="514"/>
      <c r="P9" s="514"/>
      <c r="Q9" s="515"/>
      <c r="R9" s="516">
        <v>32185</v>
      </c>
      <c r="S9" s="517"/>
      <c r="T9" s="517"/>
      <c r="U9" s="517"/>
      <c r="V9" s="518"/>
      <c r="W9" s="426" t="s">
        <v>112</v>
      </c>
      <c r="X9" s="427"/>
      <c r="Y9" s="427"/>
      <c r="Z9" s="427"/>
      <c r="AA9" s="427"/>
      <c r="AB9" s="427"/>
      <c r="AC9" s="427"/>
      <c r="AD9" s="427"/>
      <c r="AE9" s="427"/>
      <c r="AF9" s="427"/>
      <c r="AG9" s="427"/>
      <c r="AH9" s="427"/>
      <c r="AI9" s="427"/>
      <c r="AJ9" s="427"/>
      <c r="AK9" s="427"/>
      <c r="AL9" s="428"/>
      <c r="AM9" s="498" t="s">
        <v>113</v>
      </c>
      <c r="AN9" s="499"/>
      <c r="AO9" s="499"/>
      <c r="AP9" s="499"/>
      <c r="AQ9" s="499"/>
      <c r="AR9" s="499"/>
      <c r="AS9" s="499"/>
      <c r="AT9" s="500"/>
      <c r="AU9" s="501" t="s">
        <v>93</v>
      </c>
      <c r="AV9" s="502"/>
      <c r="AW9" s="502"/>
      <c r="AX9" s="502"/>
      <c r="AY9" s="503" t="s">
        <v>114</v>
      </c>
      <c r="AZ9" s="504"/>
      <c r="BA9" s="504"/>
      <c r="BB9" s="504"/>
      <c r="BC9" s="504"/>
      <c r="BD9" s="504"/>
      <c r="BE9" s="504"/>
      <c r="BF9" s="504"/>
      <c r="BG9" s="504"/>
      <c r="BH9" s="504"/>
      <c r="BI9" s="504"/>
      <c r="BJ9" s="504"/>
      <c r="BK9" s="504"/>
      <c r="BL9" s="504"/>
      <c r="BM9" s="505"/>
      <c r="BN9" s="469">
        <v>158375</v>
      </c>
      <c r="BO9" s="470"/>
      <c r="BP9" s="470"/>
      <c r="BQ9" s="470"/>
      <c r="BR9" s="470"/>
      <c r="BS9" s="470"/>
      <c r="BT9" s="470"/>
      <c r="BU9" s="471"/>
      <c r="BV9" s="469">
        <v>152428</v>
      </c>
      <c r="BW9" s="470"/>
      <c r="BX9" s="470"/>
      <c r="BY9" s="470"/>
      <c r="BZ9" s="470"/>
      <c r="CA9" s="470"/>
      <c r="CB9" s="470"/>
      <c r="CC9" s="471"/>
      <c r="CD9" s="472" t="s">
        <v>115</v>
      </c>
      <c r="CE9" s="473"/>
      <c r="CF9" s="473"/>
      <c r="CG9" s="473"/>
      <c r="CH9" s="473"/>
      <c r="CI9" s="473"/>
      <c r="CJ9" s="473"/>
      <c r="CK9" s="473"/>
      <c r="CL9" s="473"/>
      <c r="CM9" s="473"/>
      <c r="CN9" s="473"/>
      <c r="CO9" s="473"/>
      <c r="CP9" s="473"/>
      <c r="CQ9" s="473"/>
      <c r="CR9" s="473"/>
      <c r="CS9" s="474"/>
      <c r="CT9" s="466">
        <v>14.7</v>
      </c>
      <c r="CU9" s="467"/>
      <c r="CV9" s="467"/>
      <c r="CW9" s="467"/>
      <c r="CX9" s="467"/>
      <c r="CY9" s="467"/>
      <c r="CZ9" s="467"/>
      <c r="DA9" s="468"/>
      <c r="DB9" s="466">
        <v>14.5</v>
      </c>
      <c r="DC9" s="467"/>
      <c r="DD9" s="467"/>
      <c r="DE9" s="467"/>
      <c r="DF9" s="467"/>
      <c r="DG9" s="467"/>
      <c r="DH9" s="467"/>
      <c r="DI9" s="468"/>
      <c r="DJ9" s="186"/>
      <c r="DK9" s="186"/>
      <c r="DL9" s="186"/>
      <c r="DM9" s="186"/>
      <c r="DN9" s="186"/>
      <c r="DO9" s="186"/>
    </row>
    <row r="10" spans="1:119" ht="18.75" customHeight="1" thickBot="1">
      <c r="A10" s="187"/>
      <c r="B10" s="463"/>
      <c r="C10" s="464"/>
      <c r="D10" s="464"/>
      <c r="E10" s="464"/>
      <c r="F10" s="464"/>
      <c r="G10" s="464"/>
      <c r="H10" s="464"/>
      <c r="I10" s="464"/>
      <c r="J10" s="464"/>
      <c r="K10" s="512"/>
      <c r="L10" s="519" t="s">
        <v>116</v>
      </c>
      <c r="M10" s="499"/>
      <c r="N10" s="499"/>
      <c r="O10" s="499"/>
      <c r="P10" s="499"/>
      <c r="Q10" s="500"/>
      <c r="R10" s="520">
        <v>34909</v>
      </c>
      <c r="S10" s="521"/>
      <c r="T10" s="521"/>
      <c r="U10" s="521"/>
      <c r="V10" s="522"/>
      <c r="W10" s="457"/>
      <c r="X10" s="458"/>
      <c r="Y10" s="458"/>
      <c r="Z10" s="458"/>
      <c r="AA10" s="458"/>
      <c r="AB10" s="458"/>
      <c r="AC10" s="458"/>
      <c r="AD10" s="458"/>
      <c r="AE10" s="458"/>
      <c r="AF10" s="458"/>
      <c r="AG10" s="458"/>
      <c r="AH10" s="458"/>
      <c r="AI10" s="458"/>
      <c r="AJ10" s="458"/>
      <c r="AK10" s="458"/>
      <c r="AL10" s="461"/>
      <c r="AM10" s="498" t="s">
        <v>117</v>
      </c>
      <c r="AN10" s="499"/>
      <c r="AO10" s="499"/>
      <c r="AP10" s="499"/>
      <c r="AQ10" s="499"/>
      <c r="AR10" s="499"/>
      <c r="AS10" s="499"/>
      <c r="AT10" s="500"/>
      <c r="AU10" s="501" t="s">
        <v>93</v>
      </c>
      <c r="AV10" s="502"/>
      <c r="AW10" s="502"/>
      <c r="AX10" s="502"/>
      <c r="AY10" s="503" t="s">
        <v>118</v>
      </c>
      <c r="AZ10" s="504"/>
      <c r="BA10" s="504"/>
      <c r="BB10" s="504"/>
      <c r="BC10" s="504"/>
      <c r="BD10" s="504"/>
      <c r="BE10" s="504"/>
      <c r="BF10" s="504"/>
      <c r="BG10" s="504"/>
      <c r="BH10" s="504"/>
      <c r="BI10" s="504"/>
      <c r="BJ10" s="504"/>
      <c r="BK10" s="504"/>
      <c r="BL10" s="504"/>
      <c r="BM10" s="505"/>
      <c r="BN10" s="469">
        <v>158901</v>
      </c>
      <c r="BO10" s="470"/>
      <c r="BP10" s="470"/>
      <c r="BQ10" s="470"/>
      <c r="BR10" s="470"/>
      <c r="BS10" s="470"/>
      <c r="BT10" s="470"/>
      <c r="BU10" s="471"/>
      <c r="BV10" s="469">
        <v>341009</v>
      </c>
      <c r="BW10" s="470"/>
      <c r="BX10" s="470"/>
      <c r="BY10" s="470"/>
      <c r="BZ10" s="470"/>
      <c r="CA10" s="470"/>
      <c r="CB10" s="470"/>
      <c r="CC10" s="471"/>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3"/>
      <c r="C11" s="464"/>
      <c r="D11" s="464"/>
      <c r="E11" s="464"/>
      <c r="F11" s="464"/>
      <c r="G11" s="464"/>
      <c r="H11" s="464"/>
      <c r="I11" s="464"/>
      <c r="J11" s="464"/>
      <c r="K11" s="512"/>
      <c r="L11" s="523" t="s">
        <v>120</v>
      </c>
      <c r="M11" s="524"/>
      <c r="N11" s="524"/>
      <c r="O11" s="524"/>
      <c r="P11" s="524"/>
      <c r="Q11" s="525"/>
      <c r="R11" s="526" t="s">
        <v>121</v>
      </c>
      <c r="S11" s="527"/>
      <c r="T11" s="527"/>
      <c r="U11" s="527"/>
      <c r="V11" s="528"/>
      <c r="W11" s="457"/>
      <c r="X11" s="458"/>
      <c r="Y11" s="458"/>
      <c r="Z11" s="458"/>
      <c r="AA11" s="458"/>
      <c r="AB11" s="458"/>
      <c r="AC11" s="458"/>
      <c r="AD11" s="458"/>
      <c r="AE11" s="458"/>
      <c r="AF11" s="458"/>
      <c r="AG11" s="458"/>
      <c r="AH11" s="458"/>
      <c r="AI11" s="458"/>
      <c r="AJ11" s="458"/>
      <c r="AK11" s="458"/>
      <c r="AL11" s="461"/>
      <c r="AM11" s="498" t="s">
        <v>122</v>
      </c>
      <c r="AN11" s="499"/>
      <c r="AO11" s="499"/>
      <c r="AP11" s="499"/>
      <c r="AQ11" s="499"/>
      <c r="AR11" s="499"/>
      <c r="AS11" s="499"/>
      <c r="AT11" s="500"/>
      <c r="AU11" s="501" t="s">
        <v>93</v>
      </c>
      <c r="AV11" s="502"/>
      <c r="AW11" s="502"/>
      <c r="AX11" s="502"/>
      <c r="AY11" s="503" t="s">
        <v>123</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124</v>
      </c>
      <c r="CE11" s="473"/>
      <c r="CF11" s="473"/>
      <c r="CG11" s="473"/>
      <c r="CH11" s="473"/>
      <c r="CI11" s="473"/>
      <c r="CJ11" s="473"/>
      <c r="CK11" s="473"/>
      <c r="CL11" s="473"/>
      <c r="CM11" s="473"/>
      <c r="CN11" s="473"/>
      <c r="CO11" s="473"/>
      <c r="CP11" s="473"/>
      <c r="CQ11" s="473"/>
      <c r="CR11" s="473"/>
      <c r="CS11" s="474"/>
      <c r="CT11" s="509" t="s">
        <v>125</v>
      </c>
      <c r="CU11" s="510"/>
      <c r="CV11" s="510"/>
      <c r="CW11" s="510"/>
      <c r="CX11" s="510"/>
      <c r="CY11" s="510"/>
      <c r="CZ11" s="510"/>
      <c r="DA11" s="511"/>
      <c r="DB11" s="509" t="s">
        <v>125</v>
      </c>
      <c r="DC11" s="510"/>
      <c r="DD11" s="510"/>
      <c r="DE11" s="510"/>
      <c r="DF11" s="510"/>
      <c r="DG11" s="510"/>
      <c r="DH11" s="510"/>
      <c r="DI11" s="511"/>
      <c r="DJ11" s="186"/>
      <c r="DK11" s="186"/>
      <c r="DL11" s="186"/>
      <c r="DM11" s="186"/>
      <c r="DN11" s="186"/>
      <c r="DO11" s="186"/>
    </row>
    <row r="12" spans="1:119" ht="18.75" customHeight="1">
      <c r="A12" s="187"/>
      <c r="B12" s="529" t="s">
        <v>126</v>
      </c>
      <c r="C12" s="530"/>
      <c r="D12" s="530"/>
      <c r="E12" s="530"/>
      <c r="F12" s="530"/>
      <c r="G12" s="530"/>
      <c r="H12" s="530"/>
      <c r="I12" s="530"/>
      <c r="J12" s="530"/>
      <c r="K12" s="531"/>
      <c r="L12" s="538" t="s">
        <v>127</v>
      </c>
      <c r="M12" s="539"/>
      <c r="N12" s="539"/>
      <c r="O12" s="539"/>
      <c r="P12" s="539"/>
      <c r="Q12" s="540"/>
      <c r="R12" s="541">
        <v>33775</v>
      </c>
      <c r="S12" s="542"/>
      <c r="T12" s="542"/>
      <c r="U12" s="542"/>
      <c r="V12" s="543"/>
      <c r="W12" s="544" t="s">
        <v>1</v>
      </c>
      <c r="X12" s="502"/>
      <c r="Y12" s="502"/>
      <c r="Z12" s="502"/>
      <c r="AA12" s="502"/>
      <c r="AB12" s="545"/>
      <c r="AC12" s="546" t="s">
        <v>128</v>
      </c>
      <c r="AD12" s="547"/>
      <c r="AE12" s="547"/>
      <c r="AF12" s="547"/>
      <c r="AG12" s="548"/>
      <c r="AH12" s="546" t="s">
        <v>129</v>
      </c>
      <c r="AI12" s="547"/>
      <c r="AJ12" s="547"/>
      <c r="AK12" s="547"/>
      <c r="AL12" s="549"/>
      <c r="AM12" s="498" t="s">
        <v>130</v>
      </c>
      <c r="AN12" s="499"/>
      <c r="AO12" s="499"/>
      <c r="AP12" s="499"/>
      <c r="AQ12" s="499"/>
      <c r="AR12" s="499"/>
      <c r="AS12" s="499"/>
      <c r="AT12" s="500"/>
      <c r="AU12" s="501" t="s">
        <v>93</v>
      </c>
      <c r="AV12" s="502"/>
      <c r="AW12" s="502"/>
      <c r="AX12" s="502"/>
      <c r="AY12" s="503" t="s">
        <v>131</v>
      </c>
      <c r="AZ12" s="504"/>
      <c r="BA12" s="504"/>
      <c r="BB12" s="504"/>
      <c r="BC12" s="504"/>
      <c r="BD12" s="504"/>
      <c r="BE12" s="504"/>
      <c r="BF12" s="504"/>
      <c r="BG12" s="504"/>
      <c r="BH12" s="504"/>
      <c r="BI12" s="504"/>
      <c r="BJ12" s="504"/>
      <c r="BK12" s="504"/>
      <c r="BL12" s="504"/>
      <c r="BM12" s="505"/>
      <c r="BN12" s="469">
        <v>224294</v>
      </c>
      <c r="BO12" s="470"/>
      <c r="BP12" s="470"/>
      <c r="BQ12" s="470"/>
      <c r="BR12" s="470"/>
      <c r="BS12" s="470"/>
      <c r="BT12" s="470"/>
      <c r="BU12" s="471"/>
      <c r="BV12" s="469">
        <v>458991</v>
      </c>
      <c r="BW12" s="470"/>
      <c r="BX12" s="470"/>
      <c r="BY12" s="470"/>
      <c r="BZ12" s="470"/>
      <c r="CA12" s="470"/>
      <c r="CB12" s="470"/>
      <c r="CC12" s="471"/>
      <c r="CD12" s="472" t="s">
        <v>132</v>
      </c>
      <c r="CE12" s="473"/>
      <c r="CF12" s="473"/>
      <c r="CG12" s="473"/>
      <c r="CH12" s="473"/>
      <c r="CI12" s="473"/>
      <c r="CJ12" s="473"/>
      <c r="CK12" s="473"/>
      <c r="CL12" s="473"/>
      <c r="CM12" s="473"/>
      <c r="CN12" s="473"/>
      <c r="CO12" s="473"/>
      <c r="CP12" s="473"/>
      <c r="CQ12" s="473"/>
      <c r="CR12" s="473"/>
      <c r="CS12" s="474"/>
      <c r="CT12" s="509" t="s">
        <v>125</v>
      </c>
      <c r="CU12" s="510"/>
      <c r="CV12" s="510"/>
      <c r="CW12" s="510"/>
      <c r="CX12" s="510"/>
      <c r="CY12" s="510"/>
      <c r="CZ12" s="510"/>
      <c r="DA12" s="511"/>
      <c r="DB12" s="509" t="s">
        <v>133</v>
      </c>
      <c r="DC12" s="510"/>
      <c r="DD12" s="510"/>
      <c r="DE12" s="510"/>
      <c r="DF12" s="510"/>
      <c r="DG12" s="510"/>
      <c r="DH12" s="510"/>
      <c r="DI12" s="511"/>
      <c r="DJ12" s="186"/>
      <c r="DK12" s="186"/>
      <c r="DL12" s="186"/>
      <c r="DM12" s="186"/>
      <c r="DN12" s="186"/>
      <c r="DO12" s="186"/>
    </row>
    <row r="13" spans="1:119" ht="18.75" customHeight="1">
      <c r="A13" s="187"/>
      <c r="B13" s="532"/>
      <c r="C13" s="533"/>
      <c r="D13" s="533"/>
      <c r="E13" s="533"/>
      <c r="F13" s="533"/>
      <c r="G13" s="533"/>
      <c r="H13" s="533"/>
      <c r="I13" s="533"/>
      <c r="J13" s="533"/>
      <c r="K13" s="534"/>
      <c r="L13" s="197"/>
      <c r="M13" s="560" t="s">
        <v>134</v>
      </c>
      <c r="N13" s="561"/>
      <c r="O13" s="561"/>
      <c r="P13" s="561"/>
      <c r="Q13" s="562"/>
      <c r="R13" s="553">
        <v>32693</v>
      </c>
      <c r="S13" s="554"/>
      <c r="T13" s="554"/>
      <c r="U13" s="554"/>
      <c r="V13" s="555"/>
      <c r="W13" s="485" t="s">
        <v>135</v>
      </c>
      <c r="X13" s="486"/>
      <c r="Y13" s="486"/>
      <c r="Z13" s="486"/>
      <c r="AA13" s="486"/>
      <c r="AB13" s="476"/>
      <c r="AC13" s="520">
        <v>4361</v>
      </c>
      <c r="AD13" s="521"/>
      <c r="AE13" s="521"/>
      <c r="AF13" s="521"/>
      <c r="AG13" s="563"/>
      <c r="AH13" s="520">
        <v>4104</v>
      </c>
      <c r="AI13" s="521"/>
      <c r="AJ13" s="521"/>
      <c r="AK13" s="521"/>
      <c r="AL13" s="522"/>
      <c r="AM13" s="498" t="s">
        <v>136</v>
      </c>
      <c r="AN13" s="499"/>
      <c r="AO13" s="499"/>
      <c r="AP13" s="499"/>
      <c r="AQ13" s="499"/>
      <c r="AR13" s="499"/>
      <c r="AS13" s="499"/>
      <c r="AT13" s="500"/>
      <c r="AU13" s="501" t="s">
        <v>137</v>
      </c>
      <c r="AV13" s="502"/>
      <c r="AW13" s="502"/>
      <c r="AX13" s="502"/>
      <c r="AY13" s="503" t="s">
        <v>138</v>
      </c>
      <c r="AZ13" s="504"/>
      <c r="BA13" s="504"/>
      <c r="BB13" s="504"/>
      <c r="BC13" s="504"/>
      <c r="BD13" s="504"/>
      <c r="BE13" s="504"/>
      <c r="BF13" s="504"/>
      <c r="BG13" s="504"/>
      <c r="BH13" s="504"/>
      <c r="BI13" s="504"/>
      <c r="BJ13" s="504"/>
      <c r="BK13" s="504"/>
      <c r="BL13" s="504"/>
      <c r="BM13" s="505"/>
      <c r="BN13" s="469">
        <v>92982</v>
      </c>
      <c r="BO13" s="470"/>
      <c r="BP13" s="470"/>
      <c r="BQ13" s="470"/>
      <c r="BR13" s="470"/>
      <c r="BS13" s="470"/>
      <c r="BT13" s="470"/>
      <c r="BU13" s="471"/>
      <c r="BV13" s="469">
        <v>34446</v>
      </c>
      <c r="BW13" s="470"/>
      <c r="BX13" s="470"/>
      <c r="BY13" s="470"/>
      <c r="BZ13" s="470"/>
      <c r="CA13" s="470"/>
      <c r="CB13" s="470"/>
      <c r="CC13" s="471"/>
      <c r="CD13" s="472" t="s">
        <v>139</v>
      </c>
      <c r="CE13" s="473"/>
      <c r="CF13" s="473"/>
      <c r="CG13" s="473"/>
      <c r="CH13" s="473"/>
      <c r="CI13" s="473"/>
      <c r="CJ13" s="473"/>
      <c r="CK13" s="473"/>
      <c r="CL13" s="473"/>
      <c r="CM13" s="473"/>
      <c r="CN13" s="473"/>
      <c r="CO13" s="473"/>
      <c r="CP13" s="473"/>
      <c r="CQ13" s="473"/>
      <c r="CR13" s="473"/>
      <c r="CS13" s="474"/>
      <c r="CT13" s="466">
        <v>7.9</v>
      </c>
      <c r="CU13" s="467"/>
      <c r="CV13" s="467"/>
      <c r="CW13" s="467"/>
      <c r="CX13" s="467"/>
      <c r="CY13" s="467"/>
      <c r="CZ13" s="467"/>
      <c r="DA13" s="468"/>
      <c r="DB13" s="466">
        <v>7.4</v>
      </c>
      <c r="DC13" s="467"/>
      <c r="DD13" s="467"/>
      <c r="DE13" s="467"/>
      <c r="DF13" s="467"/>
      <c r="DG13" s="467"/>
      <c r="DH13" s="467"/>
      <c r="DI13" s="468"/>
      <c r="DJ13" s="186"/>
      <c r="DK13" s="186"/>
      <c r="DL13" s="186"/>
      <c r="DM13" s="186"/>
      <c r="DN13" s="186"/>
      <c r="DO13" s="186"/>
    </row>
    <row r="14" spans="1:119" ht="18.75" customHeight="1" thickBot="1">
      <c r="A14" s="187"/>
      <c r="B14" s="532"/>
      <c r="C14" s="533"/>
      <c r="D14" s="533"/>
      <c r="E14" s="533"/>
      <c r="F14" s="533"/>
      <c r="G14" s="533"/>
      <c r="H14" s="533"/>
      <c r="I14" s="533"/>
      <c r="J14" s="533"/>
      <c r="K14" s="534"/>
      <c r="L14" s="550" t="s">
        <v>140</v>
      </c>
      <c r="M14" s="551"/>
      <c r="N14" s="551"/>
      <c r="O14" s="551"/>
      <c r="P14" s="551"/>
      <c r="Q14" s="552"/>
      <c r="R14" s="553">
        <v>34447</v>
      </c>
      <c r="S14" s="554"/>
      <c r="T14" s="554"/>
      <c r="U14" s="554"/>
      <c r="V14" s="555"/>
      <c r="W14" s="459"/>
      <c r="X14" s="460"/>
      <c r="Y14" s="460"/>
      <c r="Z14" s="460"/>
      <c r="AA14" s="460"/>
      <c r="AB14" s="449"/>
      <c r="AC14" s="556">
        <v>22.9</v>
      </c>
      <c r="AD14" s="557"/>
      <c r="AE14" s="557"/>
      <c r="AF14" s="557"/>
      <c r="AG14" s="558"/>
      <c r="AH14" s="556">
        <v>22.1</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141</v>
      </c>
      <c r="CE14" s="565"/>
      <c r="CF14" s="565"/>
      <c r="CG14" s="565"/>
      <c r="CH14" s="565"/>
      <c r="CI14" s="565"/>
      <c r="CJ14" s="565"/>
      <c r="CK14" s="565"/>
      <c r="CL14" s="565"/>
      <c r="CM14" s="565"/>
      <c r="CN14" s="565"/>
      <c r="CO14" s="565"/>
      <c r="CP14" s="565"/>
      <c r="CQ14" s="565"/>
      <c r="CR14" s="565"/>
      <c r="CS14" s="566"/>
      <c r="CT14" s="567">
        <v>68.3</v>
      </c>
      <c r="CU14" s="568"/>
      <c r="CV14" s="568"/>
      <c r="CW14" s="568"/>
      <c r="CX14" s="568"/>
      <c r="CY14" s="568"/>
      <c r="CZ14" s="568"/>
      <c r="DA14" s="569"/>
      <c r="DB14" s="567">
        <v>62.6</v>
      </c>
      <c r="DC14" s="568"/>
      <c r="DD14" s="568"/>
      <c r="DE14" s="568"/>
      <c r="DF14" s="568"/>
      <c r="DG14" s="568"/>
      <c r="DH14" s="568"/>
      <c r="DI14" s="569"/>
      <c r="DJ14" s="186"/>
      <c r="DK14" s="186"/>
      <c r="DL14" s="186"/>
      <c r="DM14" s="186"/>
      <c r="DN14" s="186"/>
      <c r="DO14" s="186"/>
    </row>
    <row r="15" spans="1:119" ht="18.75" customHeight="1">
      <c r="A15" s="187"/>
      <c r="B15" s="532"/>
      <c r="C15" s="533"/>
      <c r="D15" s="533"/>
      <c r="E15" s="533"/>
      <c r="F15" s="533"/>
      <c r="G15" s="533"/>
      <c r="H15" s="533"/>
      <c r="I15" s="533"/>
      <c r="J15" s="533"/>
      <c r="K15" s="534"/>
      <c r="L15" s="197"/>
      <c r="M15" s="560" t="s">
        <v>142</v>
      </c>
      <c r="N15" s="561"/>
      <c r="O15" s="561"/>
      <c r="P15" s="561"/>
      <c r="Q15" s="562"/>
      <c r="R15" s="553">
        <v>33378</v>
      </c>
      <c r="S15" s="554"/>
      <c r="T15" s="554"/>
      <c r="U15" s="554"/>
      <c r="V15" s="555"/>
      <c r="W15" s="485" t="s">
        <v>143</v>
      </c>
      <c r="X15" s="486"/>
      <c r="Y15" s="486"/>
      <c r="Z15" s="486"/>
      <c r="AA15" s="486"/>
      <c r="AB15" s="476"/>
      <c r="AC15" s="520">
        <v>5398</v>
      </c>
      <c r="AD15" s="521"/>
      <c r="AE15" s="521"/>
      <c r="AF15" s="521"/>
      <c r="AG15" s="563"/>
      <c r="AH15" s="520">
        <v>5260</v>
      </c>
      <c r="AI15" s="521"/>
      <c r="AJ15" s="521"/>
      <c r="AK15" s="521"/>
      <c r="AL15" s="522"/>
      <c r="AM15" s="498"/>
      <c r="AN15" s="499"/>
      <c r="AO15" s="499"/>
      <c r="AP15" s="499"/>
      <c r="AQ15" s="499"/>
      <c r="AR15" s="499"/>
      <c r="AS15" s="499"/>
      <c r="AT15" s="500"/>
      <c r="AU15" s="501"/>
      <c r="AV15" s="502"/>
      <c r="AW15" s="502"/>
      <c r="AX15" s="502"/>
      <c r="AY15" s="429" t="s">
        <v>144</v>
      </c>
      <c r="AZ15" s="430"/>
      <c r="BA15" s="430"/>
      <c r="BB15" s="430"/>
      <c r="BC15" s="430"/>
      <c r="BD15" s="430"/>
      <c r="BE15" s="430"/>
      <c r="BF15" s="430"/>
      <c r="BG15" s="430"/>
      <c r="BH15" s="430"/>
      <c r="BI15" s="430"/>
      <c r="BJ15" s="430"/>
      <c r="BK15" s="430"/>
      <c r="BL15" s="430"/>
      <c r="BM15" s="431"/>
      <c r="BN15" s="432">
        <v>4188150</v>
      </c>
      <c r="BO15" s="433"/>
      <c r="BP15" s="433"/>
      <c r="BQ15" s="433"/>
      <c r="BR15" s="433"/>
      <c r="BS15" s="433"/>
      <c r="BT15" s="433"/>
      <c r="BU15" s="434"/>
      <c r="BV15" s="432">
        <v>4011909</v>
      </c>
      <c r="BW15" s="433"/>
      <c r="BX15" s="433"/>
      <c r="BY15" s="433"/>
      <c r="BZ15" s="433"/>
      <c r="CA15" s="433"/>
      <c r="CB15" s="433"/>
      <c r="CC15" s="434"/>
      <c r="CD15" s="570" t="s">
        <v>145</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2"/>
      <c r="C16" s="533"/>
      <c r="D16" s="533"/>
      <c r="E16" s="533"/>
      <c r="F16" s="533"/>
      <c r="G16" s="533"/>
      <c r="H16" s="533"/>
      <c r="I16" s="533"/>
      <c r="J16" s="533"/>
      <c r="K16" s="534"/>
      <c r="L16" s="550" t="s">
        <v>146</v>
      </c>
      <c r="M16" s="581"/>
      <c r="N16" s="581"/>
      <c r="O16" s="581"/>
      <c r="P16" s="581"/>
      <c r="Q16" s="582"/>
      <c r="R16" s="573" t="s">
        <v>147</v>
      </c>
      <c r="S16" s="574"/>
      <c r="T16" s="574"/>
      <c r="U16" s="574"/>
      <c r="V16" s="575"/>
      <c r="W16" s="459"/>
      <c r="X16" s="460"/>
      <c r="Y16" s="460"/>
      <c r="Z16" s="460"/>
      <c r="AA16" s="460"/>
      <c r="AB16" s="449"/>
      <c r="AC16" s="556">
        <v>28.3</v>
      </c>
      <c r="AD16" s="557"/>
      <c r="AE16" s="557"/>
      <c r="AF16" s="557"/>
      <c r="AG16" s="558"/>
      <c r="AH16" s="556">
        <v>28.4</v>
      </c>
      <c r="AI16" s="557"/>
      <c r="AJ16" s="557"/>
      <c r="AK16" s="557"/>
      <c r="AL16" s="559"/>
      <c r="AM16" s="498"/>
      <c r="AN16" s="499"/>
      <c r="AO16" s="499"/>
      <c r="AP16" s="499"/>
      <c r="AQ16" s="499"/>
      <c r="AR16" s="499"/>
      <c r="AS16" s="499"/>
      <c r="AT16" s="500"/>
      <c r="AU16" s="501"/>
      <c r="AV16" s="502"/>
      <c r="AW16" s="502"/>
      <c r="AX16" s="502"/>
      <c r="AY16" s="503" t="s">
        <v>148</v>
      </c>
      <c r="AZ16" s="504"/>
      <c r="BA16" s="504"/>
      <c r="BB16" s="504"/>
      <c r="BC16" s="504"/>
      <c r="BD16" s="504"/>
      <c r="BE16" s="504"/>
      <c r="BF16" s="504"/>
      <c r="BG16" s="504"/>
      <c r="BH16" s="504"/>
      <c r="BI16" s="504"/>
      <c r="BJ16" s="504"/>
      <c r="BK16" s="504"/>
      <c r="BL16" s="504"/>
      <c r="BM16" s="505"/>
      <c r="BN16" s="469">
        <v>9420548</v>
      </c>
      <c r="BO16" s="470"/>
      <c r="BP16" s="470"/>
      <c r="BQ16" s="470"/>
      <c r="BR16" s="470"/>
      <c r="BS16" s="470"/>
      <c r="BT16" s="470"/>
      <c r="BU16" s="471"/>
      <c r="BV16" s="469">
        <v>9028558</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c r="A17" s="187"/>
      <c r="B17" s="535"/>
      <c r="C17" s="536"/>
      <c r="D17" s="536"/>
      <c r="E17" s="536"/>
      <c r="F17" s="536"/>
      <c r="G17" s="536"/>
      <c r="H17" s="536"/>
      <c r="I17" s="536"/>
      <c r="J17" s="536"/>
      <c r="K17" s="537"/>
      <c r="L17" s="202"/>
      <c r="M17" s="576" t="s">
        <v>149</v>
      </c>
      <c r="N17" s="577"/>
      <c r="O17" s="577"/>
      <c r="P17" s="577"/>
      <c r="Q17" s="578"/>
      <c r="R17" s="573" t="s">
        <v>150</v>
      </c>
      <c r="S17" s="574"/>
      <c r="T17" s="574"/>
      <c r="U17" s="574"/>
      <c r="V17" s="575"/>
      <c r="W17" s="485" t="s">
        <v>151</v>
      </c>
      <c r="X17" s="486"/>
      <c r="Y17" s="486"/>
      <c r="Z17" s="486"/>
      <c r="AA17" s="486"/>
      <c r="AB17" s="476"/>
      <c r="AC17" s="520">
        <v>9305</v>
      </c>
      <c r="AD17" s="521"/>
      <c r="AE17" s="521"/>
      <c r="AF17" s="521"/>
      <c r="AG17" s="563"/>
      <c r="AH17" s="520">
        <v>9170</v>
      </c>
      <c r="AI17" s="521"/>
      <c r="AJ17" s="521"/>
      <c r="AK17" s="521"/>
      <c r="AL17" s="522"/>
      <c r="AM17" s="498"/>
      <c r="AN17" s="499"/>
      <c r="AO17" s="499"/>
      <c r="AP17" s="499"/>
      <c r="AQ17" s="499"/>
      <c r="AR17" s="499"/>
      <c r="AS17" s="499"/>
      <c r="AT17" s="500"/>
      <c r="AU17" s="501"/>
      <c r="AV17" s="502"/>
      <c r="AW17" s="502"/>
      <c r="AX17" s="502"/>
      <c r="AY17" s="503" t="s">
        <v>152</v>
      </c>
      <c r="AZ17" s="504"/>
      <c r="BA17" s="504"/>
      <c r="BB17" s="504"/>
      <c r="BC17" s="504"/>
      <c r="BD17" s="504"/>
      <c r="BE17" s="504"/>
      <c r="BF17" s="504"/>
      <c r="BG17" s="504"/>
      <c r="BH17" s="504"/>
      <c r="BI17" s="504"/>
      <c r="BJ17" s="504"/>
      <c r="BK17" s="504"/>
      <c r="BL17" s="504"/>
      <c r="BM17" s="505"/>
      <c r="BN17" s="469">
        <v>5248949</v>
      </c>
      <c r="BO17" s="470"/>
      <c r="BP17" s="470"/>
      <c r="BQ17" s="470"/>
      <c r="BR17" s="470"/>
      <c r="BS17" s="470"/>
      <c r="BT17" s="470"/>
      <c r="BU17" s="471"/>
      <c r="BV17" s="469">
        <v>5063213</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c r="A18" s="187"/>
      <c r="B18" s="583" t="s">
        <v>153</v>
      </c>
      <c r="C18" s="512"/>
      <c r="D18" s="512"/>
      <c r="E18" s="584"/>
      <c r="F18" s="584"/>
      <c r="G18" s="584"/>
      <c r="H18" s="584"/>
      <c r="I18" s="584"/>
      <c r="J18" s="584"/>
      <c r="K18" s="584"/>
      <c r="L18" s="585">
        <v>222.48</v>
      </c>
      <c r="M18" s="585"/>
      <c r="N18" s="585"/>
      <c r="O18" s="585"/>
      <c r="P18" s="585"/>
      <c r="Q18" s="585"/>
      <c r="R18" s="586"/>
      <c r="S18" s="586"/>
      <c r="T18" s="586"/>
      <c r="U18" s="586"/>
      <c r="V18" s="587"/>
      <c r="W18" s="487"/>
      <c r="X18" s="488"/>
      <c r="Y18" s="488"/>
      <c r="Z18" s="488"/>
      <c r="AA18" s="488"/>
      <c r="AB18" s="479"/>
      <c r="AC18" s="588">
        <v>48.8</v>
      </c>
      <c r="AD18" s="589"/>
      <c r="AE18" s="589"/>
      <c r="AF18" s="589"/>
      <c r="AG18" s="590"/>
      <c r="AH18" s="588">
        <v>49.5</v>
      </c>
      <c r="AI18" s="589"/>
      <c r="AJ18" s="589"/>
      <c r="AK18" s="589"/>
      <c r="AL18" s="591"/>
      <c r="AM18" s="498"/>
      <c r="AN18" s="499"/>
      <c r="AO18" s="499"/>
      <c r="AP18" s="499"/>
      <c r="AQ18" s="499"/>
      <c r="AR18" s="499"/>
      <c r="AS18" s="499"/>
      <c r="AT18" s="500"/>
      <c r="AU18" s="501"/>
      <c r="AV18" s="502"/>
      <c r="AW18" s="502"/>
      <c r="AX18" s="502"/>
      <c r="AY18" s="503" t="s">
        <v>154</v>
      </c>
      <c r="AZ18" s="504"/>
      <c r="BA18" s="504"/>
      <c r="BB18" s="504"/>
      <c r="BC18" s="504"/>
      <c r="BD18" s="504"/>
      <c r="BE18" s="504"/>
      <c r="BF18" s="504"/>
      <c r="BG18" s="504"/>
      <c r="BH18" s="504"/>
      <c r="BI18" s="504"/>
      <c r="BJ18" s="504"/>
      <c r="BK18" s="504"/>
      <c r="BL18" s="504"/>
      <c r="BM18" s="505"/>
      <c r="BN18" s="469">
        <v>9788722</v>
      </c>
      <c r="BO18" s="470"/>
      <c r="BP18" s="470"/>
      <c r="BQ18" s="470"/>
      <c r="BR18" s="470"/>
      <c r="BS18" s="470"/>
      <c r="BT18" s="470"/>
      <c r="BU18" s="471"/>
      <c r="BV18" s="469">
        <v>9817242</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c r="A19" s="187"/>
      <c r="B19" s="583" t="s">
        <v>155</v>
      </c>
      <c r="C19" s="512"/>
      <c r="D19" s="512"/>
      <c r="E19" s="584"/>
      <c r="F19" s="584"/>
      <c r="G19" s="584"/>
      <c r="H19" s="584"/>
      <c r="I19" s="584"/>
      <c r="J19" s="584"/>
      <c r="K19" s="584"/>
      <c r="L19" s="592">
        <v>145</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156</v>
      </c>
      <c r="AZ19" s="504"/>
      <c r="BA19" s="504"/>
      <c r="BB19" s="504"/>
      <c r="BC19" s="504"/>
      <c r="BD19" s="504"/>
      <c r="BE19" s="504"/>
      <c r="BF19" s="504"/>
      <c r="BG19" s="504"/>
      <c r="BH19" s="504"/>
      <c r="BI19" s="504"/>
      <c r="BJ19" s="504"/>
      <c r="BK19" s="504"/>
      <c r="BL19" s="504"/>
      <c r="BM19" s="505"/>
      <c r="BN19" s="469">
        <v>13038373</v>
      </c>
      <c r="BO19" s="470"/>
      <c r="BP19" s="470"/>
      <c r="BQ19" s="470"/>
      <c r="BR19" s="470"/>
      <c r="BS19" s="470"/>
      <c r="BT19" s="470"/>
      <c r="BU19" s="471"/>
      <c r="BV19" s="469">
        <v>12525167</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c r="A20" s="187"/>
      <c r="B20" s="583" t="s">
        <v>157</v>
      </c>
      <c r="C20" s="512"/>
      <c r="D20" s="512"/>
      <c r="E20" s="584"/>
      <c r="F20" s="584"/>
      <c r="G20" s="584"/>
      <c r="H20" s="584"/>
      <c r="I20" s="584"/>
      <c r="J20" s="584"/>
      <c r="K20" s="584"/>
      <c r="L20" s="592">
        <v>11144</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c r="A21" s="187"/>
      <c r="B21" s="603" t="s">
        <v>158</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c r="A22" s="187"/>
      <c r="B22" s="606" t="s">
        <v>159</v>
      </c>
      <c r="C22" s="607"/>
      <c r="D22" s="608"/>
      <c r="E22" s="481" t="s">
        <v>1</v>
      </c>
      <c r="F22" s="486"/>
      <c r="G22" s="486"/>
      <c r="H22" s="486"/>
      <c r="I22" s="486"/>
      <c r="J22" s="486"/>
      <c r="K22" s="476"/>
      <c r="L22" s="481" t="s">
        <v>160</v>
      </c>
      <c r="M22" s="486"/>
      <c r="N22" s="486"/>
      <c r="O22" s="486"/>
      <c r="P22" s="476"/>
      <c r="Q22" s="615" t="s">
        <v>161</v>
      </c>
      <c r="R22" s="616"/>
      <c r="S22" s="616"/>
      <c r="T22" s="616"/>
      <c r="U22" s="616"/>
      <c r="V22" s="617"/>
      <c r="W22" s="621" t="s">
        <v>162</v>
      </c>
      <c r="X22" s="607"/>
      <c r="Y22" s="608"/>
      <c r="Z22" s="481" t="s">
        <v>1</v>
      </c>
      <c r="AA22" s="486"/>
      <c r="AB22" s="486"/>
      <c r="AC22" s="486"/>
      <c r="AD22" s="486"/>
      <c r="AE22" s="486"/>
      <c r="AF22" s="486"/>
      <c r="AG22" s="476"/>
      <c r="AH22" s="634" t="s">
        <v>163</v>
      </c>
      <c r="AI22" s="486"/>
      <c r="AJ22" s="486"/>
      <c r="AK22" s="486"/>
      <c r="AL22" s="476"/>
      <c r="AM22" s="634" t="s">
        <v>164</v>
      </c>
      <c r="AN22" s="635"/>
      <c r="AO22" s="635"/>
      <c r="AP22" s="635"/>
      <c r="AQ22" s="635"/>
      <c r="AR22" s="636"/>
      <c r="AS22" s="615" t="s">
        <v>161</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165</v>
      </c>
      <c r="AZ23" s="430"/>
      <c r="BA23" s="430"/>
      <c r="BB23" s="430"/>
      <c r="BC23" s="430"/>
      <c r="BD23" s="430"/>
      <c r="BE23" s="430"/>
      <c r="BF23" s="430"/>
      <c r="BG23" s="430"/>
      <c r="BH23" s="430"/>
      <c r="BI23" s="430"/>
      <c r="BJ23" s="430"/>
      <c r="BK23" s="430"/>
      <c r="BL23" s="430"/>
      <c r="BM23" s="431"/>
      <c r="BN23" s="469">
        <v>17823796</v>
      </c>
      <c r="BO23" s="470"/>
      <c r="BP23" s="470"/>
      <c r="BQ23" s="470"/>
      <c r="BR23" s="470"/>
      <c r="BS23" s="470"/>
      <c r="BT23" s="470"/>
      <c r="BU23" s="471"/>
      <c r="BV23" s="469">
        <v>18474890</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c r="A24" s="187"/>
      <c r="B24" s="609"/>
      <c r="C24" s="610"/>
      <c r="D24" s="611"/>
      <c r="E24" s="519" t="s">
        <v>166</v>
      </c>
      <c r="F24" s="499"/>
      <c r="G24" s="499"/>
      <c r="H24" s="499"/>
      <c r="I24" s="499"/>
      <c r="J24" s="499"/>
      <c r="K24" s="500"/>
      <c r="L24" s="520">
        <v>1</v>
      </c>
      <c r="M24" s="521"/>
      <c r="N24" s="521"/>
      <c r="O24" s="521"/>
      <c r="P24" s="563"/>
      <c r="Q24" s="520">
        <v>7750</v>
      </c>
      <c r="R24" s="521"/>
      <c r="S24" s="521"/>
      <c r="T24" s="521"/>
      <c r="U24" s="521"/>
      <c r="V24" s="563"/>
      <c r="W24" s="622"/>
      <c r="X24" s="610"/>
      <c r="Y24" s="611"/>
      <c r="Z24" s="519" t="s">
        <v>167</v>
      </c>
      <c r="AA24" s="499"/>
      <c r="AB24" s="499"/>
      <c r="AC24" s="499"/>
      <c r="AD24" s="499"/>
      <c r="AE24" s="499"/>
      <c r="AF24" s="499"/>
      <c r="AG24" s="500"/>
      <c r="AH24" s="520">
        <v>274</v>
      </c>
      <c r="AI24" s="521"/>
      <c r="AJ24" s="521"/>
      <c r="AK24" s="521"/>
      <c r="AL24" s="563"/>
      <c r="AM24" s="520">
        <v>869128</v>
      </c>
      <c r="AN24" s="521"/>
      <c r="AO24" s="521"/>
      <c r="AP24" s="521"/>
      <c r="AQ24" s="521"/>
      <c r="AR24" s="563"/>
      <c r="AS24" s="520">
        <v>3172</v>
      </c>
      <c r="AT24" s="521"/>
      <c r="AU24" s="521"/>
      <c r="AV24" s="521"/>
      <c r="AW24" s="521"/>
      <c r="AX24" s="522"/>
      <c r="AY24" s="642" t="s">
        <v>168</v>
      </c>
      <c r="AZ24" s="643"/>
      <c r="BA24" s="643"/>
      <c r="BB24" s="643"/>
      <c r="BC24" s="643"/>
      <c r="BD24" s="643"/>
      <c r="BE24" s="643"/>
      <c r="BF24" s="643"/>
      <c r="BG24" s="643"/>
      <c r="BH24" s="643"/>
      <c r="BI24" s="643"/>
      <c r="BJ24" s="643"/>
      <c r="BK24" s="643"/>
      <c r="BL24" s="643"/>
      <c r="BM24" s="644"/>
      <c r="BN24" s="469">
        <v>12432407</v>
      </c>
      <c r="BO24" s="470"/>
      <c r="BP24" s="470"/>
      <c r="BQ24" s="470"/>
      <c r="BR24" s="470"/>
      <c r="BS24" s="470"/>
      <c r="BT24" s="470"/>
      <c r="BU24" s="471"/>
      <c r="BV24" s="469">
        <v>13019748</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c r="A25" s="187"/>
      <c r="B25" s="609"/>
      <c r="C25" s="610"/>
      <c r="D25" s="611"/>
      <c r="E25" s="519" t="s">
        <v>169</v>
      </c>
      <c r="F25" s="499"/>
      <c r="G25" s="499"/>
      <c r="H25" s="499"/>
      <c r="I25" s="499"/>
      <c r="J25" s="499"/>
      <c r="K25" s="500"/>
      <c r="L25" s="520">
        <v>1</v>
      </c>
      <c r="M25" s="521"/>
      <c r="N25" s="521"/>
      <c r="O25" s="521"/>
      <c r="P25" s="563"/>
      <c r="Q25" s="520">
        <v>5980</v>
      </c>
      <c r="R25" s="521"/>
      <c r="S25" s="521"/>
      <c r="T25" s="521"/>
      <c r="U25" s="521"/>
      <c r="V25" s="563"/>
      <c r="W25" s="622"/>
      <c r="X25" s="610"/>
      <c r="Y25" s="611"/>
      <c r="Z25" s="519" t="s">
        <v>170</v>
      </c>
      <c r="AA25" s="499"/>
      <c r="AB25" s="499"/>
      <c r="AC25" s="499"/>
      <c r="AD25" s="499"/>
      <c r="AE25" s="499"/>
      <c r="AF25" s="499"/>
      <c r="AG25" s="500"/>
      <c r="AH25" s="520" t="s">
        <v>125</v>
      </c>
      <c r="AI25" s="521"/>
      <c r="AJ25" s="521"/>
      <c r="AK25" s="521"/>
      <c r="AL25" s="563"/>
      <c r="AM25" s="520" t="s">
        <v>133</v>
      </c>
      <c r="AN25" s="521"/>
      <c r="AO25" s="521"/>
      <c r="AP25" s="521"/>
      <c r="AQ25" s="521"/>
      <c r="AR25" s="563"/>
      <c r="AS25" s="520" t="s">
        <v>171</v>
      </c>
      <c r="AT25" s="521"/>
      <c r="AU25" s="521"/>
      <c r="AV25" s="521"/>
      <c r="AW25" s="521"/>
      <c r="AX25" s="522"/>
      <c r="AY25" s="429" t="s">
        <v>172</v>
      </c>
      <c r="AZ25" s="430"/>
      <c r="BA25" s="430"/>
      <c r="BB25" s="430"/>
      <c r="BC25" s="430"/>
      <c r="BD25" s="430"/>
      <c r="BE25" s="430"/>
      <c r="BF25" s="430"/>
      <c r="BG25" s="430"/>
      <c r="BH25" s="430"/>
      <c r="BI25" s="430"/>
      <c r="BJ25" s="430"/>
      <c r="BK25" s="430"/>
      <c r="BL25" s="430"/>
      <c r="BM25" s="431"/>
      <c r="BN25" s="432">
        <v>3326591</v>
      </c>
      <c r="BO25" s="433"/>
      <c r="BP25" s="433"/>
      <c r="BQ25" s="433"/>
      <c r="BR25" s="433"/>
      <c r="BS25" s="433"/>
      <c r="BT25" s="433"/>
      <c r="BU25" s="434"/>
      <c r="BV25" s="432">
        <v>3806741</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c r="A26" s="187"/>
      <c r="B26" s="609"/>
      <c r="C26" s="610"/>
      <c r="D26" s="611"/>
      <c r="E26" s="519" t="s">
        <v>173</v>
      </c>
      <c r="F26" s="499"/>
      <c r="G26" s="499"/>
      <c r="H26" s="499"/>
      <c r="I26" s="499"/>
      <c r="J26" s="499"/>
      <c r="K26" s="500"/>
      <c r="L26" s="520">
        <v>1</v>
      </c>
      <c r="M26" s="521"/>
      <c r="N26" s="521"/>
      <c r="O26" s="521"/>
      <c r="P26" s="563"/>
      <c r="Q26" s="520">
        <v>5460</v>
      </c>
      <c r="R26" s="521"/>
      <c r="S26" s="521"/>
      <c r="T26" s="521"/>
      <c r="U26" s="521"/>
      <c r="V26" s="563"/>
      <c r="W26" s="622"/>
      <c r="X26" s="610"/>
      <c r="Y26" s="611"/>
      <c r="Z26" s="519" t="s">
        <v>174</v>
      </c>
      <c r="AA26" s="632"/>
      <c r="AB26" s="632"/>
      <c r="AC26" s="632"/>
      <c r="AD26" s="632"/>
      <c r="AE26" s="632"/>
      <c r="AF26" s="632"/>
      <c r="AG26" s="633"/>
      <c r="AH26" s="520">
        <v>8</v>
      </c>
      <c r="AI26" s="521"/>
      <c r="AJ26" s="521"/>
      <c r="AK26" s="521"/>
      <c r="AL26" s="563"/>
      <c r="AM26" s="520">
        <v>24272</v>
      </c>
      <c r="AN26" s="521"/>
      <c r="AO26" s="521"/>
      <c r="AP26" s="521"/>
      <c r="AQ26" s="521"/>
      <c r="AR26" s="563"/>
      <c r="AS26" s="520">
        <v>3034</v>
      </c>
      <c r="AT26" s="521"/>
      <c r="AU26" s="521"/>
      <c r="AV26" s="521"/>
      <c r="AW26" s="521"/>
      <c r="AX26" s="522"/>
      <c r="AY26" s="472" t="s">
        <v>175</v>
      </c>
      <c r="AZ26" s="473"/>
      <c r="BA26" s="473"/>
      <c r="BB26" s="473"/>
      <c r="BC26" s="473"/>
      <c r="BD26" s="473"/>
      <c r="BE26" s="473"/>
      <c r="BF26" s="473"/>
      <c r="BG26" s="473"/>
      <c r="BH26" s="473"/>
      <c r="BI26" s="473"/>
      <c r="BJ26" s="473"/>
      <c r="BK26" s="473"/>
      <c r="BL26" s="473"/>
      <c r="BM26" s="474"/>
      <c r="BN26" s="469" t="s">
        <v>171</v>
      </c>
      <c r="BO26" s="470"/>
      <c r="BP26" s="470"/>
      <c r="BQ26" s="470"/>
      <c r="BR26" s="470"/>
      <c r="BS26" s="470"/>
      <c r="BT26" s="470"/>
      <c r="BU26" s="471"/>
      <c r="BV26" s="469" t="s">
        <v>171</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c r="A27" s="187"/>
      <c r="B27" s="609"/>
      <c r="C27" s="610"/>
      <c r="D27" s="611"/>
      <c r="E27" s="519" t="s">
        <v>176</v>
      </c>
      <c r="F27" s="499"/>
      <c r="G27" s="499"/>
      <c r="H27" s="499"/>
      <c r="I27" s="499"/>
      <c r="J27" s="499"/>
      <c r="K27" s="500"/>
      <c r="L27" s="520">
        <v>1</v>
      </c>
      <c r="M27" s="521"/>
      <c r="N27" s="521"/>
      <c r="O27" s="521"/>
      <c r="P27" s="563"/>
      <c r="Q27" s="520">
        <v>3600</v>
      </c>
      <c r="R27" s="521"/>
      <c r="S27" s="521"/>
      <c r="T27" s="521"/>
      <c r="U27" s="521"/>
      <c r="V27" s="563"/>
      <c r="W27" s="622"/>
      <c r="X27" s="610"/>
      <c r="Y27" s="611"/>
      <c r="Z27" s="519" t="s">
        <v>177</v>
      </c>
      <c r="AA27" s="499"/>
      <c r="AB27" s="499"/>
      <c r="AC27" s="499"/>
      <c r="AD27" s="499"/>
      <c r="AE27" s="499"/>
      <c r="AF27" s="499"/>
      <c r="AG27" s="500"/>
      <c r="AH27" s="520">
        <v>13</v>
      </c>
      <c r="AI27" s="521"/>
      <c r="AJ27" s="521"/>
      <c r="AK27" s="521"/>
      <c r="AL27" s="563"/>
      <c r="AM27" s="520">
        <v>37973</v>
      </c>
      <c r="AN27" s="521"/>
      <c r="AO27" s="521"/>
      <c r="AP27" s="521"/>
      <c r="AQ27" s="521"/>
      <c r="AR27" s="563"/>
      <c r="AS27" s="520">
        <v>2921</v>
      </c>
      <c r="AT27" s="521"/>
      <c r="AU27" s="521"/>
      <c r="AV27" s="521"/>
      <c r="AW27" s="521"/>
      <c r="AX27" s="522"/>
      <c r="AY27" s="564" t="s">
        <v>178</v>
      </c>
      <c r="AZ27" s="565"/>
      <c r="BA27" s="565"/>
      <c r="BB27" s="565"/>
      <c r="BC27" s="565"/>
      <c r="BD27" s="565"/>
      <c r="BE27" s="565"/>
      <c r="BF27" s="565"/>
      <c r="BG27" s="565"/>
      <c r="BH27" s="565"/>
      <c r="BI27" s="565"/>
      <c r="BJ27" s="565"/>
      <c r="BK27" s="565"/>
      <c r="BL27" s="565"/>
      <c r="BM27" s="566"/>
      <c r="BN27" s="645" t="s">
        <v>171</v>
      </c>
      <c r="BO27" s="646"/>
      <c r="BP27" s="646"/>
      <c r="BQ27" s="646"/>
      <c r="BR27" s="646"/>
      <c r="BS27" s="646"/>
      <c r="BT27" s="646"/>
      <c r="BU27" s="647"/>
      <c r="BV27" s="645" t="s">
        <v>125</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c r="A28" s="187"/>
      <c r="B28" s="609"/>
      <c r="C28" s="610"/>
      <c r="D28" s="611"/>
      <c r="E28" s="519" t="s">
        <v>179</v>
      </c>
      <c r="F28" s="499"/>
      <c r="G28" s="499"/>
      <c r="H28" s="499"/>
      <c r="I28" s="499"/>
      <c r="J28" s="499"/>
      <c r="K28" s="500"/>
      <c r="L28" s="520">
        <v>1</v>
      </c>
      <c r="M28" s="521"/>
      <c r="N28" s="521"/>
      <c r="O28" s="521"/>
      <c r="P28" s="563"/>
      <c r="Q28" s="520">
        <v>3060</v>
      </c>
      <c r="R28" s="521"/>
      <c r="S28" s="521"/>
      <c r="T28" s="521"/>
      <c r="U28" s="521"/>
      <c r="V28" s="563"/>
      <c r="W28" s="622"/>
      <c r="X28" s="610"/>
      <c r="Y28" s="611"/>
      <c r="Z28" s="519" t="s">
        <v>180</v>
      </c>
      <c r="AA28" s="499"/>
      <c r="AB28" s="499"/>
      <c r="AC28" s="499"/>
      <c r="AD28" s="499"/>
      <c r="AE28" s="499"/>
      <c r="AF28" s="499"/>
      <c r="AG28" s="500"/>
      <c r="AH28" s="520" t="s">
        <v>181</v>
      </c>
      <c r="AI28" s="521"/>
      <c r="AJ28" s="521"/>
      <c r="AK28" s="521"/>
      <c r="AL28" s="563"/>
      <c r="AM28" s="520" t="s">
        <v>171</v>
      </c>
      <c r="AN28" s="521"/>
      <c r="AO28" s="521"/>
      <c r="AP28" s="521"/>
      <c r="AQ28" s="521"/>
      <c r="AR28" s="563"/>
      <c r="AS28" s="520" t="s">
        <v>125</v>
      </c>
      <c r="AT28" s="521"/>
      <c r="AU28" s="521"/>
      <c r="AV28" s="521"/>
      <c r="AW28" s="521"/>
      <c r="AX28" s="522"/>
      <c r="AY28" s="648" t="s">
        <v>182</v>
      </c>
      <c r="AZ28" s="649"/>
      <c r="BA28" s="649"/>
      <c r="BB28" s="650"/>
      <c r="BC28" s="429" t="s">
        <v>47</v>
      </c>
      <c r="BD28" s="430"/>
      <c r="BE28" s="430"/>
      <c r="BF28" s="430"/>
      <c r="BG28" s="430"/>
      <c r="BH28" s="430"/>
      <c r="BI28" s="430"/>
      <c r="BJ28" s="430"/>
      <c r="BK28" s="430"/>
      <c r="BL28" s="430"/>
      <c r="BM28" s="431"/>
      <c r="BN28" s="432">
        <v>1664021</v>
      </c>
      <c r="BO28" s="433"/>
      <c r="BP28" s="433"/>
      <c r="BQ28" s="433"/>
      <c r="BR28" s="433"/>
      <c r="BS28" s="433"/>
      <c r="BT28" s="433"/>
      <c r="BU28" s="434"/>
      <c r="BV28" s="432">
        <v>1729414</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c r="A29" s="187"/>
      <c r="B29" s="609"/>
      <c r="C29" s="610"/>
      <c r="D29" s="611"/>
      <c r="E29" s="519" t="s">
        <v>183</v>
      </c>
      <c r="F29" s="499"/>
      <c r="G29" s="499"/>
      <c r="H29" s="499"/>
      <c r="I29" s="499"/>
      <c r="J29" s="499"/>
      <c r="K29" s="500"/>
      <c r="L29" s="520">
        <v>16</v>
      </c>
      <c r="M29" s="521"/>
      <c r="N29" s="521"/>
      <c r="O29" s="521"/>
      <c r="P29" s="563"/>
      <c r="Q29" s="520">
        <v>2880</v>
      </c>
      <c r="R29" s="521"/>
      <c r="S29" s="521"/>
      <c r="T29" s="521"/>
      <c r="U29" s="521"/>
      <c r="V29" s="563"/>
      <c r="W29" s="623"/>
      <c r="X29" s="624"/>
      <c r="Y29" s="625"/>
      <c r="Z29" s="519" t="s">
        <v>184</v>
      </c>
      <c r="AA29" s="499"/>
      <c r="AB29" s="499"/>
      <c r="AC29" s="499"/>
      <c r="AD29" s="499"/>
      <c r="AE29" s="499"/>
      <c r="AF29" s="499"/>
      <c r="AG29" s="500"/>
      <c r="AH29" s="520">
        <v>287</v>
      </c>
      <c r="AI29" s="521"/>
      <c r="AJ29" s="521"/>
      <c r="AK29" s="521"/>
      <c r="AL29" s="563"/>
      <c r="AM29" s="520">
        <v>907101</v>
      </c>
      <c r="AN29" s="521"/>
      <c r="AO29" s="521"/>
      <c r="AP29" s="521"/>
      <c r="AQ29" s="521"/>
      <c r="AR29" s="563"/>
      <c r="AS29" s="520">
        <v>3161</v>
      </c>
      <c r="AT29" s="521"/>
      <c r="AU29" s="521"/>
      <c r="AV29" s="521"/>
      <c r="AW29" s="521"/>
      <c r="AX29" s="522"/>
      <c r="AY29" s="651"/>
      <c r="AZ29" s="652"/>
      <c r="BA29" s="652"/>
      <c r="BB29" s="653"/>
      <c r="BC29" s="503" t="s">
        <v>185</v>
      </c>
      <c r="BD29" s="504"/>
      <c r="BE29" s="504"/>
      <c r="BF29" s="504"/>
      <c r="BG29" s="504"/>
      <c r="BH29" s="504"/>
      <c r="BI29" s="504"/>
      <c r="BJ29" s="504"/>
      <c r="BK29" s="504"/>
      <c r="BL29" s="504"/>
      <c r="BM29" s="505"/>
      <c r="BN29" s="469">
        <v>665392</v>
      </c>
      <c r="BO29" s="470"/>
      <c r="BP29" s="470"/>
      <c r="BQ29" s="470"/>
      <c r="BR29" s="470"/>
      <c r="BS29" s="470"/>
      <c r="BT29" s="470"/>
      <c r="BU29" s="471"/>
      <c r="BV29" s="469">
        <v>765024</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186</v>
      </c>
      <c r="X30" s="630"/>
      <c r="Y30" s="630"/>
      <c r="Z30" s="630"/>
      <c r="AA30" s="630"/>
      <c r="AB30" s="630"/>
      <c r="AC30" s="630"/>
      <c r="AD30" s="630"/>
      <c r="AE30" s="630"/>
      <c r="AF30" s="630"/>
      <c r="AG30" s="631"/>
      <c r="AH30" s="588">
        <v>97.3</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3540366</v>
      </c>
      <c r="BO30" s="646"/>
      <c r="BP30" s="646"/>
      <c r="BQ30" s="646"/>
      <c r="BR30" s="646"/>
      <c r="BS30" s="646"/>
      <c r="BT30" s="646"/>
      <c r="BU30" s="647"/>
      <c r="BV30" s="645">
        <v>3538170</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3" t="s">
        <v>193</v>
      </c>
      <c r="D33" s="493"/>
      <c r="E33" s="458" t="s">
        <v>194</v>
      </c>
      <c r="F33" s="458"/>
      <c r="G33" s="458"/>
      <c r="H33" s="458"/>
      <c r="I33" s="458"/>
      <c r="J33" s="458"/>
      <c r="K33" s="458"/>
      <c r="L33" s="458"/>
      <c r="M33" s="458"/>
      <c r="N33" s="458"/>
      <c r="O33" s="458"/>
      <c r="P33" s="458"/>
      <c r="Q33" s="458"/>
      <c r="R33" s="458"/>
      <c r="S33" s="458"/>
      <c r="T33" s="216"/>
      <c r="U33" s="493" t="s">
        <v>195</v>
      </c>
      <c r="V33" s="493"/>
      <c r="W33" s="458" t="s">
        <v>196</v>
      </c>
      <c r="X33" s="458"/>
      <c r="Y33" s="458"/>
      <c r="Z33" s="458"/>
      <c r="AA33" s="458"/>
      <c r="AB33" s="458"/>
      <c r="AC33" s="458"/>
      <c r="AD33" s="458"/>
      <c r="AE33" s="458"/>
      <c r="AF33" s="458"/>
      <c r="AG33" s="458"/>
      <c r="AH33" s="458"/>
      <c r="AI33" s="458"/>
      <c r="AJ33" s="458"/>
      <c r="AK33" s="458"/>
      <c r="AL33" s="216"/>
      <c r="AM33" s="493" t="s">
        <v>195</v>
      </c>
      <c r="AN33" s="493"/>
      <c r="AO33" s="458" t="s">
        <v>196</v>
      </c>
      <c r="AP33" s="458"/>
      <c r="AQ33" s="458"/>
      <c r="AR33" s="458"/>
      <c r="AS33" s="458"/>
      <c r="AT33" s="458"/>
      <c r="AU33" s="458"/>
      <c r="AV33" s="458"/>
      <c r="AW33" s="458"/>
      <c r="AX33" s="458"/>
      <c r="AY33" s="458"/>
      <c r="AZ33" s="458"/>
      <c r="BA33" s="458"/>
      <c r="BB33" s="458"/>
      <c r="BC33" s="458"/>
      <c r="BD33" s="217"/>
      <c r="BE33" s="458" t="s">
        <v>197</v>
      </c>
      <c r="BF33" s="458"/>
      <c r="BG33" s="458" t="s">
        <v>198</v>
      </c>
      <c r="BH33" s="458"/>
      <c r="BI33" s="458"/>
      <c r="BJ33" s="458"/>
      <c r="BK33" s="458"/>
      <c r="BL33" s="458"/>
      <c r="BM33" s="458"/>
      <c r="BN33" s="458"/>
      <c r="BO33" s="458"/>
      <c r="BP33" s="458"/>
      <c r="BQ33" s="458"/>
      <c r="BR33" s="458"/>
      <c r="BS33" s="458"/>
      <c r="BT33" s="458"/>
      <c r="BU33" s="458"/>
      <c r="BV33" s="217"/>
      <c r="BW33" s="493" t="s">
        <v>197</v>
      </c>
      <c r="BX33" s="493"/>
      <c r="BY33" s="458" t="s">
        <v>199</v>
      </c>
      <c r="BZ33" s="458"/>
      <c r="CA33" s="458"/>
      <c r="CB33" s="458"/>
      <c r="CC33" s="458"/>
      <c r="CD33" s="458"/>
      <c r="CE33" s="458"/>
      <c r="CF33" s="458"/>
      <c r="CG33" s="458"/>
      <c r="CH33" s="458"/>
      <c r="CI33" s="458"/>
      <c r="CJ33" s="458"/>
      <c r="CK33" s="458"/>
      <c r="CL33" s="458"/>
      <c r="CM33" s="458"/>
      <c r="CN33" s="216"/>
      <c r="CO33" s="493" t="s">
        <v>200</v>
      </c>
      <c r="CP33" s="493"/>
      <c r="CQ33" s="458" t="s">
        <v>201</v>
      </c>
      <c r="CR33" s="458"/>
      <c r="CS33" s="458"/>
      <c r="CT33" s="458"/>
      <c r="CU33" s="458"/>
      <c r="CV33" s="458"/>
      <c r="CW33" s="458"/>
      <c r="CX33" s="458"/>
      <c r="CY33" s="458"/>
      <c r="CZ33" s="458"/>
      <c r="DA33" s="458"/>
      <c r="DB33" s="458"/>
      <c r="DC33" s="458"/>
      <c r="DD33" s="458"/>
      <c r="DE33" s="458"/>
      <c r="DF33" s="216"/>
      <c r="DG33" s="657" t="s">
        <v>202</v>
      </c>
      <c r="DH33" s="657"/>
      <c r="DI33" s="218"/>
      <c r="DJ33" s="186"/>
      <c r="DK33" s="186"/>
      <c r="DL33" s="186"/>
      <c r="DM33" s="186"/>
      <c r="DN33" s="186"/>
      <c r="DO33" s="186"/>
    </row>
    <row r="34" spans="1:119" ht="32.25" customHeight="1">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IF('各会計、関係団体の財政状況及び健全化判断比率'!B32="","",'各会計、関係団体の財政状況及び健全化判断比率'!B32)</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8</v>
      </c>
      <c r="BX34" s="658"/>
      <c r="BY34" s="659" t="str">
        <f>IF('各会計、関係団体の財政状況及び健全化判断比率'!B68="","",'各会計、関係団体の財政状況及び健全化判断比率'!B68)</f>
        <v>茨城県市町村総合事務組合一般会計</v>
      </c>
      <c r="BZ34" s="659"/>
      <c r="CA34" s="659"/>
      <c r="CB34" s="659"/>
      <c r="CC34" s="659"/>
      <c r="CD34" s="659"/>
      <c r="CE34" s="659"/>
      <c r="CF34" s="659"/>
      <c r="CG34" s="659"/>
      <c r="CH34" s="659"/>
      <c r="CI34" s="659"/>
      <c r="CJ34" s="659"/>
      <c r="CK34" s="659"/>
      <c r="CL34" s="659"/>
      <c r="CM34" s="659"/>
      <c r="CN34" s="214"/>
      <c r="CO34" s="658">
        <f>IF(CQ34="","",MAX(C34:D43,U34:V43,AM34:AN43,BE34:BF43,BW34:BX43)+1)</f>
        <v>18</v>
      </c>
      <c r="CP34" s="658"/>
      <c r="CQ34" s="659" t="str">
        <f>IF('各会計、関係団体の財政状況及び健全化判断比率'!BS7="","",'各会計、関係団体の財政状況及び健全化判断比率'!BS7)</f>
        <v>行方市開発公社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f t="shared" ref="AM35:AM43" si="0">IF(AO35="","",AM34+1)</f>
        <v>7</v>
      </c>
      <c r="AN35" s="658"/>
      <c r="AO35" s="659" t="str">
        <f>IF('各会計、関係団体の財政状況及び健全化判断比率'!B33="","",'各会計、関係団体の財政状況及び健全化判断比率'!B33)</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9</v>
      </c>
      <c r="BX35" s="658"/>
      <c r="BY35" s="659" t="str">
        <f>IF('各会計、関係団体の財政状況及び健全化判断比率'!B69="","",'各会計、関係団体の財政状況及び健全化判断比率'!B69)</f>
        <v>茨城県市町村総合事務組合県民交通災害共済事業特別会計</v>
      </c>
      <c r="BZ35" s="659"/>
      <c r="CA35" s="659"/>
      <c r="CB35" s="659"/>
      <c r="CC35" s="659"/>
      <c r="CD35" s="659"/>
      <c r="CE35" s="659"/>
      <c r="CF35" s="659"/>
      <c r="CG35" s="659"/>
      <c r="CH35" s="659"/>
      <c r="CI35" s="659"/>
      <c r="CJ35" s="659"/>
      <c r="CK35" s="659"/>
      <c r="CL35" s="659"/>
      <c r="CM35" s="659"/>
      <c r="CN35" s="214"/>
      <c r="CO35" s="658">
        <f t="shared" ref="CO35:CO43" si="3">IF(CQ35="","",CO34+1)</f>
        <v>19</v>
      </c>
      <c r="CP35" s="658"/>
      <c r="CQ35" s="659" t="str">
        <f>IF('各会計、関係団体の財政状況及び健全化判断比率'!BS8="","",'各会計、関係団体の財政状況及び健全化判断比率'!BS8)</f>
        <v>行方市まちづくり推進機構</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10</v>
      </c>
      <c r="BX36" s="658"/>
      <c r="BY36" s="659" t="str">
        <f>IF('各会計、関係団体の財政状況及び健全化判断比率'!B70="","",'各会計、関係団体の財政状況及び健全化判断比率'!B70)</f>
        <v>茨城租税債権管理機構一般会計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5</v>
      </c>
      <c r="V37" s="658"/>
      <c r="W37" s="659" t="str">
        <f>IF('各会計、関係団体の財政状況及び健全化判断比率'!B31="","",'各会計、関係団体の財政状況及び健全化判断比率'!B31)</f>
        <v>介護サービス事業特別会計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11</v>
      </c>
      <c r="BX37" s="658"/>
      <c r="BY37" s="659" t="str">
        <f>IF('各会計、関係団体の財政状況及び健全化判断比率'!B71="","",'各会計、関係団体の財政状況及び健全化判断比率'!B71)</f>
        <v>鹿行広域事務組合一般会計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12</v>
      </c>
      <c r="BX38" s="658"/>
      <c r="BY38" s="659" t="str">
        <f>IF('各会計、関係団体の財政状況及び健全化判断比率'!B72="","",'各会計、関係団体の財政状況及び健全化判断比率'!B72)</f>
        <v>鹿行広域事務組合老人ホーム事業特別会計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13</v>
      </c>
      <c r="BX39" s="658"/>
      <c r="BY39" s="659" t="str">
        <f>IF('各会計、関係団体の財政状況及び健全化判断比率'!B73="","",'各会計、関係団体の財政状況及び健全化判断比率'!B73)</f>
        <v>鹿行広域事務組合消防特別会計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14</v>
      </c>
      <c r="BX40" s="658"/>
      <c r="BY40" s="659" t="str">
        <f>IF('各会計、関係団体の財政状況及び健全化判断比率'!B74="","",'各会計、関係団体の財政状況及び健全化判断比率'!B74)</f>
        <v>鹿行広域事務組合火葬場事業特別会計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15</v>
      </c>
      <c r="BX41" s="658"/>
      <c r="BY41" s="659" t="str">
        <f>IF('各会計、関係団体の財政状況及び健全化判断比率'!B75="","",'各会計、関係団体の財政状況及び健全化判断比率'!B75)</f>
        <v>鹿行広域事務組合審査会事業特別会計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16</v>
      </c>
      <c r="BX42" s="658"/>
      <c r="BY42" s="659" t="str">
        <f>IF('各会計、関係団体の財政状況及び健全化判断比率'!B76="","",'各会計、関係団体の財政状況及び健全化判断比率'!B76)</f>
        <v>茨城県後期高齢者医療広域連合一般会計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17</v>
      </c>
      <c r="BX43" s="658"/>
      <c r="BY43" s="659" t="str">
        <f>IF('各会計、関係団体の財政状況及び健全化判断比率'!B77="","",'各会計、関係団体の財政状況及び健全化判断比率'!B77)</f>
        <v>茨城県後期高齢者医療広域連合後期高齢者医療特別会計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207</v>
      </c>
    </row>
    <row r="50" spans="5:5">
      <c r="E50" s="188" t="s">
        <v>208</v>
      </c>
    </row>
    <row r="51" spans="5:5">
      <c r="E51" s="188" t="s">
        <v>209</v>
      </c>
    </row>
    <row r="52" spans="5:5">
      <c r="E52" s="188" t="s">
        <v>210</v>
      </c>
    </row>
    <row r="53" spans="5:5"/>
    <row r="54" spans="5:5"/>
    <row r="55" spans="5:5"/>
    <row r="56" spans="5:5"/>
  </sheetData>
  <sheetProtection algorithmName="SHA-512" hashValue="9Lgbm9pMGC0JTs9BJzoElSpX3t1rDTUrp9/9C8l9r9/PQLiltOg0IE1FWdjn5VNrvlYMHMKiOwg2daSl0itAiA==" saltValue="IdI7BMJWox9JaAkTyrPJY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555</v>
      </c>
      <c r="G33" s="29" t="s">
        <v>556</v>
      </c>
      <c r="H33" s="29" t="s">
        <v>557</v>
      </c>
      <c r="I33" s="29" t="s">
        <v>558</v>
      </c>
      <c r="J33" s="30" t="s">
        <v>559</v>
      </c>
      <c r="K33" s="22"/>
      <c r="L33" s="22"/>
      <c r="M33" s="22"/>
      <c r="N33" s="22"/>
      <c r="O33" s="22"/>
      <c r="P33" s="22"/>
    </row>
    <row r="34" spans="1:16" ht="39" customHeight="1">
      <c r="A34" s="22"/>
      <c r="B34" s="31"/>
      <c r="C34" s="1250" t="s">
        <v>562</v>
      </c>
      <c r="D34" s="1250"/>
      <c r="E34" s="1251"/>
      <c r="F34" s="32">
        <v>3.88</v>
      </c>
      <c r="G34" s="33">
        <v>4.5</v>
      </c>
      <c r="H34" s="33">
        <v>3.36</v>
      </c>
      <c r="I34" s="33">
        <v>4.83</v>
      </c>
      <c r="J34" s="34">
        <v>6.15</v>
      </c>
      <c r="K34" s="22"/>
      <c r="L34" s="22"/>
      <c r="M34" s="22"/>
      <c r="N34" s="22"/>
      <c r="O34" s="22"/>
      <c r="P34" s="22"/>
    </row>
    <row r="35" spans="1:16" ht="39" customHeight="1">
      <c r="A35" s="22"/>
      <c r="B35" s="35"/>
      <c r="C35" s="1244" t="s">
        <v>563</v>
      </c>
      <c r="D35" s="1245"/>
      <c r="E35" s="1246"/>
      <c r="F35" s="36">
        <v>5.73</v>
      </c>
      <c r="G35" s="37">
        <v>5.25</v>
      </c>
      <c r="H35" s="37">
        <v>4.46</v>
      </c>
      <c r="I35" s="37">
        <v>4.3600000000000003</v>
      </c>
      <c r="J35" s="38">
        <v>4.47</v>
      </c>
      <c r="K35" s="22"/>
      <c r="L35" s="22"/>
      <c r="M35" s="22"/>
      <c r="N35" s="22"/>
      <c r="O35" s="22"/>
      <c r="P35" s="22"/>
    </row>
    <row r="36" spans="1:16" ht="39" customHeight="1">
      <c r="A36" s="22"/>
      <c r="B36" s="35"/>
      <c r="C36" s="1244" t="s">
        <v>564</v>
      </c>
      <c r="D36" s="1245"/>
      <c r="E36" s="1246"/>
      <c r="F36" s="36">
        <v>1.49</v>
      </c>
      <c r="G36" s="37">
        <v>1.06</v>
      </c>
      <c r="H36" s="37">
        <v>1.1599999999999999</v>
      </c>
      <c r="I36" s="37">
        <v>1.4</v>
      </c>
      <c r="J36" s="38">
        <v>1.55</v>
      </c>
      <c r="K36" s="22"/>
      <c r="L36" s="22"/>
      <c r="M36" s="22"/>
      <c r="N36" s="22"/>
      <c r="O36" s="22"/>
      <c r="P36" s="22"/>
    </row>
    <row r="37" spans="1:16" ht="39" customHeight="1">
      <c r="A37" s="22"/>
      <c r="B37" s="35"/>
      <c r="C37" s="1244" t="s">
        <v>565</v>
      </c>
      <c r="D37" s="1245"/>
      <c r="E37" s="1246"/>
      <c r="F37" s="36" t="s">
        <v>514</v>
      </c>
      <c r="G37" s="37" t="s">
        <v>514</v>
      </c>
      <c r="H37" s="37" t="s">
        <v>514</v>
      </c>
      <c r="I37" s="37" t="s">
        <v>514</v>
      </c>
      <c r="J37" s="38">
        <v>1.22</v>
      </c>
      <c r="K37" s="22"/>
      <c r="L37" s="22"/>
      <c r="M37" s="22"/>
      <c r="N37" s="22"/>
      <c r="O37" s="22"/>
      <c r="P37" s="22"/>
    </row>
    <row r="38" spans="1:16" ht="39" customHeight="1">
      <c r="A38" s="22"/>
      <c r="B38" s="35"/>
      <c r="C38" s="1244" t="s">
        <v>566</v>
      </c>
      <c r="D38" s="1245"/>
      <c r="E38" s="1246"/>
      <c r="F38" s="36">
        <v>0.24</v>
      </c>
      <c r="G38" s="37">
        <v>0.21</v>
      </c>
      <c r="H38" s="37">
        <v>0.21</v>
      </c>
      <c r="I38" s="37">
        <v>0.06</v>
      </c>
      <c r="J38" s="38">
        <v>0.21</v>
      </c>
      <c r="K38" s="22"/>
      <c r="L38" s="22"/>
      <c r="M38" s="22"/>
      <c r="N38" s="22"/>
      <c r="O38" s="22"/>
      <c r="P38" s="22"/>
    </row>
    <row r="39" spans="1:16" ht="39" customHeight="1">
      <c r="A39" s="22"/>
      <c r="B39" s="35"/>
      <c r="C39" s="1244" t="s">
        <v>567</v>
      </c>
      <c r="D39" s="1245"/>
      <c r="E39" s="1246"/>
      <c r="F39" s="36">
        <v>0</v>
      </c>
      <c r="G39" s="37">
        <v>0.01</v>
      </c>
      <c r="H39" s="37">
        <v>0.02</v>
      </c>
      <c r="I39" s="37">
        <v>0.02</v>
      </c>
      <c r="J39" s="38">
        <v>0.02</v>
      </c>
      <c r="K39" s="22"/>
      <c r="L39" s="22"/>
      <c r="M39" s="22"/>
      <c r="N39" s="22"/>
      <c r="O39" s="22"/>
      <c r="P39" s="22"/>
    </row>
    <row r="40" spans="1:16" ht="39" customHeight="1">
      <c r="A40" s="22"/>
      <c r="B40" s="35"/>
      <c r="C40" s="1244" t="s">
        <v>568</v>
      </c>
      <c r="D40" s="1245"/>
      <c r="E40" s="1246"/>
      <c r="F40" s="36">
        <v>0.01</v>
      </c>
      <c r="G40" s="37">
        <v>0.01</v>
      </c>
      <c r="H40" s="37">
        <v>0.01</v>
      </c>
      <c r="I40" s="37">
        <v>0.01</v>
      </c>
      <c r="J40" s="38">
        <v>0.01</v>
      </c>
      <c r="K40" s="22"/>
      <c r="L40" s="22"/>
      <c r="M40" s="22"/>
      <c r="N40" s="22"/>
      <c r="O40" s="22"/>
      <c r="P40" s="22"/>
    </row>
    <row r="41" spans="1:16" ht="39" customHeight="1">
      <c r="A41" s="22"/>
      <c r="B41" s="35"/>
      <c r="C41" s="1244"/>
      <c r="D41" s="1245"/>
      <c r="E41" s="1246"/>
      <c r="F41" s="36"/>
      <c r="G41" s="37"/>
      <c r="H41" s="37"/>
      <c r="I41" s="37"/>
      <c r="J41" s="38"/>
      <c r="K41" s="22"/>
      <c r="L41" s="22"/>
      <c r="M41" s="22"/>
      <c r="N41" s="22"/>
      <c r="O41" s="22"/>
      <c r="P41" s="22"/>
    </row>
    <row r="42" spans="1:16" ht="39" customHeight="1">
      <c r="A42" s="22"/>
      <c r="B42" s="39"/>
      <c r="C42" s="1244" t="s">
        <v>569</v>
      </c>
      <c r="D42" s="1245"/>
      <c r="E42" s="1246"/>
      <c r="F42" s="36" t="s">
        <v>514</v>
      </c>
      <c r="G42" s="37" t="s">
        <v>514</v>
      </c>
      <c r="H42" s="37" t="s">
        <v>514</v>
      </c>
      <c r="I42" s="37" t="s">
        <v>514</v>
      </c>
      <c r="J42" s="38" t="s">
        <v>514</v>
      </c>
      <c r="K42" s="22"/>
      <c r="L42" s="22"/>
      <c r="M42" s="22"/>
      <c r="N42" s="22"/>
      <c r="O42" s="22"/>
      <c r="P42" s="22"/>
    </row>
    <row r="43" spans="1:16" ht="39" customHeight="1" thickBot="1">
      <c r="A43" s="22"/>
      <c r="B43" s="40"/>
      <c r="C43" s="1247" t="s">
        <v>570</v>
      </c>
      <c r="D43" s="1248"/>
      <c r="E43" s="1249"/>
      <c r="F43" s="41">
        <v>0.47</v>
      </c>
      <c r="G43" s="42">
        <v>0.28000000000000003</v>
      </c>
      <c r="H43" s="42">
        <v>0.55000000000000004</v>
      </c>
      <c r="I43" s="42">
        <v>3.21</v>
      </c>
      <c r="J43" s="43" t="s">
        <v>514</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bFZKkYyvhSEMHn4ejWBk6x9Fr4ocHUS/KWg3Y9mnGxuOvpk8ClJVWJpznpjI7O/Tw2MvxLXm/T8du5THxAeONQ==" saltValue="2aiXzFmJ+8SV5xGS0jW5M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c r="A45" s="48"/>
      <c r="B45" s="1252" t="s">
        <v>10</v>
      </c>
      <c r="C45" s="1253"/>
      <c r="D45" s="58"/>
      <c r="E45" s="1258" t="s">
        <v>11</v>
      </c>
      <c r="F45" s="1258"/>
      <c r="G45" s="1258"/>
      <c r="H45" s="1258"/>
      <c r="I45" s="1258"/>
      <c r="J45" s="1259"/>
      <c r="K45" s="59">
        <v>1777</v>
      </c>
      <c r="L45" s="60">
        <v>1835</v>
      </c>
      <c r="M45" s="60">
        <v>1813</v>
      </c>
      <c r="N45" s="60">
        <v>1867</v>
      </c>
      <c r="O45" s="61">
        <v>1959</v>
      </c>
      <c r="P45" s="48"/>
      <c r="Q45" s="48"/>
      <c r="R45" s="48"/>
      <c r="S45" s="48"/>
      <c r="T45" s="48"/>
      <c r="U45" s="48"/>
    </row>
    <row r="46" spans="1:21" ht="30.75" customHeight="1">
      <c r="A46" s="48"/>
      <c r="B46" s="1254"/>
      <c r="C46" s="1255"/>
      <c r="D46" s="62"/>
      <c r="E46" s="1260" t="s">
        <v>12</v>
      </c>
      <c r="F46" s="1260"/>
      <c r="G46" s="1260"/>
      <c r="H46" s="1260"/>
      <c r="I46" s="1260"/>
      <c r="J46" s="1261"/>
      <c r="K46" s="63" t="s">
        <v>514</v>
      </c>
      <c r="L46" s="64" t="s">
        <v>514</v>
      </c>
      <c r="M46" s="64" t="s">
        <v>514</v>
      </c>
      <c r="N46" s="64" t="s">
        <v>514</v>
      </c>
      <c r="O46" s="65" t="s">
        <v>514</v>
      </c>
      <c r="P46" s="48"/>
      <c r="Q46" s="48"/>
      <c r="R46" s="48"/>
      <c r="S46" s="48"/>
      <c r="T46" s="48"/>
      <c r="U46" s="48"/>
    </row>
    <row r="47" spans="1:21" ht="30.75" customHeight="1">
      <c r="A47" s="48"/>
      <c r="B47" s="1254"/>
      <c r="C47" s="1255"/>
      <c r="D47" s="62"/>
      <c r="E47" s="1260" t="s">
        <v>13</v>
      </c>
      <c r="F47" s="1260"/>
      <c r="G47" s="1260"/>
      <c r="H47" s="1260"/>
      <c r="I47" s="1260"/>
      <c r="J47" s="1261"/>
      <c r="K47" s="63" t="s">
        <v>514</v>
      </c>
      <c r="L47" s="64" t="s">
        <v>514</v>
      </c>
      <c r="M47" s="64" t="s">
        <v>514</v>
      </c>
      <c r="N47" s="64" t="s">
        <v>514</v>
      </c>
      <c r="O47" s="65" t="s">
        <v>514</v>
      </c>
      <c r="P47" s="48"/>
      <c r="Q47" s="48"/>
      <c r="R47" s="48"/>
      <c r="S47" s="48"/>
      <c r="T47" s="48"/>
      <c r="U47" s="48"/>
    </row>
    <row r="48" spans="1:21" ht="30.75" customHeight="1">
      <c r="A48" s="48"/>
      <c r="B48" s="1254"/>
      <c r="C48" s="1255"/>
      <c r="D48" s="62"/>
      <c r="E48" s="1260" t="s">
        <v>14</v>
      </c>
      <c r="F48" s="1260"/>
      <c r="G48" s="1260"/>
      <c r="H48" s="1260"/>
      <c r="I48" s="1260"/>
      <c r="J48" s="1261"/>
      <c r="K48" s="63">
        <v>502</v>
      </c>
      <c r="L48" s="64">
        <v>504</v>
      </c>
      <c r="M48" s="64">
        <v>484</v>
      </c>
      <c r="N48" s="64">
        <v>479</v>
      </c>
      <c r="O48" s="65">
        <v>487</v>
      </c>
      <c r="P48" s="48"/>
      <c r="Q48" s="48"/>
      <c r="R48" s="48"/>
      <c r="S48" s="48"/>
      <c r="T48" s="48"/>
      <c r="U48" s="48"/>
    </row>
    <row r="49" spans="1:21" ht="30.75" customHeight="1">
      <c r="A49" s="48"/>
      <c r="B49" s="1254"/>
      <c r="C49" s="1255"/>
      <c r="D49" s="62"/>
      <c r="E49" s="1260" t="s">
        <v>15</v>
      </c>
      <c r="F49" s="1260"/>
      <c r="G49" s="1260"/>
      <c r="H49" s="1260"/>
      <c r="I49" s="1260"/>
      <c r="J49" s="1261"/>
      <c r="K49" s="63">
        <v>14</v>
      </c>
      <c r="L49" s="64">
        <v>21</v>
      </c>
      <c r="M49" s="64">
        <v>26</v>
      </c>
      <c r="N49" s="64">
        <v>30</v>
      </c>
      <c r="O49" s="65">
        <v>32</v>
      </c>
      <c r="P49" s="48"/>
      <c r="Q49" s="48"/>
      <c r="R49" s="48"/>
      <c r="S49" s="48"/>
      <c r="T49" s="48"/>
      <c r="U49" s="48"/>
    </row>
    <row r="50" spans="1:21" ht="30.75" customHeight="1">
      <c r="A50" s="48"/>
      <c r="B50" s="1254"/>
      <c r="C50" s="1255"/>
      <c r="D50" s="62"/>
      <c r="E50" s="1260" t="s">
        <v>16</v>
      </c>
      <c r="F50" s="1260"/>
      <c r="G50" s="1260"/>
      <c r="H50" s="1260"/>
      <c r="I50" s="1260"/>
      <c r="J50" s="1261"/>
      <c r="K50" s="63" t="s">
        <v>514</v>
      </c>
      <c r="L50" s="64" t="s">
        <v>514</v>
      </c>
      <c r="M50" s="64" t="s">
        <v>514</v>
      </c>
      <c r="N50" s="64" t="s">
        <v>514</v>
      </c>
      <c r="O50" s="65">
        <v>56</v>
      </c>
      <c r="P50" s="48"/>
      <c r="Q50" s="48"/>
      <c r="R50" s="48"/>
      <c r="S50" s="48"/>
      <c r="T50" s="48"/>
      <c r="U50" s="48"/>
    </row>
    <row r="51" spans="1:21" ht="30.75" customHeight="1">
      <c r="A51" s="48"/>
      <c r="B51" s="1256"/>
      <c r="C51" s="1257"/>
      <c r="D51" s="66"/>
      <c r="E51" s="1260" t="s">
        <v>17</v>
      </c>
      <c r="F51" s="1260"/>
      <c r="G51" s="1260"/>
      <c r="H51" s="1260"/>
      <c r="I51" s="1260"/>
      <c r="J51" s="1261"/>
      <c r="K51" s="63" t="s">
        <v>514</v>
      </c>
      <c r="L51" s="64" t="s">
        <v>514</v>
      </c>
      <c r="M51" s="64" t="s">
        <v>514</v>
      </c>
      <c r="N51" s="64" t="s">
        <v>514</v>
      </c>
      <c r="O51" s="65" t="s">
        <v>514</v>
      </c>
      <c r="P51" s="48"/>
      <c r="Q51" s="48"/>
      <c r="R51" s="48"/>
      <c r="S51" s="48"/>
      <c r="T51" s="48"/>
      <c r="U51" s="48"/>
    </row>
    <row r="52" spans="1:21" ht="30.75" customHeight="1">
      <c r="A52" s="48"/>
      <c r="B52" s="1262" t="s">
        <v>18</v>
      </c>
      <c r="C52" s="1263"/>
      <c r="D52" s="66"/>
      <c r="E52" s="1260" t="s">
        <v>19</v>
      </c>
      <c r="F52" s="1260"/>
      <c r="G52" s="1260"/>
      <c r="H52" s="1260"/>
      <c r="I52" s="1260"/>
      <c r="J52" s="1261"/>
      <c r="K52" s="63">
        <v>1584</v>
      </c>
      <c r="L52" s="64">
        <v>1658</v>
      </c>
      <c r="M52" s="64">
        <v>1662</v>
      </c>
      <c r="N52" s="64">
        <v>1689</v>
      </c>
      <c r="O52" s="65">
        <v>1706</v>
      </c>
      <c r="P52" s="48"/>
      <c r="Q52" s="48"/>
      <c r="R52" s="48"/>
      <c r="S52" s="48"/>
      <c r="T52" s="48"/>
      <c r="U52" s="48"/>
    </row>
    <row r="53" spans="1:21" ht="30.75" customHeight="1" thickBot="1">
      <c r="A53" s="48"/>
      <c r="B53" s="1264" t="s">
        <v>20</v>
      </c>
      <c r="C53" s="1265"/>
      <c r="D53" s="67"/>
      <c r="E53" s="1266" t="s">
        <v>21</v>
      </c>
      <c r="F53" s="1266"/>
      <c r="G53" s="1266"/>
      <c r="H53" s="1266"/>
      <c r="I53" s="1266"/>
      <c r="J53" s="1267"/>
      <c r="K53" s="68">
        <v>709</v>
      </c>
      <c r="L53" s="69">
        <v>702</v>
      </c>
      <c r="M53" s="69">
        <v>661</v>
      </c>
      <c r="N53" s="69">
        <v>687</v>
      </c>
      <c r="O53" s="70">
        <v>828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571</v>
      </c>
      <c r="P55" s="48"/>
      <c r="Q55" s="48"/>
      <c r="R55" s="48"/>
      <c r="S55" s="48"/>
      <c r="T55" s="48"/>
      <c r="U55" s="48"/>
    </row>
    <row r="56" spans="1:21" ht="31.5" customHeight="1" thickBot="1">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c r="B57" s="1268" t="s">
        <v>24</v>
      </c>
      <c r="C57" s="1269"/>
      <c r="D57" s="1272" t="s">
        <v>25</v>
      </c>
      <c r="E57" s="1273"/>
      <c r="F57" s="1273"/>
      <c r="G57" s="1273"/>
      <c r="H57" s="1273"/>
      <c r="I57" s="1273"/>
      <c r="J57" s="1274"/>
      <c r="K57" s="83"/>
      <c r="L57" s="84"/>
      <c r="M57" s="84"/>
      <c r="N57" s="84"/>
      <c r="O57" s="85"/>
    </row>
    <row r="58" spans="1:21" ht="31.5" customHeight="1" thickBot="1">
      <c r="B58" s="1270"/>
      <c r="C58" s="1271"/>
      <c r="D58" s="1275" t="s">
        <v>26</v>
      </c>
      <c r="E58" s="1276"/>
      <c r="F58" s="1276"/>
      <c r="G58" s="1276"/>
      <c r="H58" s="1276"/>
      <c r="I58" s="1276"/>
      <c r="J58" s="1277"/>
      <c r="K58" s="86"/>
      <c r="L58" s="87"/>
      <c r="M58" s="87"/>
      <c r="N58" s="87"/>
      <c r="O58" s="88"/>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69K2zdmrCAh19SH5PMMfZqwH2JQEvQmOh3bEHuo+wKdqXj3OyAIqBEbEhW6MOUwT9W7t+at7t3kH07rPqX43g==" saltValue="TbKyw5JwZdQxQEBuFpt/r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555</v>
      </c>
      <c r="J40" s="100" t="s">
        <v>556</v>
      </c>
      <c r="K40" s="100" t="s">
        <v>557</v>
      </c>
      <c r="L40" s="100" t="s">
        <v>558</v>
      </c>
      <c r="M40" s="101" t="s">
        <v>559</v>
      </c>
    </row>
    <row r="41" spans="2:13" ht="27.75" customHeight="1">
      <c r="B41" s="1278" t="s">
        <v>29</v>
      </c>
      <c r="C41" s="1279"/>
      <c r="D41" s="102"/>
      <c r="E41" s="1284" t="s">
        <v>30</v>
      </c>
      <c r="F41" s="1284"/>
      <c r="G41" s="1284"/>
      <c r="H41" s="1285"/>
      <c r="I41" s="103">
        <v>19945</v>
      </c>
      <c r="J41" s="104">
        <v>19668</v>
      </c>
      <c r="K41" s="104">
        <v>19214</v>
      </c>
      <c r="L41" s="104">
        <v>18475</v>
      </c>
      <c r="M41" s="105">
        <v>17824</v>
      </c>
    </row>
    <row r="42" spans="2:13" ht="27.75" customHeight="1">
      <c r="B42" s="1280"/>
      <c r="C42" s="1281"/>
      <c r="D42" s="106"/>
      <c r="E42" s="1286" t="s">
        <v>31</v>
      </c>
      <c r="F42" s="1286"/>
      <c r="G42" s="1286"/>
      <c r="H42" s="1287"/>
      <c r="I42" s="107" t="s">
        <v>514</v>
      </c>
      <c r="J42" s="108" t="s">
        <v>514</v>
      </c>
      <c r="K42" s="108" t="s">
        <v>514</v>
      </c>
      <c r="L42" s="108" t="s">
        <v>514</v>
      </c>
      <c r="M42" s="109">
        <v>889</v>
      </c>
    </row>
    <row r="43" spans="2:13" ht="27.75" customHeight="1">
      <c r="B43" s="1280"/>
      <c r="C43" s="1281"/>
      <c r="D43" s="106"/>
      <c r="E43" s="1286" t="s">
        <v>32</v>
      </c>
      <c r="F43" s="1286"/>
      <c r="G43" s="1286"/>
      <c r="H43" s="1287"/>
      <c r="I43" s="107">
        <v>5785</v>
      </c>
      <c r="J43" s="108">
        <v>5614</v>
      </c>
      <c r="K43" s="108">
        <v>5490</v>
      </c>
      <c r="L43" s="108">
        <v>5412</v>
      </c>
      <c r="M43" s="109">
        <v>5156</v>
      </c>
    </row>
    <row r="44" spans="2:13" ht="27.75" customHeight="1">
      <c r="B44" s="1280"/>
      <c r="C44" s="1281"/>
      <c r="D44" s="106"/>
      <c r="E44" s="1286" t="s">
        <v>33</v>
      </c>
      <c r="F44" s="1286"/>
      <c r="G44" s="1286"/>
      <c r="H44" s="1287"/>
      <c r="I44" s="107">
        <v>224</v>
      </c>
      <c r="J44" s="108">
        <v>214</v>
      </c>
      <c r="K44" s="108">
        <v>190</v>
      </c>
      <c r="L44" s="108">
        <v>180</v>
      </c>
      <c r="M44" s="109">
        <v>160</v>
      </c>
    </row>
    <row r="45" spans="2:13" ht="27.75" customHeight="1">
      <c r="B45" s="1280"/>
      <c r="C45" s="1281"/>
      <c r="D45" s="106"/>
      <c r="E45" s="1286" t="s">
        <v>34</v>
      </c>
      <c r="F45" s="1286"/>
      <c r="G45" s="1286"/>
      <c r="H45" s="1287"/>
      <c r="I45" s="107">
        <v>3628</v>
      </c>
      <c r="J45" s="108">
        <v>3640</v>
      </c>
      <c r="K45" s="108">
        <v>3508</v>
      </c>
      <c r="L45" s="108">
        <v>3494</v>
      </c>
      <c r="M45" s="109">
        <v>3491</v>
      </c>
    </row>
    <row r="46" spans="2:13" ht="27.75" customHeight="1">
      <c r="B46" s="1280"/>
      <c r="C46" s="1281"/>
      <c r="D46" s="110"/>
      <c r="E46" s="1286" t="s">
        <v>35</v>
      </c>
      <c r="F46" s="1286"/>
      <c r="G46" s="1286"/>
      <c r="H46" s="1287"/>
      <c r="I46" s="107" t="s">
        <v>514</v>
      </c>
      <c r="J46" s="108">
        <v>5</v>
      </c>
      <c r="K46" s="108">
        <v>4</v>
      </c>
      <c r="L46" s="108" t="s">
        <v>514</v>
      </c>
      <c r="M46" s="109" t="s">
        <v>514</v>
      </c>
    </row>
    <row r="47" spans="2:13" ht="27.75" customHeight="1">
      <c r="B47" s="1280"/>
      <c r="C47" s="1281"/>
      <c r="D47" s="111"/>
      <c r="E47" s="1288" t="s">
        <v>36</v>
      </c>
      <c r="F47" s="1289"/>
      <c r="G47" s="1289"/>
      <c r="H47" s="1290"/>
      <c r="I47" s="107" t="s">
        <v>514</v>
      </c>
      <c r="J47" s="108" t="s">
        <v>514</v>
      </c>
      <c r="K47" s="108" t="s">
        <v>514</v>
      </c>
      <c r="L47" s="108" t="s">
        <v>514</v>
      </c>
      <c r="M47" s="109" t="s">
        <v>514</v>
      </c>
    </row>
    <row r="48" spans="2:13" ht="27.75" customHeight="1">
      <c r="B48" s="1280"/>
      <c r="C48" s="1281"/>
      <c r="D48" s="106"/>
      <c r="E48" s="1286" t="s">
        <v>37</v>
      </c>
      <c r="F48" s="1286"/>
      <c r="G48" s="1286"/>
      <c r="H48" s="1287"/>
      <c r="I48" s="107" t="s">
        <v>514</v>
      </c>
      <c r="J48" s="108" t="s">
        <v>514</v>
      </c>
      <c r="K48" s="108" t="s">
        <v>514</v>
      </c>
      <c r="L48" s="108" t="s">
        <v>514</v>
      </c>
      <c r="M48" s="109" t="s">
        <v>514</v>
      </c>
    </row>
    <row r="49" spans="2:13" ht="27.75" customHeight="1">
      <c r="B49" s="1282"/>
      <c r="C49" s="1283"/>
      <c r="D49" s="106"/>
      <c r="E49" s="1286" t="s">
        <v>38</v>
      </c>
      <c r="F49" s="1286"/>
      <c r="G49" s="1286"/>
      <c r="H49" s="1287"/>
      <c r="I49" s="107" t="s">
        <v>514</v>
      </c>
      <c r="J49" s="108" t="s">
        <v>514</v>
      </c>
      <c r="K49" s="108" t="s">
        <v>514</v>
      </c>
      <c r="L49" s="108" t="s">
        <v>514</v>
      </c>
      <c r="M49" s="109" t="s">
        <v>514</v>
      </c>
    </row>
    <row r="50" spans="2:13" ht="27.75" customHeight="1">
      <c r="B50" s="1291" t="s">
        <v>39</v>
      </c>
      <c r="C50" s="1292"/>
      <c r="D50" s="112"/>
      <c r="E50" s="1286" t="s">
        <v>40</v>
      </c>
      <c r="F50" s="1286"/>
      <c r="G50" s="1286"/>
      <c r="H50" s="1287"/>
      <c r="I50" s="107">
        <v>4002</v>
      </c>
      <c r="J50" s="108">
        <v>4273</v>
      </c>
      <c r="K50" s="108">
        <v>4403</v>
      </c>
      <c r="L50" s="108">
        <v>4295</v>
      </c>
      <c r="M50" s="109">
        <v>4214</v>
      </c>
    </row>
    <row r="51" spans="2:13" ht="27.75" customHeight="1">
      <c r="B51" s="1280"/>
      <c r="C51" s="1281"/>
      <c r="D51" s="106"/>
      <c r="E51" s="1286" t="s">
        <v>41</v>
      </c>
      <c r="F51" s="1286"/>
      <c r="G51" s="1286"/>
      <c r="H51" s="1287"/>
      <c r="I51" s="107">
        <v>139</v>
      </c>
      <c r="J51" s="108">
        <v>460</v>
      </c>
      <c r="K51" s="108">
        <v>388</v>
      </c>
      <c r="L51" s="108">
        <v>334</v>
      </c>
      <c r="M51" s="109">
        <v>279</v>
      </c>
    </row>
    <row r="52" spans="2:13" ht="27.75" customHeight="1">
      <c r="B52" s="1282"/>
      <c r="C52" s="1283"/>
      <c r="D52" s="106"/>
      <c r="E52" s="1286" t="s">
        <v>42</v>
      </c>
      <c r="F52" s="1286"/>
      <c r="G52" s="1286"/>
      <c r="H52" s="1287"/>
      <c r="I52" s="107">
        <v>18567</v>
      </c>
      <c r="J52" s="108">
        <v>18290</v>
      </c>
      <c r="K52" s="108">
        <v>17922</v>
      </c>
      <c r="L52" s="108">
        <v>17288</v>
      </c>
      <c r="M52" s="109">
        <v>16684</v>
      </c>
    </row>
    <row r="53" spans="2:13" ht="27.75" customHeight="1" thickBot="1">
      <c r="B53" s="1293" t="s">
        <v>43</v>
      </c>
      <c r="C53" s="1294"/>
      <c r="D53" s="113"/>
      <c r="E53" s="1295" t="s">
        <v>44</v>
      </c>
      <c r="F53" s="1295"/>
      <c r="G53" s="1295"/>
      <c r="H53" s="1296"/>
      <c r="I53" s="114">
        <v>6875</v>
      </c>
      <c r="J53" s="115">
        <v>6117</v>
      </c>
      <c r="K53" s="115">
        <v>5694</v>
      </c>
      <c r="L53" s="115">
        <v>5644</v>
      </c>
      <c r="M53" s="116">
        <v>6343</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LCJh8Q0ttrPCcf6RfuZb4RLpIVMQcaZj665AkMJHMGEPo/RqHYKnWdY+lDbOo5OX/dbyxf19kSh0OmH5ta+eAg==" saltValue="Z0wG2lEyznNrabLi/MgP6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557</v>
      </c>
      <c r="G54" s="125" t="s">
        <v>558</v>
      </c>
      <c r="H54" s="126" t="s">
        <v>559</v>
      </c>
    </row>
    <row r="55" spans="2:8" ht="52.5" customHeight="1">
      <c r="B55" s="127"/>
      <c r="C55" s="1305" t="s">
        <v>47</v>
      </c>
      <c r="D55" s="1305"/>
      <c r="E55" s="1306"/>
      <c r="F55" s="128">
        <v>1847</v>
      </c>
      <c r="G55" s="128">
        <v>1729</v>
      </c>
      <c r="H55" s="129">
        <v>1664</v>
      </c>
    </row>
    <row r="56" spans="2:8" ht="52.5" customHeight="1">
      <c r="B56" s="130"/>
      <c r="C56" s="1307" t="s">
        <v>48</v>
      </c>
      <c r="D56" s="1307"/>
      <c r="E56" s="1308"/>
      <c r="F56" s="131">
        <v>765</v>
      </c>
      <c r="G56" s="131">
        <v>765</v>
      </c>
      <c r="H56" s="132">
        <v>665</v>
      </c>
    </row>
    <row r="57" spans="2:8" ht="53.25" customHeight="1">
      <c r="B57" s="130"/>
      <c r="C57" s="1309" t="s">
        <v>49</v>
      </c>
      <c r="D57" s="1309"/>
      <c r="E57" s="1310"/>
      <c r="F57" s="133">
        <v>3607</v>
      </c>
      <c r="G57" s="133">
        <v>3538</v>
      </c>
      <c r="H57" s="134">
        <v>3540</v>
      </c>
    </row>
    <row r="58" spans="2:8" ht="45.75" customHeight="1">
      <c r="B58" s="135"/>
      <c r="C58" s="1297" t="s">
        <v>590</v>
      </c>
      <c r="D58" s="1298"/>
      <c r="E58" s="1299"/>
      <c r="F58" s="136">
        <v>1949</v>
      </c>
      <c r="G58" s="136">
        <v>1923</v>
      </c>
      <c r="H58" s="137">
        <v>1901</v>
      </c>
    </row>
    <row r="59" spans="2:8" ht="45.75" customHeight="1">
      <c r="B59" s="135"/>
      <c r="C59" s="1297" t="s">
        <v>591</v>
      </c>
      <c r="D59" s="1298"/>
      <c r="E59" s="1299"/>
      <c r="F59" s="136">
        <v>1122</v>
      </c>
      <c r="G59" s="136">
        <v>1080</v>
      </c>
      <c r="H59" s="137">
        <v>1094</v>
      </c>
    </row>
    <row r="60" spans="2:8" ht="45.75" customHeight="1">
      <c r="B60" s="135"/>
      <c r="C60" s="1297" t="s">
        <v>592</v>
      </c>
      <c r="D60" s="1298"/>
      <c r="E60" s="1299"/>
      <c r="F60" s="136">
        <v>97</v>
      </c>
      <c r="G60" s="136">
        <v>108</v>
      </c>
      <c r="H60" s="137">
        <v>130</v>
      </c>
    </row>
    <row r="61" spans="2:8" ht="45.75" customHeight="1">
      <c r="B61" s="135"/>
      <c r="C61" s="1297" t="s">
        <v>593</v>
      </c>
      <c r="D61" s="1298"/>
      <c r="E61" s="1299"/>
      <c r="F61" s="136">
        <v>89</v>
      </c>
      <c r="G61" s="136">
        <v>129</v>
      </c>
      <c r="H61" s="137">
        <v>121</v>
      </c>
    </row>
    <row r="62" spans="2:8" ht="45.75" customHeight="1" thickBot="1">
      <c r="B62" s="138"/>
      <c r="C62" s="1300" t="s">
        <v>594</v>
      </c>
      <c r="D62" s="1301"/>
      <c r="E62" s="1302"/>
      <c r="F62" s="139">
        <v>102</v>
      </c>
      <c r="G62" s="139">
        <v>98</v>
      </c>
      <c r="H62" s="140">
        <v>98</v>
      </c>
    </row>
    <row r="63" spans="2:8" ht="52.5" customHeight="1" thickBot="1">
      <c r="B63" s="141"/>
      <c r="C63" s="1303" t="s">
        <v>50</v>
      </c>
      <c r="D63" s="1303"/>
      <c r="E63" s="1304"/>
      <c r="F63" s="142">
        <v>6219</v>
      </c>
      <c r="G63" s="142">
        <v>6033</v>
      </c>
      <c r="H63" s="143">
        <v>5870</v>
      </c>
    </row>
    <row r="64" spans="2:8" ht="15" customHeight="1"/>
  </sheetData>
  <sheetProtection algorithmName="SHA-512" hashValue="CIcSsl9NYLeGx9lS7uZyxgFzzFPqy0A534BQPJ05Mcs7m+iEfiaH+ovk08ow//BflhCrPyce9sqwAQA6tA12Ig==" saltValue="so7wVWfS5isFsFosu1O+y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5" zoomScaleNormal="75" zoomScaleSheetLayoutView="55" workbookViewId="0"/>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598</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598</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599</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600</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33" t="s">
        <v>601</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602</v>
      </c>
    </row>
    <row r="50" spans="1:109">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555</v>
      </c>
      <c r="BQ50" s="1316"/>
      <c r="BR50" s="1316"/>
      <c r="BS50" s="1316"/>
      <c r="BT50" s="1316"/>
      <c r="BU50" s="1316"/>
      <c r="BV50" s="1316"/>
      <c r="BW50" s="1316"/>
      <c r="BX50" s="1316" t="s">
        <v>556</v>
      </c>
      <c r="BY50" s="1316"/>
      <c r="BZ50" s="1316"/>
      <c r="CA50" s="1316"/>
      <c r="CB50" s="1316"/>
      <c r="CC50" s="1316"/>
      <c r="CD50" s="1316"/>
      <c r="CE50" s="1316"/>
      <c r="CF50" s="1316" t="s">
        <v>557</v>
      </c>
      <c r="CG50" s="1316"/>
      <c r="CH50" s="1316"/>
      <c r="CI50" s="1316"/>
      <c r="CJ50" s="1316"/>
      <c r="CK50" s="1316"/>
      <c r="CL50" s="1316"/>
      <c r="CM50" s="1316"/>
      <c r="CN50" s="1316" t="s">
        <v>558</v>
      </c>
      <c r="CO50" s="1316"/>
      <c r="CP50" s="1316"/>
      <c r="CQ50" s="1316"/>
      <c r="CR50" s="1316"/>
      <c r="CS50" s="1316"/>
      <c r="CT50" s="1316"/>
      <c r="CU50" s="1316"/>
      <c r="CV50" s="1316" t="s">
        <v>559</v>
      </c>
      <c r="CW50" s="1316"/>
      <c r="CX50" s="1316"/>
      <c r="CY50" s="1316"/>
      <c r="CZ50" s="1316"/>
      <c r="DA50" s="1316"/>
      <c r="DB50" s="1316"/>
      <c r="DC50" s="1316"/>
    </row>
    <row r="51" spans="1:109" ht="13.5" customHeight="1">
      <c r="B51" s="397"/>
      <c r="G51" s="1319"/>
      <c r="H51" s="1319"/>
      <c r="I51" s="1332"/>
      <c r="J51" s="1332"/>
      <c r="K51" s="1318"/>
      <c r="L51" s="1318"/>
      <c r="M51" s="1318"/>
      <c r="N51" s="1318"/>
      <c r="AM51" s="406"/>
      <c r="AN51" s="1314" t="s">
        <v>603</v>
      </c>
      <c r="AO51" s="1314"/>
      <c r="AP51" s="1314"/>
      <c r="AQ51" s="1314"/>
      <c r="AR51" s="1314"/>
      <c r="AS51" s="1314"/>
      <c r="AT51" s="1314"/>
      <c r="AU51" s="1314"/>
      <c r="AV51" s="1314"/>
      <c r="AW51" s="1314"/>
      <c r="AX51" s="1314"/>
      <c r="AY51" s="1314"/>
      <c r="AZ51" s="1314"/>
      <c r="BA51" s="1314"/>
      <c r="BB51" s="1314" t="s">
        <v>604</v>
      </c>
      <c r="BC51" s="1314"/>
      <c r="BD51" s="1314"/>
      <c r="BE51" s="1314"/>
      <c r="BF51" s="1314"/>
      <c r="BG51" s="1314"/>
      <c r="BH51" s="1314"/>
      <c r="BI51" s="1314"/>
      <c r="BJ51" s="1314"/>
      <c r="BK51" s="1314"/>
      <c r="BL51" s="1314"/>
      <c r="BM51" s="1314"/>
      <c r="BN51" s="1314"/>
      <c r="BO51" s="1314"/>
      <c r="BP51" s="1311">
        <v>72.099999999999994</v>
      </c>
      <c r="BQ51" s="1311"/>
      <c r="BR51" s="1311"/>
      <c r="BS51" s="1311"/>
      <c r="BT51" s="1311"/>
      <c r="BU51" s="1311"/>
      <c r="BV51" s="1311"/>
      <c r="BW51" s="1311"/>
      <c r="BX51" s="1311">
        <v>65.900000000000006</v>
      </c>
      <c r="BY51" s="1311"/>
      <c r="BZ51" s="1311"/>
      <c r="CA51" s="1311"/>
      <c r="CB51" s="1311"/>
      <c r="CC51" s="1311"/>
      <c r="CD51" s="1311"/>
      <c r="CE51" s="1311"/>
      <c r="CF51" s="1311">
        <v>62.2</v>
      </c>
      <c r="CG51" s="1311"/>
      <c r="CH51" s="1311"/>
      <c r="CI51" s="1311"/>
      <c r="CJ51" s="1311"/>
      <c r="CK51" s="1311"/>
      <c r="CL51" s="1311"/>
      <c r="CM51" s="1311"/>
      <c r="CN51" s="1311">
        <v>62.6</v>
      </c>
      <c r="CO51" s="1311"/>
      <c r="CP51" s="1311"/>
      <c r="CQ51" s="1311"/>
      <c r="CR51" s="1311"/>
      <c r="CS51" s="1311"/>
      <c r="CT51" s="1311"/>
      <c r="CU51" s="1311"/>
      <c r="CV51" s="1311">
        <v>68.3</v>
      </c>
      <c r="CW51" s="1311"/>
      <c r="CX51" s="1311"/>
      <c r="CY51" s="1311"/>
      <c r="CZ51" s="1311"/>
      <c r="DA51" s="1311"/>
      <c r="DB51" s="1311"/>
      <c r="DC51" s="1311"/>
    </row>
    <row r="52" spans="1:109">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605</v>
      </c>
      <c r="BC53" s="1314"/>
      <c r="BD53" s="1314"/>
      <c r="BE53" s="1314"/>
      <c r="BF53" s="1314"/>
      <c r="BG53" s="1314"/>
      <c r="BH53" s="1314"/>
      <c r="BI53" s="1314"/>
      <c r="BJ53" s="1314"/>
      <c r="BK53" s="1314"/>
      <c r="BL53" s="1314"/>
      <c r="BM53" s="1314"/>
      <c r="BN53" s="1314"/>
      <c r="BO53" s="1314"/>
      <c r="BP53" s="1311">
        <v>49.3</v>
      </c>
      <c r="BQ53" s="1311"/>
      <c r="BR53" s="1311"/>
      <c r="BS53" s="1311"/>
      <c r="BT53" s="1311"/>
      <c r="BU53" s="1311"/>
      <c r="BV53" s="1311"/>
      <c r="BW53" s="1311"/>
      <c r="BX53" s="1311">
        <v>51</v>
      </c>
      <c r="BY53" s="1311"/>
      <c r="BZ53" s="1311"/>
      <c r="CA53" s="1311"/>
      <c r="CB53" s="1311"/>
      <c r="CC53" s="1311"/>
      <c r="CD53" s="1311"/>
      <c r="CE53" s="1311"/>
      <c r="CF53" s="1311">
        <v>52.3</v>
      </c>
      <c r="CG53" s="1311"/>
      <c r="CH53" s="1311"/>
      <c r="CI53" s="1311"/>
      <c r="CJ53" s="1311"/>
      <c r="CK53" s="1311"/>
      <c r="CL53" s="1311"/>
      <c r="CM53" s="1311"/>
      <c r="CN53" s="1311">
        <v>54.2</v>
      </c>
      <c r="CO53" s="1311"/>
      <c r="CP53" s="1311"/>
      <c r="CQ53" s="1311"/>
      <c r="CR53" s="1311"/>
      <c r="CS53" s="1311"/>
      <c r="CT53" s="1311"/>
      <c r="CU53" s="1311"/>
      <c r="CV53" s="1311">
        <v>55.8</v>
      </c>
      <c r="CW53" s="1311"/>
      <c r="CX53" s="1311"/>
      <c r="CY53" s="1311"/>
      <c r="CZ53" s="1311"/>
      <c r="DA53" s="1311"/>
      <c r="DB53" s="1311"/>
      <c r="DC53" s="1311"/>
    </row>
    <row r="54" spans="1:109">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c r="A55" s="405"/>
      <c r="B55" s="397"/>
      <c r="G55" s="1317"/>
      <c r="H55" s="1317"/>
      <c r="I55" s="1317"/>
      <c r="J55" s="1317"/>
      <c r="K55" s="1318"/>
      <c r="L55" s="1318"/>
      <c r="M55" s="1318"/>
      <c r="N55" s="1318"/>
      <c r="AN55" s="1316" t="s">
        <v>606</v>
      </c>
      <c r="AO55" s="1316"/>
      <c r="AP55" s="1316"/>
      <c r="AQ55" s="1316"/>
      <c r="AR55" s="1316"/>
      <c r="AS55" s="1316"/>
      <c r="AT55" s="1316"/>
      <c r="AU55" s="1316"/>
      <c r="AV55" s="1316"/>
      <c r="AW55" s="1316"/>
      <c r="AX55" s="1316"/>
      <c r="AY55" s="1316"/>
      <c r="AZ55" s="1316"/>
      <c r="BA55" s="1316"/>
      <c r="BB55" s="1314" t="s">
        <v>604</v>
      </c>
      <c r="BC55" s="1314"/>
      <c r="BD55" s="1314"/>
      <c r="BE55" s="1314"/>
      <c r="BF55" s="1314"/>
      <c r="BG55" s="1314"/>
      <c r="BH55" s="1314"/>
      <c r="BI55" s="1314"/>
      <c r="BJ55" s="1314"/>
      <c r="BK55" s="1314"/>
      <c r="BL55" s="1314"/>
      <c r="BM55" s="1314"/>
      <c r="BN55" s="1314"/>
      <c r="BO55" s="1314"/>
      <c r="BP55" s="1311">
        <v>20.2</v>
      </c>
      <c r="BQ55" s="1311"/>
      <c r="BR55" s="1311"/>
      <c r="BS55" s="1311"/>
      <c r="BT55" s="1311"/>
      <c r="BU55" s="1311"/>
      <c r="BV55" s="1311"/>
      <c r="BW55" s="1311"/>
      <c r="BX55" s="1311">
        <v>19</v>
      </c>
      <c r="BY55" s="1311"/>
      <c r="BZ55" s="1311"/>
      <c r="CA55" s="1311"/>
      <c r="CB55" s="1311"/>
      <c r="CC55" s="1311"/>
      <c r="CD55" s="1311"/>
      <c r="CE55" s="1311"/>
      <c r="CF55" s="1311">
        <v>15.4</v>
      </c>
      <c r="CG55" s="1311"/>
      <c r="CH55" s="1311"/>
      <c r="CI55" s="1311"/>
      <c r="CJ55" s="1311"/>
      <c r="CK55" s="1311"/>
      <c r="CL55" s="1311"/>
      <c r="CM55" s="1311"/>
      <c r="CN55" s="1311">
        <v>14.9</v>
      </c>
      <c r="CO55" s="1311"/>
      <c r="CP55" s="1311"/>
      <c r="CQ55" s="1311"/>
      <c r="CR55" s="1311"/>
      <c r="CS55" s="1311"/>
      <c r="CT55" s="1311"/>
      <c r="CU55" s="1311"/>
      <c r="CV55" s="1311">
        <v>14.5</v>
      </c>
      <c r="CW55" s="1311"/>
      <c r="CX55" s="1311"/>
      <c r="CY55" s="1311"/>
      <c r="CZ55" s="1311"/>
      <c r="DA55" s="1311"/>
      <c r="DB55" s="1311"/>
      <c r="DC55" s="1311"/>
    </row>
    <row r="56" spans="1:109">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605</v>
      </c>
      <c r="BC57" s="1314"/>
      <c r="BD57" s="1314"/>
      <c r="BE57" s="1314"/>
      <c r="BF57" s="1314"/>
      <c r="BG57" s="1314"/>
      <c r="BH57" s="1314"/>
      <c r="BI57" s="1314"/>
      <c r="BJ57" s="1314"/>
      <c r="BK57" s="1314"/>
      <c r="BL57" s="1314"/>
      <c r="BM57" s="1314"/>
      <c r="BN57" s="1314"/>
      <c r="BO57" s="1314"/>
      <c r="BP57" s="1311">
        <v>53.6</v>
      </c>
      <c r="BQ57" s="1311"/>
      <c r="BR57" s="1311"/>
      <c r="BS57" s="1311"/>
      <c r="BT57" s="1311"/>
      <c r="BU57" s="1311"/>
      <c r="BV57" s="1311"/>
      <c r="BW57" s="1311"/>
      <c r="BX57" s="1311">
        <v>56.1</v>
      </c>
      <c r="BY57" s="1311"/>
      <c r="BZ57" s="1311"/>
      <c r="CA57" s="1311"/>
      <c r="CB57" s="1311"/>
      <c r="CC57" s="1311"/>
      <c r="CD57" s="1311"/>
      <c r="CE57" s="1311"/>
      <c r="CF57" s="1311">
        <v>57.5</v>
      </c>
      <c r="CG57" s="1311"/>
      <c r="CH57" s="1311"/>
      <c r="CI57" s="1311"/>
      <c r="CJ57" s="1311"/>
      <c r="CK57" s="1311"/>
      <c r="CL57" s="1311"/>
      <c r="CM57" s="1311"/>
      <c r="CN57" s="1311">
        <v>58.5</v>
      </c>
      <c r="CO57" s="1311"/>
      <c r="CP57" s="1311"/>
      <c r="CQ57" s="1311"/>
      <c r="CR57" s="1311"/>
      <c r="CS57" s="1311"/>
      <c r="CT57" s="1311"/>
      <c r="CU57" s="1311"/>
      <c r="CV57" s="1311">
        <v>58.9</v>
      </c>
      <c r="CW57" s="1311"/>
      <c r="CX57" s="1311"/>
      <c r="CY57" s="1311"/>
      <c r="CZ57" s="1311"/>
      <c r="DA57" s="1311"/>
      <c r="DB57" s="1311"/>
      <c r="DC57" s="1311"/>
      <c r="DD57" s="410"/>
      <c r="DE57" s="409"/>
    </row>
    <row r="58" spans="1:109" s="405" customFormat="1">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607</v>
      </c>
    </row>
    <row r="64" spans="1:109">
      <c r="B64" s="397"/>
      <c r="G64" s="404"/>
      <c r="I64" s="417"/>
      <c r="J64" s="417"/>
      <c r="K64" s="417"/>
      <c r="L64" s="417"/>
      <c r="M64" s="417"/>
      <c r="N64" s="418"/>
      <c r="AM64" s="404"/>
      <c r="AN64" s="404" t="s">
        <v>600</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23" t="s">
        <v>608</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602</v>
      </c>
    </row>
    <row r="72" spans="2:107">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555</v>
      </c>
      <c r="BQ72" s="1316"/>
      <c r="BR72" s="1316"/>
      <c r="BS72" s="1316"/>
      <c r="BT72" s="1316"/>
      <c r="BU72" s="1316"/>
      <c r="BV72" s="1316"/>
      <c r="BW72" s="1316"/>
      <c r="BX72" s="1316" t="s">
        <v>556</v>
      </c>
      <c r="BY72" s="1316"/>
      <c r="BZ72" s="1316"/>
      <c r="CA72" s="1316"/>
      <c r="CB72" s="1316"/>
      <c r="CC72" s="1316"/>
      <c r="CD72" s="1316"/>
      <c r="CE72" s="1316"/>
      <c r="CF72" s="1316" t="s">
        <v>557</v>
      </c>
      <c r="CG72" s="1316"/>
      <c r="CH72" s="1316"/>
      <c r="CI72" s="1316"/>
      <c r="CJ72" s="1316"/>
      <c r="CK72" s="1316"/>
      <c r="CL72" s="1316"/>
      <c r="CM72" s="1316"/>
      <c r="CN72" s="1316" t="s">
        <v>558</v>
      </c>
      <c r="CO72" s="1316"/>
      <c r="CP72" s="1316"/>
      <c r="CQ72" s="1316"/>
      <c r="CR72" s="1316"/>
      <c r="CS72" s="1316"/>
      <c r="CT72" s="1316"/>
      <c r="CU72" s="1316"/>
      <c r="CV72" s="1316" t="s">
        <v>559</v>
      </c>
      <c r="CW72" s="1316"/>
      <c r="CX72" s="1316"/>
      <c r="CY72" s="1316"/>
      <c r="CZ72" s="1316"/>
      <c r="DA72" s="1316"/>
      <c r="DB72" s="1316"/>
      <c r="DC72" s="1316"/>
    </row>
    <row r="73" spans="2:107">
      <c r="B73" s="397"/>
      <c r="G73" s="1319"/>
      <c r="H73" s="1319"/>
      <c r="I73" s="1319"/>
      <c r="J73" s="1319"/>
      <c r="K73" s="1315"/>
      <c r="L73" s="1315"/>
      <c r="M73" s="1315"/>
      <c r="N73" s="1315"/>
      <c r="AM73" s="406"/>
      <c r="AN73" s="1314" t="s">
        <v>603</v>
      </c>
      <c r="AO73" s="1314"/>
      <c r="AP73" s="1314"/>
      <c r="AQ73" s="1314"/>
      <c r="AR73" s="1314"/>
      <c r="AS73" s="1314"/>
      <c r="AT73" s="1314"/>
      <c r="AU73" s="1314"/>
      <c r="AV73" s="1314"/>
      <c r="AW73" s="1314"/>
      <c r="AX73" s="1314"/>
      <c r="AY73" s="1314"/>
      <c r="AZ73" s="1314"/>
      <c r="BA73" s="1314"/>
      <c r="BB73" s="1314" t="s">
        <v>604</v>
      </c>
      <c r="BC73" s="1314"/>
      <c r="BD73" s="1314"/>
      <c r="BE73" s="1314"/>
      <c r="BF73" s="1314"/>
      <c r="BG73" s="1314"/>
      <c r="BH73" s="1314"/>
      <c r="BI73" s="1314"/>
      <c r="BJ73" s="1314"/>
      <c r="BK73" s="1314"/>
      <c r="BL73" s="1314"/>
      <c r="BM73" s="1314"/>
      <c r="BN73" s="1314"/>
      <c r="BO73" s="1314"/>
      <c r="BP73" s="1311">
        <v>72.099999999999994</v>
      </c>
      <c r="BQ73" s="1311"/>
      <c r="BR73" s="1311"/>
      <c r="BS73" s="1311"/>
      <c r="BT73" s="1311"/>
      <c r="BU73" s="1311"/>
      <c r="BV73" s="1311"/>
      <c r="BW73" s="1311"/>
      <c r="BX73" s="1311">
        <v>65.900000000000006</v>
      </c>
      <c r="BY73" s="1311"/>
      <c r="BZ73" s="1311"/>
      <c r="CA73" s="1311"/>
      <c r="CB73" s="1311"/>
      <c r="CC73" s="1311"/>
      <c r="CD73" s="1311"/>
      <c r="CE73" s="1311"/>
      <c r="CF73" s="1311">
        <v>62.2</v>
      </c>
      <c r="CG73" s="1311"/>
      <c r="CH73" s="1311"/>
      <c r="CI73" s="1311"/>
      <c r="CJ73" s="1311"/>
      <c r="CK73" s="1311"/>
      <c r="CL73" s="1311"/>
      <c r="CM73" s="1311"/>
      <c r="CN73" s="1311">
        <v>62.6</v>
      </c>
      <c r="CO73" s="1311"/>
      <c r="CP73" s="1311"/>
      <c r="CQ73" s="1311"/>
      <c r="CR73" s="1311"/>
      <c r="CS73" s="1311"/>
      <c r="CT73" s="1311"/>
      <c r="CU73" s="1311"/>
      <c r="CV73" s="1311">
        <v>68.3</v>
      </c>
      <c r="CW73" s="1311"/>
      <c r="CX73" s="1311"/>
      <c r="CY73" s="1311"/>
      <c r="CZ73" s="1311"/>
      <c r="DA73" s="1311"/>
      <c r="DB73" s="1311"/>
      <c r="DC73" s="1311"/>
    </row>
    <row r="74" spans="2:107">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609</v>
      </c>
      <c r="BC75" s="1314"/>
      <c r="BD75" s="1314"/>
      <c r="BE75" s="1314"/>
      <c r="BF75" s="1314"/>
      <c r="BG75" s="1314"/>
      <c r="BH75" s="1314"/>
      <c r="BI75" s="1314"/>
      <c r="BJ75" s="1314"/>
      <c r="BK75" s="1314"/>
      <c r="BL75" s="1314"/>
      <c r="BM75" s="1314"/>
      <c r="BN75" s="1314"/>
      <c r="BO75" s="1314"/>
      <c r="BP75" s="1311">
        <v>7.2</v>
      </c>
      <c r="BQ75" s="1311"/>
      <c r="BR75" s="1311"/>
      <c r="BS75" s="1311"/>
      <c r="BT75" s="1311"/>
      <c r="BU75" s="1311"/>
      <c r="BV75" s="1311"/>
      <c r="BW75" s="1311"/>
      <c r="BX75" s="1311">
        <v>7.1</v>
      </c>
      <c r="BY75" s="1311"/>
      <c r="BZ75" s="1311"/>
      <c r="CA75" s="1311"/>
      <c r="CB75" s="1311"/>
      <c r="CC75" s="1311"/>
      <c r="CD75" s="1311"/>
      <c r="CE75" s="1311"/>
      <c r="CF75" s="1311">
        <v>7.4</v>
      </c>
      <c r="CG75" s="1311"/>
      <c r="CH75" s="1311"/>
      <c r="CI75" s="1311"/>
      <c r="CJ75" s="1311"/>
      <c r="CK75" s="1311"/>
      <c r="CL75" s="1311"/>
      <c r="CM75" s="1311"/>
      <c r="CN75" s="1311">
        <v>7.4</v>
      </c>
      <c r="CO75" s="1311"/>
      <c r="CP75" s="1311"/>
      <c r="CQ75" s="1311"/>
      <c r="CR75" s="1311"/>
      <c r="CS75" s="1311"/>
      <c r="CT75" s="1311"/>
      <c r="CU75" s="1311"/>
      <c r="CV75" s="1311">
        <v>7.9</v>
      </c>
      <c r="CW75" s="1311"/>
      <c r="CX75" s="1311"/>
      <c r="CY75" s="1311"/>
      <c r="CZ75" s="1311"/>
      <c r="DA75" s="1311"/>
      <c r="DB75" s="1311"/>
      <c r="DC75" s="1311"/>
    </row>
    <row r="76" spans="2:107">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c r="B77" s="397"/>
      <c r="G77" s="1317"/>
      <c r="H77" s="1317"/>
      <c r="I77" s="1317"/>
      <c r="J77" s="1317"/>
      <c r="K77" s="1315"/>
      <c r="L77" s="1315"/>
      <c r="M77" s="1315"/>
      <c r="N77" s="1315"/>
      <c r="AN77" s="1316" t="s">
        <v>606</v>
      </c>
      <c r="AO77" s="1316"/>
      <c r="AP77" s="1316"/>
      <c r="AQ77" s="1316"/>
      <c r="AR77" s="1316"/>
      <c r="AS77" s="1316"/>
      <c r="AT77" s="1316"/>
      <c r="AU77" s="1316"/>
      <c r="AV77" s="1316"/>
      <c r="AW77" s="1316"/>
      <c r="AX77" s="1316"/>
      <c r="AY77" s="1316"/>
      <c r="AZ77" s="1316"/>
      <c r="BA77" s="1316"/>
      <c r="BB77" s="1314" t="s">
        <v>604</v>
      </c>
      <c r="BC77" s="1314"/>
      <c r="BD77" s="1314"/>
      <c r="BE77" s="1314"/>
      <c r="BF77" s="1314"/>
      <c r="BG77" s="1314"/>
      <c r="BH77" s="1314"/>
      <c r="BI77" s="1314"/>
      <c r="BJ77" s="1314"/>
      <c r="BK77" s="1314"/>
      <c r="BL77" s="1314"/>
      <c r="BM77" s="1314"/>
      <c r="BN77" s="1314"/>
      <c r="BO77" s="1314"/>
      <c r="BP77" s="1311">
        <v>20.2</v>
      </c>
      <c r="BQ77" s="1311"/>
      <c r="BR77" s="1311"/>
      <c r="BS77" s="1311"/>
      <c r="BT77" s="1311"/>
      <c r="BU77" s="1311"/>
      <c r="BV77" s="1311"/>
      <c r="BW77" s="1311"/>
      <c r="BX77" s="1311">
        <v>19</v>
      </c>
      <c r="BY77" s="1311"/>
      <c r="BZ77" s="1311"/>
      <c r="CA77" s="1311"/>
      <c r="CB77" s="1311"/>
      <c r="CC77" s="1311"/>
      <c r="CD77" s="1311"/>
      <c r="CE77" s="1311"/>
      <c r="CF77" s="1311">
        <v>15.4</v>
      </c>
      <c r="CG77" s="1311"/>
      <c r="CH77" s="1311"/>
      <c r="CI77" s="1311"/>
      <c r="CJ77" s="1311"/>
      <c r="CK77" s="1311"/>
      <c r="CL77" s="1311"/>
      <c r="CM77" s="1311"/>
      <c r="CN77" s="1311">
        <v>14.9</v>
      </c>
      <c r="CO77" s="1311"/>
      <c r="CP77" s="1311"/>
      <c r="CQ77" s="1311"/>
      <c r="CR77" s="1311"/>
      <c r="CS77" s="1311"/>
      <c r="CT77" s="1311"/>
      <c r="CU77" s="1311"/>
      <c r="CV77" s="1311">
        <v>14.5</v>
      </c>
      <c r="CW77" s="1311"/>
      <c r="CX77" s="1311"/>
      <c r="CY77" s="1311"/>
      <c r="CZ77" s="1311"/>
      <c r="DA77" s="1311"/>
      <c r="DB77" s="1311"/>
      <c r="DC77" s="1311"/>
    </row>
    <row r="78" spans="2:107">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609</v>
      </c>
      <c r="BC79" s="1314"/>
      <c r="BD79" s="1314"/>
      <c r="BE79" s="1314"/>
      <c r="BF79" s="1314"/>
      <c r="BG79" s="1314"/>
      <c r="BH79" s="1314"/>
      <c r="BI79" s="1314"/>
      <c r="BJ79" s="1314"/>
      <c r="BK79" s="1314"/>
      <c r="BL79" s="1314"/>
      <c r="BM79" s="1314"/>
      <c r="BN79" s="1314"/>
      <c r="BO79" s="1314"/>
      <c r="BP79" s="1311">
        <v>8.6</v>
      </c>
      <c r="BQ79" s="1311"/>
      <c r="BR79" s="1311"/>
      <c r="BS79" s="1311"/>
      <c r="BT79" s="1311"/>
      <c r="BU79" s="1311"/>
      <c r="BV79" s="1311"/>
      <c r="BW79" s="1311"/>
      <c r="BX79" s="1311">
        <v>8.5</v>
      </c>
      <c r="BY79" s="1311"/>
      <c r="BZ79" s="1311"/>
      <c r="CA79" s="1311"/>
      <c r="CB79" s="1311"/>
      <c r="CC79" s="1311"/>
      <c r="CD79" s="1311"/>
      <c r="CE79" s="1311"/>
      <c r="CF79" s="1311">
        <v>8.5</v>
      </c>
      <c r="CG79" s="1311"/>
      <c r="CH79" s="1311"/>
      <c r="CI79" s="1311"/>
      <c r="CJ79" s="1311"/>
      <c r="CK79" s="1311"/>
      <c r="CL79" s="1311"/>
      <c r="CM79" s="1311"/>
      <c r="CN79" s="1311">
        <v>8.5</v>
      </c>
      <c r="CO79" s="1311"/>
      <c r="CP79" s="1311"/>
      <c r="CQ79" s="1311"/>
      <c r="CR79" s="1311"/>
      <c r="CS79" s="1311"/>
      <c r="CT79" s="1311"/>
      <c r="CU79" s="1311"/>
      <c r="CV79" s="1311">
        <v>8.4</v>
      </c>
      <c r="CW79" s="1311"/>
      <c r="CX79" s="1311"/>
      <c r="CY79" s="1311"/>
      <c r="CZ79" s="1311"/>
      <c r="DA79" s="1311"/>
      <c r="DB79" s="1311"/>
      <c r="DC79" s="1311"/>
    </row>
    <row r="80" spans="2:107">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EZ6Rg9N3NKBqxy2rxn6212mCdAOzLIiclAtmSQ7ymbJ0XhmGEyq24VHr3zv0fNeCMkz3GYioTW3k5rj4xJ0J+A==" saltValue="CeQQfcgA6WMyMhBg42VKv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502</v>
      </c>
    </row>
  </sheetData>
  <sheetProtection algorithmName="SHA-512" hashValue="0GkHpZSfETuoClXGh1LwesRjy1HtHi//nF99RsJLimrDbou2B1Lh6FhIUFb+I1F3kDLO3i/xqYiZVj7Fdz19rw==" saltValue="nUua5s2hSqAegAftY1J2b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502</v>
      </c>
    </row>
  </sheetData>
  <sheetProtection algorithmName="SHA-512" hashValue="8pPLNVrdPzmspYuMPVdQ/3G3sw7ZkUx67sYg/MX1wnytiRqfaTY6VIGmruuD2H4NdhKVwhcaOgfFlUXxWA0/zA==" saltValue="KczVX8bD3vhg0iv2HkT4d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51</v>
      </c>
      <c r="E2" s="155"/>
      <c r="F2" s="156" t="s">
        <v>552</v>
      </c>
      <c r="G2" s="157"/>
      <c r="H2" s="158"/>
    </row>
    <row r="3" spans="1:8">
      <c r="A3" s="154" t="s">
        <v>545</v>
      </c>
      <c r="B3" s="159"/>
      <c r="C3" s="160"/>
      <c r="D3" s="161">
        <v>71896</v>
      </c>
      <c r="E3" s="162"/>
      <c r="F3" s="163">
        <v>78864</v>
      </c>
      <c r="G3" s="164"/>
      <c r="H3" s="165"/>
    </row>
    <row r="4" spans="1:8">
      <c r="A4" s="166"/>
      <c r="B4" s="167"/>
      <c r="C4" s="168"/>
      <c r="D4" s="169">
        <v>55184</v>
      </c>
      <c r="E4" s="170"/>
      <c r="F4" s="171">
        <v>46136</v>
      </c>
      <c r="G4" s="172"/>
      <c r="H4" s="173"/>
    </row>
    <row r="5" spans="1:8">
      <c r="A5" s="154" t="s">
        <v>547</v>
      </c>
      <c r="B5" s="159"/>
      <c r="C5" s="160"/>
      <c r="D5" s="161">
        <v>66589</v>
      </c>
      <c r="E5" s="162"/>
      <c r="F5" s="163">
        <v>85042</v>
      </c>
      <c r="G5" s="164"/>
      <c r="H5" s="165"/>
    </row>
    <row r="6" spans="1:8">
      <c r="A6" s="166"/>
      <c r="B6" s="167"/>
      <c r="C6" s="168"/>
      <c r="D6" s="169">
        <v>53377</v>
      </c>
      <c r="E6" s="170"/>
      <c r="F6" s="171">
        <v>50806</v>
      </c>
      <c r="G6" s="172"/>
      <c r="H6" s="173"/>
    </row>
    <row r="7" spans="1:8">
      <c r="A7" s="154" t="s">
        <v>548</v>
      </c>
      <c r="B7" s="159"/>
      <c r="C7" s="160"/>
      <c r="D7" s="161">
        <v>54876</v>
      </c>
      <c r="E7" s="162"/>
      <c r="F7" s="163">
        <v>83774</v>
      </c>
      <c r="G7" s="164"/>
      <c r="H7" s="165"/>
    </row>
    <row r="8" spans="1:8">
      <c r="A8" s="166"/>
      <c r="B8" s="167"/>
      <c r="C8" s="168"/>
      <c r="D8" s="169">
        <v>47339</v>
      </c>
      <c r="E8" s="170"/>
      <c r="F8" s="171">
        <v>52179</v>
      </c>
      <c r="G8" s="172"/>
      <c r="H8" s="173"/>
    </row>
    <row r="9" spans="1:8">
      <c r="A9" s="154" t="s">
        <v>549</v>
      </c>
      <c r="B9" s="159"/>
      <c r="C9" s="160"/>
      <c r="D9" s="161">
        <v>52249</v>
      </c>
      <c r="E9" s="162"/>
      <c r="F9" s="163">
        <v>132981</v>
      </c>
      <c r="G9" s="164"/>
      <c r="H9" s="165"/>
    </row>
    <row r="10" spans="1:8">
      <c r="A10" s="166"/>
      <c r="B10" s="167"/>
      <c r="C10" s="168"/>
      <c r="D10" s="169">
        <v>40108</v>
      </c>
      <c r="E10" s="170"/>
      <c r="F10" s="171">
        <v>56973</v>
      </c>
      <c r="G10" s="172"/>
      <c r="H10" s="173"/>
    </row>
    <row r="11" spans="1:8">
      <c r="A11" s="154" t="s">
        <v>550</v>
      </c>
      <c r="B11" s="159"/>
      <c r="C11" s="160"/>
      <c r="D11" s="161">
        <v>61793</v>
      </c>
      <c r="E11" s="162"/>
      <c r="F11" s="163">
        <v>128523</v>
      </c>
      <c r="G11" s="164"/>
      <c r="H11" s="165"/>
    </row>
    <row r="12" spans="1:8">
      <c r="A12" s="166"/>
      <c r="B12" s="167"/>
      <c r="C12" s="174"/>
      <c r="D12" s="169">
        <v>50806</v>
      </c>
      <c r="E12" s="170"/>
      <c r="F12" s="171">
        <v>56792</v>
      </c>
      <c r="G12" s="172"/>
      <c r="H12" s="173"/>
    </row>
    <row r="13" spans="1:8">
      <c r="A13" s="154"/>
      <c r="B13" s="159"/>
      <c r="C13" s="175"/>
      <c r="D13" s="176">
        <v>61481</v>
      </c>
      <c r="E13" s="177"/>
      <c r="F13" s="178">
        <v>101837</v>
      </c>
      <c r="G13" s="179"/>
      <c r="H13" s="165"/>
    </row>
    <row r="14" spans="1:8">
      <c r="A14" s="166"/>
      <c r="B14" s="167"/>
      <c r="C14" s="168"/>
      <c r="D14" s="169">
        <v>49363</v>
      </c>
      <c r="E14" s="170"/>
      <c r="F14" s="171">
        <v>52577</v>
      </c>
      <c r="G14" s="172"/>
      <c r="H14" s="173"/>
    </row>
    <row r="17" spans="1:11">
      <c r="A17" s="150" t="s">
        <v>52</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53</v>
      </c>
      <c r="B19" s="180">
        <f>ROUND(VALUE(SUBSTITUTE(実質収支比率等に係る経年分析!F$48,"▲","-")),2)</f>
        <v>3.89</v>
      </c>
      <c r="C19" s="180">
        <f>ROUND(VALUE(SUBSTITUTE(実質収支比率等に係る経年分析!G$48,"▲","-")),2)</f>
        <v>4.5</v>
      </c>
      <c r="D19" s="180">
        <f>ROUND(VALUE(SUBSTITUTE(実質収支比率等に係る経年分析!H$48,"▲","-")),2)</f>
        <v>3.37</v>
      </c>
      <c r="E19" s="180">
        <f>ROUND(VALUE(SUBSTITUTE(実質収支比率等に係る経年分析!I$48,"▲","-")),2)</f>
        <v>4.83</v>
      </c>
      <c r="F19" s="180">
        <f>ROUND(VALUE(SUBSTITUTE(実質収支比率等に係る経年分析!J$48,"▲","-")),2)</f>
        <v>6.15</v>
      </c>
    </row>
    <row r="20" spans="1:11">
      <c r="A20" s="180" t="s">
        <v>54</v>
      </c>
      <c r="B20" s="180">
        <f>ROUND(VALUE(SUBSTITUTE(実質収支比率等に係る経年分析!F$47,"▲","-")),2)</f>
        <v>16.440000000000001</v>
      </c>
      <c r="C20" s="180">
        <f>ROUND(VALUE(SUBSTITUTE(実質収支比率等に係る経年分析!G$47,"▲","-")),2)</f>
        <v>17.25</v>
      </c>
      <c r="D20" s="180">
        <f>ROUND(VALUE(SUBSTITUTE(実質収支比率等に係る経年分析!H$47,"▲","-")),2)</f>
        <v>17.170000000000002</v>
      </c>
      <c r="E20" s="180">
        <f>ROUND(VALUE(SUBSTITUTE(実質収支比率等に係る経年分析!I$47,"▲","-")),2)</f>
        <v>16.239999999999998</v>
      </c>
      <c r="F20" s="180">
        <f>ROUND(VALUE(SUBSTITUTE(実質収支比率等に係る経年分析!J$47,"▲","-")),2)</f>
        <v>15.21</v>
      </c>
    </row>
    <row r="21" spans="1:11">
      <c r="A21" s="180" t="s">
        <v>55</v>
      </c>
      <c r="B21" s="180">
        <f>IF(ISNUMBER(VALUE(SUBSTITUTE(実質収支比率等に係る経年分析!F$49,"▲","-"))),ROUND(VALUE(SUBSTITUTE(実質収支比率等に係る経年分析!F$49,"▲","-")),2),NA())</f>
        <v>-0.35</v>
      </c>
      <c r="C21" s="180">
        <f>IF(ISNUMBER(VALUE(SUBSTITUTE(実質収支比率等に係る経年分析!G$49,"▲","-"))),ROUND(VALUE(SUBSTITUTE(実質収支比率等に係る経年分析!G$49,"▲","-")),2),NA())</f>
        <v>1.0900000000000001</v>
      </c>
      <c r="D21" s="180">
        <f>IF(ISNUMBER(VALUE(SUBSTITUTE(実質収支比率等に係る経年分析!H$49,"▲","-"))),ROUND(VALUE(SUBSTITUTE(実質収支比率等に係る経年分析!H$49,"▲","-")),2),NA())</f>
        <v>-1.48</v>
      </c>
      <c r="E21" s="180">
        <f>IF(ISNUMBER(VALUE(SUBSTITUTE(実質収支比率等に係る経年分析!I$49,"▲","-"))),ROUND(VALUE(SUBSTITUTE(実質収支比率等に係る経年分析!I$49,"▲","-")),2),NA())</f>
        <v>0.32</v>
      </c>
      <c r="F21" s="180">
        <f>IF(ISNUMBER(VALUE(SUBSTITUTE(実質収支比率等に係る経年分析!J$49,"▲","-"))),ROUND(VALUE(SUBSTITUTE(実質収支比率等に係る経年分析!J$49,"▲","-")),2),NA())</f>
        <v>0.85</v>
      </c>
    </row>
    <row r="24" spans="1:11">
      <c r="A24" s="150" t="s">
        <v>56</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57</v>
      </c>
      <c r="C26" s="181" t="s">
        <v>58</v>
      </c>
      <c r="D26" s="181" t="s">
        <v>57</v>
      </c>
      <c r="E26" s="181" t="s">
        <v>58</v>
      </c>
      <c r="F26" s="181" t="s">
        <v>57</v>
      </c>
      <c r="G26" s="181" t="s">
        <v>58</v>
      </c>
      <c r="H26" s="181" t="s">
        <v>57</v>
      </c>
      <c r="I26" s="181" t="s">
        <v>58</v>
      </c>
      <c r="J26" s="181" t="s">
        <v>57</v>
      </c>
      <c r="K26" s="181" t="s">
        <v>58</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0.47</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0.28000000000000003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0.55000000000000004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3.21</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c r="A31" s="181" t="str">
        <f>IF(連結実質赤字比率に係る赤字・黒字の構成分析!C$39="",NA(),連結実質赤字比率に係る赤字・黒字の構成分析!C$39)</f>
        <v>介護サービス事業特別会計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0.21</v>
      </c>
    </row>
    <row r="33" spans="1:16">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1.22</v>
      </c>
    </row>
    <row r="34" spans="1:16">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1.49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1.06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1.1599999999999999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1.55</v>
      </c>
    </row>
    <row r="35" spans="1:16">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5.73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5.25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4.46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4.3600000000000003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4.47</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3.88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3.36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4.83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6.15</v>
      </c>
    </row>
    <row r="39" spans="1:16">
      <c r="A39" s="150" t="s">
        <v>59</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c r="A42" s="182" t="s">
        <v>62</v>
      </c>
      <c r="B42" s="182"/>
      <c r="C42" s="182"/>
      <c r="D42" s="182">
        <f>'実質公債費比率（分子）の構造'!K$52</f>
        <v>1584</v>
      </c>
      <c r="E42" s="182"/>
      <c r="F42" s="182"/>
      <c r="G42" s="182">
        <f>'実質公債費比率（分子）の構造'!L$52</f>
        <v>1658</v>
      </c>
      <c r="H42" s="182"/>
      <c r="I42" s="182"/>
      <c r="J42" s="182">
        <f>'実質公債費比率（分子）の構造'!M$52</f>
        <v>1662</v>
      </c>
      <c r="K42" s="182"/>
      <c r="L42" s="182"/>
      <c r="M42" s="182">
        <f>'実質公債費比率（分子）の構造'!N$52</f>
        <v>1689</v>
      </c>
      <c r="N42" s="182"/>
      <c r="O42" s="182"/>
      <c r="P42" s="182">
        <f>'実質公債費比率（分子）の構造'!O$52</f>
        <v>1706</v>
      </c>
    </row>
    <row r="43" spans="1:16">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f>'実質公債費比率（分子）の構造'!O$50</f>
        <v>56</v>
      </c>
      <c r="O44" s="182"/>
      <c r="P44" s="182"/>
    </row>
    <row r="45" spans="1:16">
      <c r="A45" s="182" t="s">
        <v>65</v>
      </c>
      <c r="B45" s="182">
        <f>'実質公債費比率（分子）の構造'!K$49</f>
        <v>14</v>
      </c>
      <c r="C45" s="182"/>
      <c r="D45" s="182"/>
      <c r="E45" s="182">
        <f>'実質公債費比率（分子）の構造'!L$49</f>
        <v>21</v>
      </c>
      <c r="F45" s="182"/>
      <c r="G45" s="182"/>
      <c r="H45" s="182">
        <f>'実質公債費比率（分子）の構造'!M$49</f>
        <v>26</v>
      </c>
      <c r="I45" s="182"/>
      <c r="J45" s="182"/>
      <c r="K45" s="182">
        <f>'実質公債費比率（分子）の構造'!N$49</f>
        <v>30</v>
      </c>
      <c r="L45" s="182"/>
      <c r="M45" s="182"/>
      <c r="N45" s="182">
        <f>'実質公債費比率（分子）の構造'!O$49</f>
        <v>32</v>
      </c>
      <c r="O45" s="182"/>
      <c r="P45" s="182"/>
    </row>
    <row r="46" spans="1:16">
      <c r="A46" s="182" t="s">
        <v>66</v>
      </c>
      <c r="B46" s="182">
        <f>'実質公債費比率（分子）の構造'!K$48</f>
        <v>502</v>
      </c>
      <c r="C46" s="182"/>
      <c r="D46" s="182"/>
      <c r="E46" s="182">
        <f>'実質公債費比率（分子）の構造'!L$48</f>
        <v>504</v>
      </c>
      <c r="F46" s="182"/>
      <c r="G46" s="182"/>
      <c r="H46" s="182">
        <f>'実質公債費比率（分子）の構造'!M$48</f>
        <v>484</v>
      </c>
      <c r="I46" s="182"/>
      <c r="J46" s="182"/>
      <c r="K46" s="182">
        <f>'実質公債費比率（分子）の構造'!N$48</f>
        <v>479</v>
      </c>
      <c r="L46" s="182"/>
      <c r="M46" s="182"/>
      <c r="N46" s="182">
        <f>'実質公債費比率（分子）の構造'!O$48</f>
        <v>487</v>
      </c>
      <c r="O46" s="182"/>
      <c r="P46" s="182"/>
    </row>
    <row r="47" spans="1:16">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1777</v>
      </c>
      <c r="C49" s="182"/>
      <c r="D49" s="182"/>
      <c r="E49" s="182">
        <f>'実質公債費比率（分子）の構造'!L$45</f>
        <v>1835</v>
      </c>
      <c r="F49" s="182"/>
      <c r="G49" s="182"/>
      <c r="H49" s="182">
        <f>'実質公債費比率（分子）の構造'!M$45</f>
        <v>1813</v>
      </c>
      <c r="I49" s="182"/>
      <c r="J49" s="182"/>
      <c r="K49" s="182">
        <f>'実質公債費比率（分子）の構造'!N$45</f>
        <v>1867</v>
      </c>
      <c r="L49" s="182"/>
      <c r="M49" s="182"/>
      <c r="N49" s="182">
        <f>'実質公債費比率（分子）の構造'!O$45</f>
        <v>1959</v>
      </c>
      <c r="O49" s="182"/>
      <c r="P49" s="182"/>
    </row>
    <row r="50" spans="1:16">
      <c r="A50" s="182" t="s">
        <v>70</v>
      </c>
      <c r="B50" s="182" t="e">
        <f>NA()</f>
        <v>#N/A</v>
      </c>
      <c r="C50" s="182">
        <f>IF(ISNUMBER('実質公債費比率（分子）の構造'!K$53),'実質公債費比率（分子）の構造'!K$53,NA())</f>
        <v>709</v>
      </c>
      <c r="D50" s="182" t="e">
        <f>NA()</f>
        <v>#N/A</v>
      </c>
      <c r="E50" s="182" t="e">
        <f>NA()</f>
        <v>#N/A</v>
      </c>
      <c r="F50" s="182">
        <f>IF(ISNUMBER('実質公債費比率（分子）の構造'!L$53),'実質公債費比率（分子）の構造'!L$53,NA())</f>
        <v>702</v>
      </c>
      <c r="G50" s="182" t="e">
        <f>NA()</f>
        <v>#N/A</v>
      </c>
      <c r="H50" s="182" t="e">
        <f>NA()</f>
        <v>#N/A</v>
      </c>
      <c r="I50" s="182">
        <f>IF(ISNUMBER('実質公債費比率（分子）の構造'!M$53),'実質公債費比率（分子）の構造'!M$53,NA())</f>
        <v>661</v>
      </c>
      <c r="J50" s="182" t="e">
        <f>NA()</f>
        <v>#N/A</v>
      </c>
      <c r="K50" s="182" t="e">
        <f>NA()</f>
        <v>#N/A</v>
      </c>
      <c r="L50" s="182">
        <f>IF(ISNUMBER('実質公債費比率（分子）の構造'!N$53),'実質公債費比率（分子）の構造'!N$53,NA())</f>
        <v>687</v>
      </c>
      <c r="M50" s="182" t="e">
        <f>NA()</f>
        <v>#N/A</v>
      </c>
      <c r="N50" s="182" t="e">
        <f>NA()</f>
        <v>#N/A</v>
      </c>
      <c r="O50" s="182">
        <f>IF(ISNUMBER('実質公債費比率（分子）の構造'!O$53),'実質公債費比率（分子）の構造'!O$53,NA())</f>
        <v>828</v>
      </c>
      <c r="P50" s="182" t="e">
        <f>NA()</f>
        <v>#N/A</v>
      </c>
    </row>
    <row r="53" spans="1:16">
      <c r="A53" s="150" t="s">
        <v>71</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42</v>
      </c>
      <c r="B56" s="181"/>
      <c r="C56" s="181"/>
      <c r="D56" s="181">
        <f>'将来負担比率（分子）の構造'!I$52</f>
        <v>18567</v>
      </c>
      <c r="E56" s="181"/>
      <c r="F56" s="181"/>
      <c r="G56" s="181">
        <f>'将来負担比率（分子）の構造'!J$52</f>
        <v>18290</v>
      </c>
      <c r="H56" s="181"/>
      <c r="I56" s="181"/>
      <c r="J56" s="181">
        <f>'将来負担比率（分子）の構造'!K$52</f>
        <v>17922</v>
      </c>
      <c r="K56" s="181"/>
      <c r="L56" s="181"/>
      <c r="M56" s="181">
        <f>'将来負担比率（分子）の構造'!L$52</f>
        <v>17288</v>
      </c>
      <c r="N56" s="181"/>
      <c r="O56" s="181"/>
      <c r="P56" s="181">
        <f>'将来負担比率（分子）の構造'!M$52</f>
        <v>16684</v>
      </c>
    </row>
    <row r="57" spans="1:16">
      <c r="A57" s="181" t="s">
        <v>41</v>
      </c>
      <c r="B57" s="181"/>
      <c r="C57" s="181"/>
      <c r="D57" s="181">
        <f>'将来負担比率（分子）の構造'!I$51</f>
        <v>139</v>
      </c>
      <c r="E57" s="181"/>
      <c r="F57" s="181"/>
      <c r="G57" s="181">
        <f>'将来負担比率（分子）の構造'!J$51</f>
        <v>460</v>
      </c>
      <c r="H57" s="181"/>
      <c r="I57" s="181"/>
      <c r="J57" s="181">
        <f>'将来負担比率（分子）の構造'!K$51</f>
        <v>388</v>
      </c>
      <c r="K57" s="181"/>
      <c r="L57" s="181"/>
      <c r="M57" s="181">
        <f>'将来負担比率（分子）の構造'!L$51</f>
        <v>334</v>
      </c>
      <c r="N57" s="181"/>
      <c r="O57" s="181"/>
      <c r="P57" s="181">
        <f>'将来負担比率（分子）の構造'!M$51</f>
        <v>279</v>
      </c>
    </row>
    <row r="58" spans="1:16">
      <c r="A58" s="181" t="s">
        <v>40</v>
      </c>
      <c r="B58" s="181"/>
      <c r="C58" s="181"/>
      <c r="D58" s="181">
        <f>'将来負担比率（分子）の構造'!I$50</f>
        <v>4002</v>
      </c>
      <c r="E58" s="181"/>
      <c r="F58" s="181"/>
      <c r="G58" s="181">
        <f>'将来負担比率（分子）の構造'!J$50</f>
        <v>4273</v>
      </c>
      <c r="H58" s="181"/>
      <c r="I58" s="181"/>
      <c r="J58" s="181">
        <f>'将来負担比率（分子）の構造'!K$50</f>
        <v>4403</v>
      </c>
      <c r="K58" s="181"/>
      <c r="L58" s="181"/>
      <c r="M58" s="181">
        <f>'将来負担比率（分子）の構造'!L$50</f>
        <v>4295</v>
      </c>
      <c r="N58" s="181"/>
      <c r="O58" s="181"/>
      <c r="P58" s="181">
        <f>'将来負担比率（分子）の構造'!M$50</f>
        <v>4214</v>
      </c>
    </row>
    <row r="59" spans="1:16">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35</v>
      </c>
      <c r="B61" s="181" t="str">
        <f>'将来負担比率（分子）の構造'!I$46</f>
        <v>-</v>
      </c>
      <c r="C61" s="181"/>
      <c r="D61" s="181"/>
      <c r="E61" s="181">
        <f>'将来負担比率（分子）の構造'!J$46</f>
        <v>5</v>
      </c>
      <c r="F61" s="181"/>
      <c r="G61" s="181"/>
      <c r="H61" s="181">
        <f>'将来負担比率（分子）の構造'!K$46</f>
        <v>4</v>
      </c>
      <c r="I61" s="181"/>
      <c r="J61" s="181"/>
      <c r="K61" s="181" t="str">
        <f>'将来負担比率（分子）の構造'!L$46</f>
        <v>-</v>
      </c>
      <c r="L61" s="181"/>
      <c r="M61" s="181"/>
      <c r="N61" s="181" t="str">
        <f>'将来負担比率（分子）の構造'!M$46</f>
        <v>-</v>
      </c>
      <c r="O61" s="181"/>
      <c r="P61" s="181"/>
    </row>
    <row r="62" spans="1:16">
      <c r="A62" s="181" t="s">
        <v>34</v>
      </c>
      <c r="B62" s="181">
        <f>'将来負担比率（分子）の構造'!I$45</f>
        <v>3628</v>
      </c>
      <c r="C62" s="181"/>
      <c r="D62" s="181"/>
      <c r="E62" s="181">
        <f>'将来負担比率（分子）の構造'!J$45</f>
        <v>3640</v>
      </c>
      <c r="F62" s="181"/>
      <c r="G62" s="181"/>
      <c r="H62" s="181">
        <f>'将来負担比率（分子）の構造'!K$45</f>
        <v>3508</v>
      </c>
      <c r="I62" s="181"/>
      <c r="J62" s="181"/>
      <c r="K62" s="181">
        <f>'将来負担比率（分子）の構造'!L$45</f>
        <v>3494</v>
      </c>
      <c r="L62" s="181"/>
      <c r="M62" s="181"/>
      <c r="N62" s="181">
        <f>'将来負担比率（分子）の構造'!M$45</f>
        <v>3491</v>
      </c>
      <c r="O62" s="181"/>
      <c r="P62" s="181"/>
    </row>
    <row r="63" spans="1:16">
      <c r="A63" s="181" t="s">
        <v>33</v>
      </c>
      <c r="B63" s="181">
        <f>'将来負担比率（分子）の構造'!I$44</f>
        <v>224</v>
      </c>
      <c r="C63" s="181"/>
      <c r="D63" s="181"/>
      <c r="E63" s="181">
        <f>'将来負担比率（分子）の構造'!J$44</f>
        <v>214</v>
      </c>
      <c r="F63" s="181"/>
      <c r="G63" s="181"/>
      <c r="H63" s="181">
        <f>'将来負担比率（分子）の構造'!K$44</f>
        <v>190</v>
      </c>
      <c r="I63" s="181"/>
      <c r="J63" s="181"/>
      <c r="K63" s="181">
        <f>'将来負担比率（分子）の構造'!L$44</f>
        <v>180</v>
      </c>
      <c r="L63" s="181"/>
      <c r="M63" s="181"/>
      <c r="N63" s="181">
        <f>'将来負担比率（分子）の構造'!M$44</f>
        <v>160</v>
      </c>
      <c r="O63" s="181"/>
      <c r="P63" s="181"/>
    </row>
    <row r="64" spans="1:16">
      <c r="A64" s="181" t="s">
        <v>32</v>
      </c>
      <c r="B64" s="181">
        <f>'将来負担比率（分子）の構造'!I$43</f>
        <v>5785</v>
      </c>
      <c r="C64" s="181"/>
      <c r="D64" s="181"/>
      <c r="E64" s="181">
        <f>'将来負担比率（分子）の構造'!J$43</f>
        <v>5614</v>
      </c>
      <c r="F64" s="181"/>
      <c r="G64" s="181"/>
      <c r="H64" s="181">
        <f>'将来負担比率（分子）の構造'!K$43</f>
        <v>5490</v>
      </c>
      <c r="I64" s="181"/>
      <c r="J64" s="181"/>
      <c r="K64" s="181">
        <f>'将来負担比率（分子）の構造'!L$43</f>
        <v>5412</v>
      </c>
      <c r="L64" s="181"/>
      <c r="M64" s="181"/>
      <c r="N64" s="181">
        <f>'将来負担比率（分子）の構造'!M$43</f>
        <v>5156</v>
      </c>
      <c r="O64" s="181"/>
      <c r="P64" s="181"/>
    </row>
    <row r="65" spans="1:16">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f>'将来負担比率（分子）の構造'!M$42</f>
        <v>889</v>
      </c>
      <c r="O65" s="181"/>
      <c r="P65" s="181"/>
    </row>
    <row r="66" spans="1:16">
      <c r="A66" s="181" t="s">
        <v>30</v>
      </c>
      <c r="B66" s="181">
        <f>'将来負担比率（分子）の構造'!I$41</f>
        <v>19945</v>
      </c>
      <c r="C66" s="181"/>
      <c r="D66" s="181"/>
      <c r="E66" s="181">
        <f>'将来負担比率（分子）の構造'!J$41</f>
        <v>19668</v>
      </c>
      <c r="F66" s="181"/>
      <c r="G66" s="181"/>
      <c r="H66" s="181">
        <f>'将来負担比率（分子）の構造'!K$41</f>
        <v>19214</v>
      </c>
      <c r="I66" s="181"/>
      <c r="J66" s="181"/>
      <c r="K66" s="181">
        <f>'将来負担比率（分子）の構造'!L$41</f>
        <v>18475</v>
      </c>
      <c r="L66" s="181"/>
      <c r="M66" s="181"/>
      <c r="N66" s="181">
        <f>'将来負担比率（分子）の構造'!M$41</f>
        <v>17824</v>
      </c>
      <c r="O66" s="181"/>
      <c r="P66" s="181"/>
    </row>
    <row r="67" spans="1:16">
      <c r="A67" s="181" t="s">
        <v>74</v>
      </c>
      <c r="B67" s="181" t="e">
        <f>NA()</f>
        <v>#N/A</v>
      </c>
      <c r="C67" s="181">
        <f>IF(ISNUMBER('将来負担比率（分子）の構造'!I$53), IF('将来負担比率（分子）の構造'!I$53 &lt; 0, 0, '将来負担比率（分子）の構造'!I$53), NA())</f>
        <v>6875</v>
      </c>
      <c r="D67" s="181" t="e">
        <f>NA()</f>
        <v>#N/A</v>
      </c>
      <c r="E67" s="181" t="e">
        <f>NA()</f>
        <v>#N/A</v>
      </c>
      <c r="F67" s="181">
        <f>IF(ISNUMBER('将来負担比率（分子）の構造'!J$53), IF('将来負担比率（分子）の構造'!J$53 &lt; 0, 0, '将来負担比率（分子）の構造'!J$53), NA())</f>
        <v>6117</v>
      </c>
      <c r="G67" s="181" t="e">
        <f>NA()</f>
        <v>#N/A</v>
      </c>
      <c r="H67" s="181" t="e">
        <f>NA()</f>
        <v>#N/A</v>
      </c>
      <c r="I67" s="181">
        <f>IF(ISNUMBER('将来負担比率（分子）の構造'!K$53), IF('将来負担比率（分子）の構造'!K$53 &lt; 0, 0, '将来負担比率（分子）の構造'!K$53), NA())</f>
        <v>5694</v>
      </c>
      <c r="J67" s="181" t="e">
        <f>NA()</f>
        <v>#N/A</v>
      </c>
      <c r="K67" s="181" t="e">
        <f>NA()</f>
        <v>#N/A</v>
      </c>
      <c r="L67" s="181">
        <f>IF(ISNUMBER('将来負担比率（分子）の構造'!L$53), IF('将来負担比率（分子）の構造'!L$53 &lt; 0, 0, '将来負担比率（分子）の構造'!L$53), NA())</f>
        <v>5644</v>
      </c>
      <c r="M67" s="181" t="e">
        <f>NA()</f>
        <v>#N/A</v>
      </c>
      <c r="N67" s="181" t="e">
        <f>NA()</f>
        <v>#N/A</v>
      </c>
      <c r="O67" s="181">
        <f>IF(ISNUMBER('将来負担比率（分子）の構造'!M$53), IF('将来負担比率（分子）の構造'!M$53 &lt; 0, 0, '将来負担比率（分子）の構造'!M$53), NA())</f>
        <v>6343</v>
      </c>
      <c r="P67" s="181" t="e">
        <f>NA()</f>
        <v>#N/A</v>
      </c>
    </row>
    <row r="70" spans="1:16">
      <c r="A70" s="183" t="s">
        <v>75</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76</v>
      </c>
      <c r="B72" s="185">
        <f>基金残高に係る経年分析!F55</f>
        <v>1847</v>
      </c>
      <c r="C72" s="185">
        <f>基金残高に係る経年分析!G55</f>
        <v>1729</v>
      </c>
      <c r="D72" s="185">
        <f>基金残高に係る経年分析!H55</f>
        <v>1664</v>
      </c>
    </row>
    <row r="73" spans="1:16">
      <c r="A73" s="184" t="s">
        <v>77</v>
      </c>
      <c r="B73" s="185">
        <f>基金残高に係る経年分析!F56</f>
        <v>765</v>
      </c>
      <c r="C73" s="185">
        <f>基金残高に係る経年分析!G56</f>
        <v>765</v>
      </c>
      <c r="D73" s="185">
        <f>基金残高に係る経年分析!H56</f>
        <v>665</v>
      </c>
    </row>
    <row r="74" spans="1:16">
      <c r="A74" s="184" t="s">
        <v>78</v>
      </c>
      <c r="B74" s="185">
        <f>基金残高に係る経年分析!F57</f>
        <v>3607</v>
      </c>
      <c r="C74" s="185">
        <f>基金残高に係る経年分析!G57</f>
        <v>3538</v>
      </c>
      <c r="D74" s="185">
        <f>基金残高に係る経年分析!H57</f>
        <v>3540</v>
      </c>
    </row>
  </sheetData>
  <sheetProtection algorithmName="SHA-512" hashValue="uzKEL6pydoiUc5jdNaWcb/7SlZ0osByo7/wfCIImf+Y4Wx5fb23sA72I+At0m/4jvcu6DByIcUmKrG+HYIyrvw==" saltValue="iXWO6HrHgtsxQ4PcARUVS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211</v>
      </c>
      <c r="DI1" s="662"/>
      <c r="DJ1" s="662"/>
      <c r="DK1" s="662"/>
      <c r="DL1" s="662"/>
      <c r="DM1" s="662"/>
      <c r="DN1" s="663"/>
      <c r="DO1" s="226"/>
      <c r="DP1" s="661" t="s">
        <v>212</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4" t="s">
        <v>214</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215</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216</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c r="B4" s="664" t="s">
        <v>1</v>
      </c>
      <c r="C4" s="665"/>
      <c r="D4" s="665"/>
      <c r="E4" s="665"/>
      <c r="F4" s="665"/>
      <c r="G4" s="665"/>
      <c r="H4" s="665"/>
      <c r="I4" s="665"/>
      <c r="J4" s="665"/>
      <c r="K4" s="665"/>
      <c r="L4" s="665"/>
      <c r="M4" s="665"/>
      <c r="N4" s="665"/>
      <c r="O4" s="665"/>
      <c r="P4" s="665"/>
      <c r="Q4" s="666"/>
      <c r="R4" s="664" t="s">
        <v>217</v>
      </c>
      <c r="S4" s="665"/>
      <c r="T4" s="665"/>
      <c r="U4" s="665"/>
      <c r="V4" s="665"/>
      <c r="W4" s="665"/>
      <c r="X4" s="665"/>
      <c r="Y4" s="666"/>
      <c r="Z4" s="664" t="s">
        <v>218</v>
      </c>
      <c r="AA4" s="665"/>
      <c r="AB4" s="665"/>
      <c r="AC4" s="666"/>
      <c r="AD4" s="664" t="s">
        <v>219</v>
      </c>
      <c r="AE4" s="665"/>
      <c r="AF4" s="665"/>
      <c r="AG4" s="665"/>
      <c r="AH4" s="665"/>
      <c r="AI4" s="665"/>
      <c r="AJ4" s="665"/>
      <c r="AK4" s="666"/>
      <c r="AL4" s="664" t="s">
        <v>218</v>
      </c>
      <c r="AM4" s="665"/>
      <c r="AN4" s="665"/>
      <c r="AO4" s="666"/>
      <c r="AP4" s="670" t="s">
        <v>220</v>
      </c>
      <c r="AQ4" s="670"/>
      <c r="AR4" s="670"/>
      <c r="AS4" s="670"/>
      <c r="AT4" s="670"/>
      <c r="AU4" s="670"/>
      <c r="AV4" s="670"/>
      <c r="AW4" s="670"/>
      <c r="AX4" s="670"/>
      <c r="AY4" s="670"/>
      <c r="AZ4" s="670"/>
      <c r="BA4" s="670"/>
      <c r="BB4" s="670"/>
      <c r="BC4" s="670"/>
      <c r="BD4" s="670"/>
      <c r="BE4" s="670"/>
      <c r="BF4" s="670"/>
      <c r="BG4" s="670" t="s">
        <v>221</v>
      </c>
      <c r="BH4" s="670"/>
      <c r="BI4" s="670"/>
      <c r="BJ4" s="670"/>
      <c r="BK4" s="670"/>
      <c r="BL4" s="670"/>
      <c r="BM4" s="670"/>
      <c r="BN4" s="670"/>
      <c r="BO4" s="670" t="s">
        <v>218</v>
      </c>
      <c r="BP4" s="670"/>
      <c r="BQ4" s="670"/>
      <c r="BR4" s="670"/>
      <c r="BS4" s="670" t="s">
        <v>222</v>
      </c>
      <c r="BT4" s="670"/>
      <c r="BU4" s="670"/>
      <c r="BV4" s="670"/>
      <c r="BW4" s="670"/>
      <c r="BX4" s="670"/>
      <c r="BY4" s="670"/>
      <c r="BZ4" s="670"/>
      <c r="CA4" s="670"/>
      <c r="CB4" s="670"/>
      <c r="CD4" s="667" t="s">
        <v>223</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c r="B5" s="671" t="s">
        <v>224</v>
      </c>
      <c r="C5" s="672"/>
      <c r="D5" s="672"/>
      <c r="E5" s="672"/>
      <c r="F5" s="672"/>
      <c r="G5" s="672"/>
      <c r="H5" s="672"/>
      <c r="I5" s="672"/>
      <c r="J5" s="672"/>
      <c r="K5" s="672"/>
      <c r="L5" s="672"/>
      <c r="M5" s="672"/>
      <c r="N5" s="672"/>
      <c r="O5" s="672"/>
      <c r="P5" s="672"/>
      <c r="Q5" s="673"/>
      <c r="R5" s="674">
        <v>3983218</v>
      </c>
      <c r="S5" s="675"/>
      <c r="T5" s="675"/>
      <c r="U5" s="675"/>
      <c r="V5" s="675"/>
      <c r="W5" s="675"/>
      <c r="X5" s="675"/>
      <c r="Y5" s="676"/>
      <c r="Z5" s="677">
        <v>18.399999999999999</v>
      </c>
      <c r="AA5" s="677"/>
      <c r="AB5" s="677"/>
      <c r="AC5" s="677"/>
      <c r="AD5" s="678">
        <v>3983218</v>
      </c>
      <c r="AE5" s="678"/>
      <c r="AF5" s="678"/>
      <c r="AG5" s="678"/>
      <c r="AH5" s="678"/>
      <c r="AI5" s="678"/>
      <c r="AJ5" s="678"/>
      <c r="AK5" s="678"/>
      <c r="AL5" s="679">
        <v>37.799999999999997</v>
      </c>
      <c r="AM5" s="680"/>
      <c r="AN5" s="680"/>
      <c r="AO5" s="681"/>
      <c r="AP5" s="671" t="s">
        <v>225</v>
      </c>
      <c r="AQ5" s="672"/>
      <c r="AR5" s="672"/>
      <c r="AS5" s="672"/>
      <c r="AT5" s="672"/>
      <c r="AU5" s="672"/>
      <c r="AV5" s="672"/>
      <c r="AW5" s="672"/>
      <c r="AX5" s="672"/>
      <c r="AY5" s="672"/>
      <c r="AZ5" s="672"/>
      <c r="BA5" s="672"/>
      <c r="BB5" s="672"/>
      <c r="BC5" s="672"/>
      <c r="BD5" s="672"/>
      <c r="BE5" s="672"/>
      <c r="BF5" s="673"/>
      <c r="BG5" s="685">
        <v>3969524</v>
      </c>
      <c r="BH5" s="686"/>
      <c r="BI5" s="686"/>
      <c r="BJ5" s="686"/>
      <c r="BK5" s="686"/>
      <c r="BL5" s="686"/>
      <c r="BM5" s="686"/>
      <c r="BN5" s="687"/>
      <c r="BO5" s="688">
        <v>99.7</v>
      </c>
      <c r="BP5" s="688"/>
      <c r="BQ5" s="688"/>
      <c r="BR5" s="688"/>
      <c r="BS5" s="689" t="s">
        <v>226</v>
      </c>
      <c r="BT5" s="689"/>
      <c r="BU5" s="689"/>
      <c r="BV5" s="689"/>
      <c r="BW5" s="689"/>
      <c r="BX5" s="689"/>
      <c r="BY5" s="689"/>
      <c r="BZ5" s="689"/>
      <c r="CA5" s="689"/>
      <c r="CB5" s="693"/>
      <c r="CD5" s="667" t="s">
        <v>220</v>
      </c>
      <c r="CE5" s="668"/>
      <c r="CF5" s="668"/>
      <c r="CG5" s="668"/>
      <c r="CH5" s="668"/>
      <c r="CI5" s="668"/>
      <c r="CJ5" s="668"/>
      <c r="CK5" s="668"/>
      <c r="CL5" s="668"/>
      <c r="CM5" s="668"/>
      <c r="CN5" s="668"/>
      <c r="CO5" s="668"/>
      <c r="CP5" s="668"/>
      <c r="CQ5" s="669"/>
      <c r="CR5" s="667" t="s">
        <v>227</v>
      </c>
      <c r="CS5" s="668"/>
      <c r="CT5" s="668"/>
      <c r="CU5" s="668"/>
      <c r="CV5" s="668"/>
      <c r="CW5" s="668"/>
      <c r="CX5" s="668"/>
      <c r="CY5" s="669"/>
      <c r="CZ5" s="667" t="s">
        <v>218</v>
      </c>
      <c r="DA5" s="668"/>
      <c r="DB5" s="668"/>
      <c r="DC5" s="669"/>
      <c r="DD5" s="667" t="s">
        <v>228</v>
      </c>
      <c r="DE5" s="668"/>
      <c r="DF5" s="668"/>
      <c r="DG5" s="668"/>
      <c r="DH5" s="668"/>
      <c r="DI5" s="668"/>
      <c r="DJ5" s="668"/>
      <c r="DK5" s="668"/>
      <c r="DL5" s="668"/>
      <c r="DM5" s="668"/>
      <c r="DN5" s="668"/>
      <c r="DO5" s="668"/>
      <c r="DP5" s="669"/>
      <c r="DQ5" s="667" t="s">
        <v>229</v>
      </c>
      <c r="DR5" s="668"/>
      <c r="DS5" s="668"/>
      <c r="DT5" s="668"/>
      <c r="DU5" s="668"/>
      <c r="DV5" s="668"/>
      <c r="DW5" s="668"/>
      <c r="DX5" s="668"/>
      <c r="DY5" s="668"/>
      <c r="DZ5" s="668"/>
      <c r="EA5" s="668"/>
      <c r="EB5" s="668"/>
      <c r="EC5" s="669"/>
    </row>
    <row r="6" spans="2:143" ht="11.25" customHeight="1">
      <c r="B6" s="682" t="s">
        <v>230</v>
      </c>
      <c r="C6" s="683"/>
      <c r="D6" s="683"/>
      <c r="E6" s="683"/>
      <c r="F6" s="683"/>
      <c r="G6" s="683"/>
      <c r="H6" s="683"/>
      <c r="I6" s="683"/>
      <c r="J6" s="683"/>
      <c r="K6" s="683"/>
      <c r="L6" s="683"/>
      <c r="M6" s="683"/>
      <c r="N6" s="683"/>
      <c r="O6" s="683"/>
      <c r="P6" s="683"/>
      <c r="Q6" s="684"/>
      <c r="R6" s="685">
        <v>272874</v>
      </c>
      <c r="S6" s="686"/>
      <c r="T6" s="686"/>
      <c r="U6" s="686"/>
      <c r="V6" s="686"/>
      <c r="W6" s="686"/>
      <c r="X6" s="686"/>
      <c r="Y6" s="687"/>
      <c r="Z6" s="688">
        <v>1.3</v>
      </c>
      <c r="AA6" s="688"/>
      <c r="AB6" s="688"/>
      <c r="AC6" s="688"/>
      <c r="AD6" s="689">
        <v>272874</v>
      </c>
      <c r="AE6" s="689"/>
      <c r="AF6" s="689"/>
      <c r="AG6" s="689"/>
      <c r="AH6" s="689"/>
      <c r="AI6" s="689"/>
      <c r="AJ6" s="689"/>
      <c r="AK6" s="689"/>
      <c r="AL6" s="690">
        <v>2.6</v>
      </c>
      <c r="AM6" s="691"/>
      <c r="AN6" s="691"/>
      <c r="AO6" s="692"/>
      <c r="AP6" s="682" t="s">
        <v>231</v>
      </c>
      <c r="AQ6" s="683"/>
      <c r="AR6" s="683"/>
      <c r="AS6" s="683"/>
      <c r="AT6" s="683"/>
      <c r="AU6" s="683"/>
      <c r="AV6" s="683"/>
      <c r="AW6" s="683"/>
      <c r="AX6" s="683"/>
      <c r="AY6" s="683"/>
      <c r="AZ6" s="683"/>
      <c r="BA6" s="683"/>
      <c r="BB6" s="683"/>
      <c r="BC6" s="683"/>
      <c r="BD6" s="683"/>
      <c r="BE6" s="683"/>
      <c r="BF6" s="684"/>
      <c r="BG6" s="685">
        <v>3969524</v>
      </c>
      <c r="BH6" s="686"/>
      <c r="BI6" s="686"/>
      <c r="BJ6" s="686"/>
      <c r="BK6" s="686"/>
      <c r="BL6" s="686"/>
      <c r="BM6" s="686"/>
      <c r="BN6" s="687"/>
      <c r="BO6" s="688">
        <v>99.7</v>
      </c>
      <c r="BP6" s="688"/>
      <c r="BQ6" s="688"/>
      <c r="BR6" s="688"/>
      <c r="BS6" s="689" t="s">
        <v>125</v>
      </c>
      <c r="BT6" s="689"/>
      <c r="BU6" s="689"/>
      <c r="BV6" s="689"/>
      <c r="BW6" s="689"/>
      <c r="BX6" s="689"/>
      <c r="BY6" s="689"/>
      <c r="BZ6" s="689"/>
      <c r="CA6" s="689"/>
      <c r="CB6" s="693"/>
      <c r="CD6" s="696" t="s">
        <v>232</v>
      </c>
      <c r="CE6" s="697"/>
      <c r="CF6" s="697"/>
      <c r="CG6" s="697"/>
      <c r="CH6" s="697"/>
      <c r="CI6" s="697"/>
      <c r="CJ6" s="697"/>
      <c r="CK6" s="697"/>
      <c r="CL6" s="697"/>
      <c r="CM6" s="697"/>
      <c r="CN6" s="697"/>
      <c r="CO6" s="697"/>
      <c r="CP6" s="697"/>
      <c r="CQ6" s="698"/>
      <c r="CR6" s="685">
        <v>148156</v>
      </c>
      <c r="CS6" s="686"/>
      <c r="CT6" s="686"/>
      <c r="CU6" s="686"/>
      <c r="CV6" s="686"/>
      <c r="CW6" s="686"/>
      <c r="CX6" s="686"/>
      <c r="CY6" s="687"/>
      <c r="CZ6" s="679">
        <v>0.7</v>
      </c>
      <c r="DA6" s="680"/>
      <c r="DB6" s="680"/>
      <c r="DC6" s="699"/>
      <c r="DD6" s="694" t="s">
        <v>226</v>
      </c>
      <c r="DE6" s="686"/>
      <c r="DF6" s="686"/>
      <c r="DG6" s="686"/>
      <c r="DH6" s="686"/>
      <c r="DI6" s="686"/>
      <c r="DJ6" s="686"/>
      <c r="DK6" s="686"/>
      <c r="DL6" s="686"/>
      <c r="DM6" s="686"/>
      <c r="DN6" s="686"/>
      <c r="DO6" s="686"/>
      <c r="DP6" s="687"/>
      <c r="DQ6" s="694">
        <v>148156</v>
      </c>
      <c r="DR6" s="686"/>
      <c r="DS6" s="686"/>
      <c r="DT6" s="686"/>
      <c r="DU6" s="686"/>
      <c r="DV6" s="686"/>
      <c r="DW6" s="686"/>
      <c r="DX6" s="686"/>
      <c r="DY6" s="686"/>
      <c r="DZ6" s="686"/>
      <c r="EA6" s="686"/>
      <c r="EB6" s="686"/>
      <c r="EC6" s="695"/>
    </row>
    <row r="7" spans="2:143" ht="11.25" customHeight="1">
      <c r="B7" s="682" t="s">
        <v>233</v>
      </c>
      <c r="C7" s="683"/>
      <c r="D7" s="683"/>
      <c r="E7" s="683"/>
      <c r="F7" s="683"/>
      <c r="G7" s="683"/>
      <c r="H7" s="683"/>
      <c r="I7" s="683"/>
      <c r="J7" s="683"/>
      <c r="K7" s="683"/>
      <c r="L7" s="683"/>
      <c r="M7" s="683"/>
      <c r="N7" s="683"/>
      <c r="O7" s="683"/>
      <c r="P7" s="683"/>
      <c r="Q7" s="684"/>
      <c r="R7" s="685">
        <v>2950</v>
      </c>
      <c r="S7" s="686"/>
      <c r="T7" s="686"/>
      <c r="U7" s="686"/>
      <c r="V7" s="686"/>
      <c r="W7" s="686"/>
      <c r="X7" s="686"/>
      <c r="Y7" s="687"/>
      <c r="Z7" s="688">
        <v>0</v>
      </c>
      <c r="AA7" s="688"/>
      <c r="AB7" s="688"/>
      <c r="AC7" s="688"/>
      <c r="AD7" s="689">
        <v>2950</v>
      </c>
      <c r="AE7" s="689"/>
      <c r="AF7" s="689"/>
      <c r="AG7" s="689"/>
      <c r="AH7" s="689"/>
      <c r="AI7" s="689"/>
      <c r="AJ7" s="689"/>
      <c r="AK7" s="689"/>
      <c r="AL7" s="690">
        <v>0</v>
      </c>
      <c r="AM7" s="691"/>
      <c r="AN7" s="691"/>
      <c r="AO7" s="692"/>
      <c r="AP7" s="682" t="s">
        <v>234</v>
      </c>
      <c r="AQ7" s="683"/>
      <c r="AR7" s="683"/>
      <c r="AS7" s="683"/>
      <c r="AT7" s="683"/>
      <c r="AU7" s="683"/>
      <c r="AV7" s="683"/>
      <c r="AW7" s="683"/>
      <c r="AX7" s="683"/>
      <c r="AY7" s="683"/>
      <c r="AZ7" s="683"/>
      <c r="BA7" s="683"/>
      <c r="BB7" s="683"/>
      <c r="BC7" s="683"/>
      <c r="BD7" s="683"/>
      <c r="BE7" s="683"/>
      <c r="BF7" s="684"/>
      <c r="BG7" s="685">
        <v>1633799</v>
      </c>
      <c r="BH7" s="686"/>
      <c r="BI7" s="686"/>
      <c r="BJ7" s="686"/>
      <c r="BK7" s="686"/>
      <c r="BL7" s="686"/>
      <c r="BM7" s="686"/>
      <c r="BN7" s="687"/>
      <c r="BO7" s="688">
        <v>41</v>
      </c>
      <c r="BP7" s="688"/>
      <c r="BQ7" s="688"/>
      <c r="BR7" s="688"/>
      <c r="BS7" s="689" t="s">
        <v>226</v>
      </c>
      <c r="BT7" s="689"/>
      <c r="BU7" s="689"/>
      <c r="BV7" s="689"/>
      <c r="BW7" s="689"/>
      <c r="BX7" s="689"/>
      <c r="BY7" s="689"/>
      <c r="BZ7" s="689"/>
      <c r="CA7" s="689"/>
      <c r="CB7" s="693"/>
      <c r="CD7" s="700" t="s">
        <v>235</v>
      </c>
      <c r="CE7" s="701"/>
      <c r="CF7" s="701"/>
      <c r="CG7" s="701"/>
      <c r="CH7" s="701"/>
      <c r="CI7" s="701"/>
      <c r="CJ7" s="701"/>
      <c r="CK7" s="701"/>
      <c r="CL7" s="701"/>
      <c r="CM7" s="701"/>
      <c r="CN7" s="701"/>
      <c r="CO7" s="701"/>
      <c r="CP7" s="701"/>
      <c r="CQ7" s="702"/>
      <c r="CR7" s="685">
        <v>6743287</v>
      </c>
      <c r="CS7" s="686"/>
      <c r="CT7" s="686"/>
      <c r="CU7" s="686"/>
      <c r="CV7" s="686"/>
      <c r="CW7" s="686"/>
      <c r="CX7" s="686"/>
      <c r="CY7" s="687"/>
      <c r="CZ7" s="688">
        <v>32.299999999999997</v>
      </c>
      <c r="DA7" s="688"/>
      <c r="DB7" s="688"/>
      <c r="DC7" s="688"/>
      <c r="DD7" s="694">
        <v>443374</v>
      </c>
      <c r="DE7" s="686"/>
      <c r="DF7" s="686"/>
      <c r="DG7" s="686"/>
      <c r="DH7" s="686"/>
      <c r="DI7" s="686"/>
      <c r="DJ7" s="686"/>
      <c r="DK7" s="686"/>
      <c r="DL7" s="686"/>
      <c r="DM7" s="686"/>
      <c r="DN7" s="686"/>
      <c r="DO7" s="686"/>
      <c r="DP7" s="687"/>
      <c r="DQ7" s="694">
        <v>2276882</v>
      </c>
      <c r="DR7" s="686"/>
      <c r="DS7" s="686"/>
      <c r="DT7" s="686"/>
      <c r="DU7" s="686"/>
      <c r="DV7" s="686"/>
      <c r="DW7" s="686"/>
      <c r="DX7" s="686"/>
      <c r="DY7" s="686"/>
      <c r="DZ7" s="686"/>
      <c r="EA7" s="686"/>
      <c r="EB7" s="686"/>
      <c r="EC7" s="695"/>
    </row>
    <row r="8" spans="2:143" ht="11.25" customHeight="1">
      <c r="B8" s="682" t="s">
        <v>236</v>
      </c>
      <c r="C8" s="683"/>
      <c r="D8" s="683"/>
      <c r="E8" s="683"/>
      <c r="F8" s="683"/>
      <c r="G8" s="683"/>
      <c r="H8" s="683"/>
      <c r="I8" s="683"/>
      <c r="J8" s="683"/>
      <c r="K8" s="683"/>
      <c r="L8" s="683"/>
      <c r="M8" s="683"/>
      <c r="N8" s="683"/>
      <c r="O8" s="683"/>
      <c r="P8" s="683"/>
      <c r="Q8" s="684"/>
      <c r="R8" s="685">
        <v>14136</v>
      </c>
      <c r="S8" s="686"/>
      <c r="T8" s="686"/>
      <c r="U8" s="686"/>
      <c r="V8" s="686"/>
      <c r="W8" s="686"/>
      <c r="X8" s="686"/>
      <c r="Y8" s="687"/>
      <c r="Z8" s="688">
        <v>0.1</v>
      </c>
      <c r="AA8" s="688"/>
      <c r="AB8" s="688"/>
      <c r="AC8" s="688"/>
      <c r="AD8" s="689">
        <v>14136</v>
      </c>
      <c r="AE8" s="689"/>
      <c r="AF8" s="689"/>
      <c r="AG8" s="689"/>
      <c r="AH8" s="689"/>
      <c r="AI8" s="689"/>
      <c r="AJ8" s="689"/>
      <c r="AK8" s="689"/>
      <c r="AL8" s="690">
        <v>0.1</v>
      </c>
      <c r="AM8" s="691"/>
      <c r="AN8" s="691"/>
      <c r="AO8" s="692"/>
      <c r="AP8" s="682" t="s">
        <v>237</v>
      </c>
      <c r="AQ8" s="683"/>
      <c r="AR8" s="683"/>
      <c r="AS8" s="683"/>
      <c r="AT8" s="683"/>
      <c r="AU8" s="683"/>
      <c r="AV8" s="683"/>
      <c r="AW8" s="683"/>
      <c r="AX8" s="683"/>
      <c r="AY8" s="683"/>
      <c r="AZ8" s="683"/>
      <c r="BA8" s="683"/>
      <c r="BB8" s="683"/>
      <c r="BC8" s="683"/>
      <c r="BD8" s="683"/>
      <c r="BE8" s="683"/>
      <c r="BF8" s="684"/>
      <c r="BG8" s="685">
        <v>58472</v>
      </c>
      <c r="BH8" s="686"/>
      <c r="BI8" s="686"/>
      <c r="BJ8" s="686"/>
      <c r="BK8" s="686"/>
      <c r="BL8" s="686"/>
      <c r="BM8" s="686"/>
      <c r="BN8" s="687"/>
      <c r="BO8" s="688">
        <v>1.5</v>
      </c>
      <c r="BP8" s="688"/>
      <c r="BQ8" s="688"/>
      <c r="BR8" s="688"/>
      <c r="BS8" s="694" t="s">
        <v>125</v>
      </c>
      <c r="BT8" s="686"/>
      <c r="BU8" s="686"/>
      <c r="BV8" s="686"/>
      <c r="BW8" s="686"/>
      <c r="BX8" s="686"/>
      <c r="BY8" s="686"/>
      <c r="BZ8" s="686"/>
      <c r="CA8" s="686"/>
      <c r="CB8" s="695"/>
      <c r="CD8" s="700" t="s">
        <v>238</v>
      </c>
      <c r="CE8" s="701"/>
      <c r="CF8" s="701"/>
      <c r="CG8" s="701"/>
      <c r="CH8" s="701"/>
      <c r="CI8" s="701"/>
      <c r="CJ8" s="701"/>
      <c r="CK8" s="701"/>
      <c r="CL8" s="701"/>
      <c r="CM8" s="701"/>
      <c r="CN8" s="701"/>
      <c r="CO8" s="701"/>
      <c r="CP8" s="701"/>
      <c r="CQ8" s="702"/>
      <c r="CR8" s="685">
        <v>4990063</v>
      </c>
      <c r="CS8" s="686"/>
      <c r="CT8" s="686"/>
      <c r="CU8" s="686"/>
      <c r="CV8" s="686"/>
      <c r="CW8" s="686"/>
      <c r="CX8" s="686"/>
      <c r="CY8" s="687"/>
      <c r="CZ8" s="688">
        <v>23.9</v>
      </c>
      <c r="DA8" s="688"/>
      <c r="DB8" s="688"/>
      <c r="DC8" s="688"/>
      <c r="DD8" s="694" t="s">
        <v>125</v>
      </c>
      <c r="DE8" s="686"/>
      <c r="DF8" s="686"/>
      <c r="DG8" s="686"/>
      <c r="DH8" s="686"/>
      <c r="DI8" s="686"/>
      <c r="DJ8" s="686"/>
      <c r="DK8" s="686"/>
      <c r="DL8" s="686"/>
      <c r="DM8" s="686"/>
      <c r="DN8" s="686"/>
      <c r="DO8" s="686"/>
      <c r="DP8" s="687"/>
      <c r="DQ8" s="694">
        <v>2390882</v>
      </c>
      <c r="DR8" s="686"/>
      <c r="DS8" s="686"/>
      <c r="DT8" s="686"/>
      <c r="DU8" s="686"/>
      <c r="DV8" s="686"/>
      <c r="DW8" s="686"/>
      <c r="DX8" s="686"/>
      <c r="DY8" s="686"/>
      <c r="DZ8" s="686"/>
      <c r="EA8" s="686"/>
      <c r="EB8" s="686"/>
      <c r="EC8" s="695"/>
    </row>
    <row r="9" spans="2:143" ht="11.25" customHeight="1">
      <c r="B9" s="682" t="s">
        <v>239</v>
      </c>
      <c r="C9" s="683"/>
      <c r="D9" s="683"/>
      <c r="E9" s="683"/>
      <c r="F9" s="683"/>
      <c r="G9" s="683"/>
      <c r="H9" s="683"/>
      <c r="I9" s="683"/>
      <c r="J9" s="683"/>
      <c r="K9" s="683"/>
      <c r="L9" s="683"/>
      <c r="M9" s="683"/>
      <c r="N9" s="683"/>
      <c r="O9" s="683"/>
      <c r="P9" s="683"/>
      <c r="Q9" s="684"/>
      <c r="R9" s="685">
        <v>19685</v>
      </c>
      <c r="S9" s="686"/>
      <c r="T9" s="686"/>
      <c r="U9" s="686"/>
      <c r="V9" s="686"/>
      <c r="W9" s="686"/>
      <c r="X9" s="686"/>
      <c r="Y9" s="687"/>
      <c r="Z9" s="688">
        <v>0.1</v>
      </c>
      <c r="AA9" s="688"/>
      <c r="AB9" s="688"/>
      <c r="AC9" s="688"/>
      <c r="AD9" s="689">
        <v>19685</v>
      </c>
      <c r="AE9" s="689"/>
      <c r="AF9" s="689"/>
      <c r="AG9" s="689"/>
      <c r="AH9" s="689"/>
      <c r="AI9" s="689"/>
      <c r="AJ9" s="689"/>
      <c r="AK9" s="689"/>
      <c r="AL9" s="690">
        <v>0.2</v>
      </c>
      <c r="AM9" s="691"/>
      <c r="AN9" s="691"/>
      <c r="AO9" s="692"/>
      <c r="AP9" s="682" t="s">
        <v>240</v>
      </c>
      <c r="AQ9" s="683"/>
      <c r="AR9" s="683"/>
      <c r="AS9" s="683"/>
      <c r="AT9" s="683"/>
      <c r="AU9" s="683"/>
      <c r="AV9" s="683"/>
      <c r="AW9" s="683"/>
      <c r="AX9" s="683"/>
      <c r="AY9" s="683"/>
      <c r="AZ9" s="683"/>
      <c r="BA9" s="683"/>
      <c r="BB9" s="683"/>
      <c r="BC9" s="683"/>
      <c r="BD9" s="683"/>
      <c r="BE9" s="683"/>
      <c r="BF9" s="684"/>
      <c r="BG9" s="685">
        <v>1436069</v>
      </c>
      <c r="BH9" s="686"/>
      <c r="BI9" s="686"/>
      <c r="BJ9" s="686"/>
      <c r="BK9" s="686"/>
      <c r="BL9" s="686"/>
      <c r="BM9" s="686"/>
      <c r="BN9" s="687"/>
      <c r="BO9" s="688">
        <v>36.1</v>
      </c>
      <c r="BP9" s="688"/>
      <c r="BQ9" s="688"/>
      <c r="BR9" s="688"/>
      <c r="BS9" s="694" t="s">
        <v>226</v>
      </c>
      <c r="BT9" s="686"/>
      <c r="BU9" s="686"/>
      <c r="BV9" s="686"/>
      <c r="BW9" s="686"/>
      <c r="BX9" s="686"/>
      <c r="BY9" s="686"/>
      <c r="BZ9" s="686"/>
      <c r="CA9" s="686"/>
      <c r="CB9" s="695"/>
      <c r="CD9" s="700" t="s">
        <v>241</v>
      </c>
      <c r="CE9" s="701"/>
      <c r="CF9" s="701"/>
      <c r="CG9" s="701"/>
      <c r="CH9" s="701"/>
      <c r="CI9" s="701"/>
      <c r="CJ9" s="701"/>
      <c r="CK9" s="701"/>
      <c r="CL9" s="701"/>
      <c r="CM9" s="701"/>
      <c r="CN9" s="701"/>
      <c r="CO9" s="701"/>
      <c r="CP9" s="701"/>
      <c r="CQ9" s="702"/>
      <c r="CR9" s="685">
        <v>1086319</v>
      </c>
      <c r="CS9" s="686"/>
      <c r="CT9" s="686"/>
      <c r="CU9" s="686"/>
      <c r="CV9" s="686"/>
      <c r="CW9" s="686"/>
      <c r="CX9" s="686"/>
      <c r="CY9" s="687"/>
      <c r="CZ9" s="688">
        <v>5.2</v>
      </c>
      <c r="DA9" s="688"/>
      <c r="DB9" s="688"/>
      <c r="DC9" s="688"/>
      <c r="DD9" s="694">
        <v>33582</v>
      </c>
      <c r="DE9" s="686"/>
      <c r="DF9" s="686"/>
      <c r="DG9" s="686"/>
      <c r="DH9" s="686"/>
      <c r="DI9" s="686"/>
      <c r="DJ9" s="686"/>
      <c r="DK9" s="686"/>
      <c r="DL9" s="686"/>
      <c r="DM9" s="686"/>
      <c r="DN9" s="686"/>
      <c r="DO9" s="686"/>
      <c r="DP9" s="687"/>
      <c r="DQ9" s="694">
        <v>936037</v>
      </c>
      <c r="DR9" s="686"/>
      <c r="DS9" s="686"/>
      <c r="DT9" s="686"/>
      <c r="DU9" s="686"/>
      <c r="DV9" s="686"/>
      <c r="DW9" s="686"/>
      <c r="DX9" s="686"/>
      <c r="DY9" s="686"/>
      <c r="DZ9" s="686"/>
      <c r="EA9" s="686"/>
      <c r="EB9" s="686"/>
      <c r="EC9" s="695"/>
    </row>
    <row r="10" spans="2:143" ht="11.25" customHeight="1">
      <c r="B10" s="682" t="s">
        <v>242</v>
      </c>
      <c r="C10" s="683"/>
      <c r="D10" s="683"/>
      <c r="E10" s="683"/>
      <c r="F10" s="683"/>
      <c r="G10" s="683"/>
      <c r="H10" s="683"/>
      <c r="I10" s="683"/>
      <c r="J10" s="683"/>
      <c r="K10" s="683"/>
      <c r="L10" s="683"/>
      <c r="M10" s="683"/>
      <c r="N10" s="683"/>
      <c r="O10" s="683"/>
      <c r="P10" s="683"/>
      <c r="Q10" s="684"/>
      <c r="R10" s="685" t="s">
        <v>125</v>
      </c>
      <c r="S10" s="686"/>
      <c r="T10" s="686"/>
      <c r="U10" s="686"/>
      <c r="V10" s="686"/>
      <c r="W10" s="686"/>
      <c r="X10" s="686"/>
      <c r="Y10" s="687"/>
      <c r="Z10" s="688" t="s">
        <v>125</v>
      </c>
      <c r="AA10" s="688"/>
      <c r="AB10" s="688"/>
      <c r="AC10" s="688"/>
      <c r="AD10" s="689" t="s">
        <v>226</v>
      </c>
      <c r="AE10" s="689"/>
      <c r="AF10" s="689"/>
      <c r="AG10" s="689"/>
      <c r="AH10" s="689"/>
      <c r="AI10" s="689"/>
      <c r="AJ10" s="689"/>
      <c r="AK10" s="689"/>
      <c r="AL10" s="690" t="s">
        <v>125</v>
      </c>
      <c r="AM10" s="691"/>
      <c r="AN10" s="691"/>
      <c r="AO10" s="692"/>
      <c r="AP10" s="682" t="s">
        <v>243</v>
      </c>
      <c r="AQ10" s="683"/>
      <c r="AR10" s="683"/>
      <c r="AS10" s="683"/>
      <c r="AT10" s="683"/>
      <c r="AU10" s="683"/>
      <c r="AV10" s="683"/>
      <c r="AW10" s="683"/>
      <c r="AX10" s="683"/>
      <c r="AY10" s="683"/>
      <c r="AZ10" s="683"/>
      <c r="BA10" s="683"/>
      <c r="BB10" s="683"/>
      <c r="BC10" s="683"/>
      <c r="BD10" s="683"/>
      <c r="BE10" s="683"/>
      <c r="BF10" s="684"/>
      <c r="BG10" s="685">
        <v>71742</v>
      </c>
      <c r="BH10" s="686"/>
      <c r="BI10" s="686"/>
      <c r="BJ10" s="686"/>
      <c r="BK10" s="686"/>
      <c r="BL10" s="686"/>
      <c r="BM10" s="686"/>
      <c r="BN10" s="687"/>
      <c r="BO10" s="688">
        <v>1.8</v>
      </c>
      <c r="BP10" s="688"/>
      <c r="BQ10" s="688"/>
      <c r="BR10" s="688"/>
      <c r="BS10" s="694" t="s">
        <v>125</v>
      </c>
      <c r="BT10" s="686"/>
      <c r="BU10" s="686"/>
      <c r="BV10" s="686"/>
      <c r="BW10" s="686"/>
      <c r="BX10" s="686"/>
      <c r="BY10" s="686"/>
      <c r="BZ10" s="686"/>
      <c r="CA10" s="686"/>
      <c r="CB10" s="695"/>
      <c r="CD10" s="700" t="s">
        <v>244</v>
      </c>
      <c r="CE10" s="701"/>
      <c r="CF10" s="701"/>
      <c r="CG10" s="701"/>
      <c r="CH10" s="701"/>
      <c r="CI10" s="701"/>
      <c r="CJ10" s="701"/>
      <c r="CK10" s="701"/>
      <c r="CL10" s="701"/>
      <c r="CM10" s="701"/>
      <c r="CN10" s="701"/>
      <c r="CO10" s="701"/>
      <c r="CP10" s="701"/>
      <c r="CQ10" s="702"/>
      <c r="CR10" s="685" t="s">
        <v>226</v>
      </c>
      <c r="CS10" s="686"/>
      <c r="CT10" s="686"/>
      <c r="CU10" s="686"/>
      <c r="CV10" s="686"/>
      <c r="CW10" s="686"/>
      <c r="CX10" s="686"/>
      <c r="CY10" s="687"/>
      <c r="CZ10" s="688" t="s">
        <v>125</v>
      </c>
      <c r="DA10" s="688"/>
      <c r="DB10" s="688"/>
      <c r="DC10" s="688"/>
      <c r="DD10" s="694" t="s">
        <v>125</v>
      </c>
      <c r="DE10" s="686"/>
      <c r="DF10" s="686"/>
      <c r="DG10" s="686"/>
      <c r="DH10" s="686"/>
      <c r="DI10" s="686"/>
      <c r="DJ10" s="686"/>
      <c r="DK10" s="686"/>
      <c r="DL10" s="686"/>
      <c r="DM10" s="686"/>
      <c r="DN10" s="686"/>
      <c r="DO10" s="686"/>
      <c r="DP10" s="687"/>
      <c r="DQ10" s="694" t="s">
        <v>125</v>
      </c>
      <c r="DR10" s="686"/>
      <c r="DS10" s="686"/>
      <c r="DT10" s="686"/>
      <c r="DU10" s="686"/>
      <c r="DV10" s="686"/>
      <c r="DW10" s="686"/>
      <c r="DX10" s="686"/>
      <c r="DY10" s="686"/>
      <c r="DZ10" s="686"/>
      <c r="EA10" s="686"/>
      <c r="EB10" s="686"/>
      <c r="EC10" s="695"/>
    </row>
    <row r="11" spans="2:143" ht="11.25" customHeight="1">
      <c r="B11" s="682" t="s">
        <v>245</v>
      </c>
      <c r="C11" s="683"/>
      <c r="D11" s="683"/>
      <c r="E11" s="683"/>
      <c r="F11" s="683"/>
      <c r="G11" s="683"/>
      <c r="H11" s="683"/>
      <c r="I11" s="683"/>
      <c r="J11" s="683"/>
      <c r="K11" s="683"/>
      <c r="L11" s="683"/>
      <c r="M11" s="683"/>
      <c r="N11" s="683"/>
      <c r="O11" s="683"/>
      <c r="P11" s="683"/>
      <c r="Q11" s="684"/>
      <c r="R11" s="685">
        <v>724124</v>
      </c>
      <c r="S11" s="686"/>
      <c r="T11" s="686"/>
      <c r="U11" s="686"/>
      <c r="V11" s="686"/>
      <c r="W11" s="686"/>
      <c r="X11" s="686"/>
      <c r="Y11" s="687"/>
      <c r="Z11" s="690">
        <v>3.3</v>
      </c>
      <c r="AA11" s="691"/>
      <c r="AB11" s="691"/>
      <c r="AC11" s="703"/>
      <c r="AD11" s="694">
        <v>724124</v>
      </c>
      <c r="AE11" s="686"/>
      <c r="AF11" s="686"/>
      <c r="AG11" s="686"/>
      <c r="AH11" s="686"/>
      <c r="AI11" s="686"/>
      <c r="AJ11" s="686"/>
      <c r="AK11" s="687"/>
      <c r="AL11" s="690">
        <v>6.9</v>
      </c>
      <c r="AM11" s="691"/>
      <c r="AN11" s="691"/>
      <c r="AO11" s="692"/>
      <c r="AP11" s="682" t="s">
        <v>246</v>
      </c>
      <c r="AQ11" s="683"/>
      <c r="AR11" s="683"/>
      <c r="AS11" s="683"/>
      <c r="AT11" s="683"/>
      <c r="AU11" s="683"/>
      <c r="AV11" s="683"/>
      <c r="AW11" s="683"/>
      <c r="AX11" s="683"/>
      <c r="AY11" s="683"/>
      <c r="AZ11" s="683"/>
      <c r="BA11" s="683"/>
      <c r="BB11" s="683"/>
      <c r="BC11" s="683"/>
      <c r="BD11" s="683"/>
      <c r="BE11" s="683"/>
      <c r="BF11" s="684"/>
      <c r="BG11" s="685">
        <v>67516</v>
      </c>
      <c r="BH11" s="686"/>
      <c r="BI11" s="686"/>
      <c r="BJ11" s="686"/>
      <c r="BK11" s="686"/>
      <c r="BL11" s="686"/>
      <c r="BM11" s="686"/>
      <c r="BN11" s="687"/>
      <c r="BO11" s="688">
        <v>1.7</v>
      </c>
      <c r="BP11" s="688"/>
      <c r="BQ11" s="688"/>
      <c r="BR11" s="688"/>
      <c r="BS11" s="694" t="s">
        <v>125</v>
      </c>
      <c r="BT11" s="686"/>
      <c r="BU11" s="686"/>
      <c r="BV11" s="686"/>
      <c r="BW11" s="686"/>
      <c r="BX11" s="686"/>
      <c r="BY11" s="686"/>
      <c r="BZ11" s="686"/>
      <c r="CA11" s="686"/>
      <c r="CB11" s="695"/>
      <c r="CD11" s="700" t="s">
        <v>247</v>
      </c>
      <c r="CE11" s="701"/>
      <c r="CF11" s="701"/>
      <c r="CG11" s="701"/>
      <c r="CH11" s="701"/>
      <c r="CI11" s="701"/>
      <c r="CJ11" s="701"/>
      <c r="CK11" s="701"/>
      <c r="CL11" s="701"/>
      <c r="CM11" s="701"/>
      <c r="CN11" s="701"/>
      <c r="CO11" s="701"/>
      <c r="CP11" s="701"/>
      <c r="CQ11" s="702"/>
      <c r="CR11" s="685">
        <v>913247</v>
      </c>
      <c r="CS11" s="686"/>
      <c r="CT11" s="686"/>
      <c r="CU11" s="686"/>
      <c r="CV11" s="686"/>
      <c r="CW11" s="686"/>
      <c r="CX11" s="686"/>
      <c r="CY11" s="687"/>
      <c r="CZ11" s="688">
        <v>4.4000000000000004</v>
      </c>
      <c r="DA11" s="688"/>
      <c r="DB11" s="688"/>
      <c r="DC11" s="688"/>
      <c r="DD11" s="694">
        <v>364805</v>
      </c>
      <c r="DE11" s="686"/>
      <c r="DF11" s="686"/>
      <c r="DG11" s="686"/>
      <c r="DH11" s="686"/>
      <c r="DI11" s="686"/>
      <c r="DJ11" s="686"/>
      <c r="DK11" s="686"/>
      <c r="DL11" s="686"/>
      <c r="DM11" s="686"/>
      <c r="DN11" s="686"/>
      <c r="DO11" s="686"/>
      <c r="DP11" s="687"/>
      <c r="DQ11" s="694">
        <v>541694</v>
      </c>
      <c r="DR11" s="686"/>
      <c r="DS11" s="686"/>
      <c r="DT11" s="686"/>
      <c r="DU11" s="686"/>
      <c r="DV11" s="686"/>
      <c r="DW11" s="686"/>
      <c r="DX11" s="686"/>
      <c r="DY11" s="686"/>
      <c r="DZ11" s="686"/>
      <c r="EA11" s="686"/>
      <c r="EB11" s="686"/>
      <c r="EC11" s="695"/>
    </row>
    <row r="12" spans="2:143" ht="11.25" customHeight="1">
      <c r="B12" s="682" t="s">
        <v>248</v>
      </c>
      <c r="C12" s="683"/>
      <c r="D12" s="683"/>
      <c r="E12" s="683"/>
      <c r="F12" s="683"/>
      <c r="G12" s="683"/>
      <c r="H12" s="683"/>
      <c r="I12" s="683"/>
      <c r="J12" s="683"/>
      <c r="K12" s="683"/>
      <c r="L12" s="683"/>
      <c r="M12" s="683"/>
      <c r="N12" s="683"/>
      <c r="O12" s="683"/>
      <c r="P12" s="683"/>
      <c r="Q12" s="684"/>
      <c r="R12" s="685">
        <v>111610</v>
      </c>
      <c r="S12" s="686"/>
      <c r="T12" s="686"/>
      <c r="U12" s="686"/>
      <c r="V12" s="686"/>
      <c r="W12" s="686"/>
      <c r="X12" s="686"/>
      <c r="Y12" s="687"/>
      <c r="Z12" s="688">
        <v>0.5</v>
      </c>
      <c r="AA12" s="688"/>
      <c r="AB12" s="688"/>
      <c r="AC12" s="688"/>
      <c r="AD12" s="689">
        <v>111610</v>
      </c>
      <c r="AE12" s="689"/>
      <c r="AF12" s="689"/>
      <c r="AG12" s="689"/>
      <c r="AH12" s="689"/>
      <c r="AI12" s="689"/>
      <c r="AJ12" s="689"/>
      <c r="AK12" s="689"/>
      <c r="AL12" s="690">
        <v>1.1000000000000001</v>
      </c>
      <c r="AM12" s="691"/>
      <c r="AN12" s="691"/>
      <c r="AO12" s="692"/>
      <c r="AP12" s="682" t="s">
        <v>249</v>
      </c>
      <c r="AQ12" s="683"/>
      <c r="AR12" s="683"/>
      <c r="AS12" s="683"/>
      <c r="AT12" s="683"/>
      <c r="AU12" s="683"/>
      <c r="AV12" s="683"/>
      <c r="AW12" s="683"/>
      <c r="AX12" s="683"/>
      <c r="AY12" s="683"/>
      <c r="AZ12" s="683"/>
      <c r="BA12" s="683"/>
      <c r="BB12" s="683"/>
      <c r="BC12" s="683"/>
      <c r="BD12" s="683"/>
      <c r="BE12" s="683"/>
      <c r="BF12" s="684"/>
      <c r="BG12" s="685">
        <v>1969456</v>
      </c>
      <c r="BH12" s="686"/>
      <c r="BI12" s="686"/>
      <c r="BJ12" s="686"/>
      <c r="BK12" s="686"/>
      <c r="BL12" s="686"/>
      <c r="BM12" s="686"/>
      <c r="BN12" s="687"/>
      <c r="BO12" s="688">
        <v>49.4</v>
      </c>
      <c r="BP12" s="688"/>
      <c r="BQ12" s="688"/>
      <c r="BR12" s="688"/>
      <c r="BS12" s="694" t="s">
        <v>125</v>
      </c>
      <c r="BT12" s="686"/>
      <c r="BU12" s="686"/>
      <c r="BV12" s="686"/>
      <c r="BW12" s="686"/>
      <c r="BX12" s="686"/>
      <c r="BY12" s="686"/>
      <c r="BZ12" s="686"/>
      <c r="CA12" s="686"/>
      <c r="CB12" s="695"/>
      <c r="CD12" s="700" t="s">
        <v>250</v>
      </c>
      <c r="CE12" s="701"/>
      <c r="CF12" s="701"/>
      <c r="CG12" s="701"/>
      <c r="CH12" s="701"/>
      <c r="CI12" s="701"/>
      <c r="CJ12" s="701"/>
      <c r="CK12" s="701"/>
      <c r="CL12" s="701"/>
      <c r="CM12" s="701"/>
      <c r="CN12" s="701"/>
      <c r="CO12" s="701"/>
      <c r="CP12" s="701"/>
      <c r="CQ12" s="702"/>
      <c r="CR12" s="685">
        <v>387569</v>
      </c>
      <c r="CS12" s="686"/>
      <c r="CT12" s="686"/>
      <c r="CU12" s="686"/>
      <c r="CV12" s="686"/>
      <c r="CW12" s="686"/>
      <c r="CX12" s="686"/>
      <c r="CY12" s="687"/>
      <c r="CZ12" s="688">
        <v>1.9</v>
      </c>
      <c r="DA12" s="688"/>
      <c r="DB12" s="688"/>
      <c r="DC12" s="688"/>
      <c r="DD12" s="694">
        <v>23399</v>
      </c>
      <c r="DE12" s="686"/>
      <c r="DF12" s="686"/>
      <c r="DG12" s="686"/>
      <c r="DH12" s="686"/>
      <c r="DI12" s="686"/>
      <c r="DJ12" s="686"/>
      <c r="DK12" s="686"/>
      <c r="DL12" s="686"/>
      <c r="DM12" s="686"/>
      <c r="DN12" s="686"/>
      <c r="DO12" s="686"/>
      <c r="DP12" s="687"/>
      <c r="DQ12" s="694">
        <v>364014</v>
      </c>
      <c r="DR12" s="686"/>
      <c r="DS12" s="686"/>
      <c r="DT12" s="686"/>
      <c r="DU12" s="686"/>
      <c r="DV12" s="686"/>
      <c r="DW12" s="686"/>
      <c r="DX12" s="686"/>
      <c r="DY12" s="686"/>
      <c r="DZ12" s="686"/>
      <c r="EA12" s="686"/>
      <c r="EB12" s="686"/>
      <c r="EC12" s="695"/>
    </row>
    <row r="13" spans="2:143" ht="11.25" customHeight="1">
      <c r="B13" s="682" t="s">
        <v>251</v>
      </c>
      <c r="C13" s="683"/>
      <c r="D13" s="683"/>
      <c r="E13" s="683"/>
      <c r="F13" s="683"/>
      <c r="G13" s="683"/>
      <c r="H13" s="683"/>
      <c r="I13" s="683"/>
      <c r="J13" s="683"/>
      <c r="K13" s="683"/>
      <c r="L13" s="683"/>
      <c r="M13" s="683"/>
      <c r="N13" s="683"/>
      <c r="O13" s="683"/>
      <c r="P13" s="683"/>
      <c r="Q13" s="684"/>
      <c r="R13" s="685" t="s">
        <v>226</v>
      </c>
      <c r="S13" s="686"/>
      <c r="T13" s="686"/>
      <c r="U13" s="686"/>
      <c r="V13" s="686"/>
      <c r="W13" s="686"/>
      <c r="X13" s="686"/>
      <c r="Y13" s="687"/>
      <c r="Z13" s="688" t="s">
        <v>125</v>
      </c>
      <c r="AA13" s="688"/>
      <c r="AB13" s="688"/>
      <c r="AC13" s="688"/>
      <c r="AD13" s="689" t="s">
        <v>125</v>
      </c>
      <c r="AE13" s="689"/>
      <c r="AF13" s="689"/>
      <c r="AG13" s="689"/>
      <c r="AH13" s="689"/>
      <c r="AI13" s="689"/>
      <c r="AJ13" s="689"/>
      <c r="AK13" s="689"/>
      <c r="AL13" s="690" t="s">
        <v>125</v>
      </c>
      <c r="AM13" s="691"/>
      <c r="AN13" s="691"/>
      <c r="AO13" s="692"/>
      <c r="AP13" s="682" t="s">
        <v>252</v>
      </c>
      <c r="AQ13" s="683"/>
      <c r="AR13" s="683"/>
      <c r="AS13" s="683"/>
      <c r="AT13" s="683"/>
      <c r="AU13" s="683"/>
      <c r="AV13" s="683"/>
      <c r="AW13" s="683"/>
      <c r="AX13" s="683"/>
      <c r="AY13" s="683"/>
      <c r="AZ13" s="683"/>
      <c r="BA13" s="683"/>
      <c r="BB13" s="683"/>
      <c r="BC13" s="683"/>
      <c r="BD13" s="683"/>
      <c r="BE13" s="683"/>
      <c r="BF13" s="684"/>
      <c r="BG13" s="685">
        <v>1963017</v>
      </c>
      <c r="BH13" s="686"/>
      <c r="BI13" s="686"/>
      <c r="BJ13" s="686"/>
      <c r="BK13" s="686"/>
      <c r="BL13" s="686"/>
      <c r="BM13" s="686"/>
      <c r="BN13" s="687"/>
      <c r="BO13" s="688">
        <v>49.3</v>
      </c>
      <c r="BP13" s="688"/>
      <c r="BQ13" s="688"/>
      <c r="BR13" s="688"/>
      <c r="BS13" s="694" t="s">
        <v>125</v>
      </c>
      <c r="BT13" s="686"/>
      <c r="BU13" s="686"/>
      <c r="BV13" s="686"/>
      <c r="BW13" s="686"/>
      <c r="BX13" s="686"/>
      <c r="BY13" s="686"/>
      <c r="BZ13" s="686"/>
      <c r="CA13" s="686"/>
      <c r="CB13" s="695"/>
      <c r="CD13" s="700" t="s">
        <v>253</v>
      </c>
      <c r="CE13" s="701"/>
      <c r="CF13" s="701"/>
      <c r="CG13" s="701"/>
      <c r="CH13" s="701"/>
      <c r="CI13" s="701"/>
      <c r="CJ13" s="701"/>
      <c r="CK13" s="701"/>
      <c r="CL13" s="701"/>
      <c r="CM13" s="701"/>
      <c r="CN13" s="701"/>
      <c r="CO13" s="701"/>
      <c r="CP13" s="701"/>
      <c r="CQ13" s="702"/>
      <c r="CR13" s="685">
        <v>1990332</v>
      </c>
      <c r="CS13" s="686"/>
      <c r="CT13" s="686"/>
      <c r="CU13" s="686"/>
      <c r="CV13" s="686"/>
      <c r="CW13" s="686"/>
      <c r="CX13" s="686"/>
      <c r="CY13" s="687"/>
      <c r="CZ13" s="688">
        <v>9.5</v>
      </c>
      <c r="DA13" s="688"/>
      <c r="DB13" s="688"/>
      <c r="DC13" s="688"/>
      <c r="DD13" s="694">
        <v>1166440</v>
      </c>
      <c r="DE13" s="686"/>
      <c r="DF13" s="686"/>
      <c r="DG13" s="686"/>
      <c r="DH13" s="686"/>
      <c r="DI13" s="686"/>
      <c r="DJ13" s="686"/>
      <c r="DK13" s="686"/>
      <c r="DL13" s="686"/>
      <c r="DM13" s="686"/>
      <c r="DN13" s="686"/>
      <c r="DO13" s="686"/>
      <c r="DP13" s="687"/>
      <c r="DQ13" s="694">
        <v>1324737</v>
      </c>
      <c r="DR13" s="686"/>
      <c r="DS13" s="686"/>
      <c r="DT13" s="686"/>
      <c r="DU13" s="686"/>
      <c r="DV13" s="686"/>
      <c r="DW13" s="686"/>
      <c r="DX13" s="686"/>
      <c r="DY13" s="686"/>
      <c r="DZ13" s="686"/>
      <c r="EA13" s="686"/>
      <c r="EB13" s="686"/>
      <c r="EC13" s="695"/>
    </row>
    <row r="14" spans="2:143" ht="11.25" customHeight="1">
      <c r="B14" s="682" t="s">
        <v>254</v>
      </c>
      <c r="C14" s="683"/>
      <c r="D14" s="683"/>
      <c r="E14" s="683"/>
      <c r="F14" s="683"/>
      <c r="G14" s="683"/>
      <c r="H14" s="683"/>
      <c r="I14" s="683"/>
      <c r="J14" s="683"/>
      <c r="K14" s="683"/>
      <c r="L14" s="683"/>
      <c r="M14" s="683"/>
      <c r="N14" s="683"/>
      <c r="O14" s="683"/>
      <c r="P14" s="683"/>
      <c r="Q14" s="684"/>
      <c r="R14" s="685" t="s">
        <v>125</v>
      </c>
      <c r="S14" s="686"/>
      <c r="T14" s="686"/>
      <c r="U14" s="686"/>
      <c r="V14" s="686"/>
      <c r="W14" s="686"/>
      <c r="X14" s="686"/>
      <c r="Y14" s="687"/>
      <c r="Z14" s="688" t="s">
        <v>125</v>
      </c>
      <c r="AA14" s="688"/>
      <c r="AB14" s="688"/>
      <c r="AC14" s="688"/>
      <c r="AD14" s="689" t="s">
        <v>226</v>
      </c>
      <c r="AE14" s="689"/>
      <c r="AF14" s="689"/>
      <c r="AG14" s="689"/>
      <c r="AH14" s="689"/>
      <c r="AI14" s="689"/>
      <c r="AJ14" s="689"/>
      <c r="AK14" s="689"/>
      <c r="AL14" s="690" t="s">
        <v>125</v>
      </c>
      <c r="AM14" s="691"/>
      <c r="AN14" s="691"/>
      <c r="AO14" s="692"/>
      <c r="AP14" s="682" t="s">
        <v>255</v>
      </c>
      <c r="AQ14" s="683"/>
      <c r="AR14" s="683"/>
      <c r="AS14" s="683"/>
      <c r="AT14" s="683"/>
      <c r="AU14" s="683"/>
      <c r="AV14" s="683"/>
      <c r="AW14" s="683"/>
      <c r="AX14" s="683"/>
      <c r="AY14" s="683"/>
      <c r="AZ14" s="683"/>
      <c r="BA14" s="683"/>
      <c r="BB14" s="683"/>
      <c r="BC14" s="683"/>
      <c r="BD14" s="683"/>
      <c r="BE14" s="683"/>
      <c r="BF14" s="684"/>
      <c r="BG14" s="685">
        <v>133310</v>
      </c>
      <c r="BH14" s="686"/>
      <c r="BI14" s="686"/>
      <c r="BJ14" s="686"/>
      <c r="BK14" s="686"/>
      <c r="BL14" s="686"/>
      <c r="BM14" s="686"/>
      <c r="BN14" s="687"/>
      <c r="BO14" s="688">
        <v>3.3</v>
      </c>
      <c r="BP14" s="688"/>
      <c r="BQ14" s="688"/>
      <c r="BR14" s="688"/>
      <c r="BS14" s="694" t="s">
        <v>125</v>
      </c>
      <c r="BT14" s="686"/>
      <c r="BU14" s="686"/>
      <c r="BV14" s="686"/>
      <c r="BW14" s="686"/>
      <c r="BX14" s="686"/>
      <c r="BY14" s="686"/>
      <c r="BZ14" s="686"/>
      <c r="CA14" s="686"/>
      <c r="CB14" s="695"/>
      <c r="CD14" s="700" t="s">
        <v>256</v>
      </c>
      <c r="CE14" s="701"/>
      <c r="CF14" s="701"/>
      <c r="CG14" s="701"/>
      <c r="CH14" s="701"/>
      <c r="CI14" s="701"/>
      <c r="CJ14" s="701"/>
      <c r="CK14" s="701"/>
      <c r="CL14" s="701"/>
      <c r="CM14" s="701"/>
      <c r="CN14" s="701"/>
      <c r="CO14" s="701"/>
      <c r="CP14" s="701"/>
      <c r="CQ14" s="702"/>
      <c r="CR14" s="685">
        <v>836399</v>
      </c>
      <c r="CS14" s="686"/>
      <c r="CT14" s="686"/>
      <c r="CU14" s="686"/>
      <c r="CV14" s="686"/>
      <c r="CW14" s="686"/>
      <c r="CX14" s="686"/>
      <c r="CY14" s="687"/>
      <c r="CZ14" s="688">
        <v>4</v>
      </c>
      <c r="DA14" s="688"/>
      <c r="DB14" s="688"/>
      <c r="DC14" s="688"/>
      <c r="DD14" s="694">
        <v>20008</v>
      </c>
      <c r="DE14" s="686"/>
      <c r="DF14" s="686"/>
      <c r="DG14" s="686"/>
      <c r="DH14" s="686"/>
      <c r="DI14" s="686"/>
      <c r="DJ14" s="686"/>
      <c r="DK14" s="686"/>
      <c r="DL14" s="686"/>
      <c r="DM14" s="686"/>
      <c r="DN14" s="686"/>
      <c r="DO14" s="686"/>
      <c r="DP14" s="687"/>
      <c r="DQ14" s="694">
        <v>803506</v>
      </c>
      <c r="DR14" s="686"/>
      <c r="DS14" s="686"/>
      <c r="DT14" s="686"/>
      <c r="DU14" s="686"/>
      <c r="DV14" s="686"/>
      <c r="DW14" s="686"/>
      <c r="DX14" s="686"/>
      <c r="DY14" s="686"/>
      <c r="DZ14" s="686"/>
      <c r="EA14" s="686"/>
      <c r="EB14" s="686"/>
      <c r="EC14" s="695"/>
    </row>
    <row r="15" spans="2:143" ht="11.25" customHeight="1">
      <c r="B15" s="682" t="s">
        <v>257</v>
      </c>
      <c r="C15" s="683"/>
      <c r="D15" s="683"/>
      <c r="E15" s="683"/>
      <c r="F15" s="683"/>
      <c r="G15" s="683"/>
      <c r="H15" s="683"/>
      <c r="I15" s="683"/>
      <c r="J15" s="683"/>
      <c r="K15" s="683"/>
      <c r="L15" s="683"/>
      <c r="M15" s="683"/>
      <c r="N15" s="683"/>
      <c r="O15" s="683"/>
      <c r="P15" s="683"/>
      <c r="Q15" s="684"/>
      <c r="R15" s="685" t="s">
        <v>125</v>
      </c>
      <c r="S15" s="686"/>
      <c r="T15" s="686"/>
      <c r="U15" s="686"/>
      <c r="V15" s="686"/>
      <c r="W15" s="686"/>
      <c r="X15" s="686"/>
      <c r="Y15" s="687"/>
      <c r="Z15" s="688" t="s">
        <v>226</v>
      </c>
      <c r="AA15" s="688"/>
      <c r="AB15" s="688"/>
      <c r="AC15" s="688"/>
      <c r="AD15" s="689" t="s">
        <v>125</v>
      </c>
      <c r="AE15" s="689"/>
      <c r="AF15" s="689"/>
      <c r="AG15" s="689"/>
      <c r="AH15" s="689"/>
      <c r="AI15" s="689"/>
      <c r="AJ15" s="689"/>
      <c r="AK15" s="689"/>
      <c r="AL15" s="690" t="s">
        <v>125</v>
      </c>
      <c r="AM15" s="691"/>
      <c r="AN15" s="691"/>
      <c r="AO15" s="692"/>
      <c r="AP15" s="682" t="s">
        <v>258</v>
      </c>
      <c r="AQ15" s="683"/>
      <c r="AR15" s="683"/>
      <c r="AS15" s="683"/>
      <c r="AT15" s="683"/>
      <c r="AU15" s="683"/>
      <c r="AV15" s="683"/>
      <c r="AW15" s="683"/>
      <c r="AX15" s="683"/>
      <c r="AY15" s="683"/>
      <c r="AZ15" s="683"/>
      <c r="BA15" s="683"/>
      <c r="BB15" s="683"/>
      <c r="BC15" s="683"/>
      <c r="BD15" s="683"/>
      <c r="BE15" s="683"/>
      <c r="BF15" s="684"/>
      <c r="BG15" s="685">
        <v>232959</v>
      </c>
      <c r="BH15" s="686"/>
      <c r="BI15" s="686"/>
      <c r="BJ15" s="686"/>
      <c r="BK15" s="686"/>
      <c r="BL15" s="686"/>
      <c r="BM15" s="686"/>
      <c r="BN15" s="687"/>
      <c r="BO15" s="688">
        <v>5.8</v>
      </c>
      <c r="BP15" s="688"/>
      <c r="BQ15" s="688"/>
      <c r="BR15" s="688"/>
      <c r="BS15" s="694" t="s">
        <v>125</v>
      </c>
      <c r="BT15" s="686"/>
      <c r="BU15" s="686"/>
      <c r="BV15" s="686"/>
      <c r="BW15" s="686"/>
      <c r="BX15" s="686"/>
      <c r="BY15" s="686"/>
      <c r="BZ15" s="686"/>
      <c r="CA15" s="686"/>
      <c r="CB15" s="695"/>
      <c r="CD15" s="700" t="s">
        <v>259</v>
      </c>
      <c r="CE15" s="701"/>
      <c r="CF15" s="701"/>
      <c r="CG15" s="701"/>
      <c r="CH15" s="701"/>
      <c r="CI15" s="701"/>
      <c r="CJ15" s="701"/>
      <c r="CK15" s="701"/>
      <c r="CL15" s="701"/>
      <c r="CM15" s="701"/>
      <c r="CN15" s="701"/>
      <c r="CO15" s="701"/>
      <c r="CP15" s="701"/>
      <c r="CQ15" s="702"/>
      <c r="CR15" s="685">
        <v>1811150</v>
      </c>
      <c r="CS15" s="686"/>
      <c r="CT15" s="686"/>
      <c r="CU15" s="686"/>
      <c r="CV15" s="686"/>
      <c r="CW15" s="686"/>
      <c r="CX15" s="686"/>
      <c r="CY15" s="687"/>
      <c r="CZ15" s="688">
        <v>8.6999999999999993</v>
      </c>
      <c r="DA15" s="688"/>
      <c r="DB15" s="688"/>
      <c r="DC15" s="688"/>
      <c r="DD15" s="694">
        <v>35455</v>
      </c>
      <c r="DE15" s="686"/>
      <c r="DF15" s="686"/>
      <c r="DG15" s="686"/>
      <c r="DH15" s="686"/>
      <c r="DI15" s="686"/>
      <c r="DJ15" s="686"/>
      <c r="DK15" s="686"/>
      <c r="DL15" s="686"/>
      <c r="DM15" s="686"/>
      <c r="DN15" s="686"/>
      <c r="DO15" s="686"/>
      <c r="DP15" s="687"/>
      <c r="DQ15" s="694">
        <v>1574647</v>
      </c>
      <c r="DR15" s="686"/>
      <c r="DS15" s="686"/>
      <c r="DT15" s="686"/>
      <c r="DU15" s="686"/>
      <c r="DV15" s="686"/>
      <c r="DW15" s="686"/>
      <c r="DX15" s="686"/>
      <c r="DY15" s="686"/>
      <c r="DZ15" s="686"/>
      <c r="EA15" s="686"/>
      <c r="EB15" s="686"/>
      <c r="EC15" s="695"/>
    </row>
    <row r="16" spans="2:143" ht="11.25" customHeight="1">
      <c r="B16" s="682" t="s">
        <v>260</v>
      </c>
      <c r="C16" s="683"/>
      <c r="D16" s="683"/>
      <c r="E16" s="683"/>
      <c r="F16" s="683"/>
      <c r="G16" s="683"/>
      <c r="H16" s="683"/>
      <c r="I16" s="683"/>
      <c r="J16" s="683"/>
      <c r="K16" s="683"/>
      <c r="L16" s="683"/>
      <c r="M16" s="683"/>
      <c r="N16" s="683"/>
      <c r="O16" s="683"/>
      <c r="P16" s="683"/>
      <c r="Q16" s="684"/>
      <c r="R16" s="685">
        <v>19638</v>
      </c>
      <c r="S16" s="686"/>
      <c r="T16" s="686"/>
      <c r="U16" s="686"/>
      <c r="V16" s="686"/>
      <c r="W16" s="686"/>
      <c r="X16" s="686"/>
      <c r="Y16" s="687"/>
      <c r="Z16" s="688">
        <v>0.1</v>
      </c>
      <c r="AA16" s="688"/>
      <c r="AB16" s="688"/>
      <c r="AC16" s="688"/>
      <c r="AD16" s="689">
        <v>19638</v>
      </c>
      <c r="AE16" s="689"/>
      <c r="AF16" s="689"/>
      <c r="AG16" s="689"/>
      <c r="AH16" s="689"/>
      <c r="AI16" s="689"/>
      <c r="AJ16" s="689"/>
      <c r="AK16" s="689"/>
      <c r="AL16" s="690">
        <v>0.2</v>
      </c>
      <c r="AM16" s="691"/>
      <c r="AN16" s="691"/>
      <c r="AO16" s="692"/>
      <c r="AP16" s="682" t="s">
        <v>261</v>
      </c>
      <c r="AQ16" s="683"/>
      <c r="AR16" s="683"/>
      <c r="AS16" s="683"/>
      <c r="AT16" s="683"/>
      <c r="AU16" s="683"/>
      <c r="AV16" s="683"/>
      <c r="AW16" s="683"/>
      <c r="AX16" s="683"/>
      <c r="AY16" s="683"/>
      <c r="AZ16" s="683"/>
      <c r="BA16" s="683"/>
      <c r="BB16" s="683"/>
      <c r="BC16" s="683"/>
      <c r="BD16" s="683"/>
      <c r="BE16" s="683"/>
      <c r="BF16" s="684"/>
      <c r="BG16" s="685" t="s">
        <v>125</v>
      </c>
      <c r="BH16" s="686"/>
      <c r="BI16" s="686"/>
      <c r="BJ16" s="686"/>
      <c r="BK16" s="686"/>
      <c r="BL16" s="686"/>
      <c r="BM16" s="686"/>
      <c r="BN16" s="687"/>
      <c r="BO16" s="688" t="s">
        <v>125</v>
      </c>
      <c r="BP16" s="688"/>
      <c r="BQ16" s="688"/>
      <c r="BR16" s="688"/>
      <c r="BS16" s="694" t="s">
        <v>226</v>
      </c>
      <c r="BT16" s="686"/>
      <c r="BU16" s="686"/>
      <c r="BV16" s="686"/>
      <c r="BW16" s="686"/>
      <c r="BX16" s="686"/>
      <c r="BY16" s="686"/>
      <c r="BZ16" s="686"/>
      <c r="CA16" s="686"/>
      <c r="CB16" s="695"/>
      <c r="CD16" s="700" t="s">
        <v>262</v>
      </c>
      <c r="CE16" s="701"/>
      <c r="CF16" s="701"/>
      <c r="CG16" s="701"/>
      <c r="CH16" s="701"/>
      <c r="CI16" s="701"/>
      <c r="CJ16" s="701"/>
      <c r="CK16" s="701"/>
      <c r="CL16" s="701"/>
      <c r="CM16" s="701"/>
      <c r="CN16" s="701"/>
      <c r="CO16" s="701"/>
      <c r="CP16" s="701"/>
      <c r="CQ16" s="702"/>
      <c r="CR16" s="685" t="s">
        <v>125</v>
      </c>
      <c r="CS16" s="686"/>
      <c r="CT16" s="686"/>
      <c r="CU16" s="686"/>
      <c r="CV16" s="686"/>
      <c r="CW16" s="686"/>
      <c r="CX16" s="686"/>
      <c r="CY16" s="687"/>
      <c r="CZ16" s="688" t="s">
        <v>125</v>
      </c>
      <c r="DA16" s="688"/>
      <c r="DB16" s="688"/>
      <c r="DC16" s="688"/>
      <c r="DD16" s="694" t="s">
        <v>171</v>
      </c>
      <c r="DE16" s="686"/>
      <c r="DF16" s="686"/>
      <c r="DG16" s="686"/>
      <c r="DH16" s="686"/>
      <c r="DI16" s="686"/>
      <c r="DJ16" s="686"/>
      <c r="DK16" s="686"/>
      <c r="DL16" s="686"/>
      <c r="DM16" s="686"/>
      <c r="DN16" s="686"/>
      <c r="DO16" s="686"/>
      <c r="DP16" s="687"/>
      <c r="DQ16" s="694" t="s">
        <v>125</v>
      </c>
      <c r="DR16" s="686"/>
      <c r="DS16" s="686"/>
      <c r="DT16" s="686"/>
      <c r="DU16" s="686"/>
      <c r="DV16" s="686"/>
      <c r="DW16" s="686"/>
      <c r="DX16" s="686"/>
      <c r="DY16" s="686"/>
      <c r="DZ16" s="686"/>
      <c r="EA16" s="686"/>
      <c r="EB16" s="686"/>
      <c r="EC16" s="695"/>
    </row>
    <row r="17" spans="2:133" ht="11.25" customHeight="1">
      <c r="B17" s="682" t="s">
        <v>263</v>
      </c>
      <c r="C17" s="683"/>
      <c r="D17" s="683"/>
      <c r="E17" s="683"/>
      <c r="F17" s="683"/>
      <c r="G17" s="683"/>
      <c r="H17" s="683"/>
      <c r="I17" s="683"/>
      <c r="J17" s="683"/>
      <c r="K17" s="683"/>
      <c r="L17" s="683"/>
      <c r="M17" s="683"/>
      <c r="N17" s="683"/>
      <c r="O17" s="683"/>
      <c r="P17" s="683"/>
      <c r="Q17" s="684"/>
      <c r="R17" s="685">
        <v>14592</v>
      </c>
      <c r="S17" s="686"/>
      <c r="T17" s="686"/>
      <c r="U17" s="686"/>
      <c r="V17" s="686"/>
      <c r="W17" s="686"/>
      <c r="X17" s="686"/>
      <c r="Y17" s="687"/>
      <c r="Z17" s="688">
        <v>0.1</v>
      </c>
      <c r="AA17" s="688"/>
      <c r="AB17" s="688"/>
      <c r="AC17" s="688"/>
      <c r="AD17" s="689">
        <v>14592</v>
      </c>
      <c r="AE17" s="689"/>
      <c r="AF17" s="689"/>
      <c r="AG17" s="689"/>
      <c r="AH17" s="689"/>
      <c r="AI17" s="689"/>
      <c r="AJ17" s="689"/>
      <c r="AK17" s="689"/>
      <c r="AL17" s="690">
        <v>0.1</v>
      </c>
      <c r="AM17" s="691"/>
      <c r="AN17" s="691"/>
      <c r="AO17" s="692"/>
      <c r="AP17" s="682" t="s">
        <v>264</v>
      </c>
      <c r="AQ17" s="683"/>
      <c r="AR17" s="683"/>
      <c r="AS17" s="683"/>
      <c r="AT17" s="683"/>
      <c r="AU17" s="683"/>
      <c r="AV17" s="683"/>
      <c r="AW17" s="683"/>
      <c r="AX17" s="683"/>
      <c r="AY17" s="683"/>
      <c r="AZ17" s="683"/>
      <c r="BA17" s="683"/>
      <c r="BB17" s="683"/>
      <c r="BC17" s="683"/>
      <c r="BD17" s="683"/>
      <c r="BE17" s="683"/>
      <c r="BF17" s="684"/>
      <c r="BG17" s="685" t="s">
        <v>125</v>
      </c>
      <c r="BH17" s="686"/>
      <c r="BI17" s="686"/>
      <c r="BJ17" s="686"/>
      <c r="BK17" s="686"/>
      <c r="BL17" s="686"/>
      <c r="BM17" s="686"/>
      <c r="BN17" s="687"/>
      <c r="BO17" s="688" t="s">
        <v>125</v>
      </c>
      <c r="BP17" s="688"/>
      <c r="BQ17" s="688"/>
      <c r="BR17" s="688"/>
      <c r="BS17" s="694" t="s">
        <v>125</v>
      </c>
      <c r="BT17" s="686"/>
      <c r="BU17" s="686"/>
      <c r="BV17" s="686"/>
      <c r="BW17" s="686"/>
      <c r="BX17" s="686"/>
      <c r="BY17" s="686"/>
      <c r="BZ17" s="686"/>
      <c r="CA17" s="686"/>
      <c r="CB17" s="695"/>
      <c r="CD17" s="700" t="s">
        <v>265</v>
      </c>
      <c r="CE17" s="701"/>
      <c r="CF17" s="701"/>
      <c r="CG17" s="701"/>
      <c r="CH17" s="701"/>
      <c r="CI17" s="701"/>
      <c r="CJ17" s="701"/>
      <c r="CK17" s="701"/>
      <c r="CL17" s="701"/>
      <c r="CM17" s="701"/>
      <c r="CN17" s="701"/>
      <c r="CO17" s="701"/>
      <c r="CP17" s="701"/>
      <c r="CQ17" s="702"/>
      <c r="CR17" s="685">
        <v>1959433</v>
      </c>
      <c r="CS17" s="686"/>
      <c r="CT17" s="686"/>
      <c r="CU17" s="686"/>
      <c r="CV17" s="686"/>
      <c r="CW17" s="686"/>
      <c r="CX17" s="686"/>
      <c r="CY17" s="687"/>
      <c r="CZ17" s="688">
        <v>9.4</v>
      </c>
      <c r="DA17" s="688"/>
      <c r="DB17" s="688"/>
      <c r="DC17" s="688"/>
      <c r="DD17" s="694" t="s">
        <v>125</v>
      </c>
      <c r="DE17" s="686"/>
      <c r="DF17" s="686"/>
      <c r="DG17" s="686"/>
      <c r="DH17" s="686"/>
      <c r="DI17" s="686"/>
      <c r="DJ17" s="686"/>
      <c r="DK17" s="686"/>
      <c r="DL17" s="686"/>
      <c r="DM17" s="686"/>
      <c r="DN17" s="686"/>
      <c r="DO17" s="686"/>
      <c r="DP17" s="687"/>
      <c r="DQ17" s="694">
        <v>1913806</v>
      </c>
      <c r="DR17" s="686"/>
      <c r="DS17" s="686"/>
      <c r="DT17" s="686"/>
      <c r="DU17" s="686"/>
      <c r="DV17" s="686"/>
      <c r="DW17" s="686"/>
      <c r="DX17" s="686"/>
      <c r="DY17" s="686"/>
      <c r="DZ17" s="686"/>
      <c r="EA17" s="686"/>
      <c r="EB17" s="686"/>
      <c r="EC17" s="695"/>
    </row>
    <row r="18" spans="2:133" ht="11.25" customHeight="1">
      <c r="B18" s="682" t="s">
        <v>266</v>
      </c>
      <c r="C18" s="683"/>
      <c r="D18" s="683"/>
      <c r="E18" s="683"/>
      <c r="F18" s="683"/>
      <c r="G18" s="683"/>
      <c r="H18" s="683"/>
      <c r="I18" s="683"/>
      <c r="J18" s="683"/>
      <c r="K18" s="683"/>
      <c r="L18" s="683"/>
      <c r="M18" s="683"/>
      <c r="N18" s="683"/>
      <c r="O18" s="683"/>
      <c r="P18" s="683"/>
      <c r="Q18" s="684"/>
      <c r="R18" s="685">
        <v>31162</v>
      </c>
      <c r="S18" s="686"/>
      <c r="T18" s="686"/>
      <c r="U18" s="686"/>
      <c r="V18" s="686"/>
      <c r="W18" s="686"/>
      <c r="X18" s="686"/>
      <c r="Y18" s="687"/>
      <c r="Z18" s="688">
        <v>0.1</v>
      </c>
      <c r="AA18" s="688"/>
      <c r="AB18" s="688"/>
      <c r="AC18" s="688"/>
      <c r="AD18" s="689">
        <v>31162</v>
      </c>
      <c r="AE18" s="689"/>
      <c r="AF18" s="689"/>
      <c r="AG18" s="689"/>
      <c r="AH18" s="689"/>
      <c r="AI18" s="689"/>
      <c r="AJ18" s="689"/>
      <c r="AK18" s="689"/>
      <c r="AL18" s="690">
        <v>0.3</v>
      </c>
      <c r="AM18" s="691"/>
      <c r="AN18" s="691"/>
      <c r="AO18" s="692"/>
      <c r="AP18" s="682" t="s">
        <v>267</v>
      </c>
      <c r="AQ18" s="683"/>
      <c r="AR18" s="683"/>
      <c r="AS18" s="683"/>
      <c r="AT18" s="683"/>
      <c r="AU18" s="683"/>
      <c r="AV18" s="683"/>
      <c r="AW18" s="683"/>
      <c r="AX18" s="683"/>
      <c r="AY18" s="683"/>
      <c r="AZ18" s="683"/>
      <c r="BA18" s="683"/>
      <c r="BB18" s="683"/>
      <c r="BC18" s="683"/>
      <c r="BD18" s="683"/>
      <c r="BE18" s="683"/>
      <c r="BF18" s="684"/>
      <c r="BG18" s="685" t="s">
        <v>125</v>
      </c>
      <c r="BH18" s="686"/>
      <c r="BI18" s="686"/>
      <c r="BJ18" s="686"/>
      <c r="BK18" s="686"/>
      <c r="BL18" s="686"/>
      <c r="BM18" s="686"/>
      <c r="BN18" s="687"/>
      <c r="BO18" s="688" t="s">
        <v>226</v>
      </c>
      <c r="BP18" s="688"/>
      <c r="BQ18" s="688"/>
      <c r="BR18" s="688"/>
      <c r="BS18" s="694" t="s">
        <v>125</v>
      </c>
      <c r="BT18" s="686"/>
      <c r="BU18" s="686"/>
      <c r="BV18" s="686"/>
      <c r="BW18" s="686"/>
      <c r="BX18" s="686"/>
      <c r="BY18" s="686"/>
      <c r="BZ18" s="686"/>
      <c r="CA18" s="686"/>
      <c r="CB18" s="695"/>
      <c r="CD18" s="700" t="s">
        <v>268</v>
      </c>
      <c r="CE18" s="701"/>
      <c r="CF18" s="701"/>
      <c r="CG18" s="701"/>
      <c r="CH18" s="701"/>
      <c r="CI18" s="701"/>
      <c r="CJ18" s="701"/>
      <c r="CK18" s="701"/>
      <c r="CL18" s="701"/>
      <c r="CM18" s="701"/>
      <c r="CN18" s="701"/>
      <c r="CO18" s="701"/>
      <c r="CP18" s="701"/>
      <c r="CQ18" s="702"/>
      <c r="CR18" s="685" t="s">
        <v>125</v>
      </c>
      <c r="CS18" s="686"/>
      <c r="CT18" s="686"/>
      <c r="CU18" s="686"/>
      <c r="CV18" s="686"/>
      <c r="CW18" s="686"/>
      <c r="CX18" s="686"/>
      <c r="CY18" s="687"/>
      <c r="CZ18" s="688" t="s">
        <v>125</v>
      </c>
      <c r="DA18" s="688"/>
      <c r="DB18" s="688"/>
      <c r="DC18" s="688"/>
      <c r="DD18" s="694" t="s">
        <v>125</v>
      </c>
      <c r="DE18" s="686"/>
      <c r="DF18" s="686"/>
      <c r="DG18" s="686"/>
      <c r="DH18" s="686"/>
      <c r="DI18" s="686"/>
      <c r="DJ18" s="686"/>
      <c r="DK18" s="686"/>
      <c r="DL18" s="686"/>
      <c r="DM18" s="686"/>
      <c r="DN18" s="686"/>
      <c r="DO18" s="686"/>
      <c r="DP18" s="687"/>
      <c r="DQ18" s="694" t="s">
        <v>125</v>
      </c>
      <c r="DR18" s="686"/>
      <c r="DS18" s="686"/>
      <c r="DT18" s="686"/>
      <c r="DU18" s="686"/>
      <c r="DV18" s="686"/>
      <c r="DW18" s="686"/>
      <c r="DX18" s="686"/>
      <c r="DY18" s="686"/>
      <c r="DZ18" s="686"/>
      <c r="EA18" s="686"/>
      <c r="EB18" s="686"/>
      <c r="EC18" s="695"/>
    </row>
    <row r="19" spans="2:133" ht="11.25" customHeight="1">
      <c r="B19" s="682" t="s">
        <v>269</v>
      </c>
      <c r="C19" s="683"/>
      <c r="D19" s="683"/>
      <c r="E19" s="683"/>
      <c r="F19" s="683"/>
      <c r="G19" s="683"/>
      <c r="H19" s="683"/>
      <c r="I19" s="683"/>
      <c r="J19" s="683"/>
      <c r="K19" s="683"/>
      <c r="L19" s="683"/>
      <c r="M19" s="683"/>
      <c r="N19" s="683"/>
      <c r="O19" s="683"/>
      <c r="P19" s="683"/>
      <c r="Q19" s="684"/>
      <c r="R19" s="685">
        <v>18639</v>
      </c>
      <c r="S19" s="686"/>
      <c r="T19" s="686"/>
      <c r="U19" s="686"/>
      <c r="V19" s="686"/>
      <c r="W19" s="686"/>
      <c r="X19" s="686"/>
      <c r="Y19" s="687"/>
      <c r="Z19" s="688">
        <v>0.1</v>
      </c>
      <c r="AA19" s="688"/>
      <c r="AB19" s="688"/>
      <c r="AC19" s="688"/>
      <c r="AD19" s="689">
        <v>18639</v>
      </c>
      <c r="AE19" s="689"/>
      <c r="AF19" s="689"/>
      <c r="AG19" s="689"/>
      <c r="AH19" s="689"/>
      <c r="AI19" s="689"/>
      <c r="AJ19" s="689"/>
      <c r="AK19" s="689"/>
      <c r="AL19" s="690">
        <v>0.2</v>
      </c>
      <c r="AM19" s="691"/>
      <c r="AN19" s="691"/>
      <c r="AO19" s="692"/>
      <c r="AP19" s="682" t="s">
        <v>270</v>
      </c>
      <c r="AQ19" s="683"/>
      <c r="AR19" s="683"/>
      <c r="AS19" s="683"/>
      <c r="AT19" s="683"/>
      <c r="AU19" s="683"/>
      <c r="AV19" s="683"/>
      <c r="AW19" s="683"/>
      <c r="AX19" s="683"/>
      <c r="AY19" s="683"/>
      <c r="AZ19" s="683"/>
      <c r="BA19" s="683"/>
      <c r="BB19" s="683"/>
      <c r="BC19" s="683"/>
      <c r="BD19" s="683"/>
      <c r="BE19" s="683"/>
      <c r="BF19" s="684"/>
      <c r="BG19" s="685">
        <v>13694</v>
      </c>
      <c r="BH19" s="686"/>
      <c r="BI19" s="686"/>
      <c r="BJ19" s="686"/>
      <c r="BK19" s="686"/>
      <c r="BL19" s="686"/>
      <c r="BM19" s="686"/>
      <c r="BN19" s="687"/>
      <c r="BO19" s="688">
        <v>0.3</v>
      </c>
      <c r="BP19" s="688"/>
      <c r="BQ19" s="688"/>
      <c r="BR19" s="688"/>
      <c r="BS19" s="694" t="s">
        <v>226</v>
      </c>
      <c r="BT19" s="686"/>
      <c r="BU19" s="686"/>
      <c r="BV19" s="686"/>
      <c r="BW19" s="686"/>
      <c r="BX19" s="686"/>
      <c r="BY19" s="686"/>
      <c r="BZ19" s="686"/>
      <c r="CA19" s="686"/>
      <c r="CB19" s="695"/>
      <c r="CD19" s="700" t="s">
        <v>271</v>
      </c>
      <c r="CE19" s="701"/>
      <c r="CF19" s="701"/>
      <c r="CG19" s="701"/>
      <c r="CH19" s="701"/>
      <c r="CI19" s="701"/>
      <c r="CJ19" s="701"/>
      <c r="CK19" s="701"/>
      <c r="CL19" s="701"/>
      <c r="CM19" s="701"/>
      <c r="CN19" s="701"/>
      <c r="CO19" s="701"/>
      <c r="CP19" s="701"/>
      <c r="CQ19" s="702"/>
      <c r="CR19" s="685" t="s">
        <v>125</v>
      </c>
      <c r="CS19" s="686"/>
      <c r="CT19" s="686"/>
      <c r="CU19" s="686"/>
      <c r="CV19" s="686"/>
      <c r="CW19" s="686"/>
      <c r="CX19" s="686"/>
      <c r="CY19" s="687"/>
      <c r="CZ19" s="688" t="s">
        <v>125</v>
      </c>
      <c r="DA19" s="688"/>
      <c r="DB19" s="688"/>
      <c r="DC19" s="688"/>
      <c r="DD19" s="694" t="s">
        <v>226</v>
      </c>
      <c r="DE19" s="686"/>
      <c r="DF19" s="686"/>
      <c r="DG19" s="686"/>
      <c r="DH19" s="686"/>
      <c r="DI19" s="686"/>
      <c r="DJ19" s="686"/>
      <c r="DK19" s="686"/>
      <c r="DL19" s="686"/>
      <c r="DM19" s="686"/>
      <c r="DN19" s="686"/>
      <c r="DO19" s="686"/>
      <c r="DP19" s="687"/>
      <c r="DQ19" s="694" t="s">
        <v>125</v>
      </c>
      <c r="DR19" s="686"/>
      <c r="DS19" s="686"/>
      <c r="DT19" s="686"/>
      <c r="DU19" s="686"/>
      <c r="DV19" s="686"/>
      <c r="DW19" s="686"/>
      <c r="DX19" s="686"/>
      <c r="DY19" s="686"/>
      <c r="DZ19" s="686"/>
      <c r="EA19" s="686"/>
      <c r="EB19" s="686"/>
      <c r="EC19" s="695"/>
    </row>
    <row r="20" spans="2:133" ht="11.25" customHeight="1">
      <c r="B20" s="682" t="s">
        <v>272</v>
      </c>
      <c r="C20" s="683"/>
      <c r="D20" s="683"/>
      <c r="E20" s="683"/>
      <c r="F20" s="683"/>
      <c r="G20" s="683"/>
      <c r="H20" s="683"/>
      <c r="I20" s="683"/>
      <c r="J20" s="683"/>
      <c r="K20" s="683"/>
      <c r="L20" s="683"/>
      <c r="M20" s="683"/>
      <c r="N20" s="683"/>
      <c r="O20" s="683"/>
      <c r="P20" s="683"/>
      <c r="Q20" s="684"/>
      <c r="R20" s="685">
        <v>10764</v>
      </c>
      <c r="S20" s="686"/>
      <c r="T20" s="686"/>
      <c r="U20" s="686"/>
      <c r="V20" s="686"/>
      <c r="W20" s="686"/>
      <c r="X20" s="686"/>
      <c r="Y20" s="687"/>
      <c r="Z20" s="688">
        <v>0</v>
      </c>
      <c r="AA20" s="688"/>
      <c r="AB20" s="688"/>
      <c r="AC20" s="688"/>
      <c r="AD20" s="689">
        <v>10764</v>
      </c>
      <c r="AE20" s="689"/>
      <c r="AF20" s="689"/>
      <c r="AG20" s="689"/>
      <c r="AH20" s="689"/>
      <c r="AI20" s="689"/>
      <c r="AJ20" s="689"/>
      <c r="AK20" s="689"/>
      <c r="AL20" s="690">
        <v>0.1</v>
      </c>
      <c r="AM20" s="691"/>
      <c r="AN20" s="691"/>
      <c r="AO20" s="692"/>
      <c r="AP20" s="682" t="s">
        <v>273</v>
      </c>
      <c r="AQ20" s="683"/>
      <c r="AR20" s="683"/>
      <c r="AS20" s="683"/>
      <c r="AT20" s="683"/>
      <c r="AU20" s="683"/>
      <c r="AV20" s="683"/>
      <c r="AW20" s="683"/>
      <c r="AX20" s="683"/>
      <c r="AY20" s="683"/>
      <c r="AZ20" s="683"/>
      <c r="BA20" s="683"/>
      <c r="BB20" s="683"/>
      <c r="BC20" s="683"/>
      <c r="BD20" s="683"/>
      <c r="BE20" s="683"/>
      <c r="BF20" s="684"/>
      <c r="BG20" s="685">
        <v>13694</v>
      </c>
      <c r="BH20" s="686"/>
      <c r="BI20" s="686"/>
      <c r="BJ20" s="686"/>
      <c r="BK20" s="686"/>
      <c r="BL20" s="686"/>
      <c r="BM20" s="686"/>
      <c r="BN20" s="687"/>
      <c r="BO20" s="688">
        <v>0.3</v>
      </c>
      <c r="BP20" s="688"/>
      <c r="BQ20" s="688"/>
      <c r="BR20" s="688"/>
      <c r="BS20" s="694" t="s">
        <v>125</v>
      </c>
      <c r="BT20" s="686"/>
      <c r="BU20" s="686"/>
      <c r="BV20" s="686"/>
      <c r="BW20" s="686"/>
      <c r="BX20" s="686"/>
      <c r="BY20" s="686"/>
      <c r="BZ20" s="686"/>
      <c r="CA20" s="686"/>
      <c r="CB20" s="695"/>
      <c r="CD20" s="700" t="s">
        <v>274</v>
      </c>
      <c r="CE20" s="701"/>
      <c r="CF20" s="701"/>
      <c r="CG20" s="701"/>
      <c r="CH20" s="701"/>
      <c r="CI20" s="701"/>
      <c r="CJ20" s="701"/>
      <c r="CK20" s="701"/>
      <c r="CL20" s="701"/>
      <c r="CM20" s="701"/>
      <c r="CN20" s="701"/>
      <c r="CO20" s="701"/>
      <c r="CP20" s="701"/>
      <c r="CQ20" s="702"/>
      <c r="CR20" s="685">
        <v>20865955</v>
      </c>
      <c r="CS20" s="686"/>
      <c r="CT20" s="686"/>
      <c r="CU20" s="686"/>
      <c r="CV20" s="686"/>
      <c r="CW20" s="686"/>
      <c r="CX20" s="686"/>
      <c r="CY20" s="687"/>
      <c r="CZ20" s="688">
        <v>100</v>
      </c>
      <c r="DA20" s="688"/>
      <c r="DB20" s="688"/>
      <c r="DC20" s="688"/>
      <c r="DD20" s="694">
        <v>2087063</v>
      </c>
      <c r="DE20" s="686"/>
      <c r="DF20" s="686"/>
      <c r="DG20" s="686"/>
      <c r="DH20" s="686"/>
      <c r="DI20" s="686"/>
      <c r="DJ20" s="686"/>
      <c r="DK20" s="686"/>
      <c r="DL20" s="686"/>
      <c r="DM20" s="686"/>
      <c r="DN20" s="686"/>
      <c r="DO20" s="686"/>
      <c r="DP20" s="687"/>
      <c r="DQ20" s="694">
        <v>12274361</v>
      </c>
      <c r="DR20" s="686"/>
      <c r="DS20" s="686"/>
      <c r="DT20" s="686"/>
      <c r="DU20" s="686"/>
      <c r="DV20" s="686"/>
      <c r="DW20" s="686"/>
      <c r="DX20" s="686"/>
      <c r="DY20" s="686"/>
      <c r="DZ20" s="686"/>
      <c r="EA20" s="686"/>
      <c r="EB20" s="686"/>
      <c r="EC20" s="695"/>
    </row>
    <row r="21" spans="2:133" ht="11.25" customHeight="1">
      <c r="B21" s="682" t="s">
        <v>275</v>
      </c>
      <c r="C21" s="683"/>
      <c r="D21" s="683"/>
      <c r="E21" s="683"/>
      <c r="F21" s="683"/>
      <c r="G21" s="683"/>
      <c r="H21" s="683"/>
      <c r="I21" s="683"/>
      <c r="J21" s="683"/>
      <c r="K21" s="683"/>
      <c r="L21" s="683"/>
      <c r="M21" s="683"/>
      <c r="N21" s="683"/>
      <c r="O21" s="683"/>
      <c r="P21" s="683"/>
      <c r="Q21" s="684"/>
      <c r="R21" s="685">
        <v>1759</v>
      </c>
      <c r="S21" s="686"/>
      <c r="T21" s="686"/>
      <c r="U21" s="686"/>
      <c r="V21" s="686"/>
      <c r="W21" s="686"/>
      <c r="X21" s="686"/>
      <c r="Y21" s="687"/>
      <c r="Z21" s="688">
        <v>0</v>
      </c>
      <c r="AA21" s="688"/>
      <c r="AB21" s="688"/>
      <c r="AC21" s="688"/>
      <c r="AD21" s="689">
        <v>1759</v>
      </c>
      <c r="AE21" s="689"/>
      <c r="AF21" s="689"/>
      <c r="AG21" s="689"/>
      <c r="AH21" s="689"/>
      <c r="AI21" s="689"/>
      <c r="AJ21" s="689"/>
      <c r="AK21" s="689"/>
      <c r="AL21" s="690">
        <v>0</v>
      </c>
      <c r="AM21" s="691"/>
      <c r="AN21" s="691"/>
      <c r="AO21" s="692"/>
      <c r="AP21" s="704" t="s">
        <v>276</v>
      </c>
      <c r="AQ21" s="705"/>
      <c r="AR21" s="705"/>
      <c r="AS21" s="705"/>
      <c r="AT21" s="705"/>
      <c r="AU21" s="705"/>
      <c r="AV21" s="705"/>
      <c r="AW21" s="705"/>
      <c r="AX21" s="705"/>
      <c r="AY21" s="705"/>
      <c r="AZ21" s="705"/>
      <c r="BA21" s="705"/>
      <c r="BB21" s="705"/>
      <c r="BC21" s="705"/>
      <c r="BD21" s="705"/>
      <c r="BE21" s="705"/>
      <c r="BF21" s="706"/>
      <c r="BG21" s="685">
        <v>13694</v>
      </c>
      <c r="BH21" s="686"/>
      <c r="BI21" s="686"/>
      <c r="BJ21" s="686"/>
      <c r="BK21" s="686"/>
      <c r="BL21" s="686"/>
      <c r="BM21" s="686"/>
      <c r="BN21" s="687"/>
      <c r="BO21" s="688">
        <v>0.3</v>
      </c>
      <c r="BP21" s="688"/>
      <c r="BQ21" s="688"/>
      <c r="BR21" s="688"/>
      <c r="BS21" s="694" t="s">
        <v>125</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c r="B22" s="682" t="s">
        <v>277</v>
      </c>
      <c r="C22" s="683"/>
      <c r="D22" s="683"/>
      <c r="E22" s="683"/>
      <c r="F22" s="683"/>
      <c r="G22" s="683"/>
      <c r="H22" s="683"/>
      <c r="I22" s="683"/>
      <c r="J22" s="683"/>
      <c r="K22" s="683"/>
      <c r="L22" s="683"/>
      <c r="M22" s="683"/>
      <c r="N22" s="683"/>
      <c r="O22" s="683"/>
      <c r="P22" s="683"/>
      <c r="Q22" s="684"/>
      <c r="R22" s="685">
        <v>5663670</v>
      </c>
      <c r="S22" s="686"/>
      <c r="T22" s="686"/>
      <c r="U22" s="686"/>
      <c r="V22" s="686"/>
      <c r="W22" s="686"/>
      <c r="X22" s="686"/>
      <c r="Y22" s="687"/>
      <c r="Z22" s="688">
        <v>26.2</v>
      </c>
      <c r="AA22" s="688"/>
      <c r="AB22" s="688"/>
      <c r="AC22" s="688"/>
      <c r="AD22" s="689">
        <v>5304389</v>
      </c>
      <c r="AE22" s="689"/>
      <c r="AF22" s="689"/>
      <c r="AG22" s="689"/>
      <c r="AH22" s="689"/>
      <c r="AI22" s="689"/>
      <c r="AJ22" s="689"/>
      <c r="AK22" s="689"/>
      <c r="AL22" s="690">
        <v>50.3</v>
      </c>
      <c r="AM22" s="691"/>
      <c r="AN22" s="691"/>
      <c r="AO22" s="692"/>
      <c r="AP22" s="704" t="s">
        <v>278</v>
      </c>
      <c r="AQ22" s="705"/>
      <c r="AR22" s="705"/>
      <c r="AS22" s="705"/>
      <c r="AT22" s="705"/>
      <c r="AU22" s="705"/>
      <c r="AV22" s="705"/>
      <c r="AW22" s="705"/>
      <c r="AX22" s="705"/>
      <c r="AY22" s="705"/>
      <c r="AZ22" s="705"/>
      <c r="BA22" s="705"/>
      <c r="BB22" s="705"/>
      <c r="BC22" s="705"/>
      <c r="BD22" s="705"/>
      <c r="BE22" s="705"/>
      <c r="BF22" s="706"/>
      <c r="BG22" s="685" t="s">
        <v>171</v>
      </c>
      <c r="BH22" s="686"/>
      <c r="BI22" s="686"/>
      <c r="BJ22" s="686"/>
      <c r="BK22" s="686"/>
      <c r="BL22" s="686"/>
      <c r="BM22" s="686"/>
      <c r="BN22" s="687"/>
      <c r="BO22" s="688" t="s">
        <v>226</v>
      </c>
      <c r="BP22" s="688"/>
      <c r="BQ22" s="688"/>
      <c r="BR22" s="688"/>
      <c r="BS22" s="694" t="s">
        <v>125</v>
      </c>
      <c r="BT22" s="686"/>
      <c r="BU22" s="686"/>
      <c r="BV22" s="686"/>
      <c r="BW22" s="686"/>
      <c r="BX22" s="686"/>
      <c r="BY22" s="686"/>
      <c r="BZ22" s="686"/>
      <c r="CA22" s="686"/>
      <c r="CB22" s="695"/>
      <c r="CD22" s="667" t="s">
        <v>279</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c r="B23" s="682" t="s">
        <v>280</v>
      </c>
      <c r="C23" s="683"/>
      <c r="D23" s="683"/>
      <c r="E23" s="683"/>
      <c r="F23" s="683"/>
      <c r="G23" s="683"/>
      <c r="H23" s="683"/>
      <c r="I23" s="683"/>
      <c r="J23" s="683"/>
      <c r="K23" s="683"/>
      <c r="L23" s="683"/>
      <c r="M23" s="683"/>
      <c r="N23" s="683"/>
      <c r="O23" s="683"/>
      <c r="P23" s="683"/>
      <c r="Q23" s="684"/>
      <c r="R23" s="685">
        <v>5304389</v>
      </c>
      <c r="S23" s="686"/>
      <c r="T23" s="686"/>
      <c r="U23" s="686"/>
      <c r="V23" s="686"/>
      <c r="W23" s="686"/>
      <c r="X23" s="686"/>
      <c r="Y23" s="687"/>
      <c r="Z23" s="688">
        <v>24.5</v>
      </c>
      <c r="AA23" s="688"/>
      <c r="AB23" s="688"/>
      <c r="AC23" s="688"/>
      <c r="AD23" s="689">
        <v>5304389</v>
      </c>
      <c r="AE23" s="689"/>
      <c r="AF23" s="689"/>
      <c r="AG23" s="689"/>
      <c r="AH23" s="689"/>
      <c r="AI23" s="689"/>
      <c r="AJ23" s="689"/>
      <c r="AK23" s="689"/>
      <c r="AL23" s="690">
        <v>50.3</v>
      </c>
      <c r="AM23" s="691"/>
      <c r="AN23" s="691"/>
      <c r="AO23" s="692"/>
      <c r="AP23" s="704" t="s">
        <v>281</v>
      </c>
      <c r="AQ23" s="705"/>
      <c r="AR23" s="705"/>
      <c r="AS23" s="705"/>
      <c r="AT23" s="705"/>
      <c r="AU23" s="705"/>
      <c r="AV23" s="705"/>
      <c r="AW23" s="705"/>
      <c r="AX23" s="705"/>
      <c r="AY23" s="705"/>
      <c r="AZ23" s="705"/>
      <c r="BA23" s="705"/>
      <c r="BB23" s="705"/>
      <c r="BC23" s="705"/>
      <c r="BD23" s="705"/>
      <c r="BE23" s="705"/>
      <c r="BF23" s="706"/>
      <c r="BG23" s="685" t="s">
        <v>226</v>
      </c>
      <c r="BH23" s="686"/>
      <c r="BI23" s="686"/>
      <c r="BJ23" s="686"/>
      <c r="BK23" s="686"/>
      <c r="BL23" s="686"/>
      <c r="BM23" s="686"/>
      <c r="BN23" s="687"/>
      <c r="BO23" s="688" t="s">
        <v>125</v>
      </c>
      <c r="BP23" s="688"/>
      <c r="BQ23" s="688"/>
      <c r="BR23" s="688"/>
      <c r="BS23" s="694" t="s">
        <v>125</v>
      </c>
      <c r="BT23" s="686"/>
      <c r="BU23" s="686"/>
      <c r="BV23" s="686"/>
      <c r="BW23" s="686"/>
      <c r="BX23" s="686"/>
      <c r="BY23" s="686"/>
      <c r="BZ23" s="686"/>
      <c r="CA23" s="686"/>
      <c r="CB23" s="695"/>
      <c r="CD23" s="667" t="s">
        <v>220</v>
      </c>
      <c r="CE23" s="668"/>
      <c r="CF23" s="668"/>
      <c r="CG23" s="668"/>
      <c r="CH23" s="668"/>
      <c r="CI23" s="668"/>
      <c r="CJ23" s="668"/>
      <c r="CK23" s="668"/>
      <c r="CL23" s="668"/>
      <c r="CM23" s="668"/>
      <c r="CN23" s="668"/>
      <c r="CO23" s="668"/>
      <c r="CP23" s="668"/>
      <c r="CQ23" s="669"/>
      <c r="CR23" s="667" t="s">
        <v>282</v>
      </c>
      <c r="CS23" s="668"/>
      <c r="CT23" s="668"/>
      <c r="CU23" s="668"/>
      <c r="CV23" s="668"/>
      <c r="CW23" s="668"/>
      <c r="CX23" s="668"/>
      <c r="CY23" s="669"/>
      <c r="CZ23" s="667" t="s">
        <v>283</v>
      </c>
      <c r="DA23" s="668"/>
      <c r="DB23" s="668"/>
      <c r="DC23" s="669"/>
      <c r="DD23" s="667" t="s">
        <v>284</v>
      </c>
      <c r="DE23" s="668"/>
      <c r="DF23" s="668"/>
      <c r="DG23" s="668"/>
      <c r="DH23" s="668"/>
      <c r="DI23" s="668"/>
      <c r="DJ23" s="668"/>
      <c r="DK23" s="669"/>
      <c r="DL23" s="716" t="s">
        <v>285</v>
      </c>
      <c r="DM23" s="717"/>
      <c r="DN23" s="717"/>
      <c r="DO23" s="717"/>
      <c r="DP23" s="717"/>
      <c r="DQ23" s="717"/>
      <c r="DR23" s="717"/>
      <c r="DS23" s="717"/>
      <c r="DT23" s="717"/>
      <c r="DU23" s="717"/>
      <c r="DV23" s="718"/>
      <c r="DW23" s="667" t="s">
        <v>286</v>
      </c>
      <c r="DX23" s="668"/>
      <c r="DY23" s="668"/>
      <c r="DZ23" s="668"/>
      <c r="EA23" s="668"/>
      <c r="EB23" s="668"/>
      <c r="EC23" s="669"/>
    </row>
    <row r="24" spans="2:133" ht="11.25" customHeight="1">
      <c r="B24" s="682" t="s">
        <v>287</v>
      </c>
      <c r="C24" s="683"/>
      <c r="D24" s="683"/>
      <c r="E24" s="683"/>
      <c r="F24" s="683"/>
      <c r="G24" s="683"/>
      <c r="H24" s="683"/>
      <c r="I24" s="683"/>
      <c r="J24" s="683"/>
      <c r="K24" s="683"/>
      <c r="L24" s="683"/>
      <c r="M24" s="683"/>
      <c r="N24" s="683"/>
      <c r="O24" s="683"/>
      <c r="P24" s="683"/>
      <c r="Q24" s="684"/>
      <c r="R24" s="685">
        <v>356292</v>
      </c>
      <c r="S24" s="686"/>
      <c r="T24" s="686"/>
      <c r="U24" s="686"/>
      <c r="V24" s="686"/>
      <c r="W24" s="686"/>
      <c r="X24" s="686"/>
      <c r="Y24" s="687"/>
      <c r="Z24" s="688">
        <v>1.6</v>
      </c>
      <c r="AA24" s="688"/>
      <c r="AB24" s="688"/>
      <c r="AC24" s="688"/>
      <c r="AD24" s="689" t="s">
        <v>125</v>
      </c>
      <c r="AE24" s="689"/>
      <c r="AF24" s="689"/>
      <c r="AG24" s="689"/>
      <c r="AH24" s="689"/>
      <c r="AI24" s="689"/>
      <c r="AJ24" s="689"/>
      <c r="AK24" s="689"/>
      <c r="AL24" s="690" t="s">
        <v>125</v>
      </c>
      <c r="AM24" s="691"/>
      <c r="AN24" s="691"/>
      <c r="AO24" s="692"/>
      <c r="AP24" s="704" t="s">
        <v>288</v>
      </c>
      <c r="AQ24" s="705"/>
      <c r="AR24" s="705"/>
      <c r="AS24" s="705"/>
      <c r="AT24" s="705"/>
      <c r="AU24" s="705"/>
      <c r="AV24" s="705"/>
      <c r="AW24" s="705"/>
      <c r="AX24" s="705"/>
      <c r="AY24" s="705"/>
      <c r="AZ24" s="705"/>
      <c r="BA24" s="705"/>
      <c r="BB24" s="705"/>
      <c r="BC24" s="705"/>
      <c r="BD24" s="705"/>
      <c r="BE24" s="705"/>
      <c r="BF24" s="706"/>
      <c r="BG24" s="685" t="s">
        <v>125</v>
      </c>
      <c r="BH24" s="686"/>
      <c r="BI24" s="686"/>
      <c r="BJ24" s="686"/>
      <c r="BK24" s="686"/>
      <c r="BL24" s="686"/>
      <c r="BM24" s="686"/>
      <c r="BN24" s="687"/>
      <c r="BO24" s="688" t="s">
        <v>125</v>
      </c>
      <c r="BP24" s="688"/>
      <c r="BQ24" s="688"/>
      <c r="BR24" s="688"/>
      <c r="BS24" s="694" t="s">
        <v>226</v>
      </c>
      <c r="BT24" s="686"/>
      <c r="BU24" s="686"/>
      <c r="BV24" s="686"/>
      <c r="BW24" s="686"/>
      <c r="BX24" s="686"/>
      <c r="BY24" s="686"/>
      <c r="BZ24" s="686"/>
      <c r="CA24" s="686"/>
      <c r="CB24" s="695"/>
      <c r="CD24" s="696" t="s">
        <v>289</v>
      </c>
      <c r="CE24" s="697"/>
      <c r="CF24" s="697"/>
      <c r="CG24" s="697"/>
      <c r="CH24" s="697"/>
      <c r="CI24" s="697"/>
      <c r="CJ24" s="697"/>
      <c r="CK24" s="697"/>
      <c r="CL24" s="697"/>
      <c r="CM24" s="697"/>
      <c r="CN24" s="697"/>
      <c r="CO24" s="697"/>
      <c r="CP24" s="697"/>
      <c r="CQ24" s="698"/>
      <c r="CR24" s="674">
        <v>7442994</v>
      </c>
      <c r="CS24" s="675"/>
      <c r="CT24" s="675"/>
      <c r="CU24" s="675"/>
      <c r="CV24" s="675"/>
      <c r="CW24" s="675"/>
      <c r="CX24" s="675"/>
      <c r="CY24" s="676"/>
      <c r="CZ24" s="679">
        <v>35.700000000000003</v>
      </c>
      <c r="DA24" s="680"/>
      <c r="DB24" s="680"/>
      <c r="DC24" s="699"/>
      <c r="DD24" s="724">
        <v>5152111</v>
      </c>
      <c r="DE24" s="675"/>
      <c r="DF24" s="675"/>
      <c r="DG24" s="675"/>
      <c r="DH24" s="675"/>
      <c r="DI24" s="675"/>
      <c r="DJ24" s="675"/>
      <c r="DK24" s="676"/>
      <c r="DL24" s="724">
        <v>5145978</v>
      </c>
      <c r="DM24" s="675"/>
      <c r="DN24" s="675"/>
      <c r="DO24" s="675"/>
      <c r="DP24" s="675"/>
      <c r="DQ24" s="675"/>
      <c r="DR24" s="675"/>
      <c r="DS24" s="675"/>
      <c r="DT24" s="675"/>
      <c r="DU24" s="675"/>
      <c r="DV24" s="676"/>
      <c r="DW24" s="679">
        <v>47.1</v>
      </c>
      <c r="DX24" s="680"/>
      <c r="DY24" s="680"/>
      <c r="DZ24" s="680"/>
      <c r="EA24" s="680"/>
      <c r="EB24" s="680"/>
      <c r="EC24" s="681"/>
    </row>
    <row r="25" spans="2:133" ht="11.25" customHeight="1">
      <c r="B25" s="682" t="s">
        <v>290</v>
      </c>
      <c r="C25" s="683"/>
      <c r="D25" s="683"/>
      <c r="E25" s="683"/>
      <c r="F25" s="683"/>
      <c r="G25" s="683"/>
      <c r="H25" s="683"/>
      <c r="I25" s="683"/>
      <c r="J25" s="683"/>
      <c r="K25" s="683"/>
      <c r="L25" s="683"/>
      <c r="M25" s="683"/>
      <c r="N25" s="683"/>
      <c r="O25" s="683"/>
      <c r="P25" s="683"/>
      <c r="Q25" s="684"/>
      <c r="R25" s="685">
        <v>2989</v>
      </c>
      <c r="S25" s="686"/>
      <c r="T25" s="686"/>
      <c r="U25" s="686"/>
      <c r="V25" s="686"/>
      <c r="W25" s="686"/>
      <c r="X25" s="686"/>
      <c r="Y25" s="687"/>
      <c r="Z25" s="688">
        <v>0</v>
      </c>
      <c r="AA25" s="688"/>
      <c r="AB25" s="688"/>
      <c r="AC25" s="688"/>
      <c r="AD25" s="689" t="s">
        <v>226</v>
      </c>
      <c r="AE25" s="689"/>
      <c r="AF25" s="689"/>
      <c r="AG25" s="689"/>
      <c r="AH25" s="689"/>
      <c r="AI25" s="689"/>
      <c r="AJ25" s="689"/>
      <c r="AK25" s="689"/>
      <c r="AL25" s="690" t="s">
        <v>125</v>
      </c>
      <c r="AM25" s="691"/>
      <c r="AN25" s="691"/>
      <c r="AO25" s="692"/>
      <c r="AP25" s="704" t="s">
        <v>291</v>
      </c>
      <c r="AQ25" s="705"/>
      <c r="AR25" s="705"/>
      <c r="AS25" s="705"/>
      <c r="AT25" s="705"/>
      <c r="AU25" s="705"/>
      <c r="AV25" s="705"/>
      <c r="AW25" s="705"/>
      <c r="AX25" s="705"/>
      <c r="AY25" s="705"/>
      <c r="AZ25" s="705"/>
      <c r="BA25" s="705"/>
      <c r="BB25" s="705"/>
      <c r="BC25" s="705"/>
      <c r="BD25" s="705"/>
      <c r="BE25" s="705"/>
      <c r="BF25" s="706"/>
      <c r="BG25" s="685" t="s">
        <v>125</v>
      </c>
      <c r="BH25" s="686"/>
      <c r="BI25" s="686"/>
      <c r="BJ25" s="686"/>
      <c r="BK25" s="686"/>
      <c r="BL25" s="686"/>
      <c r="BM25" s="686"/>
      <c r="BN25" s="687"/>
      <c r="BO25" s="688" t="s">
        <v>125</v>
      </c>
      <c r="BP25" s="688"/>
      <c r="BQ25" s="688"/>
      <c r="BR25" s="688"/>
      <c r="BS25" s="694" t="s">
        <v>125</v>
      </c>
      <c r="BT25" s="686"/>
      <c r="BU25" s="686"/>
      <c r="BV25" s="686"/>
      <c r="BW25" s="686"/>
      <c r="BX25" s="686"/>
      <c r="BY25" s="686"/>
      <c r="BZ25" s="686"/>
      <c r="CA25" s="686"/>
      <c r="CB25" s="695"/>
      <c r="CD25" s="700" t="s">
        <v>292</v>
      </c>
      <c r="CE25" s="701"/>
      <c r="CF25" s="701"/>
      <c r="CG25" s="701"/>
      <c r="CH25" s="701"/>
      <c r="CI25" s="701"/>
      <c r="CJ25" s="701"/>
      <c r="CK25" s="701"/>
      <c r="CL25" s="701"/>
      <c r="CM25" s="701"/>
      <c r="CN25" s="701"/>
      <c r="CO25" s="701"/>
      <c r="CP25" s="701"/>
      <c r="CQ25" s="702"/>
      <c r="CR25" s="685">
        <v>2549141</v>
      </c>
      <c r="CS25" s="721"/>
      <c r="CT25" s="721"/>
      <c r="CU25" s="721"/>
      <c r="CV25" s="721"/>
      <c r="CW25" s="721"/>
      <c r="CX25" s="721"/>
      <c r="CY25" s="722"/>
      <c r="CZ25" s="690">
        <v>12.2</v>
      </c>
      <c r="DA25" s="719"/>
      <c r="DB25" s="719"/>
      <c r="DC25" s="723"/>
      <c r="DD25" s="694">
        <v>2437867</v>
      </c>
      <c r="DE25" s="721"/>
      <c r="DF25" s="721"/>
      <c r="DG25" s="721"/>
      <c r="DH25" s="721"/>
      <c r="DI25" s="721"/>
      <c r="DJ25" s="721"/>
      <c r="DK25" s="722"/>
      <c r="DL25" s="694">
        <v>2433073</v>
      </c>
      <c r="DM25" s="721"/>
      <c r="DN25" s="721"/>
      <c r="DO25" s="721"/>
      <c r="DP25" s="721"/>
      <c r="DQ25" s="721"/>
      <c r="DR25" s="721"/>
      <c r="DS25" s="721"/>
      <c r="DT25" s="721"/>
      <c r="DU25" s="721"/>
      <c r="DV25" s="722"/>
      <c r="DW25" s="690">
        <v>22.3</v>
      </c>
      <c r="DX25" s="719"/>
      <c r="DY25" s="719"/>
      <c r="DZ25" s="719"/>
      <c r="EA25" s="719"/>
      <c r="EB25" s="719"/>
      <c r="EC25" s="720"/>
    </row>
    <row r="26" spans="2:133" ht="11.25" customHeight="1">
      <c r="B26" s="682" t="s">
        <v>293</v>
      </c>
      <c r="C26" s="683"/>
      <c r="D26" s="683"/>
      <c r="E26" s="683"/>
      <c r="F26" s="683"/>
      <c r="G26" s="683"/>
      <c r="H26" s="683"/>
      <c r="I26" s="683"/>
      <c r="J26" s="683"/>
      <c r="K26" s="683"/>
      <c r="L26" s="683"/>
      <c r="M26" s="683"/>
      <c r="N26" s="683"/>
      <c r="O26" s="683"/>
      <c r="P26" s="683"/>
      <c r="Q26" s="684"/>
      <c r="R26" s="685">
        <v>10857659</v>
      </c>
      <c r="S26" s="686"/>
      <c r="T26" s="686"/>
      <c r="U26" s="686"/>
      <c r="V26" s="686"/>
      <c r="W26" s="686"/>
      <c r="X26" s="686"/>
      <c r="Y26" s="687"/>
      <c r="Z26" s="688">
        <v>50.2</v>
      </c>
      <c r="AA26" s="688"/>
      <c r="AB26" s="688"/>
      <c r="AC26" s="688"/>
      <c r="AD26" s="689">
        <v>10498378</v>
      </c>
      <c r="AE26" s="689"/>
      <c r="AF26" s="689"/>
      <c r="AG26" s="689"/>
      <c r="AH26" s="689"/>
      <c r="AI26" s="689"/>
      <c r="AJ26" s="689"/>
      <c r="AK26" s="689"/>
      <c r="AL26" s="690">
        <v>99.6</v>
      </c>
      <c r="AM26" s="691"/>
      <c r="AN26" s="691"/>
      <c r="AO26" s="692"/>
      <c r="AP26" s="704" t="s">
        <v>294</v>
      </c>
      <c r="AQ26" s="734"/>
      <c r="AR26" s="734"/>
      <c r="AS26" s="734"/>
      <c r="AT26" s="734"/>
      <c r="AU26" s="734"/>
      <c r="AV26" s="734"/>
      <c r="AW26" s="734"/>
      <c r="AX26" s="734"/>
      <c r="AY26" s="734"/>
      <c r="AZ26" s="734"/>
      <c r="BA26" s="734"/>
      <c r="BB26" s="734"/>
      <c r="BC26" s="734"/>
      <c r="BD26" s="734"/>
      <c r="BE26" s="734"/>
      <c r="BF26" s="706"/>
      <c r="BG26" s="685" t="s">
        <v>171</v>
      </c>
      <c r="BH26" s="686"/>
      <c r="BI26" s="686"/>
      <c r="BJ26" s="686"/>
      <c r="BK26" s="686"/>
      <c r="BL26" s="686"/>
      <c r="BM26" s="686"/>
      <c r="BN26" s="687"/>
      <c r="BO26" s="688" t="s">
        <v>226</v>
      </c>
      <c r="BP26" s="688"/>
      <c r="BQ26" s="688"/>
      <c r="BR26" s="688"/>
      <c r="BS26" s="694" t="s">
        <v>125</v>
      </c>
      <c r="BT26" s="686"/>
      <c r="BU26" s="686"/>
      <c r="BV26" s="686"/>
      <c r="BW26" s="686"/>
      <c r="BX26" s="686"/>
      <c r="BY26" s="686"/>
      <c r="BZ26" s="686"/>
      <c r="CA26" s="686"/>
      <c r="CB26" s="695"/>
      <c r="CD26" s="700" t="s">
        <v>295</v>
      </c>
      <c r="CE26" s="701"/>
      <c r="CF26" s="701"/>
      <c r="CG26" s="701"/>
      <c r="CH26" s="701"/>
      <c r="CI26" s="701"/>
      <c r="CJ26" s="701"/>
      <c r="CK26" s="701"/>
      <c r="CL26" s="701"/>
      <c r="CM26" s="701"/>
      <c r="CN26" s="701"/>
      <c r="CO26" s="701"/>
      <c r="CP26" s="701"/>
      <c r="CQ26" s="702"/>
      <c r="CR26" s="685">
        <v>1587454</v>
      </c>
      <c r="CS26" s="686"/>
      <c r="CT26" s="686"/>
      <c r="CU26" s="686"/>
      <c r="CV26" s="686"/>
      <c r="CW26" s="686"/>
      <c r="CX26" s="686"/>
      <c r="CY26" s="687"/>
      <c r="CZ26" s="690">
        <v>7.6</v>
      </c>
      <c r="DA26" s="719"/>
      <c r="DB26" s="719"/>
      <c r="DC26" s="723"/>
      <c r="DD26" s="694">
        <v>1517122</v>
      </c>
      <c r="DE26" s="686"/>
      <c r="DF26" s="686"/>
      <c r="DG26" s="686"/>
      <c r="DH26" s="686"/>
      <c r="DI26" s="686"/>
      <c r="DJ26" s="686"/>
      <c r="DK26" s="687"/>
      <c r="DL26" s="694" t="s">
        <v>125</v>
      </c>
      <c r="DM26" s="686"/>
      <c r="DN26" s="686"/>
      <c r="DO26" s="686"/>
      <c r="DP26" s="686"/>
      <c r="DQ26" s="686"/>
      <c r="DR26" s="686"/>
      <c r="DS26" s="686"/>
      <c r="DT26" s="686"/>
      <c r="DU26" s="686"/>
      <c r="DV26" s="687"/>
      <c r="DW26" s="690" t="s">
        <v>125</v>
      </c>
      <c r="DX26" s="719"/>
      <c r="DY26" s="719"/>
      <c r="DZ26" s="719"/>
      <c r="EA26" s="719"/>
      <c r="EB26" s="719"/>
      <c r="EC26" s="720"/>
    </row>
    <row r="27" spans="2:133" ht="11.25" customHeight="1">
      <c r="B27" s="682" t="s">
        <v>296</v>
      </c>
      <c r="C27" s="683"/>
      <c r="D27" s="683"/>
      <c r="E27" s="683"/>
      <c r="F27" s="683"/>
      <c r="G27" s="683"/>
      <c r="H27" s="683"/>
      <c r="I27" s="683"/>
      <c r="J27" s="683"/>
      <c r="K27" s="683"/>
      <c r="L27" s="683"/>
      <c r="M27" s="683"/>
      <c r="N27" s="683"/>
      <c r="O27" s="683"/>
      <c r="P27" s="683"/>
      <c r="Q27" s="684"/>
      <c r="R27" s="685">
        <v>3278</v>
      </c>
      <c r="S27" s="686"/>
      <c r="T27" s="686"/>
      <c r="U27" s="686"/>
      <c r="V27" s="686"/>
      <c r="W27" s="686"/>
      <c r="X27" s="686"/>
      <c r="Y27" s="687"/>
      <c r="Z27" s="688">
        <v>0</v>
      </c>
      <c r="AA27" s="688"/>
      <c r="AB27" s="688"/>
      <c r="AC27" s="688"/>
      <c r="AD27" s="689">
        <v>3278</v>
      </c>
      <c r="AE27" s="689"/>
      <c r="AF27" s="689"/>
      <c r="AG27" s="689"/>
      <c r="AH27" s="689"/>
      <c r="AI27" s="689"/>
      <c r="AJ27" s="689"/>
      <c r="AK27" s="689"/>
      <c r="AL27" s="690">
        <v>0</v>
      </c>
      <c r="AM27" s="691"/>
      <c r="AN27" s="691"/>
      <c r="AO27" s="692"/>
      <c r="AP27" s="682" t="s">
        <v>297</v>
      </c>
      <c r="AQ27" s="683"/>
      <c r="AR27" s="683"/>
      <c r="AS27" s="683"/>
      <c r="AT27" s="683"/>
      <c r="AU27" s="683"/>
      <c r="AV27" s="683"/>
      <c r="AW27" s="683"/>
      <c r="AX27" s="683"/>
      <c r="AY27" s="683"/>
      <c r="AZ27" s="683"/>
      <c r="BA27" s="683"/>
      <c r="BB27" s="683"/>
      <c r="BC27" s="683"/>
      <c r="BD27" s="683"/>
      <c r="BE27" s="683"/>
      <c r="BF27" s="684"/>
      <c r="BG27" s="685">
        <v>3983218</v>
      </c>
      <c r="BH27" s="686"/>
      <c r="BI27" s="686"/>
      <c r="BJ27" s="686"/>
      <c r="BK27" s="686"/>
      <c r="BL27" s="686"/>
      <c r="BM27" s="686"/>
      <c r="BN27" s="687"/>
      <c r="BO27" s="688">
        <v>100</v>
      </c>
      <c r="BP27" s="688"/>
      <c r="BQ27" s="688"/>
      <c r="BR27" s="688"/>
      <c r="BS27" s="694" t="s">
        <v>125</v>
      </c>
      <c r="BT27" s="686"/>
      <c r="BU27" s="686"/>
      <c r="BV27" s="686"/>
      <c r="BW27" s="686"/>
      <c r="BX27" s="686"/>
      <c r="BY27" s="686"/>
      <c r="BZ27" s="686"/>
      <c r="CA27" s="686"/>
      <c r="CB27" s="695"/>
      <c r="CD27" s="700" t="s">
        <v>298</v>
      </c>
      <c r="CE27" s="701"/>
      <c r="CF27" s="701"/>
      <c r="CG27" s="701"/>
      <c r="CH27" s="701"/>
      <c r="CI27" s="701"/>
      <c r="CJ27" s="701"/>
      <c r="CK27" s="701"/>
      <c r="CL27" s="701"/>
      <c r="CM27" s="701"/>
      <c r="CN27" s="701"/>
      <c r="CO27" s="701"/>
      <c r="CP27" s="701"/>
      <c r="CQ27" s="702"/>
      <c r="CR27" s="685">
        <v>2934420</v>
      </c>
      <c r="CS27" s="721"/>
      <c r="CT27" s="721"/>
      <c r="CU27" s="721"/>
      <c r="CV27" s="721"/>
      <c r="CW27" s="721"/>
      <c r="CX27" s="721"/>
      <c r="CY27" s="722"/>
      <c r="CZ27" s="690">
        <v>14.1</v>
      </c>
      <c r="DA27" s="719"/>
      <c r="DB27" s="719"/>
      <c r="DC27" s="723"/>
      <c r="DD27" s="694">
        <v>800438</v>
      </c>
      <c r="DE27" s="721"/>
      <c r="DF27" s="721"/>
      <c r="DG27" s="721"/>
      <c r="DH27" s="721"/>
      <c r="DI27" s="721"/>
      <c r="DJ27" s="721"/>
      <c r="DK27" s="722"/>
      <c r="DL27" s="694">
        <v>799099</v>
      </c>
      <c r="DM27" s="721"/>
      <c r="DN27" s="721"/>
      <c r="DO27" s="721"/>
      <c r="DP27" s="721"/>
      <c r="DQ27" s="721"/>
      <c r="DR27" s="721"/>
      <c r="DS27" s="721"/>
      <c r="DT27" s="721"/>
      <c r="DU27" s="721"/>
      <c r="DV27" s="722"/>
      <c r="DW27" s="690">
        <v>7.3</v>
      </c>
      <c r="DX27" s="719"/>
      <c r="DY27" s="719"/>
      <c r="DZ27" s="719"/>
      <c r="EA27" s="719"/>
      <c r="EB27" s="719"/>
      <c r="EC27" s="720"/>
    </row>
    <row r="28" spans="2:133" ht="11.25" customHeight="1">
      <c r="B28" s="682" t="s">
        <v>299</v>
      </c>
      <c r="C28" s="683"/>
      <c r="D28" s="683"/>
      <c r="E28" s="683"/>
      <c r="F28" s="683"/>
      <c r="G28" s="683"/>
      <c r="H28" s="683"/>
      <c r="I28" s="683"/>
      <c r="J28" s="683"/>
      <c r="K28" s="683"/>
      <c r="L28" s="683"/>
      <c r="M28" s="683"/>
      <c r="N28" s="683"/>
      <c r="O28" s="683"/>
      <c r="P28" s="683"/>
      <c r="Q28" s="684"/>
      <c r="R28" s="685">
        <v>30027</v>
      </c>
      <c r="S28" s="686"/>
      <c r="T28" s="686"/>
      <c r="U28" s="686"/>
      <c r="V28" s="686"/>
      <c r="W28" s="686"/>
      <c r="X28" s="686"/>
      <c r="Y28" s="687"/>
      <c r="Z28" s="688">
        <v>0.1</v>
      </c>
      <c r="AA28" s="688"/>
      <c r="AB28" s="688"/>
      <c r="AC28" s="688"/>
      <c r="AD28" s="689" t="s">
        <v>125</v>
      </c>
      <c r="AE28" s="689"/>
      <c r="AF28" s="689"/>
      <c r="AG28" s="689"/>
      <c r="AH28" s="689"/>
      <c r="AI28" s="689"/>
      <c r="AJ28" s="689"/>
      <c r="AK28" s="689"/>
      <c r="AL28" s="690" t="s">
        <v>125</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300</v>
      </c>
      <c r="CE28" s="701"/>
      <c r="CF28" s="701"/>
      <c r="CG28" s="701"/>
      <c r="CH28" s="701"/>
      <c r="CI28" s="701"/>
      <c r="CJ28" s="701"/>
      <c r="CK28" s="701"/>
      <c r="CL28" s="701"/>
      <c r="CM28" s="701"/>
      <c r="CN28" s="701"/>
      <c r="CO28" s="701"/>
      <c r="CP28" s="701"/>
      <c r="CQ28" s="702"/>
      <c r="CR28" s="685">
        <v>1959433</v>
      </c>
      <c r="CS28" s="686"/>
      <c r="CT28" s="686"/>
      <c r="CU28" s="686"/>
      <c r="CV28" s="686"/>
      <c r="CW28" s="686"/>
      <c r="CX28" s="686"/>
      <c r="CY28" s="687"/>
      <c r="CZ28" s="690">
        <v>9.4</v>
      </c>
      <c r="DA28" s="719"/>
      <c r="DB28" s="719"/>
      <c r="DC28" s="723"/>
      <c r="DD28" s="694">
        <v>1913806</v>
      </c>
      <c r="DE28" s="686"/>
      <c r="DF28" s="686"/>
      <c r="DG28" s="686"/>
      <c r="DH28" s="686"/>
      <c r="DI28" s="686"/>
      <c r="DJ28" s="686"/>
      <c r="DK28" s="687"/>
      <c r="DL28" s="694">
        <v>1913806</v>
      </c>
      <c r="DM28" s="686"/>
      <c r="DN28" s="686"/>
      <c r="DO28" s="686"/>
      <c r="DP28" s="686"/>
      <c r="DQ28" s="686"/>
      <c r="DR28" s="686"/>
      <c r="DS28" s="686"/>
      <c r="DT28" s="686"/>
      <c r="DU28" s="686"/>
      <c r="DV28" s="687"/>
      <c r="DW28" s="690">
        <v>17.5</v>
      </c>
      <c r="DX28" s="719"/>
      <c r="DY28" s="719"/>
      <c r="DZ28" s="719"/>
      <c r="EA28" s="719"/>
      <c r="EB28" s="719"/>
      <c r="EC28" s="720"/>
    </row>
    <row r="29" spans="2:133" ht="11.25" customHeight="1">
      <c r="B29" s="682" t="s">
        <v>301</v>
      </c>
      <c r="C29" s="683"/>
      <c r="D29" s="683"/>
      <c r="E29" s="683"/>
      <c r="F29" s="683"/>
      <c r="G29" s="683"/>
      <c r="H29" s="683"/>
      <c r="I29" s="683"/>
      <c r="J29" s="683"/>
      <c r="K29" s="683"/>
      <c r="L29" s="683"/>
      <c r="M29" s="683"/>
      <c r="N29" s="683"/>
      <c r="O29" s="683"/>
      <c r="P29" s="683"/>
      <c r="Q29" s="684"/>
      <c r="R29" s="685">
        <v>49253</v>
      </c>
      <c r="S29" s="686"/>
      <c r="T29" s="686"/>
      <c r="U29" s="686"/>
      <c r="V29" s="686"/>
      <c r="W29" s="686"/>
      <c r="X29" s="686"/>
      <c r="Y29" s="687"/>
      <c r="Z29" s="688">
        <v>0.2</v>
      </c>
      <c r="AA29" s="688"/>
      <c r="AB29" s="688"/>
      <c r="AC29" s="688"/>
      <c r="AD29" s="689" t="s">
        <v>226</v>
      </c>
      <c r="AE29" s="689"/>
      <c r="AF29" s="689"/>
      <c r="AG29" s="689"/>
      <c r="AH29" s="689"/>
      <c r="AI29" s="689"/>
      <c r="AJ29" s="689"/>
      <c r="AK29" s="689"/>
      <c r="AL29" s="690" t="s">
        <v>125</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302</v>
      </c>
      <c r="CE29" s="726"/>
      <c r="CF29" s="700" t="s">
        <v>303</v>
      </c>
      <c r="CG29" s="701"/>
      <c r="CH29" s="701"/>
      <c r="CI29" s="701"/>
      <c r="CJ29" s="701"/>
      <c r="CK29" s="701"/>
      <c r="CL29" s="701"/>
      <c r="CM29" s="701"/>
      <c r="CN29" s="701"/>
      <c r="CO29" s="701"/>
      <c r="CP29" s="701"/>
      <c r="CQ29" s="702"/>
      <c r="CR29" s="685">
        <v>1959433</v>
      </c>
      <c r="CS29" s="721"/>
      <c r="CT29" s="721"/>
      <c r="CU29" s="721"/>
      <c r="CV29" s="721"/>
      <c r="CW29" s="721"/>
      <c r="CX29" s="721"/>
      <c r="CY29" s="722"/>
      <c r="CZ29" s="690">
        <v>9.4</v>
      </c>
      <c r="DA29" s="719"/>
      <c r="DB29" s="719"/>
      <c r="DC29" s="723"/>
      <c r="DD29" s="694">
        <v>1913806</v>
      </c>
      <c r="DE29" s="721"/>
      <c r="DF29" s="721"/>
      <c r="DG29" s="721"/>
      <c r="DH29" s="721"/>
      <c r="DI29" s="721"/>
      <c r="DJ29" s="721"/>
      <c r="DK29" s="722"/>
      <c r="DL29" s="694">
        <v>1913806</v>
      </c>
      <c r="DM29" s="721"/>
      <c r="DN29" s="721"/>
      <c r="DO29" s="721"/>
      <c r="DP29" s="721"/>
      <c r="DQ29" s="721"/>
      <c r="DR29" s="721"/>
      <c r="DS29" s="721"/>
      <c r="DT29" s="721"/>
      <c r="DU29" s="721"/>
      <c r="DV29" s="722"/>
      <c r="DW29" s="690">
        <v>17.5</v>
      </c>
      <c r="DX29" s="719"/>
      <c r="DY29" s="719"/>
      <c r="DZ29" s="719"/>
      <c r="EA29" s="719"/>
      <c r="EB29" s="719"/>
      <c r="EC29" s="720"/>
    </row>
    <row r="30" spans="2:133" ht="11.25" customHeight="1">
      <c r="B30" s="682" t="s">
        <v>304</v>
      </c>
      <c r="C30" s="683"/>
      <c r="D30" s="683"/>
      <c r="E30" s="683"/>
      <c r="F30" s="683"/>
      <c r="G30" s="683"/>
      <c r="H30" s="683"/>
      <c r="I30" s="683"/>
      <c r="J30" s="683"/>
      <c r="K30" s="683"/>
      <c r="L30" s="683"/>
      <c r="M30" s="683"/>
      <c r="N30" s="683"/>
      <c r="O30" s="683"/>
      <c r="P30" s="683"/>
      <c r="Q30" s="684"/>
      <c r="R30" s="685">
        <v>85532</v>
      </c>
      <c r="S30" s="686"/>
      <c r="T30" s="686"/>
      <c r="U30" s="686"/>
      <c r="V30" s="686"/>
      <c r="W30" s="686"/>
      <c r="X30" s="686"/>
      <c r="Y30" s="687"/>
      <c r="Z30" s="688">
        <v>0.4</v>
      </c>
      <c r="AA30" s="688"/>
      <c r="AB30" s="688"/>
      <c r="AC30" s="688"/>
      <c r="AD30" s="689">
        <v>1</v>
      </c>
      <c r="AE30" s="689"/>
      <c r="AF30" s="689"/>
      <c r="AG30" s="689"/>
      <c r="AH30" s="689"/>
      <c r="AI30" s="689"/>
      <c r="AJ30" s="689"/>
      <c r="AK30" s="689"/>
      <c r="AL30" s="690">
        <v>0</v>
      </c>
      <c r="AM30" s="691"/>
      <c r="AN30" s="691"/>
      <c r="AO30" s="692"/>
      <c r="AP30" s="664" t="s">
        <v>220</v>
      </c>
      <c r="AQ30" s="665"/>
      <c r="AR30" s="665"/>
      <c r="AS30" s="665"/>
      <c r="AT30" s="665"/>
      <c r="AU30" s="665"/>
      <c r="AV30" s="665"/>
      <c r="AW30" s="665"/>
      <c r="AX30" s="665"/>
      <c r="AY30" s="665"/>
      <c r="AZ30" s="665"/>
      <c r="BA30" s="665"/>
      <c r="BB30" s="665"/>
      <c r="BC30" s="665"/>
      <c r="BD30" s="665"/>
      <c r="BE30" s="665"/>
      <c r="BF30" s="666"/>
      <c r="BG30" s="664" t="s">
        <v>305</v>
      </c>
      <c r="BH30" s="738"/>
      <c r="BI30" s="738"/>
      <c r="BJ30" s="738"/>
      <c r="BK30" s="738"/>
      <c r="BL30" s="738"/>
      <c r="BM30" s="738"/>
      <c r="BN30" s="738"/>
      <c r="BO30" s="738"/>
      <c r="BP30" s="738"/>
      <c r="BQ30" s="739"/>
      <c r="BR30" s="664" t="s">
        <v>306</v>
      </c>
      <c r="BS30" s="738"/>
      <c r="BT30" s="738"/>
      <c r="BU30" s="738"/>
      <c r="BV30" s="738"/>
      <c r="BW30" s="738"/>
      <c r="BX30" s="738"/>
      <c r="BY30" s="738"/>
      <c r="BZ30" s="738"/>
      <c r="CA30" s="738"/>
      <c r="CB30" s="739"/>
      <c r="CD30" s="727"/>
      <c r="CE30" s="728"/>
      <c r="CF30" s="700" t="s">
        <v>307</v>
      </c>
      <c r="CG30" s="701"/>
      <c r="CH30" s="701"/>
      <c r="CI30" s="701"/>
      <c r="CJ30" s="701"/>
      <c r="CK30" s="701"/>
      <c r="CL30" s="701"/>
      <c r="CM30" s="701"/>
      <c r="CN30" s="701"/>
      <c r="CO30" s="701"/>
      <c r="CP30" s="701"/>
      <c r="CQ30" s="702"/>
      <c r="CR30" s="685">
        <v>1826594</v>
      </c>
      <c r="CS30" s="686"/>
      <c r="CT30" s="686"/>
      <c r="CU30" s="686"/>
      <c r="CV30" s="686"/>
      <c r="CW30" s="686"/>
      <c r="CX30" s="686"/>
      <c r="CY30" s="687"/>
      <c r="CZ30" s="690">
        <v>8.8000000000000007</v>
      </c>
      <c r="DA30" s="719"/>
      <c r="DB30" s="719"/>
      <c r="DC30" s="723"/>
      <c r="DD30" s="694">
        <v>1785708</v>
      </c>
      <c r="DE30" s="686"/>
      <c r="DF30" s="686"/>
      <c r="DG30" s="686"/>
      <c r="DH30" s="686"/>
      <c r="DI30" s="686"/>
      <c r="DJ30" s="686"/>
      <c r="DK30" s="687"/>
      <c r="DL30" s="694">
        <v>1785708</v>
      </c>
      <c r="DM30" s="686"/>
      <c r="DN30" s="686"/>
      <c r="DO30" s="686"/>
      <c r="DP30" s="686"/>
      <c r="DQ30" s="686"/>
      <c r="DR30" s="686"/>
      <c r="DS30" s="686"/>
      <c r="DT30" s="686"/>
      <c r="DU30" s="686"/>
      <c r="DV30" s="687"/>
      <c r="DW30" s="690">
        <v>16.3</v>
      </c>
      <c r="DX30" s="719"/>
      <c r="DY30" s="719"/>
      <c r="DZ30" s="719"/>
      <c r="EA30" s="719"/>
      <c r="EB30" s="719"/>
      <c r="EC30" s="720"/>
    </row>
    <row r="31" spans="2:133" ht="11.25" customHeight="1">
      <c r="B31" s="682" t="s">
        <v>308</v>
      </c>
      <c r="C31" s="683"/>
      <c r="D31" s="683"/>
      <c r="E31" s="683"/>
      <c r="F31" s="683"/>
      <c r="G31" s="683"/>
      <c r="H31" s="683"/>
      <c r="I31" s="683"/>
      <c r="J31" s="683"/>
      <c r="K31" s="683"/>
      <c r="L31" s="683"/>
      <c r="M31" s="683"/>
      <c r="N31" s="683"/>
      <c r="O31" s="683"/>
      <c r="P31" s="683"/>
      <c r="Q31" s="684"/>
      <c r="R31" s="685">
        <v>6106745</v>
      </c>
      <c r="S31" s="686"/>
      <c r="T31" s="686"/>
      <c r="U31" s="686"/>
      <c r="V31" s="686"/>
      <c r="W31" s="686"/>
      <c r="X31" s="686"/>
      <c r="Y31" s="687"/>
      <c r="Z31" s="688">
        <v>28.2</v>
      </c>
      <c r="AA31" s="688"/>
      <c r="AB31" s="688"/>
      <c r="AC31" s="688"/>
      <c r="AD31" s="689" t="s">
        <v>125</v>
      </c>
      <c r="AE31" s="689"/>
      <c r="AF31" s="689"/>
      <c r="AG31" s="689"/>
      <c r="AH31" s="689"/>
      <c r="AI31" s="689"/>
      <c r="AJ31" s="689"/>
      <c r="AK31" s="689"/>
      <c r="AL31" s="690" t="s">
        <v>125</v>
      </c>
      <c r="AM31" s="691"/>
      <c r="AN31" s="691"/>
      <c r="AO31" s="692"/>
      <c r="AP31" s="742" t="s">
        <v>309</v>
      </c>
      <c r="AQ31" s="743"/>
      <c r="AR31" s="743"/>
      <c r="AS31" s="743"/>
      <c r="AT31" s="748" t="s">
        <v>310</v>
      </c>
      <c r="AU31" s="231"/>
      <c r="AV31" s="231"/>
      <c r="AW31" s="231"/>
      <c r="AX31" s="671" t="s">
        <v>184</v>
      </c>
      <c r="AY31" s="672"/>
      <c r="AZ31" s="672"/>
      <c r="BA31" s="672"/>
      <c r="BB31" s="672"/>
      <c r="BC31" s="672"/>
      <c r="BD31" s="672"/>
      <c r="BE31" s="672"/>
      <c r="BF31" s="673"/>
      <c r="BG31" s="753">
        <v>98.7</v>
      </c>
      <c r="BH31" s="740"/>
      <c r="BI31" s="740"/>
      <c r="BJ31" s="740"/>
      <c r="BK31" s="740"/>
      <c r="BL31" s="740"/>
      <c r="BM31" s="680">
        <v>98.2</v>
      </c>
      <c r="BN31" s="740"/>
      <c r="BO31" s="740"/>
      <c r="BP31" s="740"/>
      <c r="BQ31" s="741"/>
      <c r="BR31" s="753">
        <v>99.5</v>
      </c>
      <c r="BS31" s="740"/>
      <c r="BT31" s="740"/>
      <c r="BU31" s="740"/>
      <c r="BV31" s="740"/>
      <c r="BW31" s="740"/>
      <c r="BX31" s="680">
        <v>98.9</v>
      </c>
      <c r="BY31" s="740"/>
      <c r="BZ31" s="740"/>
      <c r="CA31" s="740"/>
      <c r="CB31" s="741"/>
      <c r="CD31" s="727"/>
      <c r="CE31" s="728"/>
      <c r="CF31" s="700" t="s">
        <v>311</v>
      </c>
      <c r="CG31" s="701"/>
      <c r="CH31" s="701"/>
      <c r="CI31" s="701"/>
      <c r="CJ31" s="701"/>
      <c r="CK31" s="701"/>
      <c r="CL31" s="701"/>
      <c r="CM31" s="701"/>
      <c r="CN31" s="701"/>
      <c r="CO31" s="701"/>
      <c r="CP31" s="701"/>
      <c r="CQ31" s="702"/>
      <c r="CR31" s="685">
        <v>132839</v>
      </c>
      <c r="CS31" s="721"/>
      <c r="CT31" s="721"/>
      <c r="CU31" s="721"/>
      <c r="CV31" s="721"/>
      <c r="CW31" s="721"/>
      <c r="CX31" s="721"/>
      <c r="CY31" s="722"/>
      <c r="CZ31" s="690">
        <v>0.6</v>
      </c>
      <c r="DA31" s="719"/>
      <c r="DB31" s="719"/>
      <c r="DC31" s="723"/>
      <c r="DD31" s="694">
        <v>128098</v>
      </c>
      <c r="DE31" s="721"/>
      <c r="DF31" s="721"/>
      <c r="DG31" s="721"/>
      <c r="DH31" s="721"/>
      <c r="DI31" s="721"/>
      <c r="DJ31" s="721"/>
      <c r="DK31" s="722"/>
      <c r="DL31" s="694">
        <v>128098</v>
      </c>
      <c r="DM31" s="721"/>
      <c r="DN31" s="721"/>
      <c r="DO31" s="721"/>
      <c r="DP31" s="721"/>
      <c r="DQ31" s="721"/>
      <c r="DR31" s="721"/>
      <c r="DS31" s="721"/>
      <c r="DT31" s="721"/>
      <c r="DU31" s="721"/>
      <c r="DV31" s="722"/>
      <c r="DW31" s="690">
        <v>1.2</v>
      </c>
      <c r="DX31" s="719"/>
      <c r="DY31" s="719"/>
      <c r="DZ31" s="719"/>
      <c r="EA31" s="719"/>
      <c r="EB31" s="719"/>
      <c r="EC31" s="720"/>
    </row>
    <row r="32" spans="2:133" ht="11.25" customHeight="1">
      <c r="B32" s="731" t="s">
        <v>312</v>
      </c>
      <c r="C32" s="732"/>
      <c r="D32" s="732"/>
      <c r="E32" s="732"/>
      <c r="F32" s="732"/>
      <c r="G32" s="732"/>
      <c r="H32" s="732"/>
      <c r="I32" s="732"/>
      <c r="J32" s="732"/>
      <c r="K32" s="732"/>
      <c r="L32" s="732"/>
      <c r="M32" s="732"/>
      <c r="N32" s="732"/>
      <c r="O32" s="732"/>
      <c r="P32" s="732"/>
      <c r="Q32" s="733"/>
      <c r="R32" s="685" t="s">
        <v>125</v>
      </c>
      <c r="S32" s="686"/>
      <c r="T32" s="686"/>
      <c r="U32" s="686"/>
      <c r="V32" s="686"/>
      <c r="W32" s="686"/>
      <c r="X32" s="686"/>
      <c r="Y32" s="687"/>
      <c r="Z32" s="688" t="s">
        <v>125</v>
      </c>
      <c r="AA32" s="688"/>
      <c r="AB32" s="688"/>
      <c r="AC32" s="688"/>
      <c r="AD32" s="689" t="s">
        <v>125</v>
      </c>
      <c r="AE32" s="689"/>
      <c r="AF32" s="689"/>
      <c r="AG32" s="689"/>
      <c r="AH32" s="689"/>
      <c r="AI32" s="689"/>
      <c r="AJ32" s="689"/>
      <c r="AK32" s="689"/>
      <c r="AL32" s="690" t="s">
        <v>125</v>
      </c>
      <c r="AM32" s="691"/>
      <c r="AN32" s="691"/>
      <c r="AO32" s="692"/>
      <c r="AP32" s="744"/>
      <c r="AQ32" s="745"/>
      <c r="AR32" s="745"/>
      <c r="AS32" s="745"/>
      <c r="AT32" s="749"/>
      <c r="AU32" s="230" t="s">
        <v>313</v>
      </c>
      <c r="AV32" s="230"/>
      <c r="AW32" s="230"/>
      <c r="AX32" s="682" t="s">
        <v>314</v>
      </c>
      <c r="AY32" s="683"/>
      <c r="AZ32" s="683"/>
      <c r="BA32" s="683"/>
      <c r="BB32" s="683"/>
      <c r="BC32" s="683"/>
      <c r="BD32" s="683"/>
      <c r="BE32" s="683"/>
      <c r="BF32" s="684"/>
      <c r="BG32" s="754">
        <v>99.5</v>
      </c>
      <c r="BH32" s="721"/>
      <c r="BI32" s="721"/>
      <c r="BJ32" s="721"/>
      <c r="BK32" s="721"/>
      <c r="BL32" s="721"/>
      <c r="BM32" s="691">
        <v>99</v>
      </c>
      <c r="BN32" s="751"/>
      <c r="BO32" s="751"/>
      <c r="BP32" s="751"/>
      <c r="BQ32" s="752"/>
      <c r="BR32" s="754">
        <v>99.4</v>
      </c>
      <c r="BS32" s="721"/>
      <c r="BT32" s="721"/>
      <c r="BU32" s="721"/>
      <c r="BV32" s="721"/>
      <c r="BW32" s="721"/>
      <c r="BX32" s="691">
        <v>98.8</v>
      </c>
      <c r="BY32" s="751"/>
      <c r="BZ32" s="751"/>
      <c r="CA32" s="751"/>
      <c r="CB32" s="752"/>
      <c r="CD32" s="729"/>
      <c r="CE32" s="730"/>
      <c r="CF32" s="700" t="s">
        <v>315</v>
      </c>
      <c r="CG32" s="701"/>
      <c r="CH32" s="701"/>
      <c r="CI32" s="701"/>
      <c r="CJ32" s="701"/>
      <c r="CK32" s="701"/>
      <c r="CL32" s="701"/>
      <c r="CM32" s="701"/>
      <c r="CN32" s="701"/>
      <c r="CO32" s="701"/>
      <c r="CP32" s="701"/>
      <c r="CQ32" s="702"/>
      <c r="CR32" s="685" t="s">
        <v>125</v>
      </c>
      <c r="CS32" s="686"/>
      <c r="CT32" s="686"/>
      <c r="CU32" s="686"/>
      <c r="CV32" s="686"/>
      <c r="CW32" s="686"/>
      <c r="CX32" s="686"/>
      <c r="CY32" s="687"/>
      <c r="CZ32" s="690" t="s">
        <v>125</v>
      </c>
      <c r="DA32" s="719"/>
      <c r="DB32" s="719"/>
      <c r="DC32" s="723"/>
      <c r="DD32" s="694" t="s">
        <v>125</v>
      </c>
      <c r="DE32" s="686"/>
      <c r="DF32" s="686"/>
      <c r="DG32" s="686"/>
      <c r="DH32" s="686"/>
      <c r="DI32" s="686"/>
      <c r="DJ32" s="686"/>
      <c r="DK32" s="687"/>
      <c r="DL32" s="694" t="s">
        <v>125</v>
      </c>
      <c r="DM32" s="686"/>
      <c r="DN32" s="686"/>
      <c r="DO32" s="686"/>
      <c r="DP32" s="686"/>
      <c r="DQ32" s="686"/>
      <c r="DR32" s="686"/>
      <c r="DS32" s="686"/>
      <c r="DT32" s="686"/>
      <c r="DU32" s="686"/>
      <c r="DV32" s="687"/>
      <c r="DW32" s="690" t="s">
        <v>226</v>
      </c>
      <c r="DX32" s="719"/>
      <c r="DY32" s="719"/>
      <c r="DZ32" s="719"/>
      <c r="EA32" s="719"/>
      <c r="EB32" s="719"/>
      <c r="EC32" s="720"/>
    </row>
    <row r="33" spans="2:133" ht="11.25" customHeight="1">
      <c r="B33" s="682" t="s">
        <v>316</v>
      </c>
      <c r="C33" s="683"/>
      <c r="D33" s="683"/>
      <c r="E33" s="683"/>
      <c r="F33" s="683"/>
      <c r="G33" s="683"/>
      <c r="H33" s="683"/>
      <c r="I33" s="683"/>
      <c r="J33" s="683"/>
      <c r="K33" s="683"/>
      <c r="L33" s="683"/>
      <c r="M33" s="683"/>
      <c r="N33" s="683"/>
      <c r="O33" s="683"/>
      <c r="P33" s="683"/>
      <c r="Q33" s="684"/>
      <c r="R33" s="685">
        <v>1258113</v>
      </c>
      <c r="S33" s="686"/>
      <c r="T33" s="686"/>
      <c r="U33" s="686"/>
      <c r="V33" s="686"/>
      <c r="W33" s="686"/>
      <c r="X33" s="686"/>
      <c r="Y33" s="687"/>
      <c r="Z33" s="688">
        <v>5.8</v>
      </c>
      <c r="AA33" s="688"/>
      <c r="AB33" s="688"/>
      <c r="AC33" s="688"/>
      <c r="AD33" s="689" t="s">
        <v>125</v>
      </c>
      <c r="AE33" s="689"/>
      <c r="AF33" s="689"/>
      <c r="AG33" s="689"/>
      <c r="AH33" s="689"/>
      <c r="AI33" s="689"/>
      <c r="AJ33" s="689"/>
      <c r="AK33" s="689"/>
      <c r="AL33" s="690" t="s">
        <v>125</v>
      </c>
      <c r="AM33" s="691"/>
      <c r="AN33" s="691"/>
      <c r="AO33" s="692"/>
      <c r="AP33" s="746"/>
      <c r="AQ33" s="747"/>
      <c r="AR33" s="747"/>
      <c r="AS33" s="747"/>
      <c r="AT33" s="750"/>
      <c r="AU33" s="232"/>
      <c r="AV33" s="232"/>
      <c r="AW33" s="232"/>
      <c r="AX33" s="735" t="s">
        <v>317</v>
      </c>
      <c r="AY33" s="736"/>
      <c r="AZ33" s="736"/>
      <c r="BA33" s="736"/>
      <c r="BB33" s="736"/>
      <c r="BC33" s="736"/>
      <c r="BD33" s="736"/>
      <c r="BE33" s="736"/>
      <c r="BF33" s="737"/>
      <c r="BG33" s="755">
        <v>97.8</v>
      </c>
      <c r="BH33" s="756"/>
      <c r="BI33" s="756"/>
      <c r="BJ33" s="756"/>
      <c r="BK33" s="756"/>
      <c r="BL33" s="756"/>
      <c r="BM33" s="757">
        <v>97.3</v>
      </c>
      <c r="BN33" s="756"/>
      <c r="BO33" s="756"/>
      <c r="BP33" s="756"/>
      <c r="BQ33" s="758"/>
      <c r="BR33" s="755">
        <v>99.6</v>
      </c>
      <c r="BS33" s="756"/>
      <c r="BT33" s="756"/>
      <c r="BU33" s="756"/>
      <c r="BV33" s="756"/>
      <c r="BW33" s="756"/>
      <c r="BX33" s="757">
        <v>99</v>
      </c>
      <c r="BY33" s="756"/>
      <c r="BZ33" s="756"/>
      <c r="CA33" s="756"/>
      <c r="CB33" s="758"/>
      <c r="CD33" s="700" t="s">
        <v>318</v>
      </c>
      <c r="CE33" s="701"/>
      <c r="CF33" s="701"/>
      <c r="CG33" s="701"/>
      <c r="CH33" s="701"/>
      <c r="CI33" s="701"/>
      <c r="CJ33" s="701"/>
      <c r="CK33" s="701"/>
      <c r="CL33" s="701"/>
      <c r="CM33" s="701"/>
      <c r="CN33" s="701"/>
      <c r="CO33" s="701"/>
      <c r="CP33" s="701"/>
      <c r="CQ33" s="702"/>
      <c r="CR33" s="685">
        <v>11335898</v>
      </c>
      <c r="CS33" s="721"/>
      <c r="CT33" s="721"/>
      <c r="CU33" s="721"/>
      <c r="CV33" s="721"/>
      <c r="CW33" s="721"/>
      <c r="CX33" s="721"/>
      <c r="CY33" s="722"/>
      <c r="CZ33" s="690">
        <v>54.3</v>
      </c>
      <c r="DA33" s="719"/>
      <c r="DB33" s="719"/>
      <c r="DC33" s="723"/>
      <c r="DD33" s="694">
        <v>6285789</v>
      </c>
      <c r="DE33" s="721"/>
      <c r="DF33" s="721"/>
      <c r="DG33" s="721"/>
      <c r="DH33" s="721"/>
      <c r="DI33" s="721"/>
      <c r="DJ33" s="721"/>
      <c r="DK33" s="722"/>
      <c r="DL33" s="694">
        <v>4642744</v>
      </c>
      <c r="DM33" s="721"/>
      <c r="DN33" s="721"/>
      <c r="DO33" s="721"/>
      <c r="DP33" s="721"/>
      <c r="DQ33" s="721"/>
      <c r="DR33" s="721"/>
      <c r="DS33" s="721"/>
      <c r="DT33" s="721"/>
      <c r="DU33" s="721"/>
      <c r="DV33" s="722"/>
      <c r="DW33" s="690">
        <v>42.5</v>
      </c>
      <c r="DX33" s="719"/>
      <c r="DY33" s="719"/>
      <c r="DZ33" s="719"/>
      <c r="EA33" s="719"/>
      <c r="EB33" s="719"/>
      <c r="EC33" s="720"/>
    </row>
    <row r="34" spans="2:133" ht="11.25" customHeight="1">
      <c r="B34" s="682" t="s">
        <v>319</v>
      </c>
      <c r="C34" s="683"/>
      <c r="D34" s="683"/>
      <c r="E34" s="683"/>
      <c r="F34" s="683"/>
      <c r="G34" s="683"/>
      <c r="H34" s="683"/>
      <c r="I34" s="683"/>
      <c r="J34" s="683"/>
      <c r="K34" s="683"/>
      <c r="L34" s="683"/>
      <c r="M34" s="683"/>
      <c r="N34" s="683"/>
      <c r="O34" s="683"/>
      <c r="P34" s="683"/>
      <c r="Q34" s="684"/>
      <c r="R34" s="685">
        <v>84025</v>
      </c>
      <c r="S34" s="686"/>
      <c r="T34" s="686"/>
      <c r="U34" s="686"/>
      <c r="V34" s="686"/>
      <c r="W34" s="686"/>
      <c r="X34" s="686"/>
      <c r="Y34" s="687"/>
      <c r="Z34" s="688">
        <v>0.4</v>
      </c>
      <c r="AA34" s="688"/>
      <c r="AB34" s="688"/>
      <c r="AC34" s="688"/>
      <c r="AD34" s="689">
        <v>36979</v>
      </c>
      <c r="AE34" s="689"/>
      <c r="AF34" s="689"/>
      <c r="AG34" s="689"/>
      <c r="AH34" s="689"/>
      <c r="AI34" s="689"/>
      <c r="AJ34" s="689"/>
      <c r="AK34" s="689"/>
      <c r="AL34" s="690">
        <v>0.4</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320</v>
      </c>
      <c r="CE34" s="701"/>
      <c r="CF34" s="701"/>
      <c r="CG34" s="701"/>
      <c r="CH34" s="701"/>
      <c r="CI34" s="701"/>
      <c r="CJ34" s="701"/>
      <c r="CK34" s="701"/>
      <c r="CL34" s="701"/>
      <c r="CM34" s="701"/>
      <c r="CN34" s="701"/>
      <c r="CO34" s="701"/>
      <c r="CP34" s="701"/>
      <c r="CQ34" s="702"/>
      <c r="CR34" s="685">
        <v>3218691</v>
      </c>
      <c r="CS34" s="686"/>
      <c r="CT34" s="686"/>
      <c r="CU34" s="686"/>
      <c r="CV34" s="686"/>
      <c r="CW34" s="686"/>
      <c r="CX34" s="686"/>
      <c r="CY34" s="687"/>
      <c r="CZ34" s="690">
        <v>15.4</v>
      </c>
      <c r="DA34" s="719"/>
      <c r="DB34" s="719"/>
      <c r="DC34" s="723"/>
      <c r="DD34" s="694">
        <v>2408553</v>
      </c>
      <c r="DE34" s="686"/>
      <c r="DF34" s="686"/>
      <c r="DG34" s="686"/>
      <c r="DH34" s="686"/>
      <c r="DI34" s="686"/>
      <c r="DJ34" s="686"/>
      <c r="DK34" s="687"/>
      <c r="DL34" s="694">
        <v>1685350</v>
      </c>
      <c r="DM34" s="686"/>
      <c r="DN34" s="686"/>
      <c r="DO34" s="686"/>
      <c r="DP34" s="686"/>
      <c r="DQ34" s="686"/>
      <c r="DR34" s="686"/>
      <c r="DS34" s="686"/>
      <c r="DT34" s="686"/>
      <c r="DU34" s="686"/>
      <c r="DV34" s="687"/>
      <c r="DW34" s="690">
        <v>15.4</v>
      </c>
      <c r="DX34" s="719"/>
      <c r="DY34" s="719"/>
      <c r="DZ34" s="719"/>
      <c r="EA34" s="719"/>
      <c r="EB34" s="719"/>
      <c r="EC34" s="720"/>
    </row>
    <row r="35" spans="2:133" ht="11.25" customHeight="1">
      <c r="B35" s="682" t="s">
        <v>321</v>
      </c>
      <c r="C35" s="683"/>
      <c r="D35" s="683"/>
      <c r="E35" s="683"/>
      <c r="F35" s="683"/>
      <c r="G35" s="683"/>
      <c r="H35" s="683"/>
      <c r="I35" s="683"/>
      <c r="J35" s="683"/>
      <c r="K35" s="683"/>
      <c r="L35" s="683"/>
      <c r="M35" s="683"/>
      <c r="N35" s="683"/>
      <c r="O35" s="683"/>
      <c r="P35" s="683"/>
      <c r="Q35" s="684"/>
      <c r="R35" s="685">
        <v>196981</v>
      </c>
      <c r="S35" s="686"/>
      <c r="T35" s="686"/>
      <c r="U35" s="686"/>
      <c r="V35" s="686"/>
      <c r="W35" s="686"/>
      <c r="X35" s="686"/>
      <c r="Y35" s="687"/>
      <c r="Z35" s="688">
        <v>0.9</v>
      </c>
      <c r="AA35" s="688"/>
      <c r="AB35" s="688"/>
      <c r="AC35" s="688"/>
      <c r="AD35" s="689" t="s">
        <v>125</v>
      </c>
      <c r="AE35" s="689"/>
      <c r="AF35" s="689"/>
      <c r="AG35" s="689"/>
      <c r="AH35" s="689"/>
      <c r="AI35" s="689"/>
      <c r="AJ35" s="689"/>
      <c r="AK35" s="689"/>
      <c r="AL35" s="690" t="s">
        <v>125</v>
      </c>
      <c r="AM35" s="691"/>
      <c r="AN35" s="691"/>
      <c r="AO35" s="692"/>
      <c r="AP35" s="235"/>
      <c r="AQ35" s="664" t="s">
        <v>322</v>
      </c>
      <c r="AR35" s="665"/>
      <c r="AS35" s="665"/>
      <c r="AT35" s="665"/>
      <c r="AU35" s="665"/>
      <c r="AV35" s="665"/>
      <c r="AW35" s="665"/>
      <c r="AX35" s="665"/>
      <c r="AY35" s="665"/>
      <c r="AZ35" s="665"/>
      <c r="BA35" s="665"/>
      <c r="BB35" s="665"/>
      <c r="BC35" s="665"/>
      <c r="BD35" s="665"/>
      <c r="BE35" s="665"/>
      <c r="BF35" s="666"/>
      <c r="BG35" s="664" t="s">
        <v>323</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324</v>
      </c>
      <c r="CE35" s="701"/>
      <c r="CF35" s="701"/>
      <c r="CG35" s="701"/>
      <c r="CH35" s="701"/>
      <c r="CI35" s="701"/>
      <c r="CJ35" s="701"/>
      <c r="CK35" s="701"/>
      <c r="CL35" s="701"/>
      <c r="CM35" s="701"/>
      <c r="CN35" s="701"/>
      <c r="CO35" s="701"/>
      <c r="CP35" s="701"/>
      <c r="CQ35" s="702"/>
      <c r="CR35" s="685">
        <v>176632</v>
      </c>
      <c r="CS35" s="721"/>
      <c r="CT35" s="721"/>
      <c r="CU35" s="721"/>
      <c r="CV35" s="721"/>
      <c r="CW35" s="721"/>
      <c r="CX35" s="721"/>
      <c r="CY35" s="722"/>
      <c r="CZ35" s="690">
        <v>0.8</v>
      </c>
      <c r="DA35" s="719"/>
      <c r="DB35" s="719"/>
      <c r="DC35" s="723"/>
      <c r="DD35" s="694">
        <v>166575</v>
      </c>
      <c r="DE35" s="721"/>
      <c r="DF35" s="721"/>
      <c r="DG35" s="721"/>
      <c r="DH35" s="721"/>
      <c r="DI35" s="721"/>
      <c r="DJ35" s="721"/>
      <c r="DK35" s="722"/>
      <c r="DL35" s="694">
        <v>165945</v>
      </c>
      <c r="DM35" s="721"/>
      <c r="DN35" s="721"/>
      <c r="DO35" s="721"/>
      <c r="DP35" s="721"/>
      <c r="DQ35" s="721"/>
      <c r="DR35" s="721"/>
      <c r="DS35" s="721"/>
      <c r="DT35" s="721"/>
      <c r="DU35" s="721"/>
      <c r="DV35" s="722"/>
      <c r="DW35" s="690">
        <v>1.5</v>
      </c>
      <c r="DX35" s="719"/>
      <c r="DY35" s="719"/>
      <c r="DZ35" s="719"/>
      <c r="EA35" s="719"/>
      <c r="EB35" s="719"/>
      <c r="EC35" s="720"/>
    </row>
    <row r="36" spans="2:133" ht="11.25" customHeight="1">
      <c r="B36" s="682" t="s">
        <v>325</v>
      </c>
      <c r="C36" s="683"/>
      <c r="D36" s="683"/>
      <c r="E36" s="683"/>
      <c r="F36" s="683"/>
      <c r="G36" s="683"/>
      <c r="H36" s="683"/>
      <c r="I36" s="683"/>
      <c r="J36" s="683"/>
      <c r="K36" s="683"/>
      <c r="L36" s="683"/>
      <c r="M36" s="683"/>
      <c r="N36" s="683"/>
      <c r="O36" s="683"/>
      <c r="P36" s="683"/>
      <c r="Q36" s="684"/>
      <c r="R36" s="685">
        <v>797022</v>
      </c>
      <c r="S36" s="686"/>
      <c r="T36" s="686"/>
      <c r="U36" s="686"/>
      <c r="V36" s="686"/>
      <c r="W36" s="686"/>
      <c r="X36" s="686"/>
      <c r="Y36" s="687"/>
      <c r="Z36" s="688">
        <v>3.7</v>
      </c>
      <c r="AA36" s="688"/>
      <c r="AB36" s="688"/>
      <c r="AC36" s="688"/>
      <c r="AD36" s="689" t="s">
        <v>125</v>
      </c>
      <c r="AE36" s="689"/>
      <c r="AF36" s="689"/>
      <c r="AG36" s="689"/>
      <c r="AH36" s="689"/>
      <c r="AI36" s="689"/>
      <c r="AJ36" s="689"/>
      <c r="AK36" s="689"/>
      <c r="AL36" s="690" t="s">
        <v>226</v>
      </c>
      <c r="AM36" s="691"/>
      <c r="AN36" s="691"/>
      <c r="AO36" s="692"/>
      <c r="AP36" s="235"/>
      <c r="AQ36" s="759" t="s">
        <v>326</v>
      </c>
      <c r="AR36" s="760"/>
      <c r="AS36" s="760"/>
      <c r="AT36" s="760"/>
      <c r="AU36" s="760"/>
      <c r="AV36" s="760"/>
      <c r="AW36" s="760"/>
      <c r="AX36" s="760"/>
      <c r="AY36" s="761"/>
      <c r="AZ36" s="674">
        <v>2138514</v>
      </c>
      <c r="BA36" s="675"/>
      <c r="BB36" s="675"/>
      <c r="BC36" s="675"/>
      <c r="BD36" s="675"/>
      <c r="BE36" s="675"/>
      <c r="BF36" s="762"/>
      <c r="BG36" s="696" t="s">
        <v>327</v>
      </c>
      <c r="BH36" s="697"/>
      <c r="BI36" s="697"/>
      <c r="BJ36" s="697"/>
      <c r="BK36" s="697"/>
      <c r="BL36" s="697"/>
      <c r="BM36" s="697"/>
      <c r="BN36" s="697"/>
      <c r="BO36" s="697"/>
      <c r="BP36" s="697"/>
      <c r="BQ36" s="697"/>
      <c r="BR36" s="697"/>
      <c r="BS36" s="697"/>
      <c r="BT36" s="697"/>
      <c r="BU36" s="698"/>
      <c r="BV36" s="674">
        <v>23050</v>
      </c>
      <c r="BW36" s="675"/>
      <c r="BX36" s="675"/>
      <c r="BY36" s="675"/>
      <c r="BZ36" s="675"/>
      <c r="CA36" s="675"/>
      <c r="CB36" s="762"/>
      <c r="CD36" s="700" t="s">
        <v>328</v>
      </c>
      <c r="CE36" s="701"/>
      <c r="CF36" s="701"/>
      <c r="CG36" s="701"/>
      <c r="CH36" s="701"/>
      <c r="CI36" s="701"/>
      <c r="CJ36" s="701"/>
      <c r="CK36" s="701"/>
      <c r="CL36" s="701"/>
      <c r="CM36" s="701"/>
      <c r="CN36" s="701"/>
      <c r="CO36" s="701"/>
      <c r="CP36" s="701"/>
      <c r="CQ36" s="702"/>
      <c r="CR36" s="685">
        <v>5874895</v>
      </c>
      <c r="CS36" s="686"/>
      <c r="CT36" s="686"/>
      <c r="CU36" s="686"/>
      <c r="CV36" s="686"/>
      <c r="CW36" s="686"/>
      <c r="CX36" s="686"/>
      <c r="CY36" s="687"/>
      <c r="CZ36" s="690">
        <v>28.2</v>
      </c>
      <c r="DA36" s="719"/>
      <c r="DB36" s="719"/>
      <c r="DC36" s="723"/>
      <c r="DD36" s="694">
        <v>2136903</v>
      </c>
      <c r="DE36" s="686"/>
      <c r="DF36" s="686"/>
      <c r="DG36" s="686"/>
      <c r="DH36" s="686"/>
      <c r="DI36" s="686"/>
      <c r="DJ36" s="686"/>
      <c r="DK36" s="687"/>
      <c r="DL36" s="694">
        <v>1666371</v>
      </c>
      <c r="DM36" s="686"/>
      <c r="DN36" s="686"/>
      <c r="DO36" s="686"/>
      <c r="DP36" s="686"/>
      <c r="DQ36" s="686"/>
      <c r="DR36" s="686"/>
      <c r="DS36" s="686"/>
      <c r="DT36" s="686"/>
      <c r="DU36" s="686"/>
      <c r="DV36" s="687"/>
      <c r="DW36" s="690">
        <v>15.3</v>
      </c>
      <c r="DX36" s="719"/>
      <c r="DY36" s="719"/>
      <c r="DZ36" s="719"/>
      <c r="EA36" s="719"/>
      <c r="EB36" s="719"/>
      <c r="EC36" s="720"/>
    </row>
    <row r="37" spans="2:133" ht="11.25" customHeight="1">
      <c r="B37" s="682" t="s">
        <v>329</v>
      </c>
      <c r="C37" s="683"/>
      <c r="D37" s="683"/>
      <c r="E37" s="683"/>
      <c r="F37" s="683"/>
      <c r="G37" s="683"/>
      <c r="H37" s="683"/>
      <c r="I37" s="683"/>
      <c r="J37" s="683"/>
      <c r="K37" s="683"/>
      <c r="L37" s="683"/>
      <c r="M37" s="683"/>
      <c r="N37" s="683"/>
      <c r="O37" s="683"/>
      <c r="P37" s="683"/>
      <c r="Q37" s="684"/>
      <c r="R37" s="685">
        <v>672578</v>
      </c>
      <c r="S37" s="686"/>
      <c r="T37" s="686"/>
      <c r="U37" s="686"/>
      <c r="V37" s="686"/>
      <c r="W37" s="686"/>
      <c r="X37" s="686"/>
      <c r="Y37" s="687"/>
      <c r="Z37" s="688">
        <v>3.1</v>
      </c>
      <c r="AA37" s="688"/>
      <c r="AB37" s="688"/>
      <c r="AC37" s="688"/>
      <c r="AD37" s="689" t="s">
        <v>125</v>
      </c>
      <c r="AE37" s="689"/>
      <c r="AF37" s="689"/>
      <c r="AG37" s="689"/>
      <c r="AH37" s="689"/>
      <c r="AI37" s="689"/>
      <c r="AJ37" s="689"/>
      <c r="AK37" s="689"/>
      <c r="AL37" s="690" t="s">
        <v>125</v>
      </c>
      <c r="AM37" s="691"/>
      <c r="AN37" s="691"/>
      <c r="AO37" s="692"/>
      <c r="AQ37" s="763" t="s">
        <v>330</v>
      </c>
      <c r="AR37" s="764"/>
      <c r="AS37" s="764"/>
      <c r="AT37" s="764"/>
      <c r="AU37" s="764"/>
      <c r="AV37" s="764"/>
      <c r="AW37" s="764"/>
      <c r="AX37" s="764"/>
      <c r="AY37" s="765"/>
      <c r="AZ37" s="685">
        <v>575569</v>
      </c>
      <c r="BA37" s="686"/>
      <c r="BB37" s="686"/>
      <c r="BC37" s="686"/>
      <c r="BD37" s="721"/>
      <c r="BE37" s="721"/>
      <c r="BF37" s="752"/>
      <c r="BG37" s="700" t="s">
        <v>331</v>
      </c>
      <c r="BH37" s="701"/>
      <c r="BI37" s="701"/>
      <c r="BJ37" s="701"/>
      <c r="BK37" s="701"/>
      <c r="BL37" s="701"/>
      <c r="BM37" s="701"/>
      <c r="BN37" s="701"/>
      <c r="BO37" s="701"/>
      <c r="BP37" s="701"/>
      <c r="BQ37" s="701"/>
      <c r="BR37" s="701"/>
      <c r="BS37" s="701"/>
      <c r="BT37" s="701"/>
      <c r="BU37" s="702"/>
      <c r="BV37" s="685">
        <v>9206</v>
      </c>
      <c r="BW37" s="686"/>
      <c r="BX37" s="686"/>
      <c r="BY37" s="686"/>
      <c r="BZ37" s="686"/>
      <c r="CA37" s="686"/>
      <c r="CB37" s="695"/>
      <c r="CD37" s="700" t="s">
        <v>332</v>
      </c>
      <c r="CE37" s="701"/>
      <c r="CF37" s="701"/>
      <c r="CG37" s="701"/>
      <c r="CH37" s="701"/>
      <c r="CI37" s="701"/>
      <c r="CJ37" s="701"/>
      <c r="CK37" s="701"/>
      <c r="CL37" s="701"/>
      <c r="CM37" s="701"/>
      <c r="CN37" s="701"/>
      <c r="CO37" s="701"/>
      <c r="CP37" s="701"/>
      <c r="CQ37" s="702"/>
      <c r="CR37" s="685">
        <v>646874</v>
      </c>
      <c r="CS37" s="721"/>
      <c r="CT37" s="721"/>
      <c r="CU37" s="721"/>
      <c r="CV37" s="721"/>
      <c r="CW37" s="721"/>
      <c r="CX37" s="721"/>
      <c r="CY37" s="722"/>
      <c r="CZ37" s="690">
        <v>3.1</v>
      </c>
      <c r="DA37" s="719"/>
      <c r="DB37" s="719"/>
      <c r="DC37" s="723"/>
      <c r="DD37" s="694">
        <v>646874</v>
      </c>
      <c r="DE37" s="721"/>
      <c r="DF37" s="721"/>
      <c r="DG37" s="721"/>
      <c r="DH37" s="721"/>
      <c r="DI37" s="721"/>
      <c r="DJ37" s="721"/>
      <c r="DK37" s="722"/>
      <c r="DL37" s="694">
        <v>617834</v>
      </c>
      <c r="DM37" s="721"/>
      <c r="DN37" s="721"/>
      <c r="DO37" s="721"/>
      <c r="DP37" s="721"/>
      <c r="DQ37" s="721"/>
      <c r="DR37" s="721"/>
      <c r="DS37" s="721"/>
      <c r="DT37" s="721"/>
      <c r="DU37" s="721"/>
      <c r="DV37" s="722"/>
      <c r="DW37" s="690">
        <v>5.7</v>
      </c>
      <c r="DX37" s="719"/>
      <c r="DY37" s="719"/>
      <c r="DZ37" s="719"/>
      <c r="EA37" s="719"/>
      <c r="EB37" s="719"/>
      <c r="EC37" s="720"/>
    </row>
    <row r="38" spans="2:133" ht="11.25" customHeight="1">
      <c r="B38" s="682" t="s">
        <v>333</v>
      </c>
      <c r="C38" s="683"/>
      <c r="D38" s="683"/>
      <c r="E38" s="683"/>
      <c r="F38" s="683"/>
      <c r="G38" s="683"/>
      <c r="H38" s="683"/>
      <c r="I38" s="683"/>
      <c r="J38" s="683"/>
      <c r="K38" s="683"/>
      <c r="L38" s="683"/>
      <c r="M38" s="683"/>
      <c r="N38" s="683"/>
      <c r="O38" s="683"/>
      <c r="P38" s="683"/>
      <c r="Q38" s="684"/>
      <c r="R38" s="685">
        <v>314657</v>
      </c>
      <c r="S38" s="686"/>
      <c r="T38" s="686"/>
      <c r="U38" s="686"/>
      <c r="V38" s="686"/>
      <c r="W38" s="686"/>
      <c r="X38" s="686"/>
      <c r="Y38" s="687"/>
      <c r="Z38" s="688">
        <v>1.5</v>
      </c>
      <c r="AA38" s="688"/>
      <c r="AB38" s="688"/>
      <c r="AC38" s="688"/>
      <c r="AD38" s="689">
        <v>41</v>
      </c>
      <c r="AE38" s="689"/>
      <c r="AF38" s="689"/>
      <c r="AG38" s="689"/>
      <c r="AH38" s="689"/>
      <c r="AI38" s="689"/>
      <c r="AJ38" s="689"/>
      <c r="AK38" s="689"/>
      <c r="AL38" s="690">
        <v>0</v>
      </c>
      <c r="AM38" s="691"/>
      <c r="AN38" s="691"/>
      <c r="AO38" s="692"/>
      <c r="AQ38" s="763" t="s">
        <v>334</v>
      </c>
      <c r="AR38" s="764"/>
      <c r="AS38" s="764"/>
      <c r="AT38" s="764"/>
      <c r="AU38" s="764"/>
      <c r="AV38" s="764"/>
      <c r="AW38" s="764"/>
      <c r="AX38" s="764"/>
      <c r="AY38" s="765"/>
      <c r="AZ38" s="685">
        <v>128939</v>
      </c>
      <c r="BA38" s="686"/>
      <c r="BB38" s="686"/>
      <c r="BC38" s="686"/>
      <c r="BD38" s="721"/>
      <c r="BE38" s="721"/>
      <c r="BF38" s="752"/>
      <c r="BG38" s="700" t="s">
        <v>335</v>
      </c>
      <c r="BH38" s="701"/>
      <c r="BI38" s="701"/>
      <c r="BJ38" s="701"/>
      <c r="BK38" s="701"/>
      <c r="BL38" s="701"/>
      <c r="BM38" s="701"/>
      <c r="BN38" s="701"/>
      <c r="BO38" s="701"/>
      <c r="BP38" s="701"/>
      <c r="BQ38" s="701"/>
      <c r="BR38" s="701"/>
      <c r="BS38" s="701"/>
      <c r="BT38" s="701"/>
      <c r="BU38" s="702"/>
      <c r="BV38" s="685">
        <v>6044</v>
      </c>
      <c r="BW38" s="686"/>
      <c r="BX38" s="686"/>
      <c r="BY38" s="686"/>
      <c r="BZ38" s="686"/>
      <c r="CA38" s="686"/>
      <c r="CB38" s="695"/>
      <c r="CD38" s="700" t="s">
        <v>336</v>
      </c>
      <c r="CE38" s="701"/>
      <c r="CF38" s="701"/>
      <c r="CG38" s="701"/>
      <c r="CH38" s="701"/>
      <c r="CI38" s="701"/>
      <c r="CJ38" s="701"/>
      <c r="CK38" s="701"/>
      <c r="CL38" s="701"/>
      <c r="CM38" s="701"/>
      <c r="CN38" s="701"/>
      <c r="CO38" s="701"/>
      <c r="CP38" s="701"/>
      <c r="CQ38" s="702"/>
      <c r="CR38" s="685">
        <v>1434006</v>
      </c>
      <c r="CS38" s="686"/>
      <c r="CT38" s="686"/>
      <c r="CU38" s="686"/>
      <c r="CV38" s="686"/>
      <c r="CW38" s="686"/>
      <c r="CX38" s="686"/>
      <c r="CY38" s="687"/>
      <c r="CZ38" s="690">
        <v>6.9</v>
      </c>
      <c r="DA38" s="719"/>
      <c r="DB38" s="719"/>
      <c r="DC38" s="723"/>
      <c r="DD38" s="694">
        <v>1146994</v>
      </c>
      <c r="DE38" s="686"/>
      <c r="DF38" s="686"/>
      <c r="DG38" s="686"/>
      <c r="DH38" s="686"/>
      <c r="DI38" s="686"/>
      <c r="DJ38" s="686"/>
      <c r="DK38" s="687"/>
      <c r="DL38" s="694">
        <v>1124978</v>
      </c>
      <c r="DM38" s="686"/>
      <c r="DN38" s="686"/>
      <c r="DO38" s="686"/>
      <c r="DP38" s="686"/>
      <c r="DQ38" s="686"/>
      <c r="DR38" s="686"/>
      <c r="DS38" s="686"/>
      <c r="DT38" s="686"/>
      <c r="DU38" s="686"/>
      <c r="DV38" s="687"/>
      <c r="DW38" s="690">
        <v>10.3</v>
      </c>
      <c r="DX38" s="719"/>
      <c r="DY38" s="719"/>
      <c r="DZ38" s="719"/>
      <c r="EA38" s="719"/>
      <c r="EB38" s="719"/>
      <c r="EC38" s="720"/>
    </row>
    <row r="39" spans="2:133" ht="11.25" customHeight="1">
      <c r="B39" s="682" t="s">
        <v>337</v>
      </c>
      <c r="C39" s="683"/>
      <c r="D39" s="683"/>
      <c r="E39" s="683"/>
      <c r="F39" s="683"/>
      <c r="G39" s="683"/>
      <c r="H39" s="683"/>
      <c r="I39" s="683"/>
      <c r="J39" s="683"/>
      <c r="K39" s="683"/>
      <c r="L39" s="683"/>
      <c r="M39" s="683"/>
      <c r="N39" s="683"/>
      <c r="O39" s="683"/>
      <c r="P39" s="683"/>
      <c r="Q39" s="684"/>
      <c r="R39" s="685">
        <v>1175500</v>
      </c>
      <c r="S39" s="686"/>
      <c r="T39" s="686"/>
      <c r="U39" s="686"/>
      <c r="V39" s="686"/>
      <c r="W39" s="686"/>
      <c r="X39" s="686"/>
      <c r="Y39" s="687"/>
      <c r="Z39" s="688">
        <v>5.4</v>
      </c>
      <c r="AA39" s="688"/>
      <c r="AB39" s="688"/>
      <c r="AC39" s="688"/>
      <c r="AD39" s="689" t="s">
        <v>125</v>
      </c>
      <c r="AE39" s="689"/>
      <c r="AF39" s="689"/>
      <c r="AG39" s="689"/>
      <c r="AH39" s="689"/>
      <c r="AI39" s="689"/>
      <c r="AJ39" s="689"/>
      <c r="AK39" s="689"/>
      <c r="AL39" s="690" t="s">
        <v>125</v>
      </c>
      <c r="AM39" s="691"/>
      <c r="AN39" s="691"/>
      <c r="AO39" s="692"/>
      <c r="AQ39" s="763" t="s">
        <v>338</v>
      </c>
      <c r="AR39" s="764"/>
      <c r="AS39" s="764"/>
      <c r="AT39" s="764"/>
      <c r="AU39" s="764"/>
      <c r="AV39" s="764"/>
      <c r="AW39" s="764"/>
      <c r="AX39" s="764"/>
      <c r="AY39" s="765"/>
      <c r="AZ39" s="685" t="s">
        <v>125</v>
      </c>
      <c r="BA39" s="686"/>
      <c r="BB39" s="686"/>
      <c r="BC39" s="686"/>
      <c r="BD39" s="721"/>
      <c r="BE39" s="721"/>
      <c r="BF39" s="752"/>
      <c r="BG39" s="700" t="s">
        <v>339</v>
      </c>
      <c r="BH39" s="701"/>
      <c r="BI39" s="701"/>
      <c r="BJ39" s="701"/>
      <c r="BK39" s="701"/>
      <c r="BL39" s="701"/>
      <c r="BM39" s="701"/>
      <c r="BN39" s="701"/>
      <c r="BO39" s="701"/>
      <c r="BP39" s="701"/>
      <c r="BQ39" s="701"/>
      <c r="BR39" s="701"/>
      <c r="BS39" s="701"/>
      <c r="BT39" s="701"/>
      <c r="BU39" s="702"/>
      <c r="BV39" s="685">
        <v>10621</v>
      </c>
      <c r="BW39" s="686"/>
      <c r="BX39" s="686"/>
      <c r="BY39" s="686"/>
      <c r="BZ39" s="686"/>
      <c r="CA39" s="686"/>
      <c r="CB39" s="695"/>
      <c r="CD39" s="700" t="s">
        <v>340</v>
      </c>
      <c r="CE39" s="701"/>
      <c r="CF39" s="701"/>
      <c r="CG39" s="701"/>
      <c r="CH39" s="701"/>
      <c r="CI39" s="701"/>
      <c r="CJ39" s="701"/>
      <c r="CK39" s="701"/>
      <c r="CL39" s="701"/>
      <c r="CM39" s="701"/>
      <c r="CN39" s="701"/>
      <c r="CO39" s="701"/>
      <c r="CP39" s="701"/>
      <c r="CQ39" s="702"/>
      <c r="CR39" s="685">
        <v>611074</v>
      </c>
      <c r="CS39" s="721"/>
      <c r="CT39" s="721"/>
      <c r="CU39" s="721"/>
      <c r="CV39" s="721"/>
      <c r="CW39" s="721"/>
      <c r="CX39" s="721"/>
      <c r="CY39" s="722"/>
      <c r="CZ39" s="690">
        <v>2.9</v>
      </c>
      <c r="DA39" s="719"/>
      <c r="DB39" s="719"/>
      <c r="DC39" s="723"/>
      <c r="DD39" s="694">
        <v>416164</v>
      </c>
      <c r="DE39" s="721"/>
      <c r="DF39" s="721"/>
      <c r="DG39" s="721"/>
      <c r="DH39" s="721"/>
      <c r="DI39" s="721"/>
      <c r="DJ39" s="721"/>
      <c r="DK39" s="722"/>
      <c r="DL39" s="694" t="s">
        <v>125</v>
      </c>
      <c r="DM39" s="721"/>
      <c r="DN39" s="721"/>
      <c r="DO39" s="721"/>
      <c r="DP39" s="721"/>
      <c r="DQ39" s="721"/>
      <c r="DR39" s="721"/>
      <c r="DS39" s="721"/>
      <c r="DT39" s="721"/>
      <c r="DU39" s="721"/>
      <c r="DV39" s="722"/>
      <c r="DW39" s="690" t="s">
        <v>171</v>
      </c>
      <c r="DX39" s="719"/>
      <c r="DY39" s="719"/>
      <c r="DZ39" s="719"/>
      <c r="EA39" s="719"/>
      <c r="EB39" s="719"/>
      <c r="EC39" s="720"/>
    </row>
    <row r="40" spans="2:133" ht="11.25" customHeight="1">
      <c r="B40" s="682" t="s">
        <v>341</v>
      </c>
      <c r="C40" s="683"/>
      <c r="D40" s="683"/>
      <c r="E40" s="683"/>
      <c r="F40" s="683"/>
      <c r="G40" s="683"/>
      <c r="H40" s="683"/>
      <c r="I40" s="683"/>
      <c r="J40" s="683"/>
      <c r="K40" s="683"/>
      <c r="L40" s="683"/>
      <c r="M40" s="683"/>
      <c r="N40" s="683"/>
      <c r="O40" s="683"/>
      <c r="P40" s="683"/>
      <c r="Q40" s="684"/>
      <c r="R40" s="685" t="s">
        <v>125</v>
      </c>
      <c r="S40" s="686"/>
      <c r="T40" s="686"/>
      <c r="U40" s="686"/>
      <c r="V40" s="686"/>
      <c r="W40" s="686"/>
      <c r="X40" s="686"/>
      <c r="Y40" s="687"/>
      <c r="Z40" s="688" t="s">
        <v>125</v>
      </c>
      <c r="AA40" s="688"/>
      <c r="AB40" s="688"/>
      <c r="AC40" s="688"/>
      <c r="AD40" s="689" t="s">
        <v>125</v>
      </c>
      <c r="AE40" s="689"/>
      <c r="AF40" s="689"/>
      <c r="AG40" s="689"/>
      <c r="AH40" s="689"/>
      <c r="AI40" s="689"/>
      <c r="AJ40" s="689"/>
      <c r="AK40" s="689"/>
      <c r="AL40" s="690" t="s">
        <v>125</v>
      </c>
      <c r="AM40" s="691"/>
      <c r="AN40" s="691"/>
      <c r="AO40" s="692"/>
      <c r="AQ40" s="763" t="s">
        <v>342</v>
      </c>
      <c r="AR40" s="764"/>
      <c r="AS40" s="764"/>
      <c r="AT40" s="764"/>
      <c r="AU40" s="764"/>
      <c r="AV40" s="764"/>
      <c r="AW40" s="764"/>
      <c r="AX40" s="764"/>
      <c r="AY40" s="765"/>
      <c r="AZ40" s="685" t="s">
        <v>125</v>
      </c>
      <c r="BA40" s="686"/>
      <c r="BB40" s="686"/>
      <c r="BC40" s="686"/>
      <c r="BD40" s="721"/>
      <c r="BE40" s="721"/>
      <c r="BF40" s="752"/>
      <c r="BG40" s="772" t="s">
        <v>343</v>
      </c>
      <c r="BH40" s="773"/>
      <c r="BI40" s="773"/>
      <c r="BJ40" s="773"/>
      <c r="BK40" s="773"/>
      <c r="BL40" s="236"/>
      <c r="BM40" s="701" t="s">
        <v>344</v>
      </c>
      <c r="BN40" s="701"/>
      <c r="BO40" s="701"/>
      <c r="BP40" s="701"/>
      <c r="BQ40" s="701"/>
      <c r="BR40" s="701"/>
      <c r="BS40" s="701"/>
      <c r="BT40" s="701"/>
      <c r="BU40" s="702"/>
      <c r="BV40" s="685">
        <v>105</v>
      </c>
      <c r="BW40" s="686"/>
      <c r="BX40" s="686"/>
      <c r="BY40" s="686"/>
      <c r="BZ40" s="686"/>
      <c r="CA40" s="686"/>
      <c r="CB40" s="695"/>
      <c r="CD40" s="700" t="s">
        <v>345</v>
      </c>
      <c r="CE40" s="701"/>
      <c r="CF40" s="701"/>
      <c r="CG40" s="701"/>
      <c r="CH40" s="701"/>
      <c r="CI40" s="701"/>
      <c r="CJ40" s="701"/>
      <c r="CK40" s="701"/>
      <c r="CL40" s="701"/>
      <c r="CM40" s="701"/>
      <c r="CN40" s="701"/>
      <c r="CO40" s="701"/>
      <c r="CP40" s="701"/>
      <c r="CQ40" s="702"/>
      <c r="CR40" s="685">
        <v>20600</v>
      </c>
      <c r="CS40" s="686"/>
      <c r="CT40" s="686"/>
      <c r="CU40" s="686"/>
      <c r="CV40" s="686"/>
      <c r="CW40" s="686"/>
      <c r="CX40" s="686"/>
      <c r="CY40" s="687"/>
      <c r="CZ40" s="690">
        <v>0.1</v>
      </c>
      <c r="DA40" s="719"/>
      <c r="DB40" s="719"/>
      <c r="DC40" s="723"/>
      <c r="DD40" s="694">
        <v>10600</v>
      </c>
      <c r="DE40" s="686"/>
      <c r="DF40" s="686"/>
      <c r="DG40" s="686"/>
      <c r="DH40" s="686"/>
      <c r="DI40" s="686"/>
      <c r="DJ40" s="686"/>
      <c r="DK40" s="687"/>
      <c r="DL40" s="694">
        <v>100</v>
      </c>
      <c r="DM40" s="686"/>
      <c r="DN40" s="686"/>
      <c r="DO40" s="686"/>
      <c r="DP40" s="686"/>
      <c r="DQ40" s="686"/>
      <c r="DR40" s="686"/>
      <c r="DS40" s="686"/>
      <c r="DT40" s="686"/>
      <c r="DU40" s="686"/>
      <c r="DV40" s="687"/>
      <c r="DW40" s="690">
        <v>0</v>
      </c>
      <c r="DX40" s="719"/>
      <c r="DY40" s="719"/>
      <c r="DZ40" s="719"/>
      <c r="EA40" s="719"/>
      <c r="EB40" s="719"/>
      <c r="EC40" s="720"/>
    </row>
    <row r="41" spans="2:133" ht="11.25" customHeight="1">
      <c r="B41" s="682" t="s">
        <v>346</v>
      </c>
      <c r="C41" s="683"/>
      <c r="D41" s="683"/>
      <c r="E41" s="683"/>
      <c r="F41" s="683"/>
      <c r="G41" s="683"/>
      <c r="H41" s="683"/>
      <c r="I41" s="683"/>
      <c r="J41" s="683"/>
      <c r="K41" s="683"/>
      <c r="L41" s="683"/>
      <c r="M41" s="683"/>
      <c r="N41" s="683"/>
      <c r="O41" s="683"/>
      <c r="P41" s="683"/>
      <c r="Q41" s="684"/>
      <c r="R41" s="685" t="s">
        <v>125</v>
      </c>
      <c r="S41" s="686"/>
      <c r="T41" s="686"/>
      <c r="U41" s="686"/>
      <c r="V41" s="686"/>
      <c r="W41" s="686"/>
      <c r="X41" s="686"/>
      <c r="Y41" s="687"/>
      <c r="Z41" s="688" t="s">
        <v>125</v>
      </c>
      <c r="AA41" s="688"/>
      <c r="AB41" s="688"/>
      <c r="AC41" s="688"/>
      <c r="AD41" s="689" t="s">
        <v>226</v>
      </c>
      <c r="AE41" s="689"/>
      <c r="AF41" s="689"/>
      <c r="AG41" s="689"/>
      <c r="AH41" s="689"/>
      <c r="AI41" s="689"/>
      <c r="AJ41" s="689"/>
      <c r="AK41" s="689"/>
      <c r="AL41" s="690" t="s">
        <v>125</v>
      </c>
      <c r="AM41" s="691"/>
      <c r="AN41" s="691"/>
      <c r="AO41" s="692"/>
      <c r="AQ41" s="763" t="s">
        <v>347</v>
      </c>
      <c r="AR41" s="764"/>
      <c r="AS41" s="764"/>
      <c r="AT41" s="764"/>
      <c r="AU41" s="764"/>
      <c r="AV41" s="764"/>
      <c r="AW41" s="764"/>
      <c r="AX41" s="764"/>
      <c r="AY41" s="765"/>
      <c r="AZ41" s="685">
        <v>312589</v>
      </c>
      <c r="BA41" s="686"/>
      <c r="BB41" s="686"/>
      <c r="BC41" s="686"/>
      <c r="BD41" s="721"/>
      <c r="BE41" s="721"/>
      <c r="BF41" s="752"/>
      <c r="BG41" s="772"/>
      <c r="BH41" s="773"/>
      <c r="BI41" s="773"/>
      <c r="BJ41" s="773"/>
      <c r="BK41" s="773"/>
      <c r="BL41" s="236"/>
      <c r="BM41" s="701" t="s">
        <v>348</v>
      </c>
      <c r="BN41" s="701"/>
      <c r="BO41" s="701"/>
      <c r="BP41" s="701"/>
      <c r="BQ41" s="701"/>
      <c r="BR41" s="701"/>
      <c r="BS41" s="701"/>
      <c r="BT41" s="701"/>
      <c r="BU41" s="702"/>
      <c r="BV41" s="685" t="s">
        <v>226</v>
      </c>
      <c r="BW41" s="686"/>
      <c r="BX41" s="686"/>
      <c r="BY41" s="686"/>
      <c r="BZ41" s="686"/>
      <c r="CA41" s="686"/>
      <c r="CB41" s="695"/>
      <c r="CD41" s="700" t="s">
        <v>349</v>
      </c>
      <c r="CE41" s="701"/>
      <c r="CF41" s="701"/>
      <c r="CG41" s="701"/>
      <c r="CH41" s="701"/>
      <c r="CI41" s="701"/>
      <c r="CJ41" s="701"/>
      <c r="CK41" s="701"/>
      <c r="CL41" s="701"/>
      <c r="CM41" s="701"/>
      <c r="CN41" s="701"/>
      <c r="CO41" s="701"/>
      <c r="CP41" s="701"/>
      <c r="CQ41" s="702"/>
      <c r="CR41" s="685" t="s">
        <v>226</v>
      </c>
      <c r="CS41" s="721"/>
      <c r="CT41" s="721"/>
      <c r="CU41" s="721"/>
      <c r="CV41" s="721"/>
      <c r="CW41" s="721"/>
      <c r="CX41" s="721"/>
      <c r="CY41" s="722"/>
      <c r="CZ41" s="690" t="s">
        <v>125</v>
      </c>
      <c r="DA41" s="719"/>
      <c r="DB41" s="719"/>
      <c r="DC41" s="723"/>
      <c r="DD41" s="694" t="s">
        <v>125</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c r="B42" s="682" t="s">
        <v>350</v>
      </c>
      <c r="C42" s="683"/>
      <c r="D42" s="683"/>
      <c r="E42" s="683"/>
      <c r="F42" s="683"/>
      <c r="G42" s="683"/>
      <c r="H42" s="683"/>
      <c r="I42" s="683"/>
      <c r="J42" s="683"/>
      <c r="K42" s="683"/>
      <c r="L42" s="683"/>
      <c r="M42" s="683"/>
      <c r="N42" s="683"/>
      <c r="O42" s="683"/>
      <c r="P42" s="683"/>
      <c r="Q42" s="684"/>
      <c r="R42" s="685">
        <v>385500</v>
      </c>
      <c r="S42" s="686"/>
      <c r="T42" s="686"/>
      <c r="U42" s="686"/>
      <c r="V42" s="686"/>
      <c r="W42" s="686"/>
      <c r="X42" s="686"/>
      <c r="Y42" s="687"/>
      <c r="Z42" s="688">
        <v>1.8</v>
      </c>
      <c r="AA42" s="688"/>
      <c r="AB42" s="688"/>
      <c r="AC42" s="688"/>
      <c r="AD42" s="689" t="s">
        <v>125</v>
      </c>
      <c r="AE42" s="689"/>
      <c r="AF42" s="689"/>
      <c r="AG42" s="689"/>
      <c r="AH42" s="689"/>
      <c r="AI42" s="689"/>
      <c r="AJ42" s="689"/>
      <c r="AK42" s="689"/>
      <c r="AL42" s="690" t="s">
        <v>125</v>
      </c>
      <c r="AM42" s="691"/>
      <c r="AN42" s="691"/>
      <c r="AO42" s="692"/>
      <c r="AQ42" s="784" t="s">
        <v>351</v>
      </c>
      <c r="AR42" s="785"/>
      <c r="AS42" s="785"/>
      <c r="AT42" s="785"/>
      <c r="AU42" s="785"/>
      <c r="AV42" s="785"/>
      <c r="AW42" s="785"/>
      <c r="AX42" s="785"/>
      <c r="AY42" s="786"/>
      <c r="AZ42" s="776">
        <v>1121417</v>
      </c>
      <c r="BA42" s="777"/>
      <c r="BB42" s="777"/>
      <c r="BC42" s="777"/>
      <c r="BD42" s="756"/>
      <c r="BE42" s="756"/>
      <c r="BF42" s="758"/>
      <c r="BG42" s="774"/>
      <c r="BH42" s="775"/>
      <c r="BI42" s="775"/>
      <c r="BJ42" s="775"/>
      <c r="BK42" s="775"/>
      <c r="BL42" s="237"/>
      <c r="BM42" s="711" t="s">
        <v>352</v>
      </c>
      <c r="BN42" s="711"/>
      <c r="BO42" s="711"/>
      <c r="BP42" s="711"/>
      <c r="BQ42" s="711"/>
      <c r="BR42" s="711"/>
      <c r="BS42" s="711"/>
      <c r="BT42" s="711"/>
      <c r="BU42" s="712"/>
      <c r="BV42" s="776">
        <v>277</v>
      </c>
      <c r="BW42" s="777"/>
      <c r="BX42" s="777"/>
      <c r="BY42" s="777"/>
      <c r="BZ42" s="777"/>
      <c r="CA42" s="777"/>
      <c r="CB42" s="783"/>
      <c r="CD42" s="682" t="s">
        <v>353</v>
      </c>
      <c r="CE42" s="683"/>
      <c r="CF42" s="683"/>
      <c r="CG42" s="683"/>
      <c r="CH42" s="683"/>
      <c r="CI42" s="683"/>
      <c r="CJ42" s="683"/>
      <c r="CK42" s="683"/>
      <c r="CL42" s="683"/>
      <c r="CM42" s="683"/>
      <c r="CN42" s="683"/>
      <c r="CO42" s="683"/>
      <c r="CP42" s="683"/>
      <c r="CQ42" s="684"/>
      <c r="CR42" s="685">
        <v>2087063</v>
      </c>
      <c r="CS42" s="686"/>
      <c r="CT42" s="686"/>
      <c r="CU42" s="686"/>
      <c r="CV42" s="686"/>
      <c r="CW42" s="686"/>
      <c r="CX42" s="686"/>
      <c r="CY42" s="687"/>
      <c r="CZ42" s="690">
        <v>10</v>
      </c>
      <c r="DA42" s="691"/>
      <c r="DB42" s="691"/>
      <c r="DC42" s="703"/>
      <c r="DD42" s="694">
        <v>836461</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c r="B43" s="735" t="s">
        <v>354</v>
      </c>
      <c r="C43" s="736"/>
      <c r="D43" s="736"/>
      <c r="E43" s="736"/>
      <c r="F43" s="736"/>
      <c r="G43" s="736"/>
      <c r="H43" s="736"/>
      <c r="I43" s="736"/>
      <c r="J43" s="736"/>
      <c r="K43" s="736"/>
      <c r="L43" s="736"/>
      <c r="M43" s="736"/>
      <c r="N43" s="736"/>
      <c r="O43" s="736"/>
      <c r="P43" s="736"/>
      <c r="Q43" s="737"/>
      <c r="R43" s="776">
        <v>21631370</v>
      </c>
      <c r="S43" s="777"/>
      <c r="T43" s="777"/>
      <c r="U43" s="777"/>
      <c r="V43" s="777"/>
      <c r="W43" s="777"/>
      <c r="X43" s="777"/>
      <c r="Y43" s="778"/>
      <c r="Z43" s="779">
        <v>100</v>
      </c>
      <c r="AA43" s="779"/>
      <c r="AB43" s="779"/>
      <c r="AC43" s="779"/>
      <c r="AD43" s="780">
        <v>10538677</v>
      </c>
      <c r="AE43" s="780"/>
      <c r="AF43" s="780"/>
      <c r="AG43" s="780"/>
      <c r="AH43" s="780"/>
      <c r="AI43" s="780"/>
      <c r="AJ43" s="780"/>
      <c r="AK43" s="780"/>
      <c r="AL43" s="781">
        <v>100</v>
      </c>
      <c r="AM43" s="757"/>
      <c r="AN43" s="757"/>
      <c r="AO43" s="782"/>
      <c r="BV43" s="238"/>
      <c r="BW43" s="238"/>
      <c r="BX43" s="238"/>
      <c r="BY43" s="238"/>
      <c r="BZ43" s="238"/>
      <c r="CA43" s="238"/>
      <c r="CB43" s="238"/>
      <c r="CD43" s="682" t="s">
        <v>355</v>
      </c>
      <c r="CE43" s="683"/>
      <c r="CF43" s="683"/>
      <c r="CG43" s="683"/>
      <c r="CH43" s="683"/>
      <c r="CI43" s="683"/>
      <c r="CJ43" s="683"/>
      <c r="CK43" s="683"/>
      <c r="CL43" s="683"/>
      <c r="CM43" s="683"/>
      <c r="CN43" s="683"/>
      <c r="CO43" s="683"/>
      <c r="CP43" s="683"/>
      <c r="CQ43" s="684"/>
      <c r="CR43" s="685">
        <v>139050</v>
      </c>
      <c r="CS43" s="721"/>
      <c r="CT43" s="721"/>
      <c r="CU43" s="721"/>
      <c r="CV43" s="721"/>
      <c r="CW43" s="721"/>
      <c r="CX43" s="721"/>
      <c r="CY43" s="722"/>
      <c r="CZ43" s="690">
        <v>0.7</v>
      </c>
      <c r="DA43" s="719"/>
      <c r="DB43" s="719"/>
      <c r="DC43" s="723"/>
      <c r="DD43" s="694">
        <v>139050</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302</v>
      </c>
      <c r="CE44" s="798"/>
      <c r="CF44" s="682" t="s">
        <v>356</v>
      </c>
      <c r="CG44" s="683"/>
      <c r="CH44" s="683"/>
      <c r="CI44" s="683"/>
      <c r="CJ44" s="683"/>
      <c r="CK44" s="683"/>
      <c r="CL44" s="683"/>
      <c r="CM44" s="683"/>
      <c r="CN44" s="683"/>
      <c r="CO44" s="683"/>
      <c r="CP44" s="683"/>
      <c r="CQ44" s="684"/>
      <c r="CR44" s="685">
        <v>2087063</v>
      </c>
      <c r="CS44" s="686"/>
      <c r="CT44" s="686"/>
      <c r="CU44" s="686"/>
      <c r="CV44" s="686"/>
      <c r="CW44" s="686"/>
      <c r="CX44" s="686"/>
      <c r="CY44" s="687"/>
      <c r="CZ44" s="690">
        <v>10</v>
      </c>
      <c r="DA44" s="691"/>
      <c r="DB44" s="691"/>
      <c r="DC44" s="703"/>
      <c r="DD44" s="694">
        <v>836461</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358</v>
      </c>
      <c r="CG45" s="683"/>
      <c r="CH45" s="683"/>
      <c r="CI45" s="683"/>
      <c r="CJ45" s="683"/>
      <c r="CK45" s="683"/>
      <c r="CL45" s="683"/>
      <c r="CM45" s="683"/>
      <c r="CN45" s="683"/>
      <c r="CO45" s="683"/>
      <c r="CP45" s="683"/>
      <c r="CQ45" s="684"/>
      <c r="CR45" s="685">
        <v>350082</v>
      </c>
      <c r="CS45" s="721"/>
      <c r="CT45" s="721"/>
      <c r="CU45" s="721"/>
      <c r="CV45" s="721"/>
      <c r="CW45" s="721"/>
      <c r="CX45" s="721"/>
      <c r="CY45" s="722"/>
      <c r="CZ45" s="690">
        <v>1.7</v>
      </c>
      <c r="DA45" s="719"/>
      <c r="DB45" s="719"/>
      <c r="DC45" s="723"/>
      <c r="DD45" s="694">
        <v>79035</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360</v>
      </c>
      <c r="CG46" s="683"/>
      <c r="CH46" s="683"/>
      <c r="CI46" s="683"/>
      <c r="CJ46" s="683"/>
      <c r="CK46" s="683"/>
      <c r="CL46" s="683"/>
      <c r="CM46" s="683"/>
      <c r="CN46" s="683"/>
      <c r="CO46" s="683"/>
      <c r="CP46" s="683"/>
      <c r="CQ46" s="684"/>
      <c r="CR46" s="685">
        <v>1715981</v>
      </c>
      <c r="CS46" s="686"/>
      <c r="CT46" s="686"/>
      <c r="CU46" s="686"/>
      <c r="CV46" s="686"/>
      <c r="CW46" s="686"/>
      <c r="CX46" s="686"/>
      <c r="CY46" s="687"/>
      <c r="CZ46" s="690">
        <v>8.1999999999999993</v>
      </c>
      <c r="DA46" s="691"/>
      <c r="DB46" s="691"/>
      <c r="DC46" s="703"/>
      <c r="DD46" s="694">
        <v>736426</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362</v>
      </c>
      <c r="CG47" s="683"/>
      <c r="CH47" s="683"/>
      <c r="CI47" s="683"/>
      <c r="CJ47" s="683"/>
      <c r="CK47" s="683"/>
      <c r="CL47" s="683"/>
      <c r="CM47" s="683"/>
      <c r="CN47" s="683"/>
      <c r="CO47" s="683"/>
      <c r="CP47" s="683"/>
      <c r="CQ47" s="684"/>
      <c r="CR47" s="685" t="s">
        <v>125</v>
      </c>
      <c r="CS47" s="721"/>
      <c r="CT47" s="721"/>
      <c r="CU47" s="721"/>
      <c r="CV47" s="721"/>
      <c r="CW47" s="721"/>
      <c r="CX47" s="721"/>
      <c r="CY47" s="722"/>
      <c r="CZ47" s="690" t="s">
        <v>226</v>
      </c>
      <c r="DA47" s="719"/>
      <c r="DB47" s="719"/>
      <c r="DC47" s="723"/>
      <c r="DD47" s="694" t="s">
        <v>125</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363</v>
      </c>
      <c r="CG48" s="683"/>
      <c r="CH48" s="683"/>
      <c r="CI48" s="683"/>
      <c r="CJ48" s="683"/>
      <c r="CK48" s="683"/>
      <c r="CL48" s="683"/>
      <c r="CM48" s="683"/>
      <c r="CN48" s="683"/>
      <c r="CO48" s="683"/>
      <c r="CP48" s="683"/>
      <c r="CQ48" s="684"/>
      <c r="CR48" s="685" t="s">
        <v>125</v>
      </c>
      <c r="CS48" s="686"/>
      <c r="CT48" s="686"/>
      <c r="CU48" s="686"/>
      <c r="CV48" s="686"/>
      <c r="CW48" s="686"/>
      <c r="CX48" s="686"/>
      <c r="CY48" s="687"/>
      <c r="CZ48" s="690" t="s">
        <v>125</v>
      </c>
      <c r="DA48" s="691"/>
      <c r="DB48" s="691"/>
      <c r="DC48" s="703"/>
      <c r="DD48" s="694" t="s">
        <v>125</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364</v>
      </c>
      <c r="CE49" s="736"/>
      <c r="CF49" s="736"/>
      <c r="CG49" s="736"/>
      <c r="CH49" s="736"/>
      <c r="CI49" s="736"/>
      <c r="CJ49" s="736"/>
      <c r="CK49" s="736"/>
      <c r="CL49" s="736"/>
      <c r="CM49" s="736"/>
      <c r="CN49" s="736"/>
      <c r="CO49" s="736"/>
      <c r="CP49" s="736"/>
      <c r="CQ49" s="737"/>
      <c r="CR49" s="776">
        <v>20865955</v>
      </c>
      <c r="CS49" s="756"/>
      <c r="CT49" s="756"/>
      <c r="CU49" s="756"/>
      <c r="CV49" s="756"/>
      <c r="CW49" s="756"/>
      <c r="CX49" s="756"/>
      <c r="CY49" s="787"/>
      <c r="CZ49" s="781">
        <v>100</v>
      </c>
      <c r="DA49" s="788"/>
      <c r="DB49" s="788"/>
      <c r="DC49" s="789"/>
      <c r="DD49" s="790">
        <v>12274361</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e4UgTtWoi4olS43UZj7/0S4b8UUKAr3JSfjcYMUnxt3vLy0bTc/SGapIfy94HefcZS8PHQ2liPw/XbYenlH+4g==" saltValue="sT4i5EpOG+bN5pH/Rbrii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366</v>
      </c>
      <c r="DK2" s="833"/>
      <c r="DL2" s="833"/>
      <c r="DM2" s="833"/>
      <c r="DN2" s="833"/>
      <c r="DO2" s="834"/>
      <c r="DP2" s="251"/>
      <c r="DQ2" s="832" t="s">
        <v>367</v>
      </c>
      <c r="DR2" s="833"/>
      <c r="DS2" s="833"/>
      <c r="DT2" s="833"/>
      <c r="DU2" s="833"/>
      <c r="DV2" s="833"/>
      <c r="DW2" s="833"/>
      <c r="DX2" s="833"/>
      <c r="DY2" s="833"/>
      <c r="DZ2" s="834"/>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835" t="s">
        <v>368</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826" t="s">
        <v>370</v>
      </c>
      <c r="B5" s="827"/>
      <c r="C5" s="827"/>
      <c r="D5" s="827"/>
      <c r="E5" s="827"/>
      <c r="F5" s="827"/>
      <c r="G5" s="827"/>
      <c r="H5" s="827"/>
      <c r="I5" s="827"/>
      <c r="J5" s="827"/>
      <c r="K5" s="827"/>
      <c r="L5" s="827"/>
      <c r="M5" s="827"/>
      <c r="N5" s="827"/>
      <c r="O5" s="827"/>
      <c r="P5" s="828"/>
      <c r="Q5" s="803" t="s">
        <v>371</v>
      </c>
      <c r="R5" s="804"/>
      <c r="S5" s="804"/>
      <c r="T5" s="804"/>
      <c r="U5" s="805"/>
      <c r="V5" s="803" t="s">
        <v>372</v>
      </c>
      <c r="W5" s="804"/>
      <c r="X5" s="804"/>
      <c r="Y5" s="804"/>
      <c r="Z5" s="805"/>
      <c r="AA5" s="803" t="s">
        <v>373</v>
      </c>
      <c r="AB5" s="804"/>
      <c r="AC5" s="804"/>
      <c r="AD5" s="804"/>
      <c r="AE5" s="804"/>
      <c r="AF5" s="836" t="s">
        <v>374</v>
      </c>
      <c r="AG5" s="804"/>
      <c r="AH5" s="804"/>
      <c r="AI5" s="804"/>
      <c r="AJ5" s="815"/>
      <c r="AK5" s="804" t="s">
        <v>375</v>
      </c>
      <c r="AL5" s="804"/>
      <c r="AM5" s="804"/>
      <c r="AN5" s="804"/>
      <c r="AO5" s="805"/>
      <c r="AP5" s="803" t="s">
        <v>376</v>
      </c>
      <c r="AQ5" s="804"/>
      <c r="AR5" s="804"/>
      <c r="AS5" s="804"/>
      <c r="AT5" s="805"/>
      <c r="AU5" s="803" t="s">
        <v>377</v>
      </c>
      <c r="AV5" s="804"/>
      <c r="AW5" s="804"/>
      <c r="AX5" s="804"/>
      <c r="AY5" s="815"/>
      <c r="AZ5" s="258"/>
      <c r="BA5" s="258"/>
      <c r="BB5" s="258"/>
      <c r="BC5" s="258"/>
      <c r="BD5" s="258"/>
      <c r="BE5" s="259"/>
      <c r="BF5" s="259"/>
      <c r="BG5" s="259"/>
      <c r="BH5" s="259"/>
      <c r="BI5" s="259"/>
      <c r="BJ5" s="259"/>
      <c r="BK5" s="259"/>
      <c r="BL5" s="259"/>
      <c r="BM5" s="259"/>
      <c r="BN5" s="259"/>
      <c r="BO5" s="259"/>
      <c r="BP5" s="259"/>
      <c r="BQ5" s="826" t="s">
        <v>378</v>
      </c>
      <c r="BR5" s="827"/>
      <c r="BS5" s="827"/>
      <c r="BT5" s="827"/>
      <c r="BU5" s="827"/>
      <c r="BV5" s="827"/>
      <c r="BW5" s="827"/>
      <c r="BX5" s="827"/>
      <c r="BY5" s="827"/>
      <c r="BZ5" s="827"/>
      <c r="CA5" s="827"/>
      <c r="CB5" s="827"/>
      <c r="CC5" s="827"/>
      <c r="CD5" s="827"/>
      <c r="CE5" s="827"/>
      <c r="CF5" s="827"/>
      <c r="CG5" s="828"/>
      <c r="CH5" s="803" t="s">
        <v>379</v>
      </c>
      <c r="CI5" s="804"/>
      <c r="CJ5" s="804"/>
      <c r="CK5" s="804"/>
      <c r="CL5" s="805"/>
      <c r="CM5" s="803" t="s">
        <v>380</v>
      </c>
      <c r="CN5" s="804"/>
      <c r="CO5" s="804"/>
      <c r="CP5" s="804"/>
      <c r="CQ5" s="805"/>
      <c r="CR5" s="803" t="s">
        <v>381</v>
      </c>
      <c r="CS5" s="804"/>
      <c r="CT5" s="804"/>
      <c r="CU5" s="804"/>
      <c r="CV5" s="805"/>
      <c r="CW5" s="803" t="s">
        <v>382</v>
      </c>
      <c r="CX5" s="804"/>
      <c r="CY5" s="804"/>
      <c r="CZ5" s="804"/>
      <c r="DA5" s="805"/>
      <c r="DB5" s="803" t="s">
        <v>383</v>
      </c>
      <c r="DC5" s="804"/>
      <c r="DD5" s="804"/>
      <c r="DE5" s="804"/>
      <c r="DF5" s="805"/>
      <c r="DG5" s="809" t="s">
        <v>384</v>
      </c>
      <c r="DH5" s="810"/>
      <c r="DI5" s="810"/>
      <c r="DJ5" s="810"/>
      <c r="DK5" s="811"/>
      <c r="DL5" s="809" t="s">
        <v>385</v>
      </c>
      <c r="DM5" s="810"/>
      <c r="DN5" s="810"/>
      <c r="DO5" s="810"/>
      <c r="DP5" s="811"/>
      <c r="DQ5" s="803" t="s">
        <v>386</v>
      </c>
      <c r="DR5" s="804"/>
      <c r="DS5" s="804"/>
      <c r="DT5" s="804"/>
      <c r="DU5" s="805"/>
      <c r="DV5" s="803" t="s">
        <v>377</v>
      </c>
      <c r="DW5" s="804"/>
      <c r="DX5" s="804"/>
      <c r="DY5" s="804"/>
      <c r="DZ5" s="815"/>
      <c r="EA5" s="256"/>
    </row>
    <row r="6" spans="1:131" s="257" customFormat="1" ht="26.25" customHeight="1" thickBot="1">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c r="A7" s="260">
        <v>1</v>
      </c>
      <c r="B7" s="817" t="s">
        <v>387</v>
      </c>
      <c r="C7" s="818"/>
      <c r="D7" s="818"/>
      <c r="E7" s="818"/>
      <c r="F7" s="818"/>
      <c r="G7" s="818"/>
      <c r="H7" s="818"/>
      <c r="I7" s="818"/>
      <c r="J7" s="818"/>
      <c r="K7" s="818"/>
      <c r="L7" s="818"/>
      <c r="M7" s="818"/>
      <c r="N7" s="818"/>
      <c r="O7" s="818"/>
      <c r="P7" s="819"/>
      <c r="Q7" s="820">
        <v>21638</v>
      </c>
      <c r="R7" s="821"/>
      <c r="S7" s="821"/>
      <c r="T7" s="821"/>
      <c r="U7" s="821"/>
      <c r="V7" s="821">
        <v>20872</v>
      </c>
      <c r="W7" s="821"/>
      <c r="X7" s="821"/>
      <c r="Y7" s="821"/>
      <c r="Z7" s="821"/>
      <c r="AA7" s="821">
        <v>765</v>
      </c>
      <c r="AB7" s="821"/>
      <c r="AC7" s="821"/>
      <c r="AD7" s="821"/>
      <c r="AE7" s="822"/>
      <c r="AF7" s="823">
        <v>673</v>
      </c>
      <c r="AG7" s="824"/>
      <c r="AH7" s="824"/>
      <c r="AI7" s="824"/>
      <c r="AJ7" s="825"/>
      <c r="AK7" s="860">
        <v>797</v>
      </c>
      <c r="AL7" s="861"/>
      <c r="AM7" s="861"/>
      <c r="AN7" s="861"/>
      <c r="AO7" s="861"/>
      <c r="AP7" s="861">
        <v>17824</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595</v>
      </c>
      <c r="BT7" s="865"/>
      <c r="BU7" s="865"/>
      <c r="BV7" s="865"/>
      <c r="BW7" s="865"/>
      <c r="BX7" s="865"/>
      <c r="BY7" s="865"/>
      <c r="BZ7" s="865"/>
      <c r="CA7" s="865"/>
      <c r="CB7" s="865"/>
      <c r="CC7" s="865"/>
      <c r="CD7" s="865"/>
      <c r="CE7" s="865"/>
      <c r="CF7" s="865"/>
      <c r="CG7" s="866"/>
      <c r="CH7" s="857">
        <v>-21</v>
      </c>
      <c r="CI7" s="858"/>
      <c r="CJ7" s="858"/>
      <c r="CK7" s="858"/>
      <c r="CL7" s="859"/>
      <c r="CM7" s="857">
        <v>58</v>
      </c>
      <c r="CN7" s="858"/>
      <c r="CO7" s="858"/>
      <c r="CP7" s="858"/>
      <c r="CQ7" s="859"/>
      <c r="CR7" s="857">
        <v>30</v>
      </c>
      <c r="CS7" s="858"/>
      <c r="CT7" s="858"/>
      <c r="CU7" s="858"/>
      <c r="CV7" s="859"/>
      <c r="CW7" s="857" t="s">
        <v>596</v>
      </c>
      <c r="CX7" s="858"/>
      <c r="CY7" s="858"/>
      <c r="CZ7" s="858"/>
      <c r="DA7" s="859"/>
      <c r="DB7" s="857" t="s">
        <v>596</v>
      </c>
      <c r="DC7" s="858"/>
      <c r="DD7" s="858"/>
      <c r="DE7" s="858"/>
      <c r="DF7" s="859"/>
      <c r="DG7" s="857" t="s">
        <v>596</v>
      </c>
      <c r="DH7" s="858"/>
      <c r="DI7" s="858"/>
      <c r="DJ7" s="858"/>
      <c r="DK7" s="859"/>
      <c r="DL7" s="857" t="s">
        <v>596</v>
      </c>
      <c r="DM7" s="858"/>
      <c r="DN7" s="858"/>
      <c r="DO7" s="858"/>
      <c r="DP7" s="859"/>
      <c r="DQ7" s="857" t="s">
        <v>596</v>
      </c>
      <c r="DR7" s="858"/>
      <c r="DS7" s="858"/>
      <c r="DT7" s="858"/>
      <c r="DU7" s="859"/>
      <c r="DV7" s="838"/>
      <c r="DW7" s="839"/>
      <c r="DX7" s="839"/>
      <c r="DY7" s="839"/>
      <c r="DZ7" s="840"/>
      <c r="EA7" s="256"/>
    </row>
    <row r="8" spans="1:131" s="257" customFormat="1" ht="26.25" customHeight="1">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597</v>
      </c>
      <c r="BT8" s="855"/>
      <c r="BU8" s="855"/>
      <c r="BV8" s="855"/>
      <c r="BW8" s="855"/>
      <c r="BX8" s="855"/>
      <c r="BY8" s="855"/>
      <c r="BZ8" s="855"/>
      <c r="CA8" s="855"/>
      <c r="CB8" s="855"/>
      <c r="CC8" s="855"/>
      <c r="CD8" s="855"/>
      <c r="CE8" s="855"/>
      <c r="CF8" s="855"/>
      <c r="CG8" s="856"/>
      <c r="CH8" s="867">
        <v>0</v>
      </c>
      <c r="CI8" s="868"/>
      <c r="CJ8" s="868"/>
      <c r="CK8" s="868"/>
      <c r="CL8" s="869"/>
      <c r="CM8" s="867">
        <v>0</v>
      </c>
      <c r="CN8" s="868"/>
      <c r="CO8" s="868"/>
      <c r="CP8" s="868"/>
      <c r="CQ8" s="869"/>
      <c r="CR8" s="867">
        <v>10</v>
      </c>
      <c r="CS8" s="868"/>
      <c r="CT8" s="868"/>
      <c r="CU8" s="868"/>
      <c r="CV8" s="869"/>
      <c r="CW8" s="867" t="s">
        <v>596</v>
      </c>
      <c r="CX8" s="868"/>
      <c r="CY8" s="868"/>
      <c r="CZ8" s="868"/>
      <c r="DA8" s="869"/>
      <c r="DB8" s="867" t="s">
        <v>596</v>
      </c>
      <c r="DC8" s="868"/>
      <c r="DD8" s="868"/>
      <c r="DE8" s="868"/>
      <c r="DF8" s="869"/>
      <c r="DG8" s="867" t="s">
        <v>596</v>
      </c>
      <c r="DH8" s="868"/>
      <c r="DI8" s="868"/>
      <c r="DJ8" s="868"/>
      <c r="DK8" s="869"/>
      <c r="DL8" s="867" t="s">
        <v>596</v>
      </c>
      <c r="DM8" s="868"/>
      <c r="DN8" s="868"/>
      <c r="DO8" s="868"/>
      <c r="DP8" s="869"/>
      <c r="DQ8" s="867" t="s">
        <v>596</v>
      </c>
      <c r="DR8" s="868"/>
      <c r="DS8" s="868"/>
      <c r="DT8" s="868"/>
      <c r="DU8" s="869"/>
      <c r="DV8" s="870"/>
      <c r="DW8" s="871"/>
      <c r="DX8" s="871"/>
      <c r="DY8" s="871"/>
      <c r="DZ8" s="872"/>
      <c r="EA8" s="256"/>
    </row>
    <row r="9" spans="1:131" s="257" customFormat="1" ht="26.25" customHeight="1">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388</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c r="A23" s="266" t="s">
        <v>389</v>
      </c>
      <c r="B23" s="876" t="s">
        <v>390</v>
      </c>
      <c r="C23" s="877"/>
      <c r="D23" s="877"/>
      <c r="E23" s="877"/>
      <c r="F23" s="877"/>
      <c r="G23" s="877"/>
      <c r="H23" s="877"/>
      <c r="I23" s="877"/>
      <c r="J23" s="877"/>
      <c r="K23" s="877"/>
      <c r="L23" s="877"/>
      <c r="M23" s="877"/>
      <c r="N23" s="877"/>
      <c r="O23" s="877"/>
      <c r="P23" s="878"/>
      <c r="Q23" s="879">
        <v>21638</v>
      </c>
      <c r="R23" s="880"/>
      <c r="S23" s="880"/>
      <c r="T23" s="880"/>
      <c r="U23" s="880"/>
      <c r="V23" s="880">
        <v>20872</v>
      </c>
      <c r="W23" s="880"/>
      <c r="X23" s="880"/>
      <c r="Y23" s="880"/>
      <c r="Z23" s="880"/>
      <c r="AA23" s="880">
        <v>765</v>
      </c>
      <c r="AB23" s="880"/>
      <c r="AC23" s="880"/>
      <c r="AD23" s="880"/>
      <c r="AE23" s="881"/>
      <c r="AF23" s="882">
        <v>673</v>
      </c>
      <c r="AG23" s="880"/>
      <c r="AH23" s="880"/>
      <c r="AI23" s="880"/>
      <c r="AJ23" s="883"/>
      <c r="AK23" s="884"/>
      <c r="AL23" s="885"/>
      <c r="AM23" s="885"/>
      <c r="AN23" s="885"/>
      <c r="AO23" s="885"/>
      <c r="AP23" s="880">
        <v>17824</v>
      </c>
      <c r="AQ23" s="880"/>
      <c r="AR23" s="880"/>
      <c r="AS23" s="880"/>
      <c r="AT23" s="880"/>
      <c r="AU23" s="886"/>
      <c r="AV23" s="886"/>
      <c r="AW23" s="886"/>
      <c r="AX23" s="886"/>
      <c r="AY23" s="887"/>
      <c r="AZ23" s="895" t="s">
        <v>391</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c r="A24" s="894" t="s">
        <v>392</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c r="A25" s="835" t="s">
        <v>393</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c r="A26" s="826" t="s">
        <v>370</v>
      </c>
      <c r="B26" s="827"/>
      <c r="C26" s="827"/>
      <c r="D26" s="827"/>
      <c r="E26" s="827"/>
      <c r="F26" s="827"/>
      <c r="G26" s="827"/>
      <c r="H26" s="827"/>
      <c r="I26" s="827"/>
      <c r="J26" s="827"/>
      <c r="K26" s="827"/>
      <c r="L26" s="827"/>
      <c r="M26" s="827"/>
      <c r="N26" s="827"/>
      <c r="O26" s="827"/>
      <c r="P26" s="828"/>
      <c r="Q26" s="803" t="s">
        <v>394</v>
      </c>
      <c r="R26" s="804"/>
      <c r="S26" s="804"/>
      <c r="T26" s="804"/>
      <c r="U26" s="805"/>
      <c r="V26" s="803" t="s">
        <v>395</v>
      </c>
      <c r="W26" s="804"/>
      <c r="X26" s="804"/>
      <c r="Y26" s="804"/>
      <c r="Z26" s="805"/>
      <c r="AA26" s="803" t="s">
        <v>396</v>
      </c>
      <c r="AB26" s="804"/>
      <c r="AC26" s="804"/>
      <c r="AD26" s="804"/>
      <c r="AE26" s="804"/>
      <c r="AF26" s="898" t="s">
        <v>397</v>
      </c>
      <c r="AG26" s="899"/>
      <c r="AH26" s="899"/>
      <c r="AI26" s="899"/>
      <c r="AJ26" s="900"/>
      <c r="AK26" s="804" t="s">
        <v>398</v>
      </c>
      <c r="AL26" s="804"/>
      <c r="AM26" s="804"/>
      <c r="AN26" s="804"/>
      <c r="AO26" s="805"/>
      <c r="AP26" s="803" t="s">
        <v>399</v>
      </c>
      <c r="AQ26" s="804"/>
      <c r="AR26" s="804"/>
      <c r="AS26" s="804"/>
      <c r="AT26" s="805"/>
      <c r="AU26" s="803" t="s">
        <v>400</v>
      </c>
      <c r="AV26" s="804"/>
      <c r="AW26" s="804"/>
      <c r="AX26" s="804"/>
      <c r="AY26" s="805"/>
      <c r="AZ26" s="803" t="s">
        <v>401</v>
      </c>
      <c r="BA26" s="804"/>
      <c r="BB26" s="804"/>
      <c r="BC26" s="804"/>
      <c r="BD26" s="805"/>
      <c r="BE26" s="803" t="s">
        <v>377</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c r="A28" s="268">
        <v>1</v>
      </c>
      <c r="B28" s="817" t="s">
        <v>402</v>
      </c>
      <c r="C28" s="818"/>
      <c r="D28" s="818"/>
      <c r="E28" s="818"/>
      <c r="F28" s="818"/>
      <c r="G28" s="818"/>
      <c r="H28" s="818"/>
      <c r="I28" s="818"/>
      <c r="J28" s="818"/>
      <c r="K28" s="818"/>
      <c r="L28" s="818"/>
      <c r="M28" s="818"/>
      <c r="N28" s="818"/>
      <c r="O28" s="818"/>
      <c r="P28" s="819"/>
      <c r="Q28" s="908">
        <v>4475</v>
      </c>
      <c r="R28" s="909"/>
      <c r="S28" s="909"/>
      <c r="T28" s="909"/>
      <c r="U28" s="909"/>
      <c r="V28" s="909">
        <v>4451</v>
      </c>
      <c r="W28" s="909"/>
      <c r="X28" s="909"/>
      <c r="Y28" s="909"/>
      <c r="Z28" s="909"/>
      <c r="AA28" s="909">
        <v>23</v>
      </c>
      <c r="AB28" s="909"/>
      <c r="AC28" s="909"/>
      <c r="AD28" s="909"/>
      <c r="AE28" s="910"/>
      <c r="AF28" s="911">
        <v>23</v>
      </c>
      <c r="AG28" s="909"/>
      <c r="AH28" s="909"/>
      <c r="AI28" s="909"/>
      <c r="AJ28" s="912"/>
      <c r="AK28" s="913">
        <v>313</v>
      </c>
      <c r="AL28" s="904"/>
      <c r="AM28" s="904"/>
      <c r="AN28" s="904"/>
      <c r="AO28" s="904"/>
      <c r="AP28" s="904" t="s">
        <v>577</v>
      </c>
      <c r="AQ28" s="904"/>
      <c r="AR28" s="904"/>
      <c r="AS28" s="904"/>
      <c r="AT28" s="904"/>
      <c r="AU28" s="904" t="s">
        <v>577</v>
      </c>
      <c r="AV28" s="904"/>
      <c r="AW28" s="904"/>
      <c r="AX28" s="904"/>
      <c r="AY28" s="904"/>
      <c r="AZ28" s="905" t="s">
        <v>577</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c r="A29" s="268">
        <v>2</v>
      </c>
      <c r="B29" s="841" t="s">
        <v>403</v>
      </c>
      <c r="C29" s="842"/>
      <c r="D29" s="842"/>
      <c r="E29" s="842"/>
      <c r="F29" s="842"/>
      <c r="G29" s="842"/>
      <c r="H29" s="842"/>
      <c r="I29" s="842"/>
      <c r="J29" s="842"/>
      <c r="K29" s="842"/>
      <c r="L29" s="842"/>
      <c r="M29" s="842"/>
      <c r="N29" s="842"/>
      <c r="O29" s="842"/>
      <c r="P29" s="843"/>
      <c r="Q29" s="844">
        <v>3954</v>
      </c>
      <c r="R29" s="845"/>
      <c r="S29" s="845"/>
      <c r="T29" s="845"/>
      <c r="U29" s="845"/>
      <c r="V29" s="845">
        <v>3784</v>
      </c>
      <c r="W29" s="845"/>
      <c r="X29" s="845"/>
      <c r="Y29" s="845"/>
      <c r="Z29" s="845"/>
      <c r="AA29" s="845">
        <v>170</v>
      </c>
      <c r="AB29" s="845"/>
      <c r="AC29" s="845"/>
      <c r="AD29" s="845"/>
      <c r="AE29" s="846"/>
      <c r="AF29" s="847">
        <v>170</v>
      </c>
      <c r="AG29" s="848"/>
      <c r="AH29" s="848"/>
      <c r="AI29" s="848"/>
      <c r="AJ29" s="849"/>
      <c r="AK29" s="916">
        <v>676</v>
      </c>
      <c r="AL29" s="917"/>
      <c r="AM29" s="917"/>
      <c r="AN29" s="917"/>
      <c r="AO29" s="917"/>
      <c r="AP29" s="917" t="s">
        <v>577</v>
      </c>
      <c r="AQ29" s="917"/>
      <c r="AR29" s="917"/>
      <c r="AS29" s="917"/>
      <c r="AT29" s="917"/>
      <c r="AU29" s="917" t="s">
        <v>577</v>
      </c>
      <c r="AV29" s="917"/>
      <c r="AW29" s="917"/>
      <c r="AX29" s="917"/>
      <c r="AY29" s="917"/>
      <c r="AZ29" s="918" t="s">
        <v>577</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c r="A30" s="268">
        <v>3</v>
      </c>
      <c r="B30" s="841" t="s">
        <v>404</v>
      </c>
      <c r="C30" s="842"/>
      <c r="D30" s="842"/>
      <c r="E30" s="842"/>
      <c r="F30" s="842"/>
      <c r="G30" s="842"/>
      <c r="H30" s="842"/>
      <c r="I30" s="842"/>
      <c r="J30" s="842"/>
      <c r="K30" s="842"/>
      <c r="L30" s="842"/>
      <c r="M30" s="842"/>
      <c r="N30" s="842"/>
      <c r="O30" s="842"/>
      <c r="P30" s="843"/>
      <c r="Q30" s="844">
        <v>401</v>
      </c>
      <c r="R30" s="845"/>
      <c r="S30" s="845"/>
      <c r="T30" s="845"/>
      <c r="U30" s="845"/>
      <c r="V30" s="845">
        <v>400</v>
      </c>
      <c r="W30" s="845"/>
      <c r="X30" s="845"/>
      <c r="Y30" s="845"/>
      <c r="Z30" s="845"/>
      <c r="AA30" s="845">
        <v>2</v>
      </c>
      <c r="AB30" s="845"/>
      <c r="AC30" s="845"/>
      <c r="AD30" s="845"/>
      <c r="AE30" s="846"/>
      <c r="AF30" s="847">
        <v>2</v>
      </c>
      <c r="AG30" s="848"/>
      <c r="AH30" s="848"/>
      <c r="AI30" s="848"/>
      <c r="AJ30" s="849"/>
      <c r="AK30" s="916">
        <v>100</v>
      </c>
      <c r="AL30" s="917"/>
      <c r="AM30" s="917"/>
      <c r="AN30" s="917"/>
      <c r="AO30" s="917"/>
      <c r="AP30" s="917" t="s">
        <v>577</v>
      </c>
      <c r="AQ30" s="917"/>
      <c r="AR30" s="917"/>
      <c r="AS30" s="917"/>
      <c r="AT30" s="917"/>
      <c r="AU30" s="917" t="s">
        <v>577</v>
      </c>
      <c r="AV30" s="917"/>
      <c r="AW30" s="917"/>
      <c r="AX30" s="917"/>
      <c r="AY30" s="917"/>
      <c r="AZ30" s="918" t="s">
        <v>577</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c r="A31" s="268">
        <v>4</v>
      </c>
      <c r="B31" s="841" t="s">
        <v>405</v>
      </c>
      <c r="C31" s="842"/>
      <c r="D31" s="842"/>
      <c r="E31" s="842"/>
      <c r="F31" s="842"/>
      <c r="G31" s="842"/>
      <c r="H31" s="842"/>
      <c r="I31" s="842"/>
      <c r="J31" s="842"/>
      <c r="K31" s="842"/>
      <c r="L31" s="842"/>
      <c r="M31" s="842"/>
      <c r="N31" s="842"/>
      <c r="O31" s="842"/>
      <c r="P31" s="843"/>
      <c r="Q31" s="844">
        <v>10</v>
      </c>
      <c r="R31" s="845"/>
      <c r="S31" s="845"/>
      <c r="T31" s="845"/>
      <c r="U31" s="845"/>
      <c r="V31" s="845">
        <v>7</v>
      </c>
      <c r="W31" s="845"/>
      <c r="X31" s="845"/>
      <c r="Y31" s="845"/>
      <c r="Z31" s="845"/>
      <c r="AA31" s="845">
        <v>3</v>
      </c>
      <c r="AB31" s="845"/>
      <c r="AC31" s="845"/>
      <c r="AD31" s="845"/>
      <c r="AE31" s="846"/>
      <c r="AF31" s="847">
        <v>3</v>
      </c>
      <c r="AG31" s="848"/>
      <c r="AH31" s="848"/>
      <c r="AI31" s="848"/>
      <c r="AJ31" s="849"/>
      <c r="AK31" s="916" t="s">
        <v>577</v>
      </c>
      <c r="AL31" s="917"/>
      <c r="AM31" s="917"/>
      <c r="AN31" s="917"/>
      <c r="AO31" s="917"/>
      <c r="AP31" s="917" t="s">
        <v>577</v>
      </c>
      <c r="AQ31" s="917"/>
      <c r="AR31" s="917"/>
      <c r="AS31" s="917"/>
      <c r="AT31" s="917"/>
      <c r="AU31" s="917" t="s">
        <v>577</v>
      </c>
      <c r="AV31" s="917"/>
      <c r="AW31" s="917"/>
      <c r="AX31" s="917"/>
      <c r="AY31" s="917"/>
      <c r="AZ31" s="918" t="s">
        <v>577</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c r="A32" s="268">
        <v>5</v>
      </c>
      <c r="B32" s="841" t="s">
        <v>406</v>
      </c>
      <c r="C32" s="842"/>
      <c r="D32" s="842"/>
      <c r="E32" s="842"/>
      <c r="F32" s="842"/>
      <c r="G32" s="842"/>
      <c r="H32" s="842"/>
      <c r="I32" s="842"/>
      <c r="J32" s="842"/>
      <c r="K32" s="842"/>
      <c r="L32" s="842"/>
      <c r="M32" s="842"/>
      <c r="N32" s="842"/>
      <c r="O32" s="842"/>
      <c r="P32" s="843"/>
      <c r="Q32" s="844">
        <v>899</v>
      </c>
      <c r="R32" s="845"/>
      <c r="S32" s="845"/>
      <c r="T32" s="845"/>
      <c r="U32" s="845"/>
      <c r="V32" s="845">
        <v>771</v>
      </c>
      <c r="W32" s="845"/>
      <c r="X32" s="845"/>
      <c r="Y32" s="845"/>
      <c r="Z32" s="845"/>
      <c r="AA32" s="845">
        <v>128</v>
      </c>
      <c r="AB32" s="845"/>
      <c r="AC32" s="845"/>
      <c r="AD32" s="845"/>
      <c r="AE32" s="846"/>
      <c r="AF32" s="847">
        <v>490</v>
      </c>
      <c r="AG32" s="848"/>
      <c r="AH32" s="848"/>
      <c r="AI32" s="848"/>
      <c r="AJ32" s="849"/>
      <c r="AK32" s="916">
        <v>123</v>
      </c>
      <c r="AL32" s="917"/>
      <c r="AM32" s="917"/>
      <c r="AN32" s="917"/>
      <c r="AO32" s="917"/>
      <c r="AP32" s="917">
        <v>2595</v>
      </c>
      <c r="AQ32" s="917"/>
      <c r="AR32" s="917"/>
      <c r="AS32" s="917"/>
      <c r="AT32" s="917"/>
      <c r="AU32" s="917">
        <v>358</v>
      </c>
      <c r="AV32" s="917"/>
      <c r="AW32" s="917"/>
      <c r="AX32" s="917"/>
      <c r="AY32" s="917"/>
      <c r="AZ32" s="918" t="s">
        <v>577</v>
      </c>
      <c r="BA32" s="918"/>
      <c r="BB32" s="918"/>
      <c r="BC32" s="918"/>
      <c r="BD32" s="918"/>
      <c r="BE32" s="914" t="s">
        <v>407</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c r="A33" s="268">
        <v>6</v>
      </c>
      <c r="B33" s="841" t="s">
        <v>408</v>
      </c>
      <c r="C33" s="842"/>
      <c r="D33" s="842"/>
      <c r="E33" s="842"/>
      <c r="F33" s="842"/>
      <c r="G33" s="842"/>
      <c r="H33" s="842"/>
      <c r="I33" s="842"/>
      <c r="J33" s="842"/>
      <c r="K33" s="842"/>
      <c r="L33" s="842"/>
      <c r="M33" s="842"/>
      <c r="N33" s="842"/>
      <c r="O33" s="842"/>
      <c r="P33" s="843"/>
      <c r="Q33" s="844">
        <v>819</v>
      </c>
      <c r="R33" s="845"/>
      <c r="S33" s="845"/>
      <c r="T33" s="845"/>
      <c r="U33" s="845"/>
      <c r="V33" s="845">
        <v>769</v>
      </c>
      <c r="W33" s="845"/>
      <c r="X33" s="845"/>
      <c r="Y33" s="845"/>
      <c r="Z33" s="845"/>
      <c r="AA33" s="845">
        <v>51</v>
      </c>
      <c r="AB33" s="845"/>
      <c r="AC33" s="845"/>
      <c r="AD33" s="845"/>
      <c r="AE33" s="846"/>
      <c r="AF33" s="847">
        <v>134</v>
      </c>
      <c r="AG33" s="848"/>
      <c r="AH33" s="848"/>
      <c r="AI33" s="848"/>
      <c r="AJ33" s="849"/>
      <c r="AK33" s="916">
        <v>479</v>
      </c>
      <c r="AL33" s="917"/>
      <c r="AM33" s="917"/>
      <c r="AN33" s="917"/>
      <c r="AO33" s="917"/>
      <c r="AP33" s="917">
        <v>4822</v>
      </c>
      <c r="AQ33" s="917"/>
      <c r="AR33" s="917"/>
      <c r="AS33" s="917"/>
      <c r="AT33" s="917"/>
      <c r="AU33" s="917">
        <v>4798</v>
      </c>
      <c r="AV33" s="917"/>
      <c r="AW33" s="917"/>
      <c r="AX33" s="917"/>
      <c r="AY33" s="917"/>
      <c r="AZ33" s="918" t="s">
        <v>577</v>
      </c>
      <c r="BA33" s="918"/>
      <c r="BB33" s="918"/>
      <c r="BC33" s="918"/>
      <c r="BD33" s="918"/>
      <c r="BE33" s="914" t="s">
        <v>407</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409</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c r="A63" s="266" t="s">
        <v>389</v>
      </c>
      <c r="B63" s="876" t="s">
        <v>410</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821</v>
      </c>
      <c r="AG63" s="928"/>
      <c r="AH63" s="928"/>
      <c r="AI63" s="928"/>
      <c r="AJ63" s="929"/>
      <c r="AK63" s="930"/>
      <c r="AL63" s="925"/>
      <c r="AM63" s="925"/>
      <c r="AN63" s="925"/>
      <c r="AO63" s="925"/>
      <c r="AP63" s="928">
        <v>7417</v>
      </c>
      <c r="AQ63" s="928"/>
      <c r="AR63" s="928"/>
      <c r="AS63" s="928"/>
      <c r="AT63" s="928"/>
      <c r="AU63" s="928">
        <v>5156</v>
      </c>
      <c r="AV63" s="928"/>
      <c r="AW63" s="928"/>
      <c r="AX63" s="928"/>
      <c r="AY63" s="928"/>
      <c r="AZ63" s="932"/>
      <c r="BA63" s="932"/>
      <c r="BB63" s="932"/>
      <c r="BC63" s="932"/>
      <c r="BD63" s="932"/>
      <c r="BE63" s="933"/>
      <c r="BF63" s="933"/>
      <c r="BG63" s="933"/>
      <c r="BH63" s="933"/>
      <c r="BI63" s="934"/>
      <c r="BJ63" s="935" t="s">
        <v>411</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c r="A66" s="826" t="s">
        <v>413</v>
      </c>
      <c r="B66" s="827"/>
      <c r="C66" s="827"/>
      <c r="D66" s="827"/>
      <c r="E66" s="827"/>
      <c r="F66" s="827"/>
      <c r="G66" s="827"/>
      <c r="H66" s="827"/>
      <c r="I66" s="827"/>
      <c r="J66" s="827"/>
      <c r="K66" s="827"/>
      <c r="L66" s="827"/>
      <c r="M66" s="827"/>
      <c r="N66" s="827"/>
      <c r="O66" s="827"/>
      <c r="P66" s="828"/>
      <c r="Q66" s="803" t="s">
        <v>414</v>
      </c>
      <c r="R66" s="804"/>
      <c r="S66" s="804"/>
      <c r="T66" s="804"/>
      <c r="U66" s="805"/>
      <c r="V66" s="803" t="s">
        <v>415</v>
      </c>
      <c r="W66" s="804"/>
      <c r="X66" s="804"/>
      <c r="Y66" s="804"/>
      <c r="Z66" s="805"/>
      <c r="AA66" s="803" t="s">
        <v>416</v>
      </c>
      <c r="AB66" s="804"/>
      <c r="AC66" s="804"/>
      <c r="AD66" s="804"/>
      <c r="AE66" s="805"/>
      <c r="AF66" s="938" t="s">
        <v>417</v>
      </c>
      <c r="AG66" s="899"/>
      <c r="AH66" s="899"/>
      <c r="AI66" s="899"/>
      <c r="AJ66" s="939"/>
      <c r="AK66" s="803" t="s">
        <v>418</v>
      </c>
      <c r="AL66" s="827"/>
      <c r="AM66" s="827"/>
      <c r="AN66" s="827"/>
      <c r="AO66" s="828"/>
      <c r="AP66" s="803" t="s">
        <v>419</v>
      </c>
      <c r="AQ66" s="804"/>
      <c r="AR66" s="804"/>
      <c r="AS66" s="804"/>
      <c r="AT66" s="805"/>
      <c r="AU66" s="803" t="s">
        <v>420</v>
      </c>
      <c r="AV66" s="804"/>
      <c r="AW66" s="804"/>
      <c r="AX66" s="804"/>
      <c r="AY66" s="805"/>
      <c r="AZ66" s="803" t="s">
        <v>377</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c r="A68" s="260">
        <v>1</v>
      </c>
      <c r="B68" s="955" t="s">
        <v>578</v>
      </c>
      <c r="C68" s="956"/>
      <c r="D68" s="956"/>
      <c r="E68" s="956"/>
      <c r="F68" s="956"/>
      <c r="G68" s="956"/>
      <c r="H68" s="956"/>
      <c r="I68" s="956"/>
      <c r="J68" s="956"/>
      <c r="K68" s="956"/>
      <c r="L68" s="956"/>
      <c r="M68" s="956"/>
      <c r="N68" s="956"/>
      <c r="O68" s="956"/>
      <c r="P68" s="957"/>
      <c r="Q68" s="958">
        <v>16027</v>
      </c>
      <c r="R68" s="952"/>
      <c r="S68" s="952"/>
      <c r="T68" s="952"/>
      <c r="U68" s="952"/>
      <c r="V68" s="952">
        <v>16007</v>
      </c>
      <c r="W68" s="952"/>
      <c r="X68" s="952"/>
      <c r="Y68" s="952"/>
      <c r="Z68" s="952"/>
      <c r="AA68" s="952">
        <v>20</v>
      </c>
      <c r="AB68" s="952"/>
      <c r="AC68" s="952"/>
      <c r="AD68" s="952"/>
      <c r="AE68" s="952"/>
      <c r="AF68" s="952">
        <v>20</v>
      </c>
      <c r="AG68" s="952"/>
      <c r="AH68" s="952"/>
      <c r="AI68" s="952"/>
      <c r="AJ68" s="952"/>
      <c r="AK68" s="952">
        <v>67</v>
      </c>
      <c r="AL68" s="952"/>
      <c r="AM68" s="952"/>
      <c r="AN68" s="952"/>
      <c r="AO68" s="952"/>
      <c r="AP68" s="952" t="s">
        <v>580</v>
      </c>
      <c r="AQ68" s="952"/>
      <c r="AR68" s="952"/>
      <c r="AS68" s="952"/>
      <c r="AT68" s="952"/>
      <c r="AU68" s="952" t="s">
        <v>580</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c r="A69" s="263">
        <v>2</v>
      </c>
      <c r="B69" s="959" t="s">
        <v>579</v>
      </c>
      <c r="C69" s="960"/>
      <c r="D69" s="960"/>
      <c r="E69" s="960"/>
      <c r="F69" s="960"/>
      <c r="G69" s="960"/>
      <c r="H69" s="960"/>
      <c r="I69" s="960"/>
      <c r="J69" s="960"/>
      <c r="K69" s="960"/>
      <c r="L69" s="960"/>
      <c r="M69" s="960"/>
      <c r="N69" s="960"/>
      <c r="O69" s="960"/>
      <c r="P69" s="961"/>
      <c r="Q69" s="962">
        <v>112</v>
      </c>
      <c r="R69" s="917"/>
      <c r="S69" s="917"/>
      <c r="T69" s="917"/>
      <c r="U69" s="917"/>
      <c r="V69" s="917">
        <v>111</v>
      </c>
      <c r="W69" s="917"/>
      <c r="X69" s="917"/>
      <c r="Y69" s="917"/>
      <c r="Z69" s="917"/>
      <c r="AA69" s="917">
        <v>1</v>
      </c>
      <c r="AB69" s="917"/>
      <c r="AC69" s="917"/>
      <c r="AD69" s="917"/>
      <c r="AE69" s="917"/>
      <c r="AF69" s="917">
        <v>1</v>
      </c>
      <c r="AG69" s="917"/>
      <c r="AH69" s="917"/>
      <c r="AI69" s="917"/>
      <c r="AJ69" s="917"/>
      <c r="AK69" s="917">
        <v>11</v>
      </c>
      <c r="AL69" s="917"/>
      <c r="AM69" s="917"/>
      <c r="AN69" s="917"/>
      <c r="AO69" s="917"/>
      <c r="AP69" s="917" t="s">
        <v>580</v>
      </c>
      <c r="AQ69" s="917"/>
      <c r="AR69" s="917"/>
      <c r="AS69" s="917"/>
      <c r="AT69" s="917"/>
      <c r="AU69" s="917" t="s">
        <v>580</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c r="A70" s="263">
        <v>3</v>
      </c>
      <c r="B70" s="959" t="s">
        <v>586</v>
      </c>
      <c r="C70" s="960"/>
      <c r="D70" s="960"/>
      <c r="E70" s="960"/>
      <c r="F70" s="960"/>
      <c r="G70" s="960"/>
      <c r="H70" s="960"/>
      <c r="I70" s="960"/>
      <c r="J70" s="960"/>
      <c r="K70" s="960"/>
      <c r="L70" s="960"/>
      <c r="M70" s="960"/>
      <c r="N70" s="960"/>
      <c r="O70" s="960"/>
      <c r="P70" s="961"/>
      <c r="Q70" s="962">
        <v>519</v>
      </c>
      <c r="R70" s="917"/>
      <c r="S70" s="917"/>
      <c r="T70" s="917"/>
      <c r="U70" s="917"/>
      <c r="V70" s="917">
        <v>299</v>
      </c>
      <c r="W70" s="917"/>
      <c r="X70" s="917"/>
      <c r="Y70" s="917"/>
      <c r="Z70" s="917"/>
      <c r="AA70" s="917">
        <v>220</v>
      </c>
      <c r="AB70" s="917"/>
      <c r="AC70" s="917"/>
      <c r="AD70" s="917"/>
      <c r="AE70" s="917"/>
      <c r="AF70" s="917">
        <v>220</v>
      </c>
      <c r="AG70" s="917"/>
      <c r="AH70" s="917"/>
      <c r="AI70" s="917"/>
      <c r="AJ70" s="917"/>
      <c r="AK70" s="917" t="s">
        <v>580</v>
      </c>
      <c r="AL70" s="917"/>
      <c r="AM70" s="917"/>
      <c r="AN70" s="917"/>
      <c r="AO70" s="917"/>
      <c r="AP70" s="917" t="s">
        <v>580</v>
      </c>
      <c r="AQ70" s="917"/>
      <c r="AR70" s="917"/>
      <c r="AS70" s="917"/>
      <c r="AT70" s="917"/>
      <c r="AU70" s="917" t="s">
        <v>580</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c r="A71" s="263">
        <v>4</v>
      </c>
      <c r="B71" s="959" t="s">
        <v>581</v>
      </c>
      <c r="C71" s="960"/>
      <c r="D71" s="960"/>
      <c r="E71" s="960"/>
      <c r="F71" s="960"/>
      <c r="G71" s="960"/>
      <c r="H71" s="960"/>
      <c r="I71" s="960"/>
      <c r="J71" s="960"/>
      <c r="K71" s="960"/>
      <c r="L71" s="960"/>
      <c r="M71" s="960"/>
      <c r="N71" s="960"/>
      <c r="O71" s="960"/>
      <c r="P71" s="961"/>
      <c r="Q71" s="962">
        <v>55</v>
      </c>
      <c r="R71" s="917"/>
      <c r="S71" s="917"/>
      <c r="T71" s="917"/>
      <c r="U71" s="917"/>
      <c r="V71" s="917">
        <v>50</v>
      </c>
      <c r="W71" s="917"/>
      <c r="X71" s="917"/>
      <c r="Y71" s="917"/>
      <c r="Z71" s="917"/>
      <c r="AA71" s="917">
        <v>4</v>
      </c>
      <c r="AB71" s="917"/>
      <c r="AC71" s="917"/>
      <c r="AD71" s="917"/>
      <c r="AE71" s="917"/>
      <c r="AF71" s="917">
        <v>4</v>
      </c>
      <c r="AG71" s="917"/>
      <c r="AH71" s="917"/>
      <c r="AI71" s="917"/>
      <c r="AJ71" s="917"/>
      <c r="AK71" s="917" t="s">
        <v>589</v>
      </c>
      <c r="AL71" s="917"/>
      <c r="AM71" s="917"/>
      <c r="AN71" s="917"/>
      <c r="AO71" s="917"/>
      <c r="AP71" s="917" t="s">
        <v>589</v>
      </c>
      <c r="AQ71" s="917"/>
      <c r="AR71" s="917"/>
      <c r="AS71" s="917"/>
      <c r="AT71" s="917"/>
      <c r="AU71" s="917" t="s">
        <v>589</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c r="A72" s="263">
        <v>5</v>
      </c>
      <c r="B72" s="959" t="s">
        <v>582</v>
      </c>
      <c r="C72" s="960"/>
      <c r="D72" s="960"/>
      <c r="E72" s="960"/>
      <c r="F72" s="960"/>
      <c r="G72" s="960"/>
      <c r="H72" s="960"/>
      <c r="I72" s="960"/>
      <c r="J72" s="960"/>
      <c r="K72" s="960"/>
      <c r="L72" s="960"/>
      <c r="M72" s="960"/>
      <c r="N72" s="960"/>
      <c r="O72" s="960"/>
      <c r="P72" s="961"/>
      <c r="Q72" s="962">
        <v>174</v>
      </c>
      <c r="R72" s="917"/>
      <c r="S72" s="917"/>
      <c r="T72" s="917"/>
      <c r="U72" s="917"/>
      <c r="V72" s="917">
        <v>158</v>
      </c>
      <c r="W72" s="917"/>
      <c r="X72" s="917"/>
      <c r="Y72" s="917"/>
      <c r="Z72" s="917"/>
      <c r="AA72" s="917">
        <v>17</v>
      </c>
      <c r="AB72" s="917"/>
      <c r="AC72" s="917"/>
      <c r="AD72" s="917"/>
      <c r="AE72" s="917"/>
      <c r="AF72" s="917">
        <v>17</v>
      </c>
      <c r="AG72" s="917"/>
      <c r="AH72" s="917"/>
      <c r="AI72" s="917"/>
      <c r="AJ72" s="917"/>
      <c r="AK72" s="917" t="s">
        <v>589</v>
      </c>
      <c r="AL72" s="917"/>
      <c r="AM72" s="917"/>
      <c r="AN72" s="917"/>
      <c r="AO72" s="917"/>
      <c r="AP72" s="917" t="s">
        <v>589</v>
      </c>
      <c r="AQ72" s="917"/>
      <c r="AR72" s="917"/>
      <c r="AS72" s="917"/>
      <c r="AT72" s="917"/>
      <c r="AU72" s="917" t="s">
        <v>589</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c r="A73" s="263">
        <v>6</v>
      </c>
      <c r="B73" s="959" t="s">
        <v>583</v>
      </c>
      <c r="C73" s="960"/>
      <c r="D73" s="960"/>
      <c r="E73" s="960"/>
      <c r="F73" s="960"/>
      <c r="G73" s="960"/>
      <c r="H73" s="960"/>
      <c r="I73" s="960"/>
      <c r="J73" s="960"/>
      <c r="K73" s="960"/>
      <c r="L73" s="960"/>
      <c r="M73" s="960"/>
      <c r="N73" s="960"/>
      <c r="O73" s="960"/>
      <c r="P73" s="961"/>
      <c r="Q73" s="962">
        <v>1947</v>
      </c>
      <c r="R73" s="917"/>
      <c r="S73" s="917"/>
      <c r="T73" s="917"/>
      <c r="U73" s="917"/>
      <c r="V73" s="917">
        <v>1873</v>
      </c>
      <c r="W73" s="917"/>
      <c r="X73" s="917"/>
      <c r="Y73" s="917"/>
      <c r="Z73" s="917"/>
      <c r="AA73" s="917">
        <v>74</v>
      </c>
      <c r="AB73" s="917"/>
      <c r="AC73" s="917"/>
      <c r="AD73" s="917"/>
      <c r="AE73" s="917"/>
      <c r="AF73" s="917">
        <v>74</v>
      </c>
      <c r="AG73" s="917"/>
      <c r="AH73" s="917"/>
      <c r="AI73" s="917"/>
      <c r="AJ73" s="917"/>
      <c r="AK73" s="917">
        <v>45</v>
      </c>
      <c r="AL73" s="917"/>
      <c r="AM73" s="917"/>
      <c r="AN73" s="917"/>
      <c r="AO73" s="917"/>
      <c r="AP73" s="917">
        <v>478</v>
      </c>
      <c r="AQ73" s="917"/>
      <c r="AR73" s="917"/>
      <c r="AS73" s="917"/>
      <c r="AT73" s="917"/>
      <c r="AU73" s="917">
        <v>160</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c r="A74" s="263">
        <v>7</v>
      </c>
      <c r="B74" s="959" t="s">
        <v>584</v>
      </c>
      <c r="C74" s="960"/>
      <c r="D74" s="960"/>
      <c r="E74" s="960"/>
      <c r="F74" s="960"/>
      <c r="G74" s="960"/>
      <c r="H74" s="960"/>
      <c r="I74" s="960"/>
      <c r="J74" s="960"/>
      <c r="K74" s="960"/>
      <c r="L74" s="960"/>
      <c r="M74" s="960"/>
      <c r="N74" s="960"/>
      <c r="O74" s="960"/>
      <c r="P74" s="961"/>
      <c r="Q74" s="962">
        <v>140</v>
      </c>
      <c r="R74" s="917"/>
      <c r="S74" s="917"/>
      <c r="T74" s="917"/>
      <c r="U74" s="917"/>
      <c r="V74" s="917">
        <v>127</v>
      </c>
      <c r="W74" s="917"/>
      <c r="X74" s="917"/>
      <c r="Y74" s="917"/>
      <c r="Z74" s="917"/>
      <c r="AA74" s="917">
        <v>13</v>
      </c>
      <c r="AB74" s="917"/>
      <c r="AC74" s="917"/>
      <c r="AD74" s="917"/>
      <c r="AE74" s="917"/>
      <c r="AF74" s="917">
        <v>13</v>
      </c>
      <c r="AG74" s="917"/>
      <c r="AH74" s="917"/>
      <c r="AI74" s="917"/>
      <c r="AJ74" s="917"/>
      <c r="AK74" s="917">
        <v>12</v>
      </c>
      <c r="AL74" s="917"/>
      <c r="AM74" s="917"/>
      <c r="AN74" s="917"/>
      <c r="AO74" s="917"/>
      <c r="AP74" s="917" t="s">
        <v>589</v>
      </c>
      <c r="AQ74" s="917"/>
      <c r="AR74" s="917"/>
      <c r="AS74" s="917"/>
      <c r="AT74" s="917"/>
      <c r="AU74" s="917" t="s">
        <v>589</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c r="A75" s="263">
        <v>8</v>
      </c>
      <c r="B75" s="959" t="s">
        <v>585</v>
      </c>
      <c r="C75" s="960"/>
      <c r="D75" s="960"/>
      <c r="E75" s="960"/>
      <c r="F75" s="960"/>
      <c r="G75" s="960"/>
      <c r="H75" s="960"/>
      <c r="I75" s="960"/>
      <c r="J75" s="960"/>
      <c r="K75" s="960"/>
      <c r="L75" s="960"/>
      <c r="M75" s="960"/>
      <c r="N75" s="960"/>
      <c r="O75" s="960"/>
      <c r="P75" s="961"/>
      <c r="Q75" s="965">
        <v>46</v>
      </c>
      <c r="R75" s="966"/>
      <c r="S75" s="966"/>
      <c r="T75" s="966"/>
      <c r="U75" s="916"/>
      <c r="V75" s="967">
        <v>39</v>
      </c>
      <c r="W75" s="966"/>
      <c r="X75" s="966"/>
      <c r="Y75" s="966"/>
      <c r="Z75" s="916"/>
      <c r="AA75" s="967">
        <v>7</v>
      </c>
      <c r="AB75" s="966"/>
      <c r="AC75" s="966"/>
      <c r="AD75" s="966"/>
      <c r="AE75" s="916"/>
      <c r="AF75" s="967">
        <v>7</v>
      </c>
      <c r="AG75" s="966"/>
      <c r="AH75" s="966"/>
      <c r="AI75" s="966"/>
      <c r="AJ75" s="916"/>
      <c r="AK75" s="967">
        <v>3</v>
      </c>
      <c r="AL75" s="966"/>
      <c r="AM75" s="966"/>
      <c r="AN75" s="966"/>
      <c r="AO75" s="916"/>
      <c r="AP75" s="967" t="s">
        <v>589</v>
      </c>
      <c r="AQ75" s="966"/>
      <c r="AR75" s="966"/>
      <c r="AS75" s="966"/>
      <c r="AT75" s="916"/>
      <c r="AU75" s="967" t="s">
        <v>589</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c r="A76" s="263">
        <v>9</v>
      </c>
      <c r="B76" s="959" t="s">
        <v>587</v>
      </c>
      <c r="C76" s="960"/>
      <c r="D76" s="960"/>
      <c r="E76" s="960"/>
      <c r="F76" s="960"/>
      <c r="G76" s="960"/>
      <c r="H76" s="960"/>
      <c r="I76" s="960"/>
      <c r="J76" s="960"/>
      <c r="K76" s="960"/>
      <c r="L76" s="960"/>
      <c r="M76" s="960"/>
      <c r="N76" s="960"/>
      <c r="O76" s="960"/>
      <c r="P76" s="961"/>
      <c r="Q76" s="965">
        <v>971</v>
      </c>
      <c r="R76" s="966"/>
      <c r="S76" s="966"/>
      <c r="T76" s="966"/>
      <c r="U76" s="916"/>
      <c r="V76" s="967">
        <v>961</v>
      </c>
      <c r="W76" s="966"/>
      <c r="X76" s="966"/>
      <c r="Y76" s="966"/>
      <c r="Z76" s="916"/>
      <c r="AA76" s="967">
        <v>10</v>
      </c>
      <c r="AB76" s="966"/>
      <c r="AC76" s="966"/>
      <c r="AD76" s="966"/>
      <c r="AE76" s="916"/>
      <c r="AF76" s="967">
        <v>10</v>
      </c>
      <c r="AG76" s="966"/>
      <c r="AH76" s="966"/>
      <c r="AI76" s="966"/>
      <c r="AJ76" s="916"/>
      <c r="AK76" s="967" t="s">
        <v>589</v>
      </c>
      <c r="AL76" s="966"/>
      <c r="AM76" s="966"/>
      <c r="AN76" s="966"/>
      <c r="AO76" s="916"/>
      <c r="AP76" s="967" t="s">
        <v>589</v>
      </c>
      <c r="AQ76" s="966"/>
      <c r="AR76" s="966"/>
      <c r="AS76" s="966"/>
      <c r="AT76" s="916"/>
      <c r="AU76" s="967" t="s">
        <v>589</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c r="A77" s="263">
        <v>10</v>
      </c>
      <c r="B77" s="959" t="s">
        <v>588</v>
      </c>
      <c r="C77" s="960"/>
      <c r="D77" s="960"/>
      <c r="E77" s="960"/>
      <c r="F77" s="960"/>
      <c r="G77" s="960"/>
      <c r="H77" s="960"/>
      <c r="I77" s="960"/>
      <c r="J77" s="960"/>
      <c r="K77" s="960"/>
      <c r="L77" s="960"/>
      <c r="M77" s="960"/>
      <c r="N77" s="960"/>
      <c r="O77" s="960"/>
      <c r="P77" s="961"/>
      <c r="Q77" s="965">
        <v>346250</v>
      </c>
      <c r="R77" s="966"/>
      <c r="S77" s="966"/>
      <c r="T77" s="966"/>
      <c r="U77" s="916"/>
      <c r="V77" s="967">
        <v>330270</v>
      </c>
      <c r="W77" s="966"/>
      <c r="X77" s="966"/>
      <c r="Y77" s="966"/>
      <c r="Z77" s="916"/>
      <c r="AA77" s="967">
        <v>15980</v>
      </c>
      <c r="AB77" s="966"/>
      <c r="AC77" s="966"/>
      <c r="AD77" s="966"/>
      <c r="AE77" s="916"/>
      <c r="AF77" s="967">
        <v>15980</v>
      </c>
      <c r="AG77" s="966"/>
      <c r="AH77" s="966"/>
      <c r="AI77" s="966"/>
      <c r="AJ77" s="916"/>
      <c r="AK77" s="967">
        <v>702</v>
      </c>
      <c r="AL77" s="966"/>
      <c r="AM77" s="966"/>
      <c r="AN77" s="966"/>
      <c r="AO77" s="916"/>
      <c r="AP77" s="967" t="s">
        <v>589</v>
      </c>
      <c r="AQ77" s="966"/>
      <c r="AR77" s="966"/>
      <c r="AS77" s="966"/>
      <c r="AT77" s="916"/>
      <c r="AU77" s="967" t="s">
        <v>589</v>
      </c>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c r="A88" s="266" t="s">
        <v>389</v>
      </c>
      <c r="B88" s="876" t="s">
        <v>421</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16343</v>
      </c>
      <c r="AG88" s="928"/>
      <c r="AH88" s="928"/>
      <c r="AI88" s="928"/>
      <c r="AJ88" s="928"/>
      <c r="AK88" s="925"/>
      <c r="AL88" s="925"/>
      <c r="AM88" s="925"/>
      <c r="AN88" s="925"/>
      <c r="AO88" s="925"/>
      <c r="AP88" s="928">
        <v>478</v>
      </c>
      <c r="AQ88" s="928"/>
      <c r="AR88" s="928"/>
      <c r="AS88" s="928"/>
      <c r="AT88" s="928"/>
      <c r="AU88" s="928">
        <v>160</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876" t="s">
        <v>422</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40</v>
      </c>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07" t="s">
        <v>427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c r="A109" s="1000" t="s">
        <v>429</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430</v>
      </c>
      <c r="AB109" s="981"/>
      <c r="AC109" s="981"/>
      <c r="AD109" s="981"/>
      <c r="AE109" s="982"/>
      <c r="AF109" s="980" t="s">
        <v>431</v>
      </c>
      <c r="AG109" s="981"/>
      <c r="AH109" s="981"/>
      <c r="AI109" s="981"/>
      <c r="AJ109" s="982"/>
      <c r="AK109" s="980" t="s">
        <v>305</v>
      </c>
      <c r="AL109" s="981"/>
      <c r="AM109" s="981"/>
      <c r="AN109" s="981"/>
      <c r="AO109" s="982"/>
      <c r="AP109" s="980" t="s">
        <v>432</v>
      </c>
      <c r="AQ109" s="981"/>
      <c r="AR109" s="981"/>
      <c r="AS109" s="981"/>
      <c r="AT109" s="983"/>
      <c r="AU109" s="1000" t="s">
        <v>429</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430</v>
      </c>
      <c r="BR109" s="981"/>
      <c r="BS109" s="981"/>
      <c r="BT109" s="981"/>
      <c r="BU109" s="982"/>
      <c r="BV109" s="980" t="s">
        <v>431</v>
      </c>
      <c r="BW109" s="981"/>
      <c r="BX109" s="981"/>
      <c r="BY109" s="981"/>
      <c r="BZ109" s="982"/>
      <c r="CA109" s="980" t="s">
        <v>305</v>
      </c>
      <c r="CB109" s="981"/>
      <c r="CC109" s="981"/>
      <c r="CD109" s="981"/>
      <c r="CE109" s="982"/>
      <c r="CF109" s="1001" t="s">
        <v>432</v>
      </c>
      <c r="CG109" s="1001"/>
      <c r="CH109" s="1001"/>
      <c r="CI109" s="1001"/>
      <c r="CJ109" s="1001"/>
      <c r="CK109" s="980" t="s">
        <v>433</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430</v>
      </c>
      <c r="DH109" s="981"/>
      <c r="DI109" s="981"/>
      <c r="DJ109" s="981"/>
      <c r="DK109" s="982"/>
      <c r="DL109" s="980" t="s">
        <v>431</v>
      </c>
      <c r="DM109" s="981"/>
      <c r="DN109" s="981"/>
      <c r="DO109" s="981"/>
      <c r="DP109" s="982"/>
      <c r="DQ109" s="980" t="s">
        <v>305</v>
      </c>
      <c r="DR109" s="981"/>
      <c r="DS109" s="981"/>
      <c r="DT109" s="981"/>
      <c r="DU109" s="982"/>
      <c r="DV109" s="980" t="s">
        <v>432</v>
      </c>
      <c r="DW109" s="981"/>
      <c r="DX109" s="981"/>
      <c r="DY109" s="981"/>
      <c r="DZ109" s="983"/>
    </row>
    <row r="110" spans="1:131" s="248" customFormat="1" ht="26.25" customHeight="1">
      <c r="A110" s="984" t="s">
        <v>434</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1812539</v>
      </c>
      <c r="AB110" s="988"/>
      <c r="AC110" s="988"/>
      <c r="AD110" s="988"/>
      <c r="AE110" s="989"/>
      <c r="AF110" s="990">
        <v>1867356</v>
      </c>
      <c r="AG110" s="988"/>
      <c r="AH110" s="988"/>
      <c r="AI110" s="988"/>
      <c r="AJ110" s="989"/>
      <c r="AK110" s="990">
        <v>1959433</v>
      </c>
      <c r="AL110" s="988"/>
      <c r="AM110" s="988"/>
      <c r="AN110" s="988"/>
      <c r="AO110" s="989"/>
      <c r="AP110" s="991">
        <v>21.1</v>
      </c>
      <c r="AQ110" s="992"/>
      <c r="AR110" s="992"/>
      <c r="AS110" s="992"/>
      <c r="AT110" s="993"/>
      <c r="AU110" s="994" t="s">
        <v>72</v>
      </c>
      <c r="AV110" s="995"/>
      <c r="AW110" s="995"/>
      <c r="AX110" s="995"/>
      <c r="AY110" s="995"/>
      <c r="AZ110" s="1036" t="s">
        <v>435</v>
      </c>
      <c r="BA110" s="985"/>
      <c r="BB110" s="985"/>
      <c r="BC110" s="985"/>
      <c r="BD110" s="985"/>
      <c r="BE110" s="985"/>
      <c r="BF110" s="985"/>
      <c r="BG110" s="985"/>
      <c r="BH110" s="985"/>
      <c r="BI110" s="985"/>
      <c r="BJ110" s="985"/>
      <c r="BK110" s="985"/>
      <c r="BL110" s="985"/>
      <c r="BM110" s="985"/>
      <c r="BN110" s="985"/>
      <c r="BO110" s="985"/>
      <c r="BP110" s="986"/>
      <c r="BQ110" s="1022">
        <v>19213741</v>
      </c>
      <c r="BR110" s="1023"/>
      <c r="BS110" s="1023"/>
      <c r="BT110" s="1023"/>
      <c r="BU110" s="1023"/>
      <c r="BV110" s="1023">
        <v>18474890</v>
      </c>
      <c r="BW110" s="1023"/>
      <c r="BX110" s="1023"/>
      <c r="BY110" s="1023"/>
      <c r="BZ110" s="1023"/>
      <c r="CA110" s="1023">
        <v>17823796</v>
      </c>
      <c r="CB110" s="1023"/>
      <c r="CC110" s="1023"/>
      <c r="CD110" s="1023"/>
      <c r="CE110" s="1023"/>
      <c r="CF110" s="1037">
        <v>192.1</v>
      </c>
      <c r="CG110" s="1038"/>
      <c r="CH110" s="1038"/>
      <c r="CI110" s="1038"/>
      <c r="CJ110" s="1038"/>
      <c r="CK110" s="1039" t="s">
        <v>436</v>
      </c>
      <c r="CL110" s="1040"/>
      <c r="CM110" s="1019" t="s">
        <v>437</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438</v>
      </c>
      <c r="DH110" s="1023"/>
      <c r="DI110" s="1023"/>
      <c r="DJ110" s="1023"/>
      <c r="DK110" s="1023"/>
      <c r="DL110" s="1023" t="s">
        <v>438</v>
      </c>
      <c r="DM110" s="1023"/>
      <c r="DN110" s="1023"/>
      <c r="DO110" s="1023"/>
      <c r="DP110" s="1023"/>
      <c r="DQ110" s="1023">
        <v>889317</v>
      </c>
      <c r="DR110" s="1023"/>
      <c r="DS110" s="1023"/>
      <c r="DT110" s="1023"/>
      <c r="DU110" s="1023"/>
      <c r="DV110" s="1024">
        <v>9.6</v>
      </c>
      <c r="DW110" s="1024"/>
      <c r="DX110" s="1024"/>
      <c r="DY110" s="1024"/>
      <c r="DZ110" s="1025"/>
    </row>
    <row r="111" spans="1:131" s="248" customFormat="1" ht="26.25" customHeight="1">
      <c r="A111" s="1026" t="s">
        <v>439</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438</v>
      </c>
      <c r="AB111" s="1030"/>
      <c r="AC111" s="1030"/>
      <c r="AD111" s="1030"/>
      <c r="AE111" s="1031"/>
      <c r="AF111" s="1032" t="s">
        <v>438</v>
      </c>
      <c r="AG111" s="1030"/>
      <c r="AH111" s="1030"/>
      <c r="AI111" s="1030"/>
      <c r="AJ111" s="1031"/>
      <c r="AK111" s="1032" t="s">
        <v>438</v>
      </c>
      <c r="AL111" s="1030"/>
      <c r="AM111" s="1030"/>
      <c r="AN111" s="1030"/>
      <c r="AO111" s="1031"/>
      <c r="AP111" s="1033" t="s">
        <v>438</v>
      </c>
      <c r="AQ111" s="1034"/>
      <c r="AR111" s="1034"/>
      <c r="AS111" s="1034"/>
      <c r="AT111" s="1035"/>
      <c r="AU111" s="996"/>
      <c r="AV111" s="997"/>
      <c r="AW111" s="997"/>
      <c r="AX111" s="997"/>
      <c r="AY111" s="997"/>
      <c r="AZ111" s="1045" t="s">
        <v>440</v>
      </c>
      <c r="BA111" s="1046"/>
      <c r="BB111" s="1046"/>
      <c r="BC111" s="1046"/>
      <c r="BD111" s="1046"/>
      <c r="BE111" s="1046"/>
      <c r="BF111" s="1046"/>
      <c r="BG111" s="1046"/>
      <c r="BH111" s="1046"/>
      <c r="BI111" s="1046"/>
      <c r="BJ111" s="1046"/>
      <c r="BK111" s="1046"/>
      <c r="BL111" s="1046"/>
      <c r="BM111" s="1046"/>
      <c r="BN111" s="1046"/>
      <c r="BO111" s="1046"/>
      <c r="BP111" s="1047"/>
      <c r="BQ111" s="1015" t="s">
        <v>125</v>
      </c>
      <c r="BR111" s="1016"/>
      <c r="BS111" s="1016"/>
      <c r="BT111" s="1016"/>
      <c r="BU111" s="1016"/>
      <c r="BV111" s="1016" t="s">
        <v>125</v>
      </c>
      <c r="BW111" s="1016"/>
      <c r="BX111" s="1016"/>
      <c r="BY111" s="1016"/>
      <c r="BZ111" s="1016"/>
      <c r="CA111" s="1016">
        <v>889317</v>
      </c>
      <c r="CB111" s="1016"/>
      <c r="CC111" s="1016"/>
      <c r="CD111" s="1016"/>
      <c r="CE111" s="1016"/>
      <c r="CF111" s="1010">
        <v>9.6</v>
      </c>
      <c r="CG111" s="1011"/>
      <c r="CH111" s="1011"/>
      <c r="CI111" s="1011"/>
      <c r="CJ111" s="1011"/>
      <c r="CK111" s="1041"/>
      <c r="CL111" s="1042"/>
      <c r="CM111" s="1012" t="s">
        <v>441</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125</v>
      </c>
      <c r="DH111" s="1016"/>
      <c r="DI111" s="1016"/>
      <c r="DJ111" s="1016"/>
      <c r="DK111" s="1016"/>
      <c r="DL111" s="1016" t="s">
        <v>125</v>
      </c>
      <c r="DM111" s="1016"/>
      <c r="DN111" s="1016"/>
      <c r="DO111" s="1016"/>
      <c r="DP111" s="1016"/>
      <c r="DQ111" s="1016" t="s">
        <v>125</v>
      </c>
      <c r="DR111" s="1016"/>
      <c r="DS111" s="1016"/>
      <c r="DT111" s="1016"/>
      <c r="DU111" s="1016"/>
      <c r="DV111" s="1017" t="s">
        <v>125</v>
      </c>
      <c r="DW111" s="1017"/>
      <c r="DX111" s="1017"/>
      <c r="DY111" s="1017"/>
      <c r="DZ111" s="1018"/>
    </row>
    <row r="112" spans="1:131" s="248" customFormat="1" ht="26.25" customHeight="1">
      <c r="A112" s="1048" t="s">
        <v>442</v>
      </c>
      <c r="B112" s="1049"/>
      <c r="C112" s="1046" t="s">
        <v>443</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444</v>
      </c>
      <c r="AB112" s="1055"/>
      <c r="AC112" s="1055"/>
      <c r="AD112" s="1055"/>
      <c r="AE112" s="1056"/>
      <c r="AF112" s="1057" t="s">
        <v>444</v>
      </c>
      <c r="AG112" s="1055"/>
      <c r="AH112" s="1055"/>
      <c r="AI112" s="1055"/>
      <c r="AJ112" s="1056"/>
      <c r="AK112" s="1057" t="s">
        <v>444</v>
      </c>
      <c r="AL112" s="1055"/>
      <c r="AM112" s="1055"/>
      <c r="AN112" s="1055"/>
      <c r="AO112" s="1056"/>
      <c r="AP112" s="1058" t="s">
        <v>444</v>
      </c>
      <c r="AQ112" s="1059"/>
      <c r="AR112" s="1059"/>
      <c r="AS112" s="1059"/>
      <c r="AT112" s="1060"/>
      <c r="AU112" s="996"/>
      <c r="AV112" s="997"/>
      <c r="AW112" s="997"/>
      <c r="AX112" s="997"/>
      <c r="AY112" s="997"/>
      <c r="AZ112" s="1045" t="s">
        <v>445</v>
      </c>
      <c r="BA112" s="1046"/>
      <c r="BB112" s="1046"/>
      <c r="BC112" s="1046"/>
      <c r="BD112" s="1046"/>
      <c r="BE112" s="1046"/>
      <c r="BF112" s="1046"/>
      <c r="BG112" s="1046"/>
      <c r="BH112" s="1046"/>
      <c r="BI112" s="1046"/>
      <c r="BJ112" s="1046"/>
      <c r="BK112" s="1046"/>
      <c r="BL112" s="1046"/>
      <c r="BM112" s="1046"/>
      <c r="BN112" s="1046"/>
      <c r="BO112" s="1046"/>
      <c r="BP112" s="1047"/>
      <c r="BQ112" s="1015">
        <v>5490405</v>
      </c>
      <c r="BR112" s="1016"/>
      <c r="BS112" s="1016"/>
      <c r="BT112" s="1016"/>
      <c r="BU112" s="1016"/>
      <c r="BV112" s="1016">
        <v>5411878</v>
      </c>
      <c r="BW112" s="1016"/>
      <c r="BX112" s="1016"/>
      <c r="BY112" s="1016"/>
      <c r="BZ112" s="1016"/>
      <c r="CA112" s="1016">
        <v>5156100</v>
      </c>
      <c r="CB112" s="1016"/>
      <c r="CC112" s="1016"/>
      <c r="CD112" s="1016"/>
      <c r="CE112" s="1016"/>
      <c r="CF112" s="1010">
        <v>55.6</v>
      </c>
      <c r="CG112" s="1011"/>
      <c r="CH112" s="1011"/>
      <c r="CI112" s="1011"/>
      <c r="CJ112" s="1011"/>
      <c r="CK112" s="1041"/>
      <c r="CL112" s="1042"/>
      <c r="CM112" s="1012" t="s">
        <v>446</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444</v>
      </c>
      <c r="DH112" s="1016"/>
      <c r="DI112" s="1016"/>
      <c r="DJ112" s="1016"/>
      <c r="DK112" s="1016"/>
      <c r="DL112" s="1016" t="s">
        <v>444</v>
      </c>
      <c r="DM112" s="1016"/>
      <c r="DN112" s="1016"/>
      <c r="DO112" s="1016"/>
      <c r="DP112" s="1016"/>
      <c r="DQ112" s="1016" t="s">
        <v>444</v>
      </c>
      <c r="DR112" s="1016"/>
      <c r="DS112" s="1016"/>
      <c r="DT112" s="1016"/>
      <c r="DU112" s="1016"/>
      <c r="DV112" s="1017" t="s">
        <v>444</v>
      </c>
      <c r="DW112" s="1017"/>
      <c r="DX112" s="1017"/>
      <c r="DY112" s="1017"/>
      <c r="DZ112" s="1018"/>
    </row>
    <row r="113" spans="1:130" s="248" customFormat="1" ht="26.25" customHeight="1">
      <c r="A113" s="1050"/>
      <c r="B113" s="1051"/>
      <c r="C113" s="1046" t="s">
        <v>447</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483820</v>
      </c>
      <c r="AB113" s="1030"/>
      <c r="AC113" s="1030"/>
      <c r="AD113" s="1030"/>
      <c r="AE113" s="1031"/>
      <c r="AF113" s="1032">
        <v>478944</v>
      </c>
      <c r="AG113" s="1030"/>
      <c r="AH113" s="1030"/>
      <c r="AI113" s="1030"/>
      <c r="AJ113" s="1031"/>
      <c r="AK113" s="1032">
        <v>486800</v>
      </c>
      <c r="AL113" s="1030"/>
      <c r="AM113" s="1030"/>
      <c r="AN113" s="1030"/>
      <c r="AO113" s="1031"/>
      <c r="AP113" s="1033">
        <v>5.2</v>
      </c>
      <c r="AQ113" s="1034"/>
      <c r="AR113" s="1034"/>
      <c r="AS113" s="1034"/>
      <c r="AT113" s="1035"/>
      <c r="AU113" s="996"/>
      <c r="AV113" s="997"/>
      <c r="AW113" s="997"/>
      <c r="AX113" s="997"/>
      <c r="AY113" s="997"/>
      <c r="AZ113" s="1045" t="s">
        <v>448</v>
      </c>
      <c r="BA113" s="1046"/>
      <c r="BB113" s="1046"/>
      <c r="BC113" s="1046"/>
      <c r="BD113" s="1046"/>
      <c r="BE113" s="1046"/>
      <c r="BF113" s="1046"/>
      <c r="BG113" s="1046"/>
      <c r="BH113" s="1046"/>
      <c r="BI113" s="1046"/>
      <c r="BJ113" s="1046"/>
      <c r="BK113" s="1046"/>
      <c r="BL113" s="1046"/>
      <c r="BM113" s="1046"/>
      <c r="BN113" s="1046"/>
      <c r="BO113" s="1046"/>
      <c r="BP113" s="1047"/>
      <c r="BQ113" s="1015">
        <v>189962</v>
      </c>
      <c r="BR113" s="1016"/>
      <c r="BS113" s="1016"/>
      <c r="BT113" s="1016"/>
      <c r="BU113" s="1016"/>
      <c r="BV113" s="1016">
        <v>180356</v>
      </c>
      <c r="BW113" s="1016"/>
      <c r="BX113" s="1016"/>
      <c r="BY113" s="1016"/>
      <c r="BZ113" s="1016"/>
      <c r="CA113" s="1016">
        <v>159511</v>
      </c>
      <c r="CB113" s="1016"/>
      <c r="CC113" s="1016"/>
      <c r="CD113" s="1016"/>
      <c r="CE113" s="1016"/>
      <c r="CF113" s="1010">
        <v>1.7</v>
      </c>
      <c r="CG113" s="1011"/>
      <c r="CH113" s="1011"/>
      <c r="CI113" s="1011"/>
      <c r="CJ113" s="1011"/>
      <c r="CK113" s="1041"/>
      <c r="CL113" s="1042"/>
      <c r="CM113" s="1012" t="s">
        <v>449</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444</v>
      </c>
      <c r="DH113" s="1055"/>
      <c r="DI113" s="1055"/>
      <c r="DJ113" s="1055"/>
      <c r="DK113" s="1056"/>
      <c r="DL113" s="1057" t="s">
        <v>444</v>
      </c>
      <c r="DM113" s="1055"/>
      <c r="DN113" s="1055"/>
      <c r="DO113" s="1055"/>
      <c r="DP113" s="1056"/>
      <c r="DQ113" s="1057" t="s">
        <v>444</v>
      </c>
      <c r="DR113" s="1055"/>
      <c r="DS113" s="1055"/>
      <c r="DT113" s="1055"/>
      <c r="DU113" s="1056"/>
      <c r="DV113" s="1058" t="s">
        <v>444</v>
      </c>
      <c r="DW113" s="1059"/>
      <c r="DX113" s="1059"/>
      <c r="DY113" s="1059"/>
      <c r="DZ113" s="1060"/>
    </row>
    <row r="114" spans="1:130" s="248" customFormat="1" ht="26.25" customHeight="1">
      <c r="A114" s="1050"/>
      <c r="B114" s="1051"/>
      <c r="C114" s="1046" t="s">
        <v>450</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26172</v>
      </c>
      <c r="AB114" s="1055"/>
      <c r="AC114" s="1055"/>
      <c r="AD114" s="1055"/>
      <c r="AE114" s="1056"/>
      <c r="AF114" s="1057">
        <v>29809</v>
      </c>
      <c r="AG114" s="1055"/>
      <c r="AH114" s="1055"/>
      <c r="AI114" s="1055"/>
      <c r="AJ114" s="1056"/>
      <c r="AK114" s="1057">
        <v>31870</v>
      </c>
      <c r="AL114" s="1055"/>
      <c r="AM114" s="1055"/>
      <c r="AN114" s="1055"/>
      <c r="AO114" s="1056"/>
      <c r="AP114" s="1058">
        <v>0.3</v>
      </c>
      <c r="AQ114" s="1059"/>
      <c r="AR114" s="1059"/>
      <c r="AS114" s="1059"/>
      <c r="AT114" s="1060"/>
      <c r="AU114" s="996"/>
      <c r="AV114" s="997"/>
      <c r="AW114" s="997"/>
      <c r="AX114" s="997"/>
      <c r="AY114" s="997"/>
      <c r="AZ114" s="1045" t="s">
        <v>451</v>
      </c>
      <c r="BA114" s="1046"/>
      <c r="BB114" s="1046"/>
      <c r="BC114" s="1046"/>
      <c r="BD114" s="1046"/>
      <c r="BE114" s="1046"/>
      <c r="BF114" s="1046"/>
      <c r="BG114" s="1046"/>
      <c r="BH114" s="1046"/>
      <c r="BI114" s="1046"/>
      <c r="BJ114" s="1046"/>
      <c r="BK114" s="1046"/>
      <c r="BL114" s="1046"/>
      <c r="BM114" s="1046"/>
      <c r="BN114" s="1046"/>
      <c r="BO114" s="1046"/>
      <c r="BP114" s="1047"/>
      <c r="BQ114" s="1015">
        <v>3507912</v>
      </c>
      <c r="BR114" s="1016"/>
      <c r="BS114" s="1016"/>
      <c r="BT114" s="1016"/>
      <c r="BU114" s="1016"/>
      <c r="BV114" s="1016">
        <v>3493643</v>
      </c>
      <c r="BW114" s="1016"/>
      <c r="BX114" s="1016"/>
      <c r="BY114" s="1016"/>
      <c r="BZ114" s="1016"/>
      <c r="CA114" s="1016">
        <v>3491254</v>
      </c>
      <c r="CB114" s="1016"/>
      <c r="CC114" s="1016"/>
      <c r="CD114" s="1016"/>
      <c r="CE114" s="1016"/>
      <c r="CF114" s="1010">
        <v>37.6</v>
      </c>
      <c r="CG114" s="1011"/>
      <c r="CH114" s="1011"/>
      <c r="CI114" s="1011"/>
      <c r="CJ114" s="1011"/>
      <c r="CK114" s="1041"/>
      <c r="CL114" s="1042"/>
      <c r="CM114" s="1012" t="s">
        <v>452</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444</v>
      </c>
      <c r="DH114" s="1055"/>
      <c r="DI114" s="1055"/>
      <c r="DJ114" s="1055"/>
      <c r="DK114" s="1056"/>
      <c r="DL114" s="1057" t="s">
        <v>444</v>
      </c>
      <c r="DM114" s="1055"/>
      <c r="DN114" s="1055"/>
      <c r="DO114" s="1055"/>
      <c r="DP114" s="1056"/>
      <c r="DQ114" s="1057" t="s">
        <v>444</v>
      </c>
      <c r="DR114" s="1055"/>
      <c r="DS114" s="1055"/>
      <c r="DT114" s="1055"/>
      <c r="DU114" s="1056"/>
      <c r="DV114" s="1058" t="s">
        <v>444</v>
      </c>
      <c r="DW114" s="1059"/>
      <c r="DX114" s="1059"/>
      <c r="DY114" s="1059"/>
      <c r="DZ114" s="1060"/>
    </row>
    <row r="115" spans="1:130" s="248" customFormat="1" ht="26.25" customHeight="1">
      <c r="A115" s="1050"/>
      <c r="B115" s="1051"/>
      <c r="C115" s="1046" t="s">
        <v>453</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444</v>
      </c>
      <c r="AB115" s="1030"/>
      <c r="AC115" s="1030"/>
      <c r="AD115" s="1030"/>
      <c r="AE115" s="1031"/>
      <c r="AF115" s="1032" t="s">
        <v>444</v>
      </c>
      <c r="AG115" s="1030"/>
      <c r="AH115" s="1030"/>
      <c r="AI115" s="1030"/>
      <c r="AJ115" s="1031"/>
      <c r="AK115" s="1032">
        <v>55583</v>
      </c>
      <c r="AL115" s="1030"/>
      <c r="AM115" s="1030"/>
      <c r="AN115" s="1030"/>
      <c r="AO115" s="1031"/>
      <c r="AP115" s="1033">
        <v>0.6</v>
      </c>
      <c r="AQ115" s="1034"/>
      <c r="AR115" s="1034"/>
      <c r="AS115" s="1034"/>
      <c r="AT115" s="1035"/>
      <c r="AU115" s="996"/>
      <c r="AV115" s="997"/>
      <c r="AW115" s="997"/>
      <c r="AX115" s="997"/>
      <c r="AY115" s="997"/>
      <c r="AZ115" s="1045" t="s">
        <v>454</v>
      </c>
      <c r="BA115" s="1046"/>
      <c r="BB115" s="1046"/>
      <c r="BC115" s="1046"/>
      <c r="BD115" s="1046"/>
      <c r="BE115" s="1046"/>
      <c r="BF115" s="1046"/>
      <c r="BG115" s="1046"/>
      <c r="BH115" s="1046"/>
      <c r="BI115" s="1046"/>
      <c r="BJ115" s="1046"/>
      <c r="BK115" s="1046"/>
      <c r="BL115" s="1046"/>
      <c r="BM115" s="1046"/>
      <c r="BN115" s="1046"/>
      <c r="BO115" s="1046"/>
      <c r="BP115" s="1047"/>
      <c r="BQ115" s="1015">
        <v>4074</v>
      </c>
      <c r="BR115" s="1016"/>
      <c r="BS115" s="1016"/>
      <c r="BT115" s="1016"/>
      <c r="BU115" s="1016"/>
      <c r="BV115" s="1016" t="s">
        <v>444</v>
      </c>
      <c r="BW115" s="1016"/>
      <c r="BX115" s="1016"/>
      <c r="BY115" s="1016"/>
      <c r="BZ115" s="1016"/>
      <c r="CA115" s="1016" t="s">
        <v>444</v>
      </c>
      <c r="CB115" s="1016"/>
      <c r="CC115" s="1016"/>
      <c r="CD115" s="1016"/>
      <c r="CE115" s="1016"/>
      <c r="CF115" s="1010" t="s">
        <v>444</v>
      </c>
      <c r="CG115" s="1011"/>
      <c r="CH115" s="1011"/>
      <c r="CI115" s="1011"/>
      <c r="CJ115" s="1011"/>
      <c r="CK115" s="1041"/>
      <c r="CL115" s="1042"/>
      <c r="CM115" s="1045" t="s">
        <v>455</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444</v>
      </c>
      <c r="DH115" s="1055"/>
      <c r="DI115" s="1055"/>
      <c r="DJ115" s="1055"/>
      <c r="DK115" s="1056"/>
      <c r="DL115" s="1057" t="s">
        <v>444</v>
      </c>
      <c r="DM115" s="1055"/>
      <c r="DN115" s="1055"/>
      <c r="DO115" s="1055"/>
      <c r="DP115" s="1056"/>
      <c r="DQ115" s="1057" t="s">
        <v>444</v>
      </c>
      <c r="DR115" s="1055"/>
      <c r="DS115" s="1055"/>
      <c r="DT115" s="1055"/>
      <c r="DU115" s="1056"/>
      <c r="DV115" s="1058" t="s">
        <v>444</v>
      </c>
      <c r="DW115" s="1059"/>
      <c r="DX115" s="1059"/>
      <c r="DY115" s="1059"/>
      <c r="DZ115" s="1060"/>
    </row>
    <row r="116" spans="1:130" s="248" customFormat="1" ht="26.25" customHeight="1">
      <c r="A116" s="1052"/>
      <c r="B116" s="1053"/>
      <c r="C116" s="1061" t="s">
        <v>456</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444</v>
      </c>
      <c r="AB116" s="1055"/>
      <c r="AC116" s="1055"/>
      <c r="AD116" s="1055"/>
      <c r="AE116" s="1056"/>
      <c r="AF116" s="1057" t="s">
        <v>444</v>
      </c>
      <c r="AG116" s="1055"/>
      <c r="AH116" s="1055"/>
      <c r="AI116" s="1055"/>
      <c r="AJ116" s="1056"/>
      <c r="AK116" s="1057" t="s">
        <v>444</v>
      </c>
      <c r="AL116" s="1055"/>
      <c r="AM116" s="1055"/>
      <c r="AN116" s="1055"/>
      <c r="AO116" s="1056"/>
      <c r="AP116" s="1058" t="s">
        <v>444</v>
      </c>
      <c r="AQ116" s="1059"/>
      <c r="AR116" s="1059"/>
      <c r="AS116" s="1059"/>
      <c r="AT116" s="1060"/>
      <c r="AU116" s="996"/>
      <c r="AV116" s="997"/>
      <c r="AW116" s="997"/>
      <c r="AX116" s="997"/>
      <c r="AY116" s="997"/>
      <c r="AZ116" s="1063" t="s">
        <v>457</v>
      </c>
      <c r="BA116" s="1064"/>
      <c r="BB116" s="1064"/>
      <c r="BC116" s="1064"/>
      <c r="BD116" s="1064"/>
      <c r="BE116" s="1064"/>
      <c r="BF116" s="1064"/>
      <c r="BG116" s="1064"/>
      <c r="BH116" s="1064"/>
      <c r="BI116" s="1064"/>
      <c r="BJ116" s="1064"/>
      <c r="BK116" s="1064"/>
      <c r="BL116" s="1064"/>
      <c r="BM116" s="1064"/>
      <c r="BN116" s="1064"/>
      <c r="BO116" s="1064"/>
      <c r="BP116" s="1065"/>
      <c r="BQ116" s="1015" t="s">
        <v>444</v>
      </c>
      <c r="BR116" s="1016"/>
      <c r="BS116" s="1016"/>
      <c r="BT116" s="1016"/>
      <c r="BU116" s="1016"/>
      <c r="BV116" s="1016" t="s">
        <v>444</v>
      </c>
      <c r="BW116" s="1016"/>
      <c r="BX116" s="1016"/>
      <c r="BY116" s="1016"/>
      <c r="BZ116" s="1016"/>
      <c r="CA116" s="1016" t="s">
        <v>444</v>
      </c>
      <c r="CB116" s="1016"/>
      <c r="CC116" s="1016"/>
      <c r="CD116" s="1016"/>
      <c r="CE116" s="1016"/>
      <c r="CF116" s="1010" t="s">
        <v>444</v>
      </c>
      <c r="CG116" s="1011"/>
      <c r="CH116" s="1011"/>
      <c r="CI116" s="1011"/>
      <c r="CJ116" s="1011"/>
      <c r="CK116" s="1041"/>
      <c r="CL116" s="1042"/>
      <c r="CM116" s="1012" t="s">
        <v>458</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444</v>
      </c>
      <c r="DH116" s="1055"/>
      <c r="DI116" s="1055"/>
      <c r="DJ116" s="1055"/>
      <c r="DK116" s="1056"/>
      <c r="DL116" s="1057" t="s">
        <v>444</v>
      </c>
      <c r="DM116" s="1055"/>
      <c r="DN116" s="1055"/>
      <c r="DO116" s="1055"/>
      <c r="DP116" s="1056"/>
      <c r="DQ116" s="1057" t="s">
        <v>444</v>
      </c>
      <c r="DR116" s="1055"/>
      <c r="DS116" s="1055"/>
      <c r="DT116" s="1055"/>
      <c r="DU116" s="1056"/>
      <c r="DV116" s="1058" t="s">
        <v>444</v>
      </c>
      <c r="DW116" s="1059"/>
      <c r="DX116" s="1059"/>
      <c r="DY116" s="1059"/>
      <c r="DZ116" s="1060"/>
    </row>
    <row r="117" spans="1:130" s="248" customFormat="1" ht="26.25" customHeight="1">
      <c r="A117" s="1000" t="s">
        <v>184</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459</v>
      </c>
      <c r="Z117" s="982"/>
      <c r="AA117" s="1072">
        <v>2322531</v>
      </c>
      <c r="AB117" s="1073"/>
      <c r="AC117" s="1073"/>
      <c r="AD117" s="1073"/>
      <c r="AE117" s="1074"/>
      <c r="AF117" s="1075">
        <v>2376109</v>
      </c>
      <c r="AG117" s="1073"/>
      <c r="AH117" s="1073"/>
      <c r="AI117" s="1073"/>
      <c r="AJ117" s="1074"/>
      <c r="AK117" s="1075">
        <v>2533686</v>
      </c>
      <c r="AL117" s="1073"/>
      <c r="AM117" s="1073"/>
      <c r="AN117" s="1073"/>
      <c r="AO117" s="1074"/>
      <c r="AP117" s="1076"/>
      <c r="AQ117" s="1077"/>
      <c r="AR117" s="1077"/>
      <c r="AS117" s="1077"/>
      <c r="AT117" s="1078"/>
      <c r="AU117" s="996"/>
      <c r="AV117" s="997"/>
      <c r="AW117" s="997"/>
      <c r="AX117" s="997"/>
      <c r="AY117" s="997"/>
      <c r="AZ117" s="1063" t="s">
        <v>460</v>
      </c>
      <c r="BA117" s="1064"/>
      <c r="BB117" s="1064"/>
      <c r="BC117" s="1064"/>
      <c r="BD117" s="1064"/>
      <c r="BE117" s="1064"/>
      <c r="BF117" s="1064"/>
      <c r="BG117" s="1064"/>
      <c r="BH117" s="1064"/>
      <c r="BI117" s="1064"/>
      <c r="BJ117" s="1064"/>
      <c r="BK117" s="1064"/>
      <c r="BL117" s="1064"/>
      <c r="BM117" s="1064"/>
      <c r="BN117" s="1064"/>
      <c r="BO117" s="1064"/>
      <c r="BP117" s="1065"/>
      <c r="BQ117" s="1015" t="s">
        <v>125</v>
      </c>
      <c r="BR117" s="1016"/>
      <c r="BS117" s="1016"/>
      <c r="BT117" s="1016"/>
      <c r="BU117" s="1016"/>
      <c r="BV117" s="1016" t="s">
        <v>125</v>
      </c>
      <c r="BW117" s="1016"/>
      <c r="BX117" s="1016"/>
      <c r="BY117" s="1016"/>
      <c r="BZ117" s="1016"/>
      <c r="CA117" s="1016" t="s">
        <v>125</v>
      </c>
      <c r="CB117" s="1016"/>
      <c r="CC117" s="1016"/>
      <c r="CD117" s="1016"/>
      <c r="CE117" s="1016"/>
      <c r="CF117" s="1010" t="s">
        <v>125</v>
      </c>
      <c r="CG117" s="1011"/>
      <c r="CH117" s="1011"/>
      <c r="CI117" s="1011"/>
      <c r="CJ117" s="1011"/>
      <c r="CK117" s="1041"/>
      <c r="CL117" s="1042"/>
      <c r="CM117" s="1012" t="s">
        <v>461</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125</v>
      </c>
      <c r="DH117" s="1055"/>
      <c r="DI117" s="1055"/>
      <c r="DJ117" s="1055"/>
      <c r="DK117" s="1056"/>
      <c r="DL117" s="1057" t="s">
        <v>125</v>
      </c>
      <c r="DM117" s="1055"/>
      <c r="DN117" s="1055"/>
      <c r="DO117" s="1055"/>
      <c r="DP117" s="1056"/>
      <c r="DQ117" s="1057" t="s">
        <v>125</v>
      </c>
      <c r="DR117" s="1055"/>
      <c r="DS117" s="1055"/>
      <c r="DT117" s="1055"/>
      <c r="DU117" s="1056"/>
      <c r="DV117" s="1058" t="s">
        <v>125</v>
      </c>
      <c r="DW117" s="1059"/>
      <c r="DX117" s="1059"/>
      <c r="DY117" s="1059"/>
      <c r="DZ117" s="1060"/>
    </row>
    <row r="118" spans="1:130" s="248" customFormat="1" ht="26.25" customHeight="1">
      <c r="A118" s="1000" t="s">
        <v>433</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430</v>
      </c>
      <c r="AB118" s="981"/>
      <c r="AC118" s="981"/>
      <c r="AD118" s="981"/>
      <c r="AE118" s="982"/>
      <c r="AF118" s="980" t="s">
        <v>431</v>
      </c>
      <c r="AG118" s="981"/>
      <c r="AH118" s="981"/>
      <c r="AI118" s="981"/>
      <c r="AJ118" s="982"/>
      <c r="AK118" s="980" t="s">
        <v>305</v>
      </c>
      <c r="AL118" s="981"/>
      <c r="AM118" s="981"/>
      <c r="AN118" s="981"/>
      <c r="AO118" s="982"/>
      <c r="AP118" s="1067" t="s">
        <v>432</v>
      </c>
      <c r="AQ118" s="1068"/>
      <c r="AR118" s="1068"/>
      <c r="AS118" s="1068"/>
      <c r="AT118" s="1069"/>
      <c r="AU118" s="996"/>
      <c r="AV118" s="997"/>
      <c r="AW118" s="997"/>
      <c r="AX118" s="997"/>
      <c r="AY118" s="997"/>
      <c r="AZ118" s="1070" t="s">
        <v>462</v>
      </c>
      <c r="BA118" s="1061"/>
      <c r="BB118" s="1061"/>
      <c r="BC118" s="1061"/>
      <c r="BD118" s="1061"/>
      <c r="BE118" s="1061"/>
      <c r="BF118" s="1061"/>
      <c r="BG118" s="1061"/>
      <c r="BH118" s="1061"/>
      <c r="BI118" s="1061"/>
      <c r="BJ118" s="1061"/>
      <c r="BK118" s="1061"/>
      <c r="BL118" s="1061"/>
      <c r="BM118" s="1061"/>
      <c r="BN118" s="1061"/>
      <c r="BO118" s="1061"/>
      <c r="BP118" s="1062"/>
      <c r="BQ118" s="1093" t="s">
        <v>125</v>
      </c>
      <c r="BR118" s="1094"/>
      <c r="BS118" s="1094"/>
      <c r="BT118" s="1094"/>
      <c r="BU118" s="1094"/>
      <c r="BV118" s="1094" t="s">
        <v>125</v>
      </c>
      <c r="BW118" s="1094"/>
      <c r="BX118" s="1094"/>
      <c r="BY118" s="1094"/>
      <c r="BZ118" s="1094"/>
      <c r="CA118" s="1094" t="s">
        <v>125</v>
      </c>
      <c r="CB118" s="1094"/>
      <c r="CC118" s="1094"/>
      <c r="CD118" s="1094"/>
      <c r="CE118" s="1094"/>
      <c r="CF118" s="1010" t="s">
        <v>125</v>
      </c>
      <c r="CG118" s="1011"/>
      <c r="CH118" s="1011"/>
      <c r="CI118" s="1011"/>
      <c r="CJ118" s="1011"/>
      <c r="CK118" s="1041"/>
      <c r="CL118" s="1042"/>
      <c r="CM118" s="1012" t="s">
        <v>463</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125</v>
      </c>
      <c r="DH118" s="1055"/>
      <c r="DI118" s="1055"/>
      <c r="DJ118" s="1055"/>
      <c r="DK118" s="1056"/>
      <c r="DL118" s="1057" t="s">
        <v>125</v>
      </c>
      <c r="DM118" s="1055"/>
      <c r="DN118" s="1055"/>
      <c r="DO118" s="1055"/>
      <c r="DP118" s="1056"/>
      <c r="DQ118" s="1057" t="s">
        <v>125</v>
      </c>
      <c r="DR118" s="1055"/>
      <c r="DS118" s="1055"/>
      <c r="DT118" s="1055"/>
      <c r="DU118" s="1056"/>
      <c r="DV118" s="1058" t="s">
        <v>125</v>
      </c>
      <c r="DW118" s="1059"/>
      <c r="DX118" s="1059"/>
      <c r="DY118" s="1059"/>
      <c r="DZ118" s="1060"/>
    </row>
    <row r="119" spans="1:130" s="248" customFormat="1" ht="26.25" customHeight="1">
      <c r="A119" s="1154" t="s">
        <v>436</v>
      </c>
      <c r="B119" s="1040"/>
      <c r="C119" s="1019" t="s">
        <v>437</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125</v>
      </c>
      <c r="AB119" s="988"/>
      <c r="AC119" s="988"/>
      <c r="AD119" s="988"/>
      <c r="AE119" s="989"/>
      <c r="AF119" s="990" t="s">
        <v>125</v>
      </c>
      <c r="AG119" s="988"/>
      <c r="AH119" s="988"/>
      <c r="AI119" s="988"/>
      <c r="AJ119" s="989"/>
      <c r="AK119" s="990">
        <v>55583</v>
      </c>
      <c r="AL119" s="988"/>
      <c r="AM119" s="988"/>
      <c r="AN119" s="988"/>
      <c r="AO119" s="989"/>
      <c r="AP119" s="991">
        <v>0.6</v>
      </c>
      <c r="AQ119" s="992"/>
      <c r="AR119" s="992"/>
      <c r="AS119" s="992"/>
      <c r="AT119" s="993"/>
      <c r="AU119" s="998"/>
      <c r="AV119" s="999"/>
      <c r="AW119" s="999"/>
      <c r="AX119" s="999"/>
      <c r="AY119" s="999"/>
      <c r="AZ119" s="279" t="s">
        <v>184</v>
      </c>
      <c r="BA119" s="279"/>
      <c r="BB119" s="279"/>
      <c r="BC119" s="279"/>
      <c r="BD119" s="279"/>
      <c r="BE119" s="279"/>
      <c r="BF119" s="279"/>
      <c r="BG119" s="279"/>
      <c r="BH119" s="279"/>
      <c r="BI119" s="279"/>
      <c r="BJ119" s="279"/>
      <c r="BK119" s="279"/>
      <c r="BL119" s="279"/>
      <c r="BM119" s="279"/>
      <c r="BN119" s="279"/>
      <c r="BO119" s="1071" t="s">
        <v>464</v>
      </c>
      <c r="BP119" s="1102"/>
      <c r="BQ119" s="1093">
        <v>28406094</v>
      </c>
      <c r="BR119" s="1094"/>
      <c r="BS119" s="1094"/>
      <c r="BT119" s="1094"/>
      <c r="BU119" s="1094"/>
      <c r="BV119" s="1094">
        <v>27560767</v>
      </c>
      <c r="BW119" s="1094"/>
      <c r="BX119" s="1094"/>
      <c r="BY119" s="1094"/>
      <c r="BZ119" s="1094"/>
      <c r="CA119" s="1094">
        <v>27519978</v>
      </c>
      <c r="CB119" s="1094"/>
      <c r="CC119" s="1094"/>
      <c r="CD119" s="1094"/>
      <c r="CE119" s="1094"/>
      <c r="CF119" s="1095"/>
      <c r="CG119" s="1096"/>
      <c r="CH119" s="1096"/>
      <c r="CI119" s="1096"/>
      <c r="CJ119" s="1097"/>
      <c r="CK119" s="1043"/>
      <c r="CL119" s="1044"/>
      <c r="CM119" s="1098" t="s">
        <v>465</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125</v>
      </c>
      <c r="DH119" s="1080"/>
      <c r="DI119" s="1080"/>
      <c r="DJ119" s="1080"/>
      <c r="DK119" s="1081"/>
      <c r="DL119" s="1079" t="s">
        <v>125</v>
      </c>
      <c r="DM119" s="1080"/>
      <c r="DN119" s="1080"/>
      <c r="DO119" s="1080"/>
      <c r="DP119" s="1081"/>
      <c r="DQ119" s="1079" t="s">
        <v>125</v>
      </c>
      <c r="DR119" s="1080"/>
      <c r="DS119" s="1080"/>
      <c r="DT119" s="1080"/>
      <c r="DU119" s="1081"/>
      <c r="DV119" s="1082" t="s">
        <v>125</v>
      </c>
      <c r="DW119" s="1083"/>
      <c r="DX119" s="1083"/>
      <c r="DY119" s="1083"/>
      <c r="DZ119" s="1084"/>
    </row>
    <row r="120" spans="1:130" s="248" customFormat="1" ht="26.25" customHeight="1">
      <c r="A120" s="1155"/>
      <c r="B120" s="1042"/>
      <c r="C120" s="1012" t="s">
        <v>441</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125</v>
      </c>
      <c r="AB120" s="1055"/>
      <c r="AC120" s="1055"/>
      <c r="AD120" s="1055"/>
      <c r="AE120" s="1056"/>
      <c r="AF120" s="1057" t="s">
        <v>125</v>
      </c>
      <c r="AG120" s="1055"/>
      <c r="AH120" s="1055"/>
      <c r="AI120" s="1055"/>
      <c r="AJ120" s="1056"/>
      <c r="AK120" s="1057" t="s">
        <v>125</v>
      </c>
      <c r="AL120" s="1055"/>
      <c r="AM120" s="1055"/>
      <c r="AN120" s="1055"/>
      <c r="AO120" s="1056"/>
      <c r="AP120" s="1058" t="s">
        <v>125</v>
      </c>
      <c r="AQ120" s="1059"/>
      <c r="AR120" s="1059"/>
      <c r="AS120" s="1059"/>
      <c r="AT120" s="1060"/>
      <c r="AU120" s="1085" t="s">
        <v>466</v>
      </c>
      <c r="AV120" s="1086"/>
      <c r="AW120" s="1086"/>
      <c r="AX120" s="1086"/>
      <c r="AY120" s="1087"/>
      <c r="AZ120" s="1036" t="s">
        <v>467</v>
      </c>
      <c r="BA120" s="985"/>
      <c r="BB120" s="985"/>
      <c r="BC120" s="985"/>
      <c r="BD120" s="985"/>
      <c r="BE120" s="985"/>
      <c r="BF120" s="985"/>
      <c r="BG120" s="985"/>
      <c r="BH120" s="985"/>
      <c r="BI120" s="985"/>
      <c r="BJ120" s="985"/>
      <c r="BK120" s="985"/>
      <c r="BL120" s="985"/>
      <c r="BM120" s="985"/>
      <c r="BN120" s="985"/>
      <c r="BO120" s="985"/>
      <c r="BP120" s="986"/>
      <c r="BQ120" s="1022">
        <v>4402774</v>
      </c>
      <c r="BR120" s="1023"/>
      <c r="BS120" s="1023"/>
      <c r="BT120" s="1023"/>
      <c r="BU120" s="1023"/>
      <c r="BV120" s="1023">
        <v>4295224</v>
      </c>
      <c r="BW120" s="1023"/>
      <c r="BX120" s="1023"/>
      <c r="BY120" s="1023"/>
      <c r="BZ120" s="1023"/>
      <c r="CA120" s="1023">
        <v>4214262</v>
      </c>
      <c r="CB120" s="1023"/>
      <c r="CC120" s="1023"/>
      <c r="CD120" s="1023"/>
      <c r="CE120" s="1023"/>
      <c r="CF120" s="1037">
        <v>45.4</v>
      </c>
      <c r="CG120" s="1038"/>
      <c r="CH120" s="1038"/>
      <c r="CI120" s="1038"/>
      <c r="CJ120" s="1038"/>
      <c r="CK120" s="1103" t="s">
        <v>468</v>
      </c>
      <c r="CL120" s="1104"/>
      <c r="CM120" s="1104"/>
      <c r="CN120" s="1104"/>
      <c r="CO120" s="1105"/>
      <c r="CP120" s="1111" t="s">
        <v>469</v>
      </c>
      <c r="CQ120" s="1112"/>
      <c r="CR120" s="1112"/>
      <c r="CS120" s="1112"/>
      <c r="CT120" s="1112"/>
      <c r="CU120" s="1112"/>
      <c r="CV120" s="1112"/>
      <c r="CW120" s="1112"/>
      <c r="CX120" s="1112"/>
      <c r="CY120" s="1112"/>
      <c r="CZ120" s="1112"/>
      <c r="DA120" s="1112"/>
      <c r="DB120" s="1112"/>
      <c r="DC120" s="1112"/>
      <c r="DD120" s="1112"/>
      <c r="DE120" s="1112"/>
      <c r="DF120" s="1113"/>
      <c r="DG120" s="1022" t="s">
        <v>125</v>
      </c>
      <c r="DH120" s="1023"/>
      <c r="DI120" s="1023"/>
      <c r="DJ120" s="1023"/>
      <c r="DK120" s="1023"/>
      <c r="DL120" s="1023" t="s">
        <v>125</v>
      </c>
      <c r="DM120" s="1023"/>
      <c r="DN120" s="1023"/>
      <c r="DO120" s="1023"/>
      <c r="DP120" s="1023"/>
      <c r="DQ120" s="1023">
        <v>4797958</v>
      </c>
      <c r="DR120" s="1023"/>
      <c r="DS120" s="1023"/>
      <c r="DT120" s="1023"/>
      <c r="DU120" s="1023"/>
      <c r="DV120" s="1024">
        <v>51.7</v>
      </c>
      <c r="DW120" s="1024"/>
      <c r="DX120" s="1024"/>
      <c r="DY120" s="1024"/>
      <c r="DZ120" s="1025"/>
    </row>
    <row r="121" spans="1:130" s="248" customFormat="1" ht="26.25" customHeight="1">
      <c r="A121" s="1155"/>
      <c r="B121" s="1042"/>
      <c r="C121" s="1063" t="s">
        <v>470</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125</v>
      </c>
      <c r="AB121" s="1055"/>
      <c r="AC121" s="1055"/>
      <c r="AD121" s="1055"/>
      <c r="AE121" s="1056"/>
      <c r="AF121" s="1057" t="s">
        <v>125</v>
      </c>
      <c r="AG121" s="1055"/>
      <c r="AH121" s="1055"/>
      <c r="AI121" s="1055"/>
      <c r="AJ121" s="1056"/>
      <c r="AK121" s="1057" t="s">
        <v>125</v>
      </c>
      <c r="AL121" s="1055"/>
      <c r="AM121" s="1055"/>
      <c r="AN121" s="1055"/>
      <c r="AO121" s="1056"/>
      <c r="AP121" s="1058" t="s">
        <v>125</v>
      </c>
      <c r="AQ121" s="1059"/>
      <c r="AR121" s="1059"/>
      <c r="AS121" s="1059"/>
      <c r="AT121" s="1060"/>
      <c r="AU121" s="1088"/>
      <c r="AV121" s="1089"/>
      <c r="AW121" s="1089"/>
      <c r="AX121" s="1089"/>
      <c r="AY121" s="1090"/>
      <c r="AZ121" s="1045" t="s">
        <v>471</v>
      </c>
      <c r="BA121" s="1046"/>
      <c r="BB121" s="1046"/>
      <c r="BC121" s="1046"/>
      <c r="BD121" s="1046"/>
      <c r="BE121" s="1046"/>
      <c r="BF121" s="1046"/>
      <c r="BG121" s="1046"/>
      <c r="BH121" s="1046"/>
      <c r="BI121" s="1046"/>
      <c r="BJ121" s="1046"/>
      <c r="BK121" s="1046"/>
      <c r="BL121" s="1046"/>
      <c r="BM121" s="1046"/>
      <c r="BN121" s="1046"/>
      <c r="BO121" s="1046"/>
      <c r="BP121" s="1047"/>
      <c r="BQ121" s="1015">
        <v>387751</v>
      </c>
      <c r="BR121" s="1016"/>
      <c r="BS121" s="1016"/>
      <c r="BT121" s="1016"/>
      <c r="BU121" s="1016"/>
      <c r="BV121" s="1016">
        <v>334285</v>
      </c>
      <c r="BW121" s="1016"/>
      <c r="BX121" s="1016"/>
      <c r="BY121" s="1016"/>
      <c r="BZ121" s="1016"/>
      <c r="CA121" s="1016">
        <v>278570</v>
      </c>
      <c r="CB121" s="1016"/>
      <c r="CC121" s="1016"/>
      <c r="CD121" s="1016"/>
      <c r="CE121" s="1016"/>
      <c r="CF121" s="1010">
        <v>3</v>
      </c>
      <c r="CG121" s="1011"/>
      <c r="CH121" s="1011"/>
      <c r="CI121" s="1011"/>
      <c r="CJ121" s="1011"/>
      <c r="CK121" s="1106"/>
      <c r="CL121" s="1107"/>
      <c r="CM121" s="1107"/>
      <c r="CN121" s="1107"/>
      <c r="CO121" s="1108"/>
      <c r="CP121" s="1116" t="s">
        <v>472</v>
      </c>
      <c r="CQ121" s="1117"/>
      <c r="CR121" s="1117"/>
      <c r="CS121" s="1117"/>
      <c r="CT121" s="1117"/>
      <c r="CU121" s="1117"/>
      <c r="CV121" s="1117"/>
      <c r="CW121" s="1117"/>
      <c r="CX121" s="1117"/>
      <c r="CY121" s="1117"/>
      <c r="CZ121" s="1117"/>
      <c r="DA121" s="1117"/>
      <c r="DB121" s="1117"/>
      <c r="DC121" s="1117"/>
      <c r="DD121" s="1117"/>
      <c r="DE121" s="1117"/>
      <c r="DF121" s="1118"/>
      <c r="DG121" s="1015">
        <v>496715</v>
      </c>
      <c r="DH121" s="1016"/>
      <c r="DI121" s="1016"/>
      <c r="DJ121" s="1016"/>
      <c r="DK121" s="1016"/>
      <c r="DL121" s="1016">
        <v>406444</v>
      </c>
      <c r="DM121" s="1016"/>
      <c r="DN121" s="1016"/>
      <c r="DO121" s="1016"/>
      <c r="DP121" s="1016"/>
      <c r="DQ121" s="1016">
        <v>358142</v>
      </c>
      <c r="DR121" s="1016"/>
      <c r="DS121" s="1016"/>
      <c r="DT121" s="1016"/>
      <c r="DU121" s="1016"/>
      <c r="DV121" s="1017">
        <v>3.9</v>
      </c>
      <c r="DW121" s="1017"/>
      <c r="DX121" s="1017"/>
      <c r="DY121" s="1017"/>
      <c r="DZ121" s="1018"/>
    </row>
    <row r="122" spans="1:130" s="248" customFormat="1" ht="26.25" customHeight="1">
      <c r="A122" s="1155"/>
      <c r="B122" s="1042"/>
      <c r="C122" s="1012" t="s">
        <v>452</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125</v>
      </c>
      <c r="AB122" s="1055"/>
      <c r="AC122" s="1055"/>
      <c r="AD122" s="1055"/>
      <c r="AE122" s="1056"/>
      <c r="AF122" s="1057" t="s">
        <v>125</v>
      </c>
      <c r="AG122" s="1055"/>
      <c r="AH122" s="1055"/>
      <c r="AI122" s="1055"/>
      <c r="AJ122" s="1056"/>
      <c r="AK122" s="1057" t="s">
        <v>125</v>
      </c>
      <c r="AL122" s="1055"/>
      <c r="AM122" s="1055"/>
      <c r="AN122" s="1055"/>
      <c r="AO122" s="1056"/>
      <c r="AP122" s="1058" t="s">
        <v>125</v>
      </c>
      <c r="AQ122" s="1059"/>
      <c r="AR122" s="1059"/>
      <c r="AS122" s="1059"/>
      <c r="AT122" s="1060"/>
      <c r="AU122" s="1088"/>
      <c r="AV122" s="1089"/>
      <c r="AW122" s="1089"/>
      <c r="AX122" s="1089"/>
      <c r="AY122" s="1090"/>
      <c r="AZ122" s="1070" t="s">
        <v>473</v>
      </c>
      <c r="BA122" s="1061"/>
      <c r="BB122" s="1061"/>
      <c r="BC122" s="1061"/>
      <c r="BD122" s="1061"/>
      <c r="BE122" s="1061"/>
      <c r="BF122" s="1061"/>
      <c r="BG122" s="1061"/>
      <c r="BH122" s="1061"/>
      <c r="BI122" s="1061"/>
      <c r="BJ122" s="1061"/>
      <c r="BK122" s="1061"/>
      <c r="BL122" s="1061"/>
      <c r="BM122" s="1061"/>
      <c r="BN122" s="1061"/>
      <c r="BO122" s="1061"/>
      <c r="BP122" s="1062"/>
      <c r="BQ122" s="1093">
        <v>17921782</v>
      </c>
      <c r="BR122" s="1094"/>
      <c r="BS122" s="1094"/>
      <c r="BT122" s="1094"/>
      <c r="BU122" s="1094"/>
      <c r="BV122" s="1094">
        <v>17287504</v>
      </c>
      <c r="BW122" s="1094"/>
      <c r="BX122" s="1094"/>
      <c r="BY122" s="1094"/>
      <c r="BZ122" s="1094"/>
      <c r="CA122" s="1094">
        <v>16684040</v>
      </c>
      <c r="CB122" s="1094"/>
      <c r="CC122" s="1094"/>
      <c r="CD122" s="1094"/>
      <c r="CE122" s="1094"/>
      <c r="CF122" s="1114">
        <v>179.8</v>
      </c>
      <c r="CG122" s="1115"/>
      <c r="CH122" s="1115"/>
      <c r="CI122" s="1115"/>
      <c r="CJ122" s="1115"/>
      <c r="CK122" s="1106"/>
      <c r="CL122" s="1107"/>
      <c r="CM122" s="1107"/>
      <c r="CN122" s="1107"/>
      <c r="CO122" s="1108"/>
      <c r="CP122" s="1116" t="s">
        <v>474</v>
      </c>
      <c r="CQ122" s="1117"/>
      <c r="CR122" s="1117"/>
      <c r="CS122" s="1117"/>
      <c r="CT122" s="1117"/>
      <c r="CU122" s="1117"/>
      <c r="CV122" s="1117"/>
      <c r="CW122" s="1117"/>
      <c r="CX122" s="1117"/>
      <c r="CY122" s="1117"/>
      <c r="CZ122" s="1117"/>
      <c r="DA122" s="1117"/>
      <c r="DB122" s="1117"/>
      <c r="DC122" s="1117"/>
      <c r="DD122" s="1117"/>
      <c r="DE122" s="1117"/>
      <c r="DF122" s="1118"/>
      <c r="DG122" s="1015" t="s">
        <v>125</v>
      </c>
      <c r="DH122" s="1016"/>
      <c r="DI122" s="1016"/>
      <c r="DJ122" s="1016"/>
      <c r="DK122" s="1016"/>
      <c r="DL122" s="1016" t="s">
        <v>125</v>
      </c>
      <c r="DM122" s="1016"/>
      <c r="DN122" s="1016"/>
      <c r="DO122" s="1016"/>
      <c r="DP122" s="1016"/>
      <c r="DQ122" s="1016" t="s">
        <v>125</v>
      </c>
      <c r="DR122" s="1016"/>
      <c r="DS122" s="1016"/>
      <c r="DT122" s="1016"/>
      <c r="DU122" s="1016"/>
      <c r="DV122" s="1017" t="s">
        <v>125</v>
      </c>
      <c r="DW122" s="1017"/>
      <c r="DX122" s="1017"/>
      <c r="DY122" s="1017"/>
      <c r="DZ122" s="1018"/>
    </row>
    <row r="123" spans="1:130" s="248" customFormat="1" ht="26.25" customHeight="1">
      <c r="A123" s="1155"/>
      <c r="B123" s="1042"/>
      <c r="C123" s="1012" t="s">
        <v>458</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125</v>
      </c>
      <c r="AB123" s="1055"/>
      <c r="AC123" s="1055"/>
      <c r="AD123" s="1055"/>
      <c r="AE123" s="1056"/>
      <c r="AF123" s="1057" t="s">
        <v>125</v>
      </c>
      <c r="AG123" s="1055"/>
      <c r="AH123" s="1055"/>
      <c r="AI123" s="1055"/>
      <c r="AJ123" s="1056"/>
      <c r="AK123" s="1057" t="s">
        <v>125</v>
      </c>
      <c r="AL123" s="1055"/>
      <c r="AM123" s="1055"/>
      <c r="AN123" s="1055"/>
      <c r="AO123" s="1056"/>
      <c r="AP123" s="1058" t="s">
        <v>125</v>
      </c>
      <c r="AQ123" s="1059"/>
      <c r="AR123" s="1059"/>
      <c r="AS123" s="1059"/>
      <c r="AT123" s="1060"/>
      <c r="AU123" s="1091"/>
      <c r="AV123" s="1092"/>
      <c r="AW123" s="1092"/>
      <c r="AX123" s="1092"/>
      <c r="AY123" s="1092"/>
      <c r="AZ123" s="279" t="s">
        <v>184</v>
      </c>
      <c r="BA123" s="279"/>
      <c r="BB123" s="279"/>
      <c r="BC123" s="279"/>
      <c r="BD123" s="279"/>
      <c r="BE123" s="279"/>
      <c r="BF123" s="279"/>
      <c r="BG123" s="279"/>
      <c r="BH123" s="279"/>
      <c r="BI123" s="279"/>
      <c r="BJ123" s="279"/>
      <c r="BK123" s="279"/>
      <c r="BL123" s="279"/>
      <c r="BM123" s="279"/>
      <c r="BN123" s="279"/>
      <c r="BO123" s="1071" t="s">
        <v>475</v>
      </c>
      <c r="BP123" s="1102"/>
      <c r="BQ123" s="1161">
        <v>22712307</v>
      </c>
      <c r="BR123" s="1162"/>
      <c r="BS123" s="1162"/>
      <c r="BT123" s="1162"/>
      <c r="BU123" s="1162"/>
      <c r="BV123" s="1162">
        <v>21917013</v>
      </c>
      <c r="BW123" s="1162"/>
      <c r="BX123" s="1162"/>
      <c r="BY123" s="1162"/>
      <c r="BZ123" s="1162"/>
      <c r="CA123" s="1162">
        <v>21176872</v>
      </c>
      <c r="CB123" s="1162"/>
      <c r="CC123" s="1162"/>
      <c r="CD123" s="1162"/>
      <c r="CE123" s="1162"/>
      <c r="CF123" s="1095"/>
      <c r="CG123" s="1096"/>
      <c r="CH123" s="1096"/>
      <c r="CI123" s="1096"/>
      <c r="CJ123" s="1097"/>
      <c r="CK123" s="1106"/>
      <c r="CL123" s="1107"/>
      <c r="CM123" s="1107"/>
      <c r="CN123" s="1107"/>
      <c r="CO123" s="1108"/>
      <c r="CP123" s="1116" t="s">
        <v>476</v>
      </c>
      <c r="CQ123" s="1117"/>
      <c r="CR123" s="1117"/>
      <c r="CS123" s="1117"/>
      <c r="CT123" s="1117"/>
      <c r="CU123" s="1117"/>
      <c r="CV123" s="1117"/>
      <c r="CW123" s="1117"/>
      <c r="CX123" s="1117"/>
      <c r="CY123" s="1117"/>
      <c r="CZ123" s="1117"/>
      <c r="DA123" s="1117"/>
      <c r="DB123" s="1117"/>
      <c r="DC123" s="1117"/>
      <c r="DD123" s="1117"/>
      <c r="DE123" s="1117"/>
      <c r="DF123" s="1118"/>
      <c r="DG123" s="1054" t="s">
        <v>125</v>
      </c>
      <c r="DH123" s="1055"/>
      <c r="DI123" s="1055"/>
      <c r="DJ123" s="1055"/>
      <c r="DK123" s="1056"/>
      <c r="DL123" s="1057" t="s">
        <v>125</v>
      </c>
      <c r="DM123" s="1055"/>
      <c r="DN123" s="1055"/>
      <c r="DO123" s="1055"/>
      <c r="DP123" s="1056"/>
      <c r="DQ123" s="1057" t="s">
        <v>125</v>
      </c>
      <c r="DR123" s="1055"/>
      <c r="DS123" s="1055"/>
      <c r="DT123" s="1055"/>
      <c r="DU123" s="1056"/>
      <c r="DV123" s="1058" t="s">
        <v>125</v>
      </c>
      <c r="DW123" s="1059"/>
      <c r="DX123" s="1059"/>
      <c r="DY123" s="1059"/>
      <c r="DZ123" s="1060"/>
    </row>
    <row r="124" spans="1:130" s="248" customFormat="1" ht="26.25" customHeight="1" thickBot="1">
      <c r="A124" s="1155"/>
      <c r="B124" s="1042"/>
      <c r="C124" s="1012" t="s">
        <v>461</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125</v>
      </c>
      <c r="AB124" s="1055"/>
      <c r="AC124" s="1055"/>
      <c r="AD124" s="1055"/>
      <c r="AE124" s="1056"/>
      <c r="AF124" s="1057" t="s">
        <v>125</v>
      </c>
      <c r="AG124" s="1055"/>
      <c r="AH124" s="1055"/>
      <c r="AI124" s="1055"/>
      <c r="AJ124" s="1056"/>
      <c r="AK124" s="1057" t="s">
        <v>125</v>
      </c>
      <c r="AL124" s="1055"/>
      <c r="AM124" s="1055"/>
      <c r="AN124" s="1055"/>
      <c r="AO124" s="1056"/>
      <c r="AP124" s="1058" t="s">
        <v>125</v>
      </c>
      <c r="AQ124" s="1059"/>
      <c r="AR124" s="1059"/>
      <c r="AS124" s="1059"/>
      <c r="AT124" s="1060"/>
      <c r="AU124" s="1157" t="s">
        <v>477</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62.2</v>
      </c>
      <c r="BR124" s="1124"/>
      <c r="BS124" s="1124"/>
      <c r="BT124" s="1124"/>
      <c r="BU124" s="1124"/>
      <c r="BV124" s="1124">
        <v>62.6</v>
      </c>
      <c r="BW124" s="1124"/>
      <c r="BX124" s="1124"/>
      <c r="BY124" s="1124"/>
      <c r="BZ124" s="1124"/>
      <c r="CA124" s="1124">
        <v>68.3</v>
      </c>
      <c r="CB124" s="1124"/>
      <c r="CC124" s="1124"/>
      <c r="CD124" s="1124"/>
      <c r="CE124" s="1124"/>
      <c r="CF124" s="1125"/>
      <c r="CG124" s="1126"/>
      <c r="CH124" s="1126"/>
      <c r="CI124" s="1126"/>
      <c r="CJ124" s="1127"/>
      <c r="CK124" s="1109"/>
      <c r="CL124" s="1109"/>
      <c r="CM124" s="1109"/>
      <c r="CN124" s="1109"/>
      <c r="CO124" s="1110"/>
      <c r="CP124" s="1116" t="s">
        <v>478</v>
      </c>
      <c r="CQ124" s="1117"/>
      <c r="CR124" s="1117"/>
      <c r="CS124" s="1117"/>
      <c r="CT124" s="1117"/>
      <c r="CU124" s="1117"/>
      <c r="CV124" s="1117"/>
      <c r="CW124" s="1117"/>
      <c r="CX124" s="1117"/>
      <c r="CY124" s="1117"/>
      <c r="CZ124" s="1117"/>
      <c r="DA124" s="1117"/>
      <c r="DB124" s="1117"/>
      <c r="DC124" s="1117"/>
      <c r="DD124" s="1117"/>
      <c r="DE124" s="1117"/>
      <c r="DF124" s="1118"/>
      <c r="DG124" s="1101">
        <v>4993690</v>
      </c>
      <c r="DH124" s="1080"/>
      <c r="DI124" s="1080"/>
      <c r="DJ124" s="1080"/>
      <c r="DK124" s="1081"/>
      <c r="DL124" s="1079">
        <v>5005434</v>
      </c>
      <c r="DM124" s="1080"/>
      <c r="DN124" s="1080"/>
      <c r="DO124" s="1080"/>
      <c r="DP124" s="1081"/>
      <c r="DQ124" s="1079" t="s">
        <v>125</v>
      </c>
      <c r="DR124" s="1080"/>
      <c r="DS124" s="1080"/>
      <c r="DT124" s="1080"/>
      <c r="DU124" s="1081"/>
      <c r="DV124" s="1082" t="s">
        <v>125</v>
      </c>
      <c r="DW124" s="1083"/>
      <c r="DX124" s="1083"/>
      <c r="DY124" s="1083"/>
      <c r="DZ124" s="1084"/>
    </row>
    <row r="125" spans="1:130" s="248" customFormat="1" ht="26.25" customHeight="1">
      <c r="A125" s="1155"/>
      <c r="B125" s="1042"/>
      <c r="C125" s="1012" t="s">
        <v>463</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125</v>
      </c>
      <c r="AB125" s="1055"/>
      <c r="AC125" s="1055"/>
      <c r="AD125" s="1055"/>
      <c r="AE125" s="1056"/>
      <c r="AF125" s="1057" t="s">
        <v>125</v>
      </c>
      <c r="AG125" s="1055"/>
      <c r="AH125" s="1055"/>
      <c r="AI125" s="1055"/>
      <c r="AJ125" s="1056"/>
      <c r="AK125" s="1057" t="s">
        <v>125</v>
      </c>
      <c r="AL125" s="1055"/>
      <c r="AM125" s="1055"/>
      <c r="AN125" s="1055"/>
      <c r="AO125" s="1056"/>
      <c r="AP125" s="1058" t="s">
        <v>125</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479</v>
      </c>
      <c r="CL125" s="1104"/>
      <c r="CM125" s="1104"/>
      <c r="CN125" s="1104"/>
      <c r="CO125" s="1105"/>
      <c r="CP125" s="1036" t="s">
        <v>480</v>
      </c>
      <c r="CQ125" s="985"/>
      <c r="CR125" s="985"/>
      <c r="CS125" s="985"/>
      <c r="CT125" s="985"/>
      <c r="CU125" s="985"/>
      <c r="CV125" s="985"/>
      <c r="CW125" s="985"/>
      <c r="CX125" s="985"/>
      <c r="CY125" s="985"/>
      <c r="CZ125" s="985"/>
      <c r="DA125" s="985"/>
      <c r="DB125" s="985"/>
      <c r="DC125" s="985"/>
      <c r="DD125" s="985"/>
      <c r="DE125" s="985"/>
      <c r="DF125" s="986"/>
      <c r="DG125" s="1022" t="s">
        <v>125</v>
      </c>
      <c r="DH125" s="1023"/>
      <c r="DI125" s="1023"/>
      <c r="DJ125" s="1023"/>
      <c r="DK125" s="1023"/>
      <c r="DL125" s="1023" t="s">
        <v>125</v>
      </c>
      <c r="DM125" s="1023"/>
      <c r="DN125" s="1023"/>
      <c r="DO125" s="1023"/>
      <c r="DP125" s="1023"/>
      <c r="DQ125" s="1023" t="s">
        <v>125</v>
      </c>
      <c r="DR125" s="1023"/>
      <c r="DS125" s="1023"/>
      <c r="DT125" s="1023"/>
      <c r="DU125" s="1023"/>
      <c r="DV125" s="1024" t="s">
        <v>125</v>
      </c>
      <c r="DW125" s="1024"/>
      <c r="DX125" s="1024"/>
      <c r="DY125" s="1024"/>
      <c r="DZ125" s="1025"/>
    </row>
    <row r="126" spans="1:130" s="248" customFormat="1" ht="26.25" customHeight="1" thickBot="1">
      <c r="A126" s="1155"/>
      <c r="B126" s="1042"/>
      <c r="C126" s="1012" t="s">
        <v>465</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125</v>
      </c>
      <c r="AB126" s="1055"/>
      <c r="AC126" s="1055"/>
      <c r="AD126" s="1055"/>
      <c r="AE126" s="1056"/>
      <c r="AF126" s="1057" t="s">
        <v>125</v>
      </c>
      <c r="AG126" s="1055"/>
      <c r="AH126" s="1055"/>
      <c r="AI126" s="1055"/>
      <c r="AJ126" s="1056"/>
      <c r="AK126" s="1057" t="s">
        <v>125</v>
      </c>
      <c r="AL126" s="1055"/>
      <c r="AM126" s="1055"/>
      <c r="AN126" s="1055"/>
      <c r="AO126" s="1056"/>
      <c r="AP126" s="1058" t="s">
        <v>125</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481</v>
      </c>
      <c r="CQ126" s="1046"/>
      <c r="CR126" s="1046"/>
      <c r="CS126" s="1046"/>
      <c r="CT126" s="1046"/>
      <c r="CU126" s="1046"/>
      <c r="CV126" s="1046"/>
      <c r="CW126" s="1046"/>
      <c r="CX126" s="1046"/>
      <c r="CY126" s="1046"/>
      <c r="CZ126" s="1046"/>
      <c r="DA126" s="1046"/>
      <c r="DB126" s="1046"/>
      <c r="DC126" s="1046"/>
      <c r="DD126" s="1046"/>
      <c r="DE126" s="1046"/>
      <c r="DF126" s="1047"/>
      <c r="DG126" s="1015" t="s">
        <v>125</v>
      </c>
      <c r="DH126" s="1016"/>
      <c r="DI126" s="1016"/>
      <c r="DJ126" s="1016"/>
      <c r="DK126" s="1016"/>
      <c r="DL126" s="1016" t="s">
        <v>125</v>
      </c>
      <c r="DM126" s="1016"/>
      <c r="DN126" s="1016"/>
      <c r="DO126" s="1016"/>
      <c r="DP126" s="1016"/>
      <c r="DQ126" s="1016" t="s">
        <v>125</v>
      </c>
      <c r="DR126" s="1016"/>
      <c r="DS126" s="1016"/>
      <c r="DT126" s="1016"/>
      <c r="DU126" s="1016"/>
      <c r="DV126" s="1017" t="s">
        <v>125</v>
      </c>
      <c r="DW126" s="1017"/>
      <c r="DX126" s="1017"/>
      <c r="DY126" s="1017"/>
      <c r="DZ126" s="1018"/>
    </row>
    <row r="127" spans="1:130" s="248" customFormat="1" ht="26.25" customHeight="1">
      <c r="A127" s="1156"/>
      <c r="B127" s="1044"/>
      <c r="C127" s="1098" t="s">
        <v>482</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125</v>
      </c>
      <c r="AB127" s="1055"/>
      <c r="AC127" s="1055"/>
      <c r="AD127" s="1055"/>
      <c r="AE127" s="1056"/>
      <c r="AF127" s="1057" t="s">
        <v>125</v>
      </c>
      <c r="AG127" s="1055"/>
      <c r="AH127" s="1055"/>
      <c r="AI127" s="1055"/>
      <c r="AJ127" s="1056"/>
      <c r="AK127" s="1057" t="s">
        <v>125</v>
      </c>
      <c r="AL127" s="1055"/>
      <c r="AM127" s="1055"/>
      <c r="AN127" s="1055"/>
      <c r="AO127" s="1056"/>
      <c r="AP127" s="1058" t="s">
        <v>125</v>
      </c>
      <c r="AQ127" s="1059"/>
      <c r="AR127" s="1059"/>
      <c r="AS127" s="1059"/>
      <c r="AT127" s="1060"/>
      <c r="AU127" s="284"/>
      <c r="AV127" s="284"/>
      <c r="AW127" s="284"/>
      <c r="AX127" s="1128" t="s">
        <v>483</v>
      </c>
      <c r="AY127" s="1129"/>
      <c r="AZ127" s="1129"/>
      <c r="BA127" s="1129"/>
      <c r="BB127" s="1129"/>
      <c r="BC127" s="1129"/>
      <c r="BD127" s="1129"/>
      <c r="BE127" s="1130"/>
      <c r="BF127" s="1131" t="s">
        <v>484</v>
      </c>
      <c r="BG127" s="1129"/>
      <c r="BH127" s="1129"/>
      <c r="BI127" s="1129"/>
      <c r="BJ127" s="1129"/>
      <c r="BK127" s="1129"/>
      <c r="BL127" s="1130"/>
      <c r="BM127" s="1131" t="s">
        <v>485</v>
      </c>
      <c r="BN127" s="1129"/>
      <c r="BO127" s="1129"/>
      <c r="BP127" s="1129"/>
      <c r="BQ127" s="1129"/>
      <c r="BR127" s="1129"/>
      <c r="BS127" s="1130"/>
      <c r="BT127" s="1131" t="s">
        <v>486</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487</v>
      </c>
      <c r="CQ127" s="1046"/>
      <c r="CR127" s="1046"/>
      <c r="CS127" s="1046"/>
      <c r="CT127" s="1046"/>
      <c r="CU127" s="1046"/>
      <c r="CV127" s="1046"/>
      <c r="CW127" s="1046"/>
      <c r="CX127" s="1046"/>
      <c r="CY127" s="1046"/>
      <c r="CZ127" s="1046"/>
      <c r="DA127" s="1046"/>
      <c r="DB127" s="1046"/>
      <c r="DC127" s="1046"/>
      <c r="DD127" s="1046"/>
      <c r="DE127" s="1046"/>
      <c r="DF127" s="1047"/>
      <c r="DG127" s="1015" t="s">
        <v>125</v>
      </c>
      <c r="DH127" s="1016"/>
      <c r="DI127" s="1016"/>
      <c r="DJ127" s="1016"/>
      <c r="DK127" s="1016"/>
      <c r="DL127" s="1016" t="s">
        <v>125</v>
      </c>
      <c r="DM127" s="1016"/>
      <c r="DN127" s="1016"/>
      <c r="DO127" s="1016"/>
      <c r="DP127" s="1016"/>
      <c r="DQ127" s="1016" t="s">
        <v>125</v>
      </c>
      <c r="DR127" s="1016"/>
      <c r="DS127" s="1016"/>
      <c r="DT127" s="1016"/>
      <c r="DU127" s="1016"/>
      <c r="DV127" s="1017" t="s">
        <v>125</v>
      </c>
      <c r="DW127" s="1017"/>
      <c r="DX127" s="1017"/>
      <c r="DY127" s="1017"/>
      <c r="DZ127" s="1018"/>
    </row>
    <row r="128" spans="1:130" s="248" customFormat="1" ht="26.25" customHeight="1" thickBot="1">
      <c r="A128" s="1139" t="s">
        <v>488</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489</v>
      </c>
      <c r="X128" s="1141"/>
      <c r="Y128" s="1141"/>
      <c r="Z128" s="1142"/>
      <c r="AA128" s="1143">
        <v>42197</v>
      </c>
      <c r="AB128" s="1144"/>
      <c r="AC128" s="1144"/>
      <c r="AD128" s="1144"/>
      <c r="AE128" s="1145"/>
      <c r="AF128" s="1146">
        <v>52486</v>
      </c>
      <c r="AG128" s="1144"/>
      <c r="AH128" s="1144"/>
      <c r="AI128" s="1144"/>
      <c r="AJ128" s="1145"/>
      <c r="AK128" s="1146">
        <v>45627</v>
      </c>
      <c r="AL128" s="1144"/>
      <c r="AM128" s="1144"/>
      <c r="AN128" s="1144"/>
      <c r="AO128" s="1145"/>
      <c r="AP128" s="1147"/>
      <c r="AQ128" s="1148"/>
      <c r="AR128" s="1148"/>
      <c r="AS128" s="1148"/>
      <c r="AT128" s="1149"/>
      <c r="AU128" s="284"/>
      <c r="AV128" s="284"/>
      <c r="AW128" s="284"/>
      <c r="AX128" s="984" t="s">
        <v>490</v>
      </c>
      <c r="AY128" s="985"/>
      <c r="AZ128" s="985"/>
      <c r="BA128" s="985"/>
      <c r="BB128" s="985"/>
      <c r="BC128" s="985"/>
      <c r="BD128" s="985"/>
      <c r="BE128" s="986"/>
      <c r="BF128" s="1150" t="s">
        <v>125</v>
      </c>
      <c r="BG128" s="1151"/>
      <c r="BH128" s="1151"/>
      <c r="BI128" s="1151"/>
      <c r="BJ128" s="1151"/>
      <c r="BK128" s="1151"/>
      <c r="BL128" s="1152"/>
      <c r="BM128" s="1150">
        <v>13.19</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491</v>
      </c>
      <c r="CQ128" s="1133"/>
      <c r="CR128" s="1133"/>
      <c r="CS128" s="1133"/>
      <c r="CT128" s="1133"/>
      <c r="CU128" s="1133"/>
      <c r="CV128" s="1133"/>
      <c r="CW128" s="1133"/>
      <c r="CX128" s="1133"/>
      <c r="CY128" s="1133"/>
      <c r="CZ128" s="1133"/>
      <c r="DA128" s="1133"/>
      <c r="DB128" s="1133"/>
      <c r="DC128" s="1133"/>
      <c r="DD128" s="1133"/>
      <c r="DE128" s="1133"/>
      <c r="DF128" s="1134"/>
      <c r="DG128" s="1135">
        <v>4074</v>
      </c>
      <c r="DH128" s="1136"/>
      <c r="DI128" s="1136"/>
      <c r="DJ128" s="1136"/>
      <c r="DK128" s="1136"/>
      <c r="DL128" s="1136" t="s">
        <v>125</v>
      </c>
      <c r="DM128" s="1136"/>
      <c r="DN128" s="1136"/>
      <c r="DO128" s="1136"/>
      <c r="DP128" s="1136"/>
      <c r="DQ128" s="1136" t="s">
        <v>125</v>
      </c>
      <c r="DR128" s="1136"/>
      <c r="DS128" s="1136"/>
      <c r="DT128" s="1136"/>
      <c r="DU128" s="1136"/>
      <c r="DV128" s="1137" t="s">
        <v>125</v>
      </c>
      <c r="DW128" s="1137"/>
      <c r="DX128" s="1137"/>
      <c r="DY128" s="1137"/>
      <c r="DZ128" s="1138"/>
    </row>
    <row r="129" spans="1:131" s="248" customFormat="1" ht="26.25" customHeight="1">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492</v>
      </c>
      <c r="X129" s="1170"/>
      <c r="Y129" s="1170"/>
      <c r="Z129" s="1171"/>
      <c r="AA129" s="1054">
        <v>10761037</v>
      </c>
      <c r="AB129" s="1055"/>
      <c r="AC129" s="1055"/>
      <c r="AD129" s="1055"/>
      <c r="AE129" s="1056"/>
      <c r="AF129" s="1057">
        <v>10651480</v>
      </c>
      <c r="AG129" s="1055"/>
      <c r="AH129" s="1055"/>
      <c r="AI129" s="1055"/>
      <c r="AJ129" s="1056"/>
      <c r="AK129" s="1057">
        <v>10938918</v>
      </c>
      <c r="AL129" s="1055"/>
      <c r="AM129" s="1055"/>
      <c r="AN129" s="1055"/>
      <c r="AO129" s="1056"/>
      <c r="AP129" s="1172"/>
      <c r="AQ129" s="1173"/>
      <c r="AR129" s="1173"/>
      <c r="AS129" s="1173"/>
      <c r="AT129" s="1174"/>
      <c r="AU129" s="286"/>
      <c r="AV129" s="286"/>
      <c r="AW129" s="286"/>
      <c r="AX129" s="1163" t="s">
        <v>493</v>
      </c>
      <c r="AY129" s="1046"/>
      <c r="AZ129" s="1046"/>
      <c r="BA129" s="1046"/>
      <c r="BB129" s="1046"/>
      <c r="BC129" s="1046"/>
      <c r="BD129" s="1046"/>
      <c r="BE129" s="1047"/>
      <c r="BF129" s="1164" t="s">
        <v>125</v>
      </c>
      <c r="BG129" s="1165"/>
      <c r="BH129" s="1165"/>
      <c r="BI129" s="1165"/>
      <c r="BJ129" s="1165"/>
      <c r="BK129" s="1165"/>
      <c r="BL129" s="1166"/>
      <c r="BM129" s="1164">
        <v>18.190000000000001</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1026" t="s">
        <v>494</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495</v>
      </c>
      <c r="X130" s="1170"/>
      <c r="Y130" s="1170"/>
      <c r="Z130" s="1171"/>
      <c r="AA130" s="1054">
        <v>1620500</v>
      </c>
      <c r="AB130" s="1055"/>
      <c r="AC130" s="1055"/>
      <c r="AD130" s="1055"/>
      <c r="AE130" s="1056"/>
      <c r="AF130" s="1057">
        <v>1637244</v>
      </c>
      <c r="AG130" s="1055"/>
      <c r="AH130" s="1055"/>
      <c r="AI130" s="1055"/>
      <c r="AJ130" s="1056"/>
      <c r="AK130" s="1057">
        <v>1659585</v>
      </c>
      <c r="AL130" s="1055"/>
      <c r="AM130" s="1055"/>
      <c r="AN130" s="1055"/>
      <c r="AO130" s="1056"/>
      <c r="AP130" s="1172"/>
      <c r="AQ130" s="1173"/>
      <c r="AR130" s="1173"/>
      <c r="AS130" s="1173"/>
      <c r="AT130" s="1174"/>
      <c r="AU130" s="286"/>
      <c r="AV130" s="286"/>
      <c r="AW130" s="286"/>
      <c r="AX130" s="1163" t="s">
        <v>496</v>
      </c>
      <c r="AY130" s="1046"/>
      <c r="AZ130" s="1046"/>
      <c r="BA130" s="1046"/>
      <c r="BB130" s="1046"/>
      <c r="BC130" s="1046"/>
      <c r="BD130" s="1046"/>
      <c r="BE130" s="1047"/>
      <c r="BF130" s="1200">
        <v>7.9</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497</v>
      </c>
      <c r="X131" s="1208"/>
      <c r="Y131" s="1208"/>
      <c r="Z131" s="1209"/>
      <c r="AA131" s="1101">
        <v>9140537</v>
      </c>
      <c r="AB131" s="1080"/>
      <c r="AC131" s="1080"/>
      <c r="AD131" s="1080"/>
      <c r="AE131" s="1081"/>
      <c r="AF131" s="1079">
        <v>9014236</v>
      </c>
      <c r="AG131" s="1080"/>
      <c r="AH131" s="1080"/>
      <c r="AI131" s="1080"/>
      <c r="AJ131" s="1081"/>
      <c r="AK131" s="1079">
        <v>9279333</v>
      </c>
      <c r="AL131" s="1080"/>
      <c r="AM131" s="1080"/>
      <c r="AN131" s="1080"/>
      <c r="AO131" s="1081"/>
      <c r="AP131" s="1210"/>
      <c r="AQ131" s="1211"/>
      <c r="AR131" s="1211"/>
      <c r="AS131" s="1211"/>
      <c r="AT131" s="1212"/>
      <c r="AU131" s="286"/>
      <c r="AV131" s="286"/>
      <c r="AW131" s="286"/>
      <c r="AX131" s="1182" t="s">
        <v>498</v>
      </c>
      <c r="AY131" s="1133"/>
      <c r="AZ131" s="1133"/>
      <c r="BA131" s="1133"/>
      <c r="BB131" s="1133"/>
      <c r="BC131" s="1133"/>
      <c r="BD131" s="1133"/>
      <c r="BE131" s="1134"/>
      <c r="BF131" s="1183">
        <v>68.3</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1189" t="s">
        <v>499</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500</v>
      </c>
      <c r="W132" s="1193"/>
      <c r="X132" s="1193"/>
      <c r="Y132" s="1193"/>
      <c r="Z132" s="1194"/>
      <c r="AA132" s="1195">
        <v>7.2187662499999998</v>
      </c>
      <c r="AB132" s="1196"/>
      <c r="AC132" s="1196"/>
      <c r="AD132" s="1196"/>
      <c r="AE132" s="1197"/>
      <c r="AF132" s="1198">
        <v>7.6143890619999999</v>
      </c>
      <c r="AG132" s="1196"/>
      <c r="AH132" s="1196"/>
      <c r="AI132" s="1196"/>
      <c r="AJ132" s="1197"/>
      <c r="AK132" s="1198">
        <v>8.9281632630000001</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501</v>
      </c>
      <c r="W133" s="1176"/>
      <c r="X133" s="1176"/>
      <c r="Y133" s="1176"/>
      <c r="Z133" s="1177"/>
      <c r="AA133" s="1178">
        <v>7.4</v>
      </c>
      <c r="AB133" s="1179"/>
      <c r="AC133" s="1179"/>
      <c r="AD133" s="1179"/>
      <c r="AE133" s="1180"/>
      <c r="AF133" s="1178">
        <v>7.4</v>
      </c>
      <c r="AG133" s="1179"/>
      <c r="AH133" s="1179"/>
      <c r="AI133" s="1179"/>
      <c r="AJ133" s="1180"/>
      <c r="AK133" s="1178">
        <v>7.9</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WQc935WkWwdlzXgkG/OZH5wCOnniQDvEEbfCB9f8elo+caiGDGbEQkQype1K3XRctVevcUiFmnGWfwY1ts20Fw==" saltValue="8RyRSxrlumeTXFtHqD30R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502</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lBC4EBiJRORYZ1DkGCvnJLVzJg9owjj2pHw+wuxY2MpS2GJRbYb3Dz8VzsVGjbYn27V+X9Qmq2Kse1EtMZmMEw==" saltValue="vfGuo/YB37kUOdBK2KKUE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t3OBzKo1tZA5g0gPQqAwEXX8k/AXk/vpiQmIMvvTJ89pgKFGiJ3YLHRRAJa9EWjfxj51+xx/XAa8muIKHa88hA==" saltValue="mMDVq1J7OUAUg66Ozlr7z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503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504</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505</v>
      </c>
      <c r="AP7" s="305"/>
      <c r="AQ7" s="306" t="s">
        <v>506</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507</v>
      </c>
      <c r="AQ8" s="312" t="s">
        <v>508</v>
      </c>
      <c r="AR8" s="313" t="s">
        <v>509</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510</v>
      </c>
      <c r="AL9" s="1216"/>
      <c r="AM9" s="1216"/>
      <c r="AN9" s="1217"/>
      <c r="AO9" s="314">
        <v>2549141</v>
      </c>
      <c r="AP9" s="314">
        <v>75474</v>
      </c>
      <c r="AQ9" s="315">
        <v>94370</v>
      </c>
      <c r="AR9" s="316">
        <v>-20</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511</v>
      </c>
      <c r="AL10" s="1216"/>
      <c r="AM10" s="1216"/>
      <c r="AN10" s="1217"/>
      <c r="AO10" s="317">
        <v>524557</v>
      </c>
      <c r="AP10" s="317">
        <v>15531</v>
      </c>
      <c r="AQ10" s="318">
        <v>9302</v>
      </c>
      <c r="AR10" s="319">
        <v>67</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512</v>
      </c>
      <c r="AL11" s="1216"/>
      <c r="AM11" s="1216"/>
      <c r="AN11" s="1217"/>
      <c r="AO11" s="317">
        <v>117056</v>
      </c>
      <c r="AP11" s="317">
        <v>3466</v>
      </c>
      <c r="AQ11" s="318">
        <v>1639</v>
      </c>
      <c r="AR11" s="319">
        <v>111.5</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513</v>
      </c>
      <c r="AL12" s="1216"/>
      <c r="AM12" s="1216"/>
      <c r="AN12" s="1217"/>
      <c r="AO12" s="317" t="s">
        <v>514</v>
      </c>
      <c r="AP12" s="317" t="s">
        <v>514</v>
      </c>
      <c r="AQ12" s="318">
        <v>4</v>
      </c>
      <c r="AR12" s="319" t="s">
        <v>514</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515</v>
      </c>
      <c r="AL13" s="1216"/>
      <c r="AM13" s="1216"/>
      <c r="AN13" s="1217"/>
      <c r="AO13" s="317">
        <v>104723</v>
      </c>
      <c r="AP13" s="317">
        <v>3101</v>
      </c>
      <c r="AQ13" s="318">
        <v>3374</v>
      </c>
      <c r="AR13" s="319">
        <v>-8.1</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516</v>
      </c>
      <c r="AL14" s="1216"/>
      <c r="AM14" s="1216"/>
      <c r="AN14" s="1217"/>
      <c r="AO14" s="317">
        <v>139050</v>
      </c>
      <c r="AP14" s="317">
        <v>4117</v>
      </c>
      <c r="AQ14" s="318">
        <v>2035</v>
      </c>
      <c r="AR14" s="319">
        <v>102.3</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517</v>
      </c>
      <c r="AL15" s="1222"/>
      <c r="AM15" s="1222"/>
      <c r="AN15" s="1223"/>
      <c r="AO15" s="317">
        <v>-192912</v>
      </c>
      <c r="AP15" s="317">
        <v>-5712</v>
      </c>
      <c r="AQ15" s="318">
        <v>-7711</v>
      </c>
      <c r="AR15" s="319">
        <v>-25.9</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184</v>
      </c>
      <c r="AL16" s="1222"/>
      <c r="AM16" s="1222"/>
      <c r="AN16" s="1223"/>
      <c r="AO16" s="317">
        <v>3241615</v>
      </c>
      <c r="AP16" s="317">
        <v>95977</v>
      </c>
      <c r="AQ16" s="318">
        <v>103011</v>
      </c>
      <c r="AR16" s="319">
        <v>-6.8</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518</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519</v>
      </c>
      <c r="AP20" s="326" t="s">
        <v>520</v>
      </c>
      <c r="AQ20" s="327" t="s">
        <v>521</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522</v>
      </c>
      <c r="AL21" s="1225"/>
      <c r="AM21" s="1225"/>
      <c r="AN21" s="1226"/>
      <c r="AO21" s="330">
        <v>8.5</v>
      </c>
      <c r="AP21" s="331">
        <v>9.8800000000000008</v>
      </c>
      <c r="AQ21" s="332">
        <v>-1.38</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523</v>
      </c>
      <c r="AL22" s="1225"/>
      <c r="AM22" s="1225"/>
      <c r="AN22" s="1226"/>
      <c r="AO22" s="335">
        <v>97.3</v>
      </c>
      <c r="AP22" s="336">
        <v>97.4</v>
      </c>
      <c r="AQ22" s="337">
        <v>-0.1</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524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525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526</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505</v>
      </c>
      <c r="AP30" s="305"/>
      <c r="AQ30" s="306" t="s">
        <v>506</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507</v>
      </c>
      <c r="AQ31" s="312" t="s">
        <v>508</v>
      </c>
      <c r="AR31" s="313" t="s">
        <v>509</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527</v>
      </c>
      <c r="AL32" s="1219"/>
      <c r="AM32" s="1219"/>
      <c r="AN32" s="1220"/>
      <c r="AO32" s="345">
        <v>1959433</v>
      </c>
      <c r="AP32" s="345">
        <v>58014</v>
      </c>
      <c r="AQ32" s="346">
        <v>65683</v>
      </c>
      <c r="AR32" s="347">
        <v>-11.7</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528</v>
      </c>
      <c r="AL33" s="1219"/>
      <c r="AM33" s="1219"/>
      <c r="AN33" s="1220"/>
      <c r="AO33" s="345" t="s">
        <v>514</v>
      </c>
      <c r="AP33" s="345" t="s">
        <v>514</v>
      </c>
      <c r="AQ33" s="346" t="s">
        <v>514</v>
      </c>
      <c r="AR33" s="347" t="s">
        <v>514</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529</v>
      </c>
      <c r="AL34" s="1219"/>
      <c r="AM34" s="1219"/>
      <c r="AN34" s="1220"/>
      <c r="AO34" s="345" t="s">
        <v>514</v>
      </c>
      <c r="AP34" s="345" t="s">
        <v>514</v>
      </c>
      <c r="AQ34" s="346">
        <v>9</v>
      </c>
      <c r="AR34" s="347" t="s">
        <v>514</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530</v>
      </c>
      <c r="AL35" s="1219"/>
      <c r="AM35" s="1219"/>
      <c r="AN35" s="1220"/>
      <c r="AO35" s="345">
        <v>486800</v>
      </c>
      <c r="AP35" s="345">
        <v>14413</v>
      </c>
      <c r="AQ35" s="346">
        <v>17466</v>
      </c>
      <c r="AR35" s="347">
        <v>-17.5</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531</v>
      </c>
      <c r="AL36" s="1219"/>
      <c r="AM36" s="1219"/>
      <c r="AN36" s="1220"/>
      <c r="AO36" s="345">
        <v>31870</v>
      </c>
      <c r="AP36" s="345">
        <v>944</v>
      </c>
      <c r="AQ36" s="346">
        <v>3476</v>
      </c>
      <c r="AR36" s="347">
        <v>-72.8</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532</v>
      </c>
      <c r="AL37" s="1219"/>
      <c r="AM37" s="1219"/>
      <c r="AN37" s="1220"/>
      <c r="AO37" s="345">
        <v>55583</v>
      </c>
      <c r="AP37" s="345">
        <v>1646</v>
      </c>
      <c r="AQ37" s="346">
        <v>810</v>
      </c>
      <c r="AR37" s="347">
        <v>103.2</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533</v>
      </c>
      <c r="AL38" s="1228"/>
      <c r="AM38" s="1228"/>
      <c r="AN38" s="1229"/>
      <c r="AO38" s="348" t="s">
        <v>514</v>
      </c>
      <c r="AP38" s="348" t="s">
        <v>514</v>
      </c>
      <c r="AQ38" s="349">
        <v>2</v>
      </c>
      <c r="AR38" s="337" t="s">
        <v>514</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534</v>
      </c>
      <c r="AL39" s="1228"/>
      <c r="AM39" s="1228"/>
      <c r="AN39" s="1229"/>
      <c r="AO39" s="345">
        <v>-45627</v>
      </c>
      <c r="AP39" s="345">
        <v>-1351</v>
      </c>
      <c r="AQ39" s="346">
        <v>-2801</v>
      </c>
      <c r="AR39" s="347">
        <v>-51.8</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535</v>
      </c>
      <c r="AL40" s="1219"/>
      <c r="AM40" s="1219"/>
      <c r="AN40" s="1220"/>
      <c r="AO40" s="345">
        <v>-1659585</v>
      </c>
      <c r="AP40" s="345">
        <v>-49136</v>
      </c>
      <c r="AQ40" s="346">
        <v>-61607</v>
      </c>
      <c r="AR40" s="347">
        <v>-20.2</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297</v>
      </c>
      <c r="AL41" s="1231"/>
      <c r="AM41" s="1231"/>
      <c r="AN41" s="1232"/>
      <c r="AO41" s="345">
        <v>828474</v>
      </c>
      <c r="AP41" s="345">
        <v>24529</v>
      </c>
      <c r="AQ41" s="346">
        <v>23038</v>
      </c>
      <c r="AR41" s="347">
        <v>6.5</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536</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537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538</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505</v>
      </c>
      <c r="AN49" s="1235" t="s">
        <v>539</v>
      </c>
      <c r="AO49" s="1236"/>
      <c r="AP49" s="1236"/>
      <c r="AQ49" s="1236"/>
      <c r="AR49" s="1237"/>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540</v>
      </c>
      <c r="AO50" s="362" t="s">
        <v>541</v>
      </c>
      <c r="AP50" s="363" t="s">
        <v>542</v>
      </c>
      <c r="AQ50" s="364" t="s">
        <v>543</v>
      </c>
      <c r="AR50" s="365" t="s">
        <v>544</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545</v>
      </c>
      <c r="AL51" s="358"/>
      <c r="AM51" s="366">
        <v>2600565</v>
      </c>
      <c r="AN51" s="367">
        <v>71896</v>
      </c>
      <c r="AO51" s="368">
        <v>-37.1</v>
      </c>
      <c r="AP51" s="369">
        <v>78864</v>
      </c>
      <c r="AQ51" s="370">
        <v>-10.4</v>
      </c>
      <c r="AR51" s="371">
        <v>-26.7</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546</v>
      </c>
      <c r="AM52" s="374">
        <v>1996048</v>
      </c>
      <c r="AN52" s="375">
        <v>55184</v>
      </c>
      <c r="AO52" s="376">
        <v>-15.2</v>
      </c>
      <c r="AP52" s="377">
        <v>46136</v>
      </c>
      <c r="AQ52" s="378">
        <v>-4.2</v>
      </c>
      <c r="AR52" s="379">
        <v>-11</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547</v>
      </c>
      <c r="AL53" s="358"/>
      <c r="AM53" s="366">
        <v>2376823</v>
      </c>
      <c r="AN53" s="367">
        <v>66589</v>
      </c>
      <c r="AO53" s="368">
        <v>-7.4</v>
      </c>
      <c r="AP53" s="369">
        <v>85042</v>
      </c>
      <c r="AQ53" s="370">
        <v>7.8</v>
      </c>
      <c r="AR53" s="371">
        <v>-15.2</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546</v>
      </c>
      <c r="AM54" s="374">
        <v>1905246</v>
      </c>
      <c r="AN54" s="375">
        <v>53377</v>
      </c>
      <c r="AO54" s="376">
        <v>-3.3</v>
      </c>
      <c r="AP54" s="377">
        <v>50806</v>
      </c>
      <c r="AQ54" s="378">
        <v>10.1</v>
      </c>
      <c r="AR54" s="379">
        <v>-13.4</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548</v>
      </c>
      <c r="AL55" s="358"/>
      <c r="AM55" s="366">
        <v>1924717</v>
      </c>
      <c r="AN55" s="367">
        <v>54876</v>
      </c>
      <c r="AO55" s="368">
        <v>-17.600000000000001</v>
      </c>
      <c r="AP55" s="369">
        <v>83774</v>
      </c>
      <c r="AQ55" s="370">
        <v>-1.5</v>
      </c>
      <c r="AR55" s="371">
        <v>-16.100000000000001</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546</v>
      </c>
      <c r="AM56" s="374">
        <v>1660381</v>
      </c>
      <c r="AN56" s="375">
        <v>47339</v>
      </c>
      <c r="AO56" s="376">
        <v>-11.3</v>
      </c>
      <c r="AP56" s="377">
        <v>52179</v>
      </c>
      <c r="AQ56" s="378">
        <v>2.7</v>
      </c>
      <c r="AR56" s="379">
        <v>-14</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549</v>
      </c>
      <c r="AL57" s="358"/>
      <c r="AM57" s="366">
        <v>1799816</v>
      </c>
      <c r="AN57" s="367">
        <v>52249</v>
      </c>
      <c r="AO57" s="368">
        <v>-4.8</v>
      </c>
      <c r="AP57" s="369">
        <v>132981</v>
      </c>
      <c r="AQ57" s="370">
        <v>58.7</v>
      </c>
      <c r="AR57" s="371">
        <v>-63.5</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546</v>
      </c>
      <c r="AM58" s="374">
        <v>1381584</v>
      </c>
      <c r="AN58" s="375">
        <v>40108</v>
      </c>
      <c r="AO58" s="376">
        <v>-15.3</v>
      </c>
      <c r="AP58" s="377">
        <v>56973</v>
      </c>
      <c r="AQ58" s="378">
        <v>9.1999999999999993</v>
      </c>
      <c r="AR58" s="379">
        <v>-24.5</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550</v>
      </c>
      <c r="AL59" s="358"/>
      <c r="AM59" s="366">
        <v>2087063</v>
      </c>
      <c r="AN59" s="367">
        <v>61793</v>
      </c>
      <c r="AO59" s="368">
        <v>18.3</v>
      </c>
      <c r="AP59" s="369">
        <v>128523</v>
      </c>
      <c r="AQ59" s="370">
        <v>-3.4</v>
      </c>
      <c r="AR59" s="371">
        <v>21.7</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546</v>
      </c>
      <c r="AM60" s="374">
        <v>1715981</v>
      </c>
      <c r="AN60" s="375">
        <v>50806</v>
      </c>
      <c r="AO60" s="376">
        <v>26.7</v>
      </c>
      <c r="AP60" s="377">
        <v>56792</v>
      </c>
      <c r="AQ60" s="378">
        <v>-0.3</v>
      </c>
      <c r="AR60" s="379">
        <v>27</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551</v>
      </c>
      <c r="AL61" s="380"/>
      <c r="AM61" s="381">
        <v>2157797</v>
      </c>
      <c r="AN61" s="382">
        <v>61481</v>
      </c>
      <c r="AO61" s="383">
        <v>-9.6999999999999993</v>
      </c>
      <c r="AP61" s="384">
        <v>101837</v>
      </c>
      <c r="AQ61" s="385">
        <v>10.199999999999999</v>
      </c>
      <c r="AR61" s="371">
        <v>-19.899999999999999</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546</v>
      </c>
      <c r="AM62" s="374">
        <v>1731848</v>
      </c>
      <c r="AN62" s="375">
        <v>49363</v>
      </c>
      <c r="AO62" s="376">
        <v>-3.7</v>
      </c>
      <c r="AP62" s="377">
        <v>52577</v>
      </c>
      <c r="AQ62" s="378">
        <v>3.5</v>
      </c>
      <c r="AR62" s="379">
        <v>-7.2</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raBP4ahCqmWrNpXjJl/HAFFfsaB8Q/Ha1JxRQsY2f32s0ZtXTKzoM2na2GfADpVfJprpDxk5Q3Kvj19mhUllpA==" saltValue="RCpTmul5RhMiN7ZMekmL1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553</v>
      </c>
    </row>
    <row r="120" spans="125:125" ht="13.5" hidden="1" customHeight="1"/>
    <row r="121" spans="125:125" ht="13.5" hidden="1" customHeight="1">
      <c r="DU121" s="292"/>
    </row>
  </sheetData>
  <sheetProtection algorithmName="SHA-512" hashValue="0uA9xYDwjtf/8XNvvwrMDnvTDW6mEXBv9rK11AdDCwiLusWuTTE3U/YevwzDIEBCJ1RvHbu1vodphjyIsb0KJA==" saltValue="oG0sZXu6MENb3cxZpd9F5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554</v>
      </c>
    </row>
  </sheetData>
  <sheetProtection algorithmName="SHA-512" hashValue="bmJMCKUfU/OvVzwK/oPvY8/n1VnAi94Np9zMlRbO+dbxHmjzq3sBj6+3nSwN6XRhSagAPz7ZoiMq1Kerd0Zmow==" saltValue="z3YkasGBdx83LehkzV/td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555</v>
      </c>
      <c r="G46" s="8" t="s">
        <v>556</v>
      </c>
      <c r="H46" s="8" t="s">
        <v>557</v>
      </c>
      <c r="I46" s="8" t="s">
        <v>558</v>
      </c>
      <c r="J46" s="9" t="s">
        <v>559</v>
      </c>
    </row>
    <row r="47" spans="2:10" ht="57.75" customHeight="1">
      <c r="B47" s="10"/>
      <c r="C47" s="1238" t="s">
        <v>3</v>
      </c>
      <c r="D47" s="1238"/>
      <c r="E47" s="1239"/>
      <c r="F47" s="11">
        <v>16.440000000000001</v>
      </c>
      <c r="G47" s="12">
        <v>17.25</v>
      </c>
      <c r="H47" s="12">
        <v>17.170000000000002</v>
      </c>
      <c r="I47" s="12">
        <v>16.239999999999998</v>
      </c>
      <c r="J47" s="13">
        <v>15.21</v>
      </c>
    </row>
    <row r="48" spans="2:10" ht="57.75" customHeight="1">
      <c r="B48" s="14"/>
      <c r="C48" s="1240" t="s">
        <v>4</v>
      </c>
      <c r="D48" s="1240"/>
      <c r="E48" s="1241"/>
      <c r="F48" s="15">
        <v>3.89</v>
      </c>
      <c r="G48" s="16">
        <v>4.5</v>
      </c>
      <c r="H48" s="16">
        <v>3.37</v>
      </c>
      <c r="I48" s="16">
        <v>4.83</v>
      </c>
      <c r="J48" s="17">
        <v>6.15</v>
      </c>
    </row>
    <row r="49" spans="2:10" ht="57.75" customHeight="1" thickBot="1">
      <c r="B49" s="18"/>
      <c r="C49" s="1242" t="s">
        <v>5</v>
      </c>
      <c r="D49" s="1242"/>
      <c r="E49" s="1243"/>
      <c r="F49" s="19" t="s">
        <v>560</v>
      </c>
      <c r="G49" s="20">
        <v>1.0900000000000001</v>
      </c>
      <c r="H49" s="20" t="s">
        <v>561</v>
      </c>
      <c r="I49" s="20">
        <v>0.32</v>
      </c>
      <c r="J49" s="21">
        <v>0.85</v>
      </c>
    </row>
    <row r="50" spans="2:10" ht="13.5" customHeight="1"/>
  </sheetData>
  <sheetProtection algorithmName="SHA-512" hashValue="7Bdd1G65cwDMt18harsZaYUdYZdxUgRt4UL/FSRIL22StaNE7YmkHPBqtgv37jTttNM5oPvyzVAZVB+xoozfKw==" saltValue="oa95mKqWWuqCR/KYCJMUJ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2022-03-09T07:49:22Z</cp:lastPrinted>
  <dcterms:created xsi:type="dcterms:W3CDTF">2022-02-02T03:59:49Z</dcterms:created>
  <dcterms:modified xsi:type="dcterms:W3CDTF">2022-09-27T05:23:36Z</dcterms:modified>
  <cp:category/>
</cp:coreProperties>
</file>