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財政係\2021年度\19_財政状況資料集\02_公会計関係（追加分）\05HP用最終版\"/>
    </mc:Choice>
  </mc:AlternateContent>
  <bookViews>
    <workbookView xWindow="0" yWindow="0" windowWidth="20490" windowHeight="8835"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<sst xmlns="http://schemas.openxmlformats.org/spreadsheetml/2006/main" count="1149" uniqueCount="625">
  <si>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</si>
  <si>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</si>
  <si>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</si>
  <si>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</si>
  <si>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</si>
  <si>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</si>
  <si>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</si>
  <si>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</si>
  <si>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</si>
  <si>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</si>
  <si>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</si>
  <si>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</si>
  <si>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</si>
  <si>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</si>
  <si>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</si>
  <si>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</si>
  <si>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</si>
  <si>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</si>
  <si>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</si>
  <si>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</si>
  <si>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</si>
  <si>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</si>
  <si>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</si>
  <si>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</si>
  <si>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</si>
  <si>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</si>
  <si>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</si>
  <si>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</si>
  <si>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</si>
  <si>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</si>
  <si>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</si>
  <si>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</si>
  <si>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</si>
  <si>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</si>
  <si>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</si>
  <si>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</si>
  <si>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</si>
  <si>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</si>
  <si>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</si>
  <si>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</si>
  <si>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</si>
  <si>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</si>
  <si>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</si>
  <si>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</si>
  <si>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</si>
  <si>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</si>
  <si>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</si>
  <si>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</si>
  <si>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</si>
  <si>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</si>
  <si>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</si>
  <si>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</si>
  <si>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</si>
  <si>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</si>
  <si>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</si>
  <si>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</si>
  <si>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</si>
  <si>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</si>
  <si>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</si>
  <si>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</si>
  <si>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</si>
  <si>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</si>
  <si>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</si>
  <si>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</si>
  <si>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</si>
  <si>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</si>
  <si>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</si>
  <si>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</si>
  <si>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</si>
  <si>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</si>
  <si>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</si>
  <si>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</si>
  <si>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</si>
  <si>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</si>
  <si>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</si>
  <si>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</si>
  <si>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</si>
  <si>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</si>
  <si>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</si>
  <si>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</si>
  <si>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</si>
  <si>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</si>
  <si>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</si>
  <si>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</si>
  <si>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</si>
  <si>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</si>
  <si>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</si>
  <si>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</si>
  <si>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</si>
  <si>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</si>
  <si>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</si>
  <si>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</si>
  <si>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</si>
  <si>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</si>
  <si>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</si>
  <si>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</si>
  <si>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</si>
  <si>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</si>
  <si>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</si>
  <si>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</si>
  <si>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</si>
  <si>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</si>
  <si>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</si>
  <si>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</si>
  <si>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</si>
  <si>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</si>
  <si>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</si>
  <si>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</si>
  <si>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</si>
  <si>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</si>
  <si>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</si>
  <si>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</si>
  <si>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</si>
  <si>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</si>
  <si>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</si>
  <si>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</si>
  <si>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</si>
  <si>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</si>
  <si>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</si>
  <si>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</si>
  <si>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</si>
  <si>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</si>
  <si>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</si>
  <si>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</si>
  <si>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</si>
  <si>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</si>
  <si>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</si>
  <si>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</si>
  <si>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</si>
  <si>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</si>
  <si>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</si>
  <si>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</si>
  <si>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</si>
  <si>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</si>
  <si>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</si>
  <si>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</si>
  <si>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</si>
  <si>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</si>
  <si>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</si>
  <si>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</si>
  <si>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</si>
  <si>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</si>
  <si>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</si>
  <si>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</si>
  <si>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</si>
  <si>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</si>
  <si>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</si>
  <si>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</si>
  <si>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</si>
  <si>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</si>
  <si>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</si>
  <si>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</si>
  <si>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</si>
  <si>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</si>
  <si>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</si>
  <si>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</si>
  <si>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</si>
  <si>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</si>
  <si>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</si>
  <si>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</si>
  <si>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</si>
  <si>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</si>
  <si>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</si>
  <si>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</si>
  <si>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</si>
  <si>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</si>
  <si>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</si>
  <si>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</si>
  <si>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</si>
  <si>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</si>
  <si>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</si>
  <si>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</si>
  <si>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</si>
  <si>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</si>
  <si>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</si>
  <si>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</si>
  <si>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</si>
  <si>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</si>
  <si>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</si>
  <si>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</si>
  <si>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</si>
  <si>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</si>
  <si>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</si>
  <si>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</si>
  <si>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</si>
  <si>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</si>
  <si>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</si>
  <si>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</si>
  <si>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</si>
  <si>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</si>
  <si>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</si>
  <si>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</si>
  <si>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</si>
  <si>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</si>
  <si>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</si>
  <si>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</si>
  <si>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</si>
  <si>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</si>
  <si>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</si>
  <si>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</si>
  <si>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</si>
  <si>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</si>
  <si>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</si>
  <si>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</si>
  <si>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</si>
  <si>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</si>
  <si>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</si>
  <si>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</si>
  <si>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</si>
  <si>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</si>
  <si>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</si>
  <si>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茨城県東海村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</si>
  <si>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</si>
  <si>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</si>
  <si>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</si>
  <si>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</si>
  <si>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</si>
  <si>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</si>
  <si>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</si>
  <si>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</si>
  <si>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</si>
  <si>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</si>
  <si>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</si>
  <si>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</si>
  <si>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</si>
  <si>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</si>
  <si>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</si>
  <si>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</si>
  <si>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</si>
  <si>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</si>
  <si>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</si>
  <si>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</si>
  <si>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</si>
  <si>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</si>
  <si>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</si>
  <si>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</si>
  <si>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</si>
  <si>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</si>
  <si>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</si>
  <si>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</si>
  <si>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</si>
  <si>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</si>
  <si>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</si>
  <si>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</si>
  <si>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</si>
  <si>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</si>
  <si>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</si>
  <si>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</si>
  <si>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</si>
  <si>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</si>
  <si>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</si>
  <si>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</si>
  <si>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</si>
  <si>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</si>
  <si>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</si>
  <si>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</si>
  <si>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</si>
  <si>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</si>
  <si>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</si>
  <si>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</si>
  <si>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</si>
  <si>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</si>
  <si>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</si>
  <si>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</si>
  <si>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</si>
  <si>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</si>
  <si>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</si>
  <si>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</si>
  <si>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</si>
  <si>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</si>
  <si>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</si>
  <si>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</si>
  <si>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</si>
  <si>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</si>
  <si>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</si>
  <si>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</si>
  <si>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</si>
  <si>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</si>
  <si>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</si>
  <si>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</si>
  <si>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</si>
  <si>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</si>
  <si>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</si>
  <si>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</si>
  <si>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</si>
  <si>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</si>
  <si>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</si>
  <si>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</si>
  <si>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</si>
  <si>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</si>
  <si>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</si>
  <si>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</si>
  <si>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</si>
  <si>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</si>
  <si>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</si>
  <si>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</si>
  <si>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</si>
  <si>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</si>
  <si>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</si>
  <si>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</si>
  <si>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</si>
  <si>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</si>
  <si>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</si>
  <si>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</si>
  <si>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</si>
  <si>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</si>
  <si>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</si>
  <si>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</si>
  <si>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</si>
  <si>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</si>
  <si>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</si>
  <si>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</si>
  <si>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</si>
  <si>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</si>
  <si>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</si>
  <si>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</si>
  <si>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</si>
  <si>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</si>
  <si>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</si>
  <si>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</si>
  <si>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</si>
  <si>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</si>
  <si>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</si>
  <si>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</si>
  <si>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</si>
  <si>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</si>
  <si>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</si>
  <si>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</si>
  <si>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</si>
  <si>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</si>
  <si>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</si>
  <si>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</si>
  <si>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</si>
  <si>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</si>
  <si>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</si>
  <si>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</si>
  <si>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</si>
  <si>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</si>
  <si>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</si>
  <si>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</si>
  <si>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</si>
  <si>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</si>
  <si>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</si>
  <si>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</si>
  <si>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</si>
  <si>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</si>
  <si>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</si>
  <si>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</si>
  <si>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</si>
  <si>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</si>
  <si>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</si>
  <si>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</si>
  <si>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</si>
  <si>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</si>
  <si>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</si>
  <si>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</si>
  <si>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</si>
  <si>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</si>
  <si>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</si>
  <si>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</si>
  <si>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</si>
  <si>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</si>
  <si>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</si>
  <si>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</si>
  <si>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</si>
  <si>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</si>
  <si>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茨城県東海村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</si>
  <si>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</si>
  <si>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</si>
  <si>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</si>
  <si>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</si>
  <si>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</si>
  <si>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</si>
  <si>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</si>
  <si>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</si>
  <si>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</si>
  <si>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</si>
  <si>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</si>
  <si>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</si>
  <si>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</si>
  <si>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</si>
  <si>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</si>
  <si>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</si>
  <si>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</si>
  <si>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</si>
  <si>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</si>
  <si>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</si>
  <si>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</si>
  <si>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</si>
  <si>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</si>
  <si>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</si>
  <si>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</si>
  <si>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</si>
  <si>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</si>
  <si>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</si>
  <si>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</si>
  <si>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</si>
  <si>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</si>
  <si>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</si>
  <si>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</si>
  <si>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</si>
  <si>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</si>
  <si>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</si>
  <si>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</si>
  <si>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</si>
  <si>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</si>
  <si>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東海村下水道事業会計</t>
    <phoneticPr fontId="5"/>
  </si>
  <si>
    <t>法適用企業</t>
    <phoneticPr fontId="5"/>
  </si>
  <si>
    <t>東海村病院事業会計</t>
    <phoneticPr fontId="5"/>
  </si>
  <si>
    <t>法適用企業</t>
    <phoneticPr fontId="5"/>
  </si>
  <si>
    <t>水戸・勝田都市計画事業東海駅西土地区画整理事業特別会計</t>
    <phoneticPr fontId="5"/>
  </si>
  <si>
    <t>法非適用企業</t>
    <phoneticPr fontId="5"/>
  </si>
  <si>
    <t>水戸・勝田都市計画事業東海駅東土地区画整理事業特別会計</t>
    <phoneticPr fontId="5"/>
  </si>
  <si>
    <t>法非適用企業</t>
    <phoneticPr fontId="5"/>
  </si>
  <si>
    <t>水戸・勝田都市計画事業東海駅西第二土地区画整理事業特別会計</t>
    <phoneticPr fontId="5"/>
  </si>
  <si>
    <t>-</t>
    <phoneticPr fontId="5"/>
  </si>
  <si>
    <t>法非適用企業</t>
    <phoneticPr fontId="5"/>
  </si>
  <si>
    <t>水戸・勝田都市計画事業東海中央土地区画整理事業特別会計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</si>
  <si>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</si>
  <si>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</si>
  <si>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</si>
  <si>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</si>
  <si>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</si>
  <si>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</si>
  <si>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</si>
  <si>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</si>
  <si>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</si>
  <si>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</si>
  <si>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</si>
  <si>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</si>
  <si>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</si>
  <si>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</si>
  <si>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</si>
  <si>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</si>
  <si>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</si>
  <si>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</si>
  <si>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</si>
  <si>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</si>
  <si>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</si>
  <si>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</si>
  <si>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</si>
  <si>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</si>
  <si>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</si>
  <si>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</si>
  <si>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</si>
  <si>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</si>
  <si>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</si>
  <si>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</si>
  <si>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</si>
  <si>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</si>
  <si>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</si>
  <si>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</si>
  <si>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</si>
  <si>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</si>
  <si>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</si>
  <si>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</si>
  <si>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</si>
  <si>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</si>
  <si>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</si>
  <si>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</si>
  <si>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</si>
  <si>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</si>
  <si>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</si>
  <si>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</si>
  <si>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</si>
  <si>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</si>
  <si>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</si>
  <si>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</si>
  <si>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</si>
  <si>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</si>
  <si>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</si>
  <si>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</si>
  <si>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</si>
  <si>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</si>
  <si>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</si>
  <si>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</si>
  <si>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</si>
  <si>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</si>
  <si>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</si>
  <si>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</si>
  <si>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</si>
  <si>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</si>
  <si>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</si>
  <si>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</si>
  <si>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</si>
  <si>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東海村下水道事業会計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</si>
  <si>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</si>
  <si>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</si>
  <si>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東海村病院事業会計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</si>
  <si>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</si>
  <si>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東海村水道事業会計</t>
    <phoneticPr fontId="5"/>
  </si>
  <si>
    <t>(Ｆ)</t>
    <phoneticPr fontId="5"/>
  </si>
  <si>
    <t>水戸・勝田都市計画事業東海駅西第二土地区画整理事業特別会計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</si>
  <si>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</si>
  <si>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</si>
  <si>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</si>
  <si>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</si>
  <si>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</si>
  <si>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</si>
  <si>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</si>
  <si>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</si>
  <si>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</si>
  <si>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</si>
  <si>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</si>
  <si>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</si>
  <si>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</si>
  <si>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</si>
  <si>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</si>
  <si>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</si>
  <si>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</si>
  <si>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</si>
  <si>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</si>
  <si>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</si>
  <si>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</si>
  <si>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</si>
  <si>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</si>
  <si>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</si>
  <si>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</si>
  <si>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</si>
  <si>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</si>
  <si>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</si>
  <si>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</si>
  <si>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</si>
  <si>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</si>
  <si>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</si>
  <si>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</si>
  <si>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</si>
  <si>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</si>
  <si>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</si>
  <si>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</si>
  <si>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</si>
  <si>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</si>
  <si>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</si>
  <si>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</si>
  <si>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</si>
  <si>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</si>
  <si>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</si>
  <si>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</si>
  <si>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</si>
  <si>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</si>
  <si>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</si>
  <si>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</si>
  <si>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</si>
  <si>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</si>
  <si>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</si>
  <si>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</si>
  <si>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</si>
  <si>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</si>
  <si>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</si>
  <si>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</si>
  <si>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</si>
  <si>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</si>
  <si>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</si>
  <si>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</si>
  <si>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</si>
  <si>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</si>
  <si>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</si>
  <si>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</si>
  <si>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</si>
  <si>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</si>
  <si>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</si>
  <si>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</si>
  <si>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</si>
  <si>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</si>
  <si>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</si>
  <si>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</si>
  <si>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</si>
  <si>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</si>
  <si>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</si>
  <si>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</si>
  <si>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</si>
  <si>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</si>
  <si>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</si>
  <si>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</si>
  <si>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</si>
  <si>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</si>
  <si>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</si>
  <si>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</si>
  <si>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3.15</t>
  </si>
  <si>
    <t>▲ 3.13</t>
  </si>
  <si>
    <t>東海村病院事業会計</t>
  </si>
  <si>
    <t>東海村水道事業会計</t>
  </si>
  <si>
    <t>一般会計</t>
  </si>
  <si>
    <t>東海村下水道事業会計</t>
  </si>
  <si>
    <t>東海村国民健康保険事業特別会計</t>
  </si>
  <si>
    <t>水戸・勝田都市計画事業東海中央土地区画整理事業特別会計</t>
  </si>
  <si>
    <t>東海村介護保険事業特別会計（保険事業勘定）</t>
  </si>
  <si>
    <t>水戸・勝田都市計画事業東海駅西土地区画整理事業特別会計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</si>
  <si>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</si>
  <si>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</si>
  <si>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</si>
  <si>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</si>
  <si>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</si>
  <si>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</si>
  <si>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</si>
  <si>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</si>
  <si>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</si>
  <si>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</si>
  <si>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</si>
  <si>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</si>
  <si>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</si>
  <si>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</si>
  <si>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</si>
  <si>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</si>
  <si>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</si>
  <si>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</si>
  <si>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東海村文化・スポーツ振興財団</t>
    <rPh sb="0" eb="3">
      <t>トウカイムラ</t>
    </rPh>
    <rPh sb="3" eb="5">
      <t>ブンカ</t>
    </rPh>
    <rPh sb="10" eb="12">
      <t>シンコウ</t>
    </rPh>
    <rPh sb="12" eb="14">
      <t>ザイダン</t>
    </rPh>
    <phoneticPr fontId="2"/>
  </si>
  <si>
    <t>公共施設維持整備基金</t>
    <rPh sb="0" eb="4">
      <t>コウキョウシセツ</t>
    </rPh>
    <rPh sb="4" eb="10">
      <t>イジセイビキキン</t>
    </rPh>
    <phoneticPr fontId="5"/>
  </si>
  <si>
    <t>児童福祉施設整備基金</t>
    <rPh sb="0" eb="6">
      <t>ジドウフクシシセツ</t>
    </rPh>
    <rPh sb="6" eb="10">
      <t>セイビキキン</t>
    </rPh>
    <phoneticPr fontId="5"/>
  </si>
  <si>
    <t>電源立地地域整備基金</t>
    <rPh sb="0" eb="10">
      <t>デンゲンリッチチイキセイビキキン</t>
    </rPh>
    <phoneticPr fontId="5"/>
  </si>
  <si>
    <t>農業振興基金</t>
    <rPh sb="0" eb="6">
      <t>ノウギョウシンコウキキン</t>
    </rPh>
    <phoneticPr fontId="5"/>
  </si>
  <si>
    <t>緑化基金</t>
    <rPh sb="0" eb="4">
      <t>リョクカキキン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</si>
  <si>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</si>
  <si>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</si>
  <si>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</si>
  <si>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</si>
  <si>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</si>
  <si>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</si>
  <si>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</si>
  <si>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</si>
  <si>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</si>
  <si>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</si>
  <si>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</si>
  <si>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将来負担比率は，将来負担に備えた基金等充当可能財源を確保していること，地方債の発行抑制に伴い借入現在高が減少していることにより，平成27年度から引き続き令和2年度も算定されていない。
　有形固定資産減価償却率は，類似団体平均よりも10.4ポイント下回っているが，前年度と同水準である。今後，老朽化に伴い更新時期を迎える公共施設が多くなり，有形固定資産減価償却率の上昇が懸念される。施設の適切な維持管理に当たり，改修等事業費の捻出が必要になることから，適度に地方債を活用しつつ，既存事業の廃止・費用圧縮等を進めていく必要がある。</t>
    <phoneticPr fontId="2"/>
  </si>
  <si>
    <t>　将来負担比率は，将来負担に備えた基金等充当可能財源を確保していること，地方債の発行抑制に伴い借入現在高が減少していることにより，平成27年度から引き続き令和2年度も算定されていない。実質公債費比率は，類似団体平均よりも2.3ポイント下回っており，前年度からは0.1ポイント下降している。下降した要因としては，地方債の償還が進み，元利償還金額が減少したことが挙げられる。
　今後，老朽化した公共施設の長寿命化改修等を行っていくに当たり，地方債の活用も検討するが，実質公債費比率が大きく上昇しないよう公債費を適正に管理していく必要がある。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</si>
</sst>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B5E-4440-B34E-076E8D8CB0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74399</c:v>
                </c:pt>
                <c:pt idx="1">
                  <c:v>78022</c:v>
                </c:pt>
                <c:pt idx="2">
                  <c:v>67083</c:v>
                </c:pt>
                <c:pt idx="3">
                  <c:v>82900</c:v>
                </c:pt>
                <c:pt idx="4">
                  <c:v>99672</c:v>
                </c:pt>
              </c:numCache>
            </c:numRef>
          </c:val>
          <c:smooth val="0"/>
          <c:extLst>
            <c:ext xmlns:c16="http://schemas.microsoft.com/office/drawing/2014/chart" uri="{C3380CC4-5D6E-409C-BE32-E72D297353CC}">
              <c16:uniqueId val="{00000001-0B5E-4440-B34E-076E8D8CB0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3.99</c:v>
                </c:pt>
                <c:pt idx="1">
                  <c:v>5.31</c:v>
                </c:pt>
                <c:pt idx="2">
                  <c:v>4.26</c:v>
                </c:pt>
                <c:pt idx="3">
                  <c:v>8.0299999999999994</c:v>
                </c:pt>
                <c:pt idx="4">
                  <c:v>5.86</c:v>
                </c:pt>
              </c:numCache>
            </c:numRef>
          </c:val>
          <c:extLst>
            <c:ext xmlns:c16="http://schemas.microsoft.com/office/drawing/2014/chart" uri="{C3380CC4-5D6E-409C-BE32-E72D297353CC}">
              <c16:uniqueId val="{00000000-D88F-45A1-A031-3DF9FE5AB7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57.68</c:v>
                </c:pt>
                <c:pt idx="1">
                  <c:v>61.08</c:v>
                </c:pt>
                <c:pt idx="2">
                  <c:v>63.98</c:v>
                </c:pt>
                <c:pt idx="3">
                  <c:v>59.11</c:v>
                </c:pt>
                <c:pt idx="4">
                  <c:v>57.51</c:v>
                </c:pt>
              </c:numCache>
            </c:numRef>
          </c:val>
          <c:extLst>
            <c:ext xmlns:c16="http://schemas.microsoft.com/office/drawing/2014/chart" uri="{C3380CC4-5D6E-409C-BE32-E72D297353CC}">
              <c16:uniqueId val="{00000001-D88F-45A1-A031-3DF9FE5AB7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2.77</c:v>
                </c:pt>
                <c:pt idx="1">
                  <c:v>0.73</c:v>
                </c:pt>
                <c:pt idx="2">
                  <c:v>1.9</c:v>
                </c:pt>
                <c:pt idx="3">
                  <c:v>-3.15</c:v>
                </c:pt>
                <c:pt idx="4">
                  <c:v>-3.13</c:v>
                </c:pt>
              </c:numCache>
            </c:numRef>
          </c:val>
          <c:smooth val="0"/>
          <c:extLst>
            <c:ext xmlns:c16="http://schemas.microsoft.com/office/drawing/2014/chart" uri="{C3380CC4-5D6E-409C-BE32-E72D297353CC}">
              <c16:uniqueId val="{00000002-D88F-45A1-A031-3DF9FE5AB7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1.39</c:v>
                </c:pt>
                <c:pt idx="2">
                  <c:v>#N/A</c:v>
                </c:pt>
                <c:pt idx="3">
                  <c:v>0.49</c:v>
                </c:pt>
                <c:pt idx="4">
                  <c:v>#N/A</c:v>
                </c:pt>
                <c:pt idx="5">
                  <c:v>2.02</c:v>
                </c:pt>
                <c:pt idx="6">
                  <c:v>#N/A</c:v>
                </c:pt>
                <c:pt idx="7">
                  <c:v>0.22</c:v>
                </c:pt>
                <c:pt idx="8">
                  <c:v>#N/A</c:v>
                </c:pt>
                <c:pt idx="9">
                  <c:v>0.08</c:v>
                </c:pt>
              </c:numCache>
            </c:numRef>
          </c:val>
          <c:extLst>
            <c:ext xmlns:c16="http://schemas.microsoft.com/office/drawing/2014/chart" uri="{C3380CC4-5D6E-409C-BE32-E72D297353CC}">
              <c16:uniqueId val="{00000000-B349-45ED-9F8E-1C91D12C83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49-45ED-9F8E-1C91D12C83D1}"/>
            </c:ext>
          </c:extLst>
        </c:ser>
        <c:ser>
          <c:idx val="2"/>
          <c:order val="2"/>
          <c:tx>
            <c:strRef>
              <c:f>データシート!$A$29</c:f>
              <c:strCache>
                <c:ptCount val="1"/>
                <c:pt idx="0">
                  <c:v>水戸・勝田都市計画事業東海駅西土地区画整理事業特別会計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0.7</c:v>
                </c:pt>
                <c:pt idx="2">
                  <c:v>#N/A</c:v>
                </c:pt>
                <c:pt idx="3">
                  <c:v>0.77</c:v>
                </c:pt>
                <c:pt idx="4">
                  <c:v>#N/A</c:v>
                </c:pt>
                <c:pt idx="5">
                  <c:v>0.11</c:v>
                </c:pt>
                <c:pt idx="6">
                  <c:v>#N/A</c:v>
                </c:pt>
                <c:pt idx="7">
                  <c:v>0.01</c:v>
                </c:pt>
                <c:pt idx="8">
                  <c:v>#N/A</c:v>
                </c:pt>
                <c:pt idx="9">
                  <c:v>0.13</c:v>
                </c:pt>
              </c:numCache>
            </c:numRef>
          </c:val>
          <c:extLst>
            <c:ext xmlns:c16="http://schemas.microsoft.com/office/drawing/2014/chart" uri="{C3380CC4-5D6E-409C-BE32-E72D297353CC}">
              <c16:uniqueId val="{00000002-B349-45ED-9F8E-1C91D12C83D1}"/>
            </c:ext>
          </c:extLst>
        </c:ser>
        <c:ser>
          <c:idx val="3"/>
          <c:order val="3"/>
          <c:tx>
            <c:strRef>
              <c:f>データシート!$A$30</c:f>
              <c:strCache>
                <c:ptCount val="1"/>
                <c:pt idx="0">
                  <c:v>東海村介護保険事業特別会計（保険事業勘定）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2.62</c:v>
                </c:pt>
                <c:pt idx="2">
                  <c:v>#N/A</c:v>
                </c:pt>
                <c:pt idx="3">
                  <c:v>2.79</c:v>
                </c:pt>
                <c:pt idx="4">
                  <c:v>#N/A</c:v>
                </c:pt>
                <c:pt idx="5">
                  <c:v>1.94</c:v>
                </c:pt>
                <c:pt idx="6">
                  <c:v>#N/A</c:v>
                </c:pt>
                <c:pt idx="7">
                  <c:v>1.33</c:v>
                </c:pt>
                <c:pt idx="8">
                  <c:v>#N/A</c:v>
                </c:pt>
                <c:pt idx="9">
                  <c:v>0.7</c:v>
                </c:pt>
              </c:numCache>
            </c:numRef>
          </c:val>
          <c:extLst>
            <c:ext xmlns:c16="http://schemas.microsoft.com/office/drawing/2014/chart" uri="{C3380CC4-5D6E-409C-BE32-E72D297353CC}">
              <c16:uniqueId val="{00000003-B349-45ED-9F8E-1C91D12C83D1}"/>
            </c:ext>
          </c:extLst>
        </c:ser>
        <c:ser>
          <c:idx val="4"/>
          <c:order val="4"/>
          <c:tx>
            <c:strRef>
              <c:f>データシート!$A$31</c:f>
              <c:strCache>
                <c:ptCount val="1"/>
                <c:pt idx="0">
                  <c:v>水戸・勝田都市計画事業東海中央土地区画整理事業特別会計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1.85</c:v>
                </c:pt>
                <c:pt idx="2">
                  <c:v>#N/A</c:v>
                </c:pt>
                <c:pt idx="3">
                  <c:v>0.32</c:v>
                </c:pt>
                <c:pt idx="4">
                  <c:v>#N/A</c:v>
                </c:pt>
                <c:pt idx="5">
                  <c:v>0.28000000000000003</c:v>
                </c:pt>
                <c:pt idx="6">
                  <c:v>#N/A</c:v>
                </c:pt>
                <c:pt idx="7">
                  <c:v>0.32</c:v>
                </c:pt>
                <c:pt idx="8">
                  <c:v>#N/A</c:v>
                </c:pt>
                <c:pt idx="9">
                  <c:v>0.74</c:v>
                </c:pt>
              </c:numCache>
            </c:numRef>
          </c:val>
          <c:extLst>
            <c:ext xmlns:c16="http://schemas.microsoft.com/office/drawing/2014/chart" uri="{C3380CC4-5D6E-409C-BE32-E72D297353CC}">
              <c16:uniqueId val="{00000004-B349-45ED-9F8E-1C91D12C83D1}"/>
            </c:ext>
          </c:extLst>
        </c:ser>
        <c:ser>
          <c:idx val="5"/>
          <c:order val="5"/>
          <c:tx>
            <c:strRef>
              <c:f>データシート!$A$32</c:f>
              <c:strCache>
                <c:ptCount val="1"/>
                <c:pt idx="0">
                  <c:v>東海村国民健康保険事業特別会計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0.35</c:v>
                </c:pt>
                <c:pt idx="2">
                  <c:v>#N/A</c:v>
                </c:pt>
                <c:pt idx="3">
                  <c:v>1.29</c:v>
                </c:pt>
                <c:pt idx="4">
                  <c:v>#N/A</c:v>
                </c:pt>
                <c:pt idx="5">
                  <c:v>0.17</c:v>
                </c:pt>
                <c:pt idx="6">
                  <c:v>#N/A</c:v>
                </c:pt>
                <c:pt idx="7">
                  <c:v>0.3</c:v>
                </c:pt>
                <c:pt idx="8">
                  <c:v>#N/A</c:v>
                </c:pt>
                <c:pt idx="9">
                  <c:v>1.03</c:v>
                </c:pt>
              </c:numCache>
            </c:numRef>
          </c:val>
          <c:extLst>
            <c:ext xmlns:c16="http://schemas.microsoft.com/office/drawing/2014/chart" uri="{C3380CC4-5D6E-409C-BE32-E72D297353CC}">
              <c16:uniqueId val="{00000005-B349-45ED-9F8E-1C91D12C83D1}"/>
            </c:ext>
          </c:extLst>
        </c:ser>
        <c:ser>
          <c:idx val="6"/>
          <c:order val="6"/>
          <c:tx>
            <c:strRef>
              <c:f>データシート!$A$33</c:f>
              <c:strCache>
                <c:ptCount val="1"/>
                <c:pt idx="0">
                  <c:v>東海村下水道事業会計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4.37</c:v>
                </c:pt>
                <c:pt idx="8">
                  <c:v>#N/A</c:v>
                </c:pt>
                <c:pt idx="9">
                  <c:v>4.78</c:v>
                </c:pt>
              </c:numCache>
            </c:numRef>
          </c:val>
          <c:extLst>
            <c:ext xmlns:c16="http://schemas.microsoft.com/office/drawing/2014/chart" uri="{C3380CC4-5D6E-409C-BE32-E72D297353CC}">
              <c16:uniqueId val="{00000006-B349-45ED-9F8E-1C91D12C83D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3.99</c:v>
                </c:pt>
                <c:pt idx="2">
                  <c:v>#N/A</c:v>
                </c:pt>
                <c:pt idx="3">
                  <c:v>5.31</c:v>
                </c:pt>
                <c:pt idx="4">
                  <c:v>#N/A</c:v>
                </c:pt>
                <c:pt idx="5">
                  <c:v>4.25</c:v>
                </c:pt>
                <c:pt idx="6">
                  <c:v>#N/A</c:v>
                </c:pt>
                <c:pt idx="7">
                  <c:v>8.0299999999999994</c:v>
                </c:pt>
                <c:pt idx="8">
                  <c:v>#N/A</c:v>
                </c:pt>
                <c:pt idx="9">
                  <c:v>5.85</c:v>
                </c:pt>
              </c:numCache>
            </c:numRef>
          </c:val>
          <c:extLst>
            <c:ext xmlns:c16="http://schemas.microsoft.com/office/drawing/2014/chart" uri="{C3380CC4-5D6E-409C-BE32-E72D297353CC}">
              <c16:uniqueId val="{00000007-B349-45ED-9F8E-1C91D12C83D1}"/>
            </c:ext>
          </c:extLst>
        </c:ser>
        <c:ser>
          <c:idx val="8"/>
          <c:order val="8"/>
          <c:tx>
            <c:strRef>
              <c:f>データシート!$A$35</c:f>
              <c:strCache>
                <c:ptCount val="1"/>
                <c:pt idx="0">
                  <c:v>東海村水道事業会計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6.32</c:v>
                </c:pt>
                <c:pt idx="2">
                  <c:v>#N/A</c:v>
                </c:pt>
                <c:pt idx="3">
                  <c:v>7.53</c:v>
                </c:pt>
                <c:pt idx="4">
                  <c:v>#N/A</c:v>
                </c:pt>
                <c:pt idx="5">
                  <c:v>7.15</c:v>
                </c:pt>
                <c:pt idx="6">
                  <c:v>#N/A</c:v>
                </c:pt>
                <c:pt idx="7">
                  <c:v>6.89</c:v>
                </c:pt>
                <c:pt idx="8">
                  <c:v>#N/A</c:v>
                </c:pt>
                <c:pt idx="9">
                  <c:v>6.64</c:v>
                </c:pt>
              </c:numCache>
            </c:numRef>
          </c:val>
          <c:extLst>
            <c:ext xmlns:c16="http://schemas.microsoft.com/office/drawing/2014/chart" uri="{C3380CC4-5D6E-409C-BE32-E72D297353CC}">
              <c16:uniqueId val="{00000008-B349-45ED-9F8E-1C91D12C83D1}"/>
            </c:ext>
          </c:extLst>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17.79</c:v>
                </c:pt>
                <c:pt idx="2">
                  <c:v>#N/A</c:v>
                </c:pt>
                <c:pt idx="3">
                  <c:v>19.79</c:v>
                </c:pt>
                <c:pt idx="4">
                  <c:v>#N/A</c:v>
                </c:pt>
                <c:pt idx="5">
                  <c:v>17.5</c:v>
                </c:pt>
                <c:pt idx="6">
                  <c:v>#N/A</c:v>
                </c:pt>
                <c:pt idx="7">
                  <c:v>18.57</c:v>
                </c:pt>
                <c:pt idx="8">
                  <c:v>#N/A</c:v>
                </c:pt>
                <c:pt idx="9">
                  <c:v>18.91</c:v>
                </c:pt>
              </c:numCache>
            </c:numRef>
          </c:val>
          <c:extLst>
            <c:ext xmlns:c16="http://schemas.microsoft.com/office/drawing/2014/chart" uri="{C3380CC4-5D6E-409C-BE32-E72D297353CC}">
              <c16:uniqueId val="{00000009-B349-45ED-9F8E-1C91D12C83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1118</c:v>
                </c:pt>
                <c:pt idx="5">
                  <c:v>1069</c:v>
                </c:pt>
                <c:pt idx="8">
                  <c:v>1055</c:v>
                </c:pt>
                <c:pt idx="11">
                  <c:v>998</c:v>
                </c:pt>
                <c:pt idx="14">
                  <c:v>975</c:v>
                </c:pt>
              </c:numCache>
            </c:numRef>
          </c:val>
          <c:extLst>
            <c:ext xmlns:c16="http://schemas.microsoft.com/office/drawing/2014/chart" uri="{C3380CC4-5D6E-409C-BE32-E72D297353CC}">
              <c16:uniqueId val="{00000000-E66B-4AD3-B8EF-AC271CDF4F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6B-4AD3-B8EF-AC271CDF4F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6</c:v>
                </c:pt>
              </c:numCache>
            </c:numRef>
          </c:val>
          <c:extLst>
            <c:ext xmlns:c16="http://schemas.microsoft.com/office/drawing/2014/chart" uri="{C3380CC4-5D6E-409C-BE32-E72D297353CC}">
              <c16:uniqueId val="{00000002-E66B-4AD3-B8EF-AC271CDF4F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235</c:v>
                </c:pt>
                <c:pt idx="3">
                  <c:v>179</c:v>
                </c:pt>
                <c:pt idx="6">
                  <c:v>180</c:v>
                </c:pt>
                <c:pt idx="9">
                  <c:v>178</c:v>
                </c:pt>
                <c:pt idx="12">
                  <c:v>194</c:v>
                </c:pt>
              </c:numCache>
            </c:numRef>
          </c:val>
          <c:extLst>
            <c:ext xmlns:c16="http://schemas.microsoft.com/office/drawing/2014/chart" uri="{C3380CC4-5D6E-409C-BE32-E72D297353CC}">
              <c16:uniqueId val="{00000003-E66B-4AD3-B8EF-AC271CDF4F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685</c:v>
                </c:pt>
                <c:pt idx="3">
                  <c:v>649</c:v>
                </c:pt>
                <c:pt idx="6">
                  <c:v>674</c:v>
                </c:pt>
                <c:pt idx="9">
                  <c:v>698</c:v>
                </c:pt>
                <c:pt idx="12">
                  <c:v>643</c:v>
                </c:pt>
              </c:numCache>
            </c:numRef>
          </c:val>
          <c:extLst>
            <c:ext xmlns:c16="http://schemas.microsoft.com/office/drawing/2014/chart" uri="{C3380CC4-5D6E-409C-BE32-E72D297353CC}">
              <c16:uniqueId val="{00000004-E66B-4AD3-B8EF-AC271CDF4F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6B-4AD3-B8EF-AC271CDF4F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6B-4AD3-B8EF-AC271CDF4F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715</c:v>
                </c:pt>
                <c:pt idx="3">
                  <c:v>678</c:v>
                </c:pt>
                <c:pt idx="6">
                  <c:v>633</c:v>
                </c:pt>
                <c:pt idx="9">
                  <c:v>563</c:v>
                </c:pt>
                <c:pt idx="12">
                  <c:v>523</c:v>
                </c:pt>
              </c:numCache>
            </c:numRef>
          </c:val>
          <c:extLst>
            <c:ext xmlns:c16="http://schemas.microsoft.com/office/drawing/2014/chart" uri="{C3380CC4-5D6E-409C-BE32-E72D297353CC}">
              <c16:uniqueId val="{00000007-E66B-4AD3-B8EF-AC271CDF4F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522</c:v>
                </c:pt>
                <c:pt idx="2">
                  <c:v>#N/A</c:v>
                </c:pt>
                <c:pt idx="3">
                  <c:v>#N/A</c:v>
                </c:pt>
                <c:pt idx="4">
                  <c:v>442</c:v>
                </c:pt>
                <c:pt idx="5">
                  <c:v>#N/A</c:v>
                </c:pt>
                <c:pt idx="6">
                  <c:v>#N/A</c:v>
                </c:pt>
                <c:pt idx="7">
                  <c:v>437</c:v>
                </c:pt>
                <c:pt idx="8">
                  <c:v>#N/A</c:v>
                </c:pt>
                <c:pt idx="9">
                  <c:v>#N/A</c:v>
                </c:pt>
                <c:pt idx="10">
                  <c:v>446</c:v>
                </c:pt>
                <c:pt idx="11">
                  <c:v>#N/A</c:v>
                </c:pt>
                <c:pt idx="12">
                  <c:v>#N/A</c:v>
                </c:pt>
                <c:pt idx="13">
                  <c:v>391</c:v>
                </c:pt>
                <c:pt idx="14">
                  <c:v>#N/A</c:v>
                </c:pt>
              </c:numCache>
            </c:numRef>
          </c:val>
          <c:smooth val="0"/>
          <c:extLst>
            <c:ext xmlns:c16="http://schemas.microsoft.com/office/drawing/2014/chart" uri="{C3380CC4-5D6E-409C-BE32-E72D297353CC}">
              <c16:uniqueId val="{00000008-E66B-4AD3-B8EF-AC271CDF4F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7846</c:v>
                </c:pt>
                <c:pt idx="5">
                  <c:v>7126</c:v>
                </c:pt>
                <c:pt idx="8">
                  <c:v>6365</c:v>
                </c:pt>
                <c:pt idx="11">
                  <c:v>5679</c:v>
                </c:pt>
                <c:pt idx="14">
                  <c:v>5070</c:v>
                </c:pt>
              </c:numCache>
            </c:numRef>
          </c:val>
          <c:extLst>
            <c:ext xmlns:c16="http://schemas.microsoft.com/office/drawing/2014/chart" uri="{C3380CC4-5D6E-409C-BE32-E72D297353CC}">
              <c16:uniqueId val="{00000000-674C-47CE-92B6-EB054E54C2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1591</c:v>
                </c:pt>
                <c:pt idx="5">
                  <c:v>1397</c:v>
                </c:pt>
                <c:pt idx="8">
                  <c:v>1210</c:v>
                </c:pt>
                <c:pt idx="11">
                  <c:v>1117</c:v>
                </c:pt>
                <c:pt idx="14">
                  <c:v>1204</c:v>
                </c:pt>
              </c:numCache>
            </c:numRef>
          </c:val>
          <c:extLst>
            <c:ext xmlns:c16="http://schemas.microsoft.com/office/drawing/2014/chart" uri="{C3380CC4-5D6E-409C-BE32-E72D297353CC}">
              <c16:uniqueId val="{00000001-674C-47CE-92B6-EB054E54C2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12645</c:v>
                </c:pt>
                <c:pt idx="5">
                  <c:v>11976</c:v>
                </c:pt>
                <c:pt idx="8">
                  <c:v>11636</c:v>
                </c:pt>
                <c:pt idx="11">
                  <c:v>10451</c:v>
                </c:pt>
                <c:pt idx="14">
                  <c:v>9916</c:v>
                </c:pt>
              </c:numCache>
            </c:numRef>
          </c:val>
          <c:extLst>
            <c:ext xmlns:c16="http://schemas.microsoft.com/office/drawing/2014/chart" uri="{C3380CC4-5D6E-409C-BE32-E72D297353CC}">
              <c16:uniqueId val="{00000002-674C-47CE-92B6-EB054E54C2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4C-47CE-92B6-EB054E54C2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4C-47CE-92B6-EB054E54C2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2</c:v>
                </c:pt>
                <c:pt idx="6">
                  <c:v>0</c:v>
                </c:pt>
                <c:pt idx="9">
                  <c:v>2</c:v>
                </c:pt>
                <c:pt idx="12">
                  <c:v>0</c:v>
                </c:pt>
              </c:numCache>
            </c:numRef>
          </c:val>
          <c:extLst>
            <c:ext xmlns:c16="http://schemas.microsoft.com/office/drawing/2014/chart" uri="{C3380CC4-5D6E-409C-BE32-E72D297353CC}">
              <c16:uniqueId val="{00000005-674C-47CE-92B6-EB054E54C2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1377</c:v>
                </c:pt>
                <c:pt idx="3">
                  <c:v>1433</c:v>
                </c:pt>
                <c:pt idx="6">
                  <c:v>1341</c:v>
                </c:pt>
                <c:pt idx="9">
                  <c:v>1282</c:v>
                </c:pt>
                <c:pt idx="12">
                  <c:v>1217</c:v>
                </c:pt>
              </c:numCache>
            </c:numRef>
          </c:val>
          <c:extLst>
            <c:ext xmlns:c16="http://schemas.microsoft.com/office/drawing/2014/chart" uri="{C3380CC4-5D6E-409C-BE32-E72D297353CC}">
              <c16:uniqueId val="{00000006-674C-47CE-92B6-EB054E54C2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c:v>
                </c:pt>
                <c:pt idx="3">
                  <c:v>272</c:v>
                </c:pt>
                <c:pt idx="6">
                  <c:v>243</c:v>
                </c:pt>
                <c:pt idx="9">
                  <c:v>229</c:v>
                </c:pt>
                <c:pt idx="12">
                  <c:v>223</c:v>
                </c:pt>
              </c:numCache>
            </c:numRef>
          </c:val>
          <c:extLst>
            <c:ext xmlns:c16="http://schemas.microsoft.com/office/drawing/2014/chart" uri="{C3380CC4-5D6E-409C-BE32-E72D297353CC}">
              <c16:uniqueId val="{00000007-674C-47CE-92B6-EB054E54C2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6917</c:v>
                </c:pt>
                <c:pt idx="3">
                  <c:v>6434</c:v>
                </c:pt>
                <c:pt idx="6">
                  <c:v>6083</c:v>
                </c:pt>
                <c:pt idx="9">
                  <c:v>5951</c:v>
                </c:pt>
                <c:pt idx="12">
                  <c:v>5932</c:v>
                </c:pt>
              </c:numCache>
            </c:numRef>
          </c:val>
          <c:extLst>
            <c:ext xmlns:c16="http://schemas.microsoft.com/office/drawing/2014/chart" uri="{C3380CC4-5D6E-409C-BE32-E72D297353CC}">
              <c16:uniqueId val="{00000008-674C-47CE-92B6-EB054E54C2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20</c:v>
                </c:pt>
                <c:pt idx="6">
                  <c:v>17</c:v>
                </c:pt>
                <c:pt idx="9">
                  <c:v>13</c:v>
                </c:pt>
                <c:pt idx="12">
                  <c:v>10</c:v>
                </c:pt>
              </c:numCache>
            </c:numRef>
          </c:val>
          <c:extLst>
            <c:ext xmlns:c16="http://schemas.microsoft.com/office/drawing/2014/chart" uri="{C3380CC4-5D6E-409C-BE32-E72D297353CC}">
              <c16:uniqueId val="{00000009-674C-47CE-92B6-EB054E54C2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3488</c:v>
                </c:pt>
                <c:pt idx="3">
                  <c:v>2860</c:v>
                </c:pt>
                <c:pt idx="6">
                  <c:v>2264</c:v>
                </c:pt>
                <c:pt idx="9">
                  <c:v>1838</c:v>
                </c:pt>
                <c:pt idx="12">
                  <c:v>1749</c:v>
                </c:pt>
              </c:numCache>
            </c:numRef>
          </c:val>
          <c:extLst>
            <c:ext xmlns:c16="http://schemas.microsoft.com/office/drawing/2014/chart" uri="{C3380CC4-5D6E-409C-BE32-E72D297353CC}">
              <c16:uniqueId val="{0000000A-674C-47CE-92B6-EB054E54C2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4C-47CE-92B6-EB054E54C2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7365</c:v>
                </c:pt>
                <c:pt idx="1">
                  <c:v>6605</c:v>
                </c:pt>
                <c:pt idx="2">
                  <c:v>6488</c:v>
                </c:pt>
              </c:numCache>
            </c:numRef>
          </c:val>
          <c:extLst>
            <c:ext xmlns:c16="http://schemas.microsoft.com/office/drawing/2014/chart" uri="{C3380CC4-5D6E-409C-BE32-E72D297353CC}">
              <c16:uniqueId val="{00000000-26FD-461B-900C-5DEF68888C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1655</c:v>
                </c:pt>
                <c:pt idx="1">
                  <c:v>1122</c:v>
                </c:pt>
                <c:pt idx="2">
                  <c:v>621</c:v>
                </c:pt>
              </c:numCache>
            </c:numRef>
          </c:val>
          <c:extLst>
            <c:ext xmlns:c16="http://schemas.microsoft.com/office/drawing/2014/chart" uri="{C3380CC4-5D6E-409C-BE32-E72D297353CC}">
              <c16:uniqueId val="{00000001-26FD-461B-900C-5DEF68888C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2541</c:v>
                </c:pt>
                <c:pt idx="1">
                  <c:v>2108</c:v>
                </c:pt>
                <c:pt idx="2">
                  <c:v>1519</c:v>
                </c:pt>
              </c:numCache>
            </c:numRef>
          </c:val>
          <c:extLst>
            <c:ext xmlns:c16="http://schemas.microsoft.com/office/drawing/2014/chart" uri="{C3380CC4-5D6E-409C-BE32-E72D297353CC}">
              <c16:uniqueId val="{00000002-26FD-461B-900C-5DEF68888C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{D94830BC-31A0-47C5-B10D-CF8CE600773E}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440-4F22-BE99-9DF00E15F5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{30C676A4-C843-4044-9965-AEDFDA1D8AA7}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40-4F22-BE99-9DF00E15F5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{3CFFFB18-822E-433A-9774-02258AABF41D}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40-4F22-BE99-9DF00E15F5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{C98F886C-503B-48C2-AB5F-3E83E192804F}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40-4F22-BE99-9DF00E15F5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{52923337-3640-42AF-ADF7-EC5F02F0BE1B}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40-4F22-BE99-9DF00E15F50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{C6B7CBC8-9AB3-4182-9876-C232ECC84216}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440-4F22-BE99-9DF00E15F50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{8A6FB15B-7B1D-4ED5-AA36-FFF6320D70D9}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440-4F22-BE99-9DF00E15F50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{34FD0BEE-464A-4556-BBBE-289AB86A1BBC}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440-4F22-BE99-9DF00E15F50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{EE628420-204C-4260-87F4-AA3C15610F6F}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440-4F22-BE99-9DF00E15F5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49.8</c:v>
                </c:pt>
                <c:pt idx="16">
                  <c:v>50.6</c:v>
                </c:pt>
                <c:pt idx="24">
                  <c:v>51</c:v>
                </c:pt>
                <c:pt idx="32">
                  <c:v>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40-4F22-BE99-9DF00E15F5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{1A571CDF-334C-4357-896B-4871E5ABFA3D}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440-4F22-BE99-9DF00E15F5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{D75EED22-4668-443F-A575-1711223421C9}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40-4F22-BE99-9DF00E15F5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{8A174FA3-D210-4B92-B91F-5584FB4EA830}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40-4F22-BE99-9DF00E15F5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{8A36B54E-E691-4071-9DA9-AD260B1BDBDF}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40-4F22-BE99-9DF00E15F5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{06035328-4339-40B0-9A51-1EDC21B41143}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40-4F22-BE99-9DF00E15F50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{CF78A7B6-2038-4AD5-9220-83F5D069B580}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440-4F22-BE99-9DF00E15F50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{970FDB2A-E0FF-4524-9814-45B61992FBA7}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440-4F22-BE99-9DF00E15F50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{60B1B6AC-2F4A-4A7D-837E-7C7C6AD45B75}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440-4F22-BE99-9DF00E15F50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{79818804-AC26-47A9-80C7-FDCC8FE2BD3F}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440-4F22-BE99-9DF00E15F5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1440-4F22-BE99-9DF00E15F50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{F8492245-9E90-4A9F-A014-3B8E950C29BE}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BAD-4FF2-ACD8-0EE69512D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{41AC08C4-EF5C-4A86-8EC6-FDD332C1CB27}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AD-4FF2-ACD8-0EE69512D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{2BC9FE87-CBA2-4B97-9B9B-BD8D40BE7627}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AD-4FF2-ACD8-0EE69512D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{95FEB508-A263-4876-B803-1B7401AD936C}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AD-4FF2-ACD8-0EE69512D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{F53E90B0-B01D-49ED-91B5-BDFB32497F34}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AD-4FF2-ACD8-0EE69512D9A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{47CE7BD4-8280-4B25-B4E7-F323C90E16E5}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BAD-4FF2-ACD8-0EE69512D9A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{49599ECB-C597-4D24-B8A2-86519D20B8B7}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BAD-4FF2-ACD8-0EE69512D9A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{4E94FEF8-21C2-412F-84DE-A40DA8B1B5DC}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BAD-4FF2-ACD8-0EE69512D9A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{2FC19EDB-B558-4EAA-8591-C13F387A9900}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BAD-4FF2-ACD8-0EE69512D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4.4000000000000004</c:v>
                </c:pt>
                <c:pt idx="16">
                  <c:v>4.3</c:v>
                </c:pt>
                <c:pt idx="24">
                  <c:v>4.2</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AD-4FF2-ACD8-0EE69512D9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{8D628037-1654-468E-9E3F-E37346AF528D}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BAD-4FF2-ACD8-0EE69512D9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{37A1B4DD-7C38-4EA8-B0C5-55403932BD69}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AD-4FF2-ACD8-0EE69512D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{DD8B9658-6CA4-4F39-936D-E9596A6A53C2}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AD-4FF2-ACD8-0EE69512D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{FBEDEBA4-3D9C-4617-92F8-7D17915E9892}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AD-4FF2-ACD8-0EE69512D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{D91FFEC7-4B23-4FAF-9CA4-A02DBD48D7FE}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AD-4FF2-ACD8-0EE69512D9A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{A6BCB3F6-81CB-47B6-9763-516B8C16E97A}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BAD-4FF2-ACD8-0EE69512D9A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{C6572B85-53FE-4B49-95FE-487227952254}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BAD-4FF2-ACD8-0EE69512D9A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{5934B870-0499-492B-AB3E-AE7A66F895D2}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BAD-4FF2-ACD8-0EE69512D9A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{25F9FE3B-909C-46D9-A837-7D4926725AAD}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BAD-4FF2-ACD8-0EE69512D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BAD-4FF2-ACD8-0EE69512D9A1}"/>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プライマリーバランスを考慮した計画的な地方債の借り入れを行っていることに伴い，実質公債費比率は比較的低い水準を維持している。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年度から一部事務組合の起債償還が本格的に始まり，一時的に一般会計負担金が増加していることに加え，令和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ひたちなか・東海広域事務組合の消防事業において消防指令システム部分更新工事の起債償還が始まったことにより，起債償還に係る負担金が増加しているが，近年，新たな借入れを抑制していることから，数値は維持・改善される見込みである。</a:t>
          </a:r>
        </a:p>
        <a:p>
          <a:r>
            <a:rPr kumimoji="1" lang="ja-JP" altLang="en-US" sz="1100">
              <a:latin typeface="ＭＳ ゴシック" pitchFamily="49" charset="-128"/>
              <a:ea typeface="ＭＳ ゴシック" pitchFamily="49" charset="-128"/>
            </a:rPr>
            <a:t>　また，算入公債費等が減少しているのは，事業費補正により基準財政需要額に算入された下水道事業費が減少していることや，災害復旧費等に係る基準財政需要額について財源対策債及び臨時財政対策債の算入額が減少していることが主な要因である。</a:t>
          </a:r>
        </a:p>
        <a:p>
          <a:r>
            <a:rPr kumimoji="1" lang="ja-JP" altLang="en-US" sz="1100">
              <a:latin typeface="ＭＳ ゴシック" pitchFamily="49" charset="-128"/>
              <a:ea typeface="ＭＳ ゴシック" pitchFamily="49" charset="-128"/>
            </a:rPr>
            <a:t>　今後も計画的な地方債の借り入れに努め，地方債の発行に大きく頼ることのない財政運営を進めていく。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本村においては，満期一括償還地方債の借入れはないことから，償還に係る積立ては行っていない。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将来負担比率は，その分子において，基金等の充当可能財源等が地方債現在高や公営企業債等繰入見込額等の将来負担額より多いため算定されない。</a:t>
          </a:r>
        </a:p>
        <a:p>
          <a:r>
            <a:rPr kumimoji="1" lang="ja-JP" altLang="en-US" sz="1400">
              <a:latin typeface="ＭＳ ゴシック" pitchFamily="49" charset="-128"/>
              <a:ea typeface="ＭＳ ゴシック" pitchFamily="49" charset="-128"/>
            </a:rPr>
            <a:t>　近年，新たな借入れを抑制しているところであるが，令和２年度も庁舎の空調整備に当たり地方債の借り入れを行った。今後も計画的に基金を積み立てるとともに，プライマリーバランスに考慮した地方債の計画的な借り入れに努め，将来世代に過度の負担を残すことのないよう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茨城県東海村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財政調整基金」の取り崩しや償還計画に基づく「減債基金」の取り崩し，年次計画に基づく「公共施設維持整備基金」及び「電源立地地域整備基金」の取り崩し等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「財政調整基金」，「公共施設維持整備基金」及び「減債基金」等について，年次計画や償還計画等に基づく取り崩しを予定しており，中長期的には減少していく見込みである。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公共施設維持整備基金：既存の公共施設の維持整備。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児童福祉施設整備基金：児童福祉施設の整備。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公共施設維持整備基金：庁舎空調設備改修工事や総合支援センター受変電設備改修工事，産業・情報プラザ空調設備改修工事な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（仮称）歴史と未来の交流館建設基金：歴史と未来校交流館の建設工事及び付帯工事等の財源として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電源立地地域整備基金：東新川改修事業（第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年度以降においても，既存の公共施設の改修・修繕工事等の財源として必要に応じた取り崩しを予定。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（仮称）歴史と未来の交流館建設工事や東海駅西口広場再整備事業などの大規模事業の実施に伴い，財源調整のため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税収の逓減により財源を補てんする必要があることから，中長期的には減少していく見込みである。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年度から起債償還のため減債基金を取り崩しており，令和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年度は地方債償還元金のほぼ全額に当たる額を取り崩し。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年度以降も地方債の償還計画に基づき，減債基金の取り崩しを予定。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有形固定資産減価償却率は，類似団体と比較すると</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ポイント下回っており，前年度と同水準である。老朽化が進行している公共施設も多くなりつつあることから，今後，数値が上昇していく見込みである。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年度に策定した公共施設等総合管理計画や，個別施設計画に基づき，施設の長寿命化等適切な維持管理に努めていく。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93" name="楕円 92"/>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94"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95" name="楕円 94"/>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28575</xdr:rowOff>
    </xdr:to>
    <xdr:cxnSp macro="">
      <xdr:nvCxnSpPr>
        <xdr:cNvPr id="96" name="直線コネクタ 95"/>
        <xdr:cNvCxnSpPr/>
      </xdr:nvCxnSpPr>
      <xdr:spPr>
        <a:xfrm>
          <a:off x="4051300" y="560070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136888</xdr:rowOff>
    </xdr:from>
    <xdr:to>
      <xdr:col>15</xdr:col>
      <xdr:colOff>187325</xdr:colOff>
      <xdr:row>28</xdr:row>
      <xdr:rowOff>67038</xdr:rowOff>
    </xdr:to>
    <xdr:sp macro="" textlink="">
      <xdr:nvSpPr>
        <xdr:cNvPr id="97" name="楕円 96"/>
        <xdr:cNvSpPr/>
      </xdr:nvSpPr>
      <xdr:spPr>
        <a:xfrm>
          <a:off x="3238500" y="55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16238</xdr:rowOff>
    </xdr:from>
    <xdr:to>
      <xdr:col>19</xdr:col>
      <xdr:colOff>136525</xdr:colOff>
      <xdr:row>28</xdr:row>
      <xdr:rowOff>28575</xdr:rowOff>
    </xdr:to>
    <xdr:cxnSp macro="">
      <xdr:nvCxnSpPr>
        <xdr:cNvPr id="98" name="直線コネクタ 97"/>
        <xdr:cNvCxnSpPr/>
      </xdr:nvCxnSpPr>
      <xdr:spPr>
        <a:xfrm>
          <a:off x="3289300" y="558836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112214</xdr:rowOff>
    </xdr:from>
    <xdr:to>
      <xdr:col>11</xdr:col>
      <xdr:colOff>187325</xdr:colOff>
      <xdr:row>28</xdr:row>
      <xdr:rowOff>42364</xdr:rowOff>
    </xdr:to>
    <xdr:sp macro="" textlink="">
      <xdr:nvSpPr>
        <xdr:cNvPr id="99" name="楕円 98"/>
        <xdr:cNvSpPr/>
      </xdr:nvSpPr>
      <xdr:spPr>
        <a:xfrm>
          <a:off x="2476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163014</xdr:rowOff>
    </xdr:from>
    <xdr:to>
      <xdr:col>15</xdr:col>
      <xdr:colOff>136525</xdr:colOff>
      <xdr:row>28</xdr:row>
      <xdr:rowOff>16238</xdr:rowOff>
    </xdr:to>
    <xdr:cxnSp macro="">
      <xdr:nvCxnSpPr>
        <xdr:cNvPr id="100" name="直線コネクタ 99"/>
        <xdr:cNvCxnSpPr/>
      </xdr:nvCxnSpPr>
      <xdr:spPr>
        <a:xfrm>
          <a:off x="2527300" y="556368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101" name="楕円 100"/>
        <xdr:cNvSpPr/>
      </xdr:nvSpPr>
      <xdr:spPr>
        <a:xfrm>
          <a:off x="1714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27</xdr:row>
      <xdr:rowOff>163014</xdr:rowOff>
    </xdr:to>
    <xdr:cxnSp macro="">
      <xdr:nvCxnSpPr>
        <xdr:cNvPr id="102" name="直線コネクタ 101"/>
        <xdr:cNvCxnSpPr/>
      </xdr:nvCxnSpPr>
      <xdr:spPr>
        <a:xfrm>
          <a:off x="1765300" y="552976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107" name="n_1mainValue有形固定資産減価償却率"/>
        <xdr:cNvSpPr txBox="1"/>
      </xdr:nvSpPr>
      <xdr:spPr>
        <a:xfrm>
          <a:off x="3836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83565</xdr:rowOff>
    </xdr:from>
    <xdr:ext cx="405111" cy="259045"/>
    <xdr:sp macro="" textlink="">
      <xdr:nvSpPr>
        <xdr:cNvPr id="108" name="n_2mainValue有形固定資産減価償却率"/>
        <xdr:cNvSpPr txBox="1"/>
      </xdr:nvSpPr>
      <xdr:spPr>
        <a:xfrm>
          <a:off x="3086744" y="531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58891</xdr:rowOff>
    </xdr:from>
    <xdr:ext cx="405111" cy="259045"/>
    <xdr:sp macro="" textlink="">
      <xdr:nvSpPr>
        <xdr:cNvPr id="109" name="n_3mainValue有形固定資産減価償却率"/>
        <xdr:cNvSpPr txBox="1"/>
      </xdr:nvSpPr>
      <xdr:spPr>
        <a:xfrm>
          <a:off x="2324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10" name="n_4mainValue有形固定資産減価償却率"/>
        <xdr:cNvSpPr txBox="1"/>
      </xdr:nvSpPr>
      <xdr:spPr>
        <a:xfrm>
          <a:off x="1562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債務償還比率は，地方債の発行抑制を行い，借入現在高等が減少していること等が奏功し，充当可能財源が将来負担額を上回ったことから算定されていない。</a:t>
          </a:r>
        </a:p>
        <a:p>
          <a:r>
            <a:rPr kumimoji="1" lang="ja-JP" altLang="en-US" sz="1100">
              <a:latin typeface="ＭＳ Ｐゴシック" panose="020B0600070205080204" pitchFamily="50" charset="-128"/>
              <a:ea typeface="ＭＳ Ｐゴシック" panose="020B0600070205080204" pitchFamily="50" charset="-128"/>
            </a:rPr>
            <a:t>　今後，老朽化に伴い更新時期を迎える公共施設が多くなり，長寿命化等の財源として地方債の活用を検討していかざるを得ないが，歳入の主幹税目である固定資産税（償却資産）が減少していること，社会保障給付等がさらに伸びていくこと等を踏まえ，既存事業の廃止・費用圧縮等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123825</xdr:rowOff>
    </xdr:to>
    <xdr:cxnSp macro="">
      <xdr:nvCxnSpPr>
        <xdr:cNvPr id="76" name="直線コネクタ 75"/>
        <xdr:cNvCxnSpPr/>
      </xdr:nvCxnSpPr>
      <xdr:spPr>
        <a:xfrm>
          <a:off x="3797300" y="6431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87630</xdr:rowOff>
    </xdr:to>
    <xdr:cxnSp macro="">
      <xdr:nvCxnSpPr>
        <xdr:cNvPr id="78" name="直線コネクタ 77"/>
        <xdr:cNvCxnSpPr/>
      </xdr:nvCxnSpPr>
      <xdr:spPr>
        <a:xfrm>
          <a:off x="2908300" y="6425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81915</xdr:rowOff>
    </xdr:to>
    <xdr:cxnSp macro="">
      <xdr:nvCxnSpPr>
        <xdr:cNvPr id="80" name="直線コネクタ 79"/>
        <xdr:cNvCxnSpPr/>
      </xdr:nvCxnSpPr>
      <xdr:spPr>
        <a:xfrm>
          <a:off x="2019300" y="63836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40005</xdr:rowOff>
    </xdr:to>
    <xdr:cxnSp macro="">
      <xdr:nvCxnSpPr>
        <xdr:cNvPr id="82" name="直線コネクタ 81"/>
        <xdr:cNvCxnSpPr/>
      </xdr:nvCxnSpPr>
      <xdr:spPr>
        <a:xfrm>
          <a:off x="1130300" y="6362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46889</xdr:rowOff>
    </xdr:from>
    <xdr:to>
      <xdr:col>55</xdr:col>
      <xdr:colOff>50800</xdr:colOff>
      <xdr:row>40</xdr:row>
      <xdr:rowOff>148489</xdr:rowOff>
    </xdr:to>
    <xdr:sp macro="" textlink="">
      <xdr:nvSpPr>
        <xdr:cNvPr id="130" name="楕円 129"/>
        <xdr:cNvSpPr/>
      </xdr:nvSpPr>
      <xdr:spPr>
        <a:xfrm>
          <a:off x="10426700" y="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25316</xdr:rowOff>
    </xdr:from>
    <xdr:ext cx="469744" cy="259045"/>
    <xdr:sp macro="" textlink="">
      <xdr:nvSpPr>
        <xdr:cNvPr id="131" name="【道路】&#10;一人当たり延長該当値テキスト"/>
        <xdr:cNvSpPr txBox="1"/>
      </xdr:nvSpPr>
      <xdr:spPr>
        <a:xfrm>
          <a:off x="10515600" y="68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46507</xdr:rowOff>
    </xdr:from>
    <xdr:to>
      <xdr:col>50</xdr:col>
      <xdr:colOff>165100</xdr:colOff>
      <xdr:row>40</xdr:row>
      <xdr:rowOff>148107</xdr:rowOff>
    </xdr:to>
    <xdr:sp macro="" textlink="">
      <xdr:nvSpPr>
        <xdr:cNvPr id="132" name="楕円 131"/>
        <xdr:cNvSpPr/>
      </xdr:nvSpPr>
      <xdr:spPr>
        <a:xfrm>
          <a:off x="9588500" y="69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97307</xdr:rowOff>
    </xdr:from>
    <xdr:to>
      <xdr:col>55</xdr:col>
      <xdr:colOff>0</xdr:colOff>
      <xdr:row>40</xdr:row>
      <xdr:rowOff>97689</xdr:rowOff>
    </xdr:to>
    <xdr:cxnSp macro="">
      <xdr:nvCxnSpPr>
        <xdr:cNvPr id="133" name="直線コネクタ 132"/>
        <xdr:cNvCxnSpPr/>
      </xdr:nvCxnSpPr>
      <xdr:spPr>
        <a:xfrm>
          <a:off x="9639300" y="695530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52527</xdr:rowOff>
    </xdr:from>
    <xdr:to>
      <xdr:col>46</xdr:col>
      <xdr:colOff>38100</xdr:colOff>
      <xdr:row>40</xdr:row>
      <xdr:rowOff>154127</xdr:rowOff>
    </xdr:to>
    <xdr:sp macro="" textlink="">
      <xdr:nvSpPr>
        <xdr:cNvPr id="134" name="楕円 133"/>
        <xdr:cNvSpPr/>
      </xdr:nvSpPr>
      <xdr:spPr>
        <a:xfrm>
          <a:off x="8699500" y="69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97307</xdr:rowOff>
    </xdr:from>
    <xdr:to>
      <xdr:col>50</xdr:col>
      <xdr:colOff>114300</xdr:colOff>
      <xdr:row>40</xdr:row>
      <xdr:rowOff>103327</xdr:rowOff>
    </xdr:to>
    <xdr:cxnSp macro="">
      <xdr:nvCxnSpPr>
        <xdr:cNvPr id="135" name="直線コネクタ 134"/>
        <xdr:cNvCxnSpPr/>
      </xdr:nvCxnSpPr>
      <xdr:spPr>
        <a:xfrm flipV="1">
          <a:off x="8750300" y="695530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53899</xdr:rowOff>
    </xdr:from>
    <xdr:to>
      <xdr:col>41</xdr:col>
      <xdr:colOff>101600</xdr:colOff>
      <xdr:row>40</xdr:row>
      <xdr:rowOff>155499</xdr:rowOff>
    </xdr:to>
    <xdr:sp macro="" textlink="">
      <xdr:nvSpPr>
        <xdr:cNvPr id="136" name="楕円 135"/>
        <xdr:cNvSpPr/>
      </xdr:nvSpPr>
      <xdr:spPr>
        <a:xfrm>
          <a:off x="7810500" y="6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103327</xdr:rowOff>
    </xdr:from>
    <xdr:to>
      <xdr:col>45</xdr:col>
      <xdr:colOff>177800</xdr:colOff>
      <xdr:row>40</xdr:row>
      <xdr:rowOff>104699</xdr:rowOff>
    </xdr:to>
    <xdr:cxnSp macro="">
      <xdr:nvCxnSpPr>
        <xdr:cNvPr id="137" name="直線コネクタ 136"/>
        <xdr:cNvCxnSpPr/>
      </xdr:nvCxnSpPr>
      <xdr:spPr>
        <a:xfrm flipV="1">
          <a:off x="7861300" y="696132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53060</xdr:rowOff>
    </xdr:from>
    <xdr:to>
      <xdr:col>36</xdr:col>
      <xdr:colOff>165100</xdr:colOff>
      <xdr:row>40</xdr:row>
      <xdr:rowOff>154660</xdr:rowOff>
    </xdr:to>
    <xdr:sp macro="" textlink="">
      <xdr:nvSpPr>
        <xdr:cNvPr id="138" name="楕円 137"/>
        <xdr:cNvSpPr/>
      </xdr:nvSpPr>
      <xdr:spPr>
        <a:xfrm>
          <a:off x="6921500" y="69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103860</xdr:rowOff>
    </xdr:from>
    <xdr:to>
      <xdr:col>41</xdr:col>
      <xdr:colOff>50800</xdr:colOff>
      <xdr:row>40</xdr:row>
      <xdr:rowOff>104699</xdr:rowOff>
    </xdr:to>
    <xdr:cxnSp macro="">
      <xdr:nvCxnSpPr>
        <xdr:cNvPr id="139" name="直線コネクタ 138"/>
        <xdr:cNvCxnSpPr/>
      </xdr:nvCxnSpPr>
      <xdr:spPr>
        <a:xfrm>
          <a:off x="6972300" y="696186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139234</xdr:rowOff>
    </xdr:from>
    <xdr:ext cx="469744" cy="259045"/>
    <xdr:sp macro="" textlink="">
      <xdr:nvSpPr>
        <xdr:cNvPr id="144" name="n_1mainValue【道路】&#10;一人当たり延長"/>
        <xdr:cNvSpPr txBox="1"/>
      </xdr:nvSpPr>
      <xdr:spPr>
        <a:xfrm>
          <a:off x="9391727" y="69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145254</xdr:rowOff>
    </xdr:from>
    <xdr:ext cx="469744" cy="259045"/>
    <xdr:sp macro="" textlink="">
      <xdr:nvSpPr>
        <xdr:cNvPr id="145" name="n_2mainValue【道路】&#10;一人当たり延長"/>
        <xdr:cNvSpPr txBox="1"/>
      </xdr:nvSpPr>
      <xdr:spPr>
        <a:xfrm>
          <a:off x="8515427" y="70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146626</xdr:rowOff>
    </xdr:from>
    <xdr:ext cx="469744" cy="259045"/>
    <xdr:sp macro="" textlink="">
      <xdr:nvSpPr>
        <xdr:cNvPr id="146" name="n_3mainValue【道路】&#10;一人当たり延長"/>
        <xdr:cNvSpPr txBox="1"/>
      </xdr:nvSpPr>
      <xdr:spPr>
        <a:xfrm>
          <a:off x="7626427" y="70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145787</xdr:rowOff>
    </xdr:from>
    <xdr:ext cx="469744" cy="259045"/>
    <xdr:sp macro="" textlink="">
      <xdr:nvSpPr>
        <xdr:cNvPr id="147" name="n_4mainValue【道路】&#10;一人当たり延長"/>
        <xdr:cNvSpPr txBox="1"/>
      </xdr:nvSpPr>
      <xdr:spPr>
        <a:xfrm>
          <a:off x="6737427" y="70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189" name="楕円 188"/>
        <xdr:cNvSpPr/>
      </xdr:nvSpPr>
      <xdr:spPr>
        <a:xfrm>
          <a:off x="4584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190" name="【橋りょう・トンネル】&#10;有形固定資産減価償却率該当値テキスト"/>
        <xdr:cNvSpPr txBox="1"/>
      </xdr:nvSpPr>
      <xdr:spPr>
        <a:xfrm>
          <a:off x="4673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1" name="楕円 190"/>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124097</xdr:rowOff>
    </xdr:to>
    <xdr:cxnSp macro="">
      <xdr:nvCxnSpPr>
        <xdr:cNvPr id="192" name="直線コネクタ 191"/>
        <xdr:cNvCxnSpPr/>
      </xdr:nvCxnSpPr>
      <xdr:spPr>
        <a:xfrm>
          <a:off x="3797300" y="1073277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193" name="楕円 192"/>
        <xdr:cNvSpPr/>
      </xdr:nvSpPr>
      <xdr:spPr>
        <a:xfrm>
          <a:off x="2857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102870</xdr:rowOff>
    </xdr:to>
    <xdr:cxnSp macro="">
      <xdr:nvCxnSpPr>
        <xdr:cNvPr id="194" name="直線コネクタ 193"/>
        <xdr:cNvCxnSpPr/>
      </xdr:nvCxnSpPr>
      <xdr:spPr>
        <a:xfrm>
          <a:off x="2908300" y="107164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95" name="楕円 194"/>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86541</xdr:rowOff>
    </xdr:to>
    <xdr:cxnSp macro="">
      <xdr:nvCxnSpPr>
        <xdr:cNvPr id="196" name="直線コネクタ 195"/>
        <xdr:cNvCxnSpPr/>
      </xdr:nvCxnSpPr>
      <xdr:spPr>
        <a:xfrm>
          <a:off x="2019300" y="106952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164737</xdr:rowOff>
    </xdr:from>
    <xdr:to>
      <xdr:col>6</xdr:col>
      <xdr:colOff>38100</xdr:colOff>
      <xdr:row>62</xdr:row>
      <xdr:rowOff>94887</xdr:rowOff>
    </xdr:to>
    <xdr:sp macro="" textlink="">
      <xdr:nvSpPr>
        <xdr:cNvPr id="197" name="楕円 196"/>
        <xdr:cNvSpPr/>
      </xdr:nvSpPr>
      <xdr:spPr>
        <a:xfrm>
          <a:off x="1079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44087</xdr:rowOff>
    </xdr:from>
    <xdr:to>
      <xdr:col>10</xdr:col>
      <xdr:colOff>114300</xdr:colOff>
      <xdr:row>62</xdr:row>
      <xdr:rowOff>65315</xdr:rowOff>
    </xdr:to>
    <xdr:cxnSp macro="">
      <xdr:nvCxnSpPr>
        <xdr:cNvPr id="198" name="直線コネクタ 197"/>
        <xdr:cNvCxnSpPr/>
      </xdr:nvCxnSpPr>
      <xdr:spPr>
        <a:xfrm>
          <a:off x="1130300" y="106739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3" name="n_1mainValue【橋りょう・トンネ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204" name="n_2mainValue【橋りょう・トンネル】&#10;有形固定資産減価償却率"/>
        <xdr:cNvSpPr txBox="1"/>
      </xdr:nvSpPr>
      <xdr:spPr>
        <a:xfrm>
          <a:off x="2705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205" name="n_3mainValue【橋りょう・トンネル】&#10;有形固定資産減価償却率"/>
        <xdr:cNvSpPr txBox="1"/>
      </xdr:nvSpPr>
      <xdr:spPr>
        <a:xfrm>
          <a:off x="1816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86014</xdr:rowOff>
    </xdr:from>
    <xdr:ext cx="405111" cy="259045"/>
    <xdr:sp macro="" textlink="">
      <xdr:nvSpPr>
        <xdr:cNvPr id="206" name="n_4mainValue【橋りょう・トンネル】&#10;有形固定資産減価償却率"/>
        <xdr:cNvSpPr txBox="1"/>
      </xdr:nvSpPr>
      <xdr:spPr>
        <a:xfrm>
          <a:off x="927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69346</xdr:rowOff>
    </xdr:from>
    <xdr:to>
      <xdr:col>55</xdr:col>
      <xdr:colOff>50800</xdr:colOff>
      <xdr:row>63</xdr:row>
      <xdr:rowOff>170946</xdr:rowOff>
    </xdr:to>
    <xdr:sp macro="" textlink="">
      <xdr:nvSpPr>
        <xdr:cNvPr id="246" name="楕円 245"/>
        <xdr:cNvSpPr/>
      </xdr:nvSpPr>
      <xdr:spPr>
        <a:xfrm>
          <a:off x="10426700" y="108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155723</xdr:rowOff>
    </xdr:from>
    <xdr:ext cx="599010" cy="259045"/>
    <xdr:sp macro="" textlink="">
      <xdr:nvSpPr>
        <xdr:cNvPr id="247" name="【橋りょう・トンネル】&#10;一人当たり有形固定資産（償却資産）額該当値テキスト"/>
        <xdr:cNvSpPr txBox="1"/>
      </xdr:nvSpPr>
      <xdr:spPr>
        <a:xfrm>
          <a:off x="10515600" y="107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69356</xdr:rowOff>
    </xdr:from>
    <xdr:to>
      <xdr:col>50</xdr:col>
      <xdr:colOff>165100</xdr:colOff>
      <xdr:row>63</xdr:row>
      <xdr:rowOff>170956</xdr:rowOff>
    </xdr:to>
    <xdr:sp macro="" textlink="">
      <xdr:nvSpPr>
        <xdr:cNvPr id="248" name="楕円 247"/>
        <xdr:cNvSpPr/>
      </xdr:nvSpPr>
      <xdr:spPr>
        <a:xfrm>
          <a:off x="9588500" y="108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120146</xdr:rowOff>
    </xdr:from>
    <xdr:to>
      <xdr:col>55</xdr:col>
      <xdr:colOff>0</xdr:colOff>
      <xdr:row>63</xdr:row>
      <xdr:rowOff>120156</xdr:rowOff>
    </xdr:to>
    <xdr:cxnSp macro="">
      <xdr:nvCxnSpPr>
        <xdr:cNvPr id="249" name="直線コネクタ 248"/>
        <xdr:cNvCxnSpPr/>
      </xdr:nvCxnSpPr>
      <xdr:spPr>
        <a:xfrm flipV="1">
          <a:off x="9639300" y="10921496"/>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69872</xdr:rowOff>
    </xdr:from>
    <xdr:to>
      <xdr:col>46</xdr:col>
      <xdr:colOff>38100</xdr:colOff>
      <xdr:row>64</xdr:row>
      <xdr:rowOff>22</xdr:rowOff>
    </xdr:to>
    <xdr:sp macro="" textlink="">
      <xdr:nvSpPr>
        <xdr:cNvPr id="250" name="楕円 249"/>
        <xdr:cNvSpPr/>
      </xdr:nvSpPr>
      <xdr:spPr>
        <a:xfrm>
          <a:off x="8699500" y="108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120156</xdr:rowOff>
    </xdr:from>
    <xdr:to>
      <xdr:col>50</xdr:col>
      <xdr:colOff>114300</xdr:colOff>
      <xdr:row>63</xdr:row>
      <xdr:rowOff>120672</xdr:rowOff>
    </xdr:to>
    <xdr:cxnSp macro="">
      <xdr:nvCxnSpPr>
        <xdr:cNvPr id="251" name="直線コネクタ 250"/>
        <xdr:cNvCxnSpPr/>
      </xdr:nvCxnSpPr>
      <xdr:spPr>
        <a:xfrm flipV="1">
          <a:off x="8750300" y="10921506"/>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69978</xdr:rowOff>
    </xdr:from>
    <xdr:to>
      <xdr:col>41</xdr:col>
      <xdr:colOff>101600</xdr:colOff>
      <xdr:row>64</xdr:row>
      <xdr:rowOff>128</xdr:rowOff>
    </xdr:to>
    <xdr:sp macro="" textlink="">
      <xdr:nvSpPr>
        <xdr:cNvPr id="252" name="楕円 251"/>
        <xdr:cNvSpPr/>
      </xdr:nvSpPr>
      <xdr:spPr>
        <a:xfrm>
          <a:off x="7810500" y="108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120672</xdr:rowOff>
    </xdr:from>
    <xdr:to>
      <xdr:col>45</xdr:col>
      <xdr:colOff>177800</xdr:colOff>
      <xdr:row>63</xdr:row>
      <xdr:rowOff>120778</xdr:rowOff>
    </xdr:to>
    <xdr:cxnSp macro="">
      <xdr:nvCxnSpPr>
        <xdr:cNvPr id="253" name="直線コネクタ 252"/>
        <xdr:cNvCxnSpPr/>
      </xdr:nvCxnSpPr>
      <xdr:spPr>
        <a:xfrm flipV="1">
          <a:off x="7861300" y="10922022"/>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69838</xdr:rowOff>
    </xdr:from>
    <xdr:to>
      <xdr:col>36</xdr:col>
      <xdr:colOff>165100</xdr:colOff>
      <xdr:row>63</xdr:row>
      <xdr:rowOff>171438</xdr:rowOff>
    </xdr:to>
    <xdr:sp macro="" textlink="">
      <xdr:nvSpPr>
        <xdr:cNvPr id="254" name="楕円 253"/>
        <xdr:cNvSpPr/>
      </xdr:nvSpPr>
      <xdr:spPr>
        <a:xfrm>
          <a:off x="6921500" y="108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120638</xdr:rowOff>
    </xdr:from>
    <xdr:to>
      <xdr:col>41</xdr:col>
      <xdr:colOff>50800</xdr:colOff>
      <xdr:row>63</xdr:row>
      <xdr:rowOff>120778</xdr:rowOff>
    </xdr:to>
    <xdr:cxnSp macro="">
      <xdr:nvCxnSpPr>
        <xdr:cNvPr id="255" name="直線コネクタ 254"/>
        <xdr:cNvCxnSpPr/>
      </xdr:nvCxnSpPr>
      <xdr:spPr>
        <a:xfrm>
          <a:off x="6972300" y="10921988"/>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162083</xdr:rowOff>
    </xdr:from>
    <xdr:ext cx="599010" cy="259045"/>
    <xdr:sp macro="" textlink="">
      <xdr:nvSpPr>
        <xdr:cNvPr id="260" name="n_1mainValue【橋りょう・トンネル】&#10;一人当たり有形固定資産（償却資産）額"/>
        <xdr:cNvSpPr txBox="1"/>
      </xdr:nvSpPr>
      <xdr:spPr>
        <a:xfrm>
          <a:off x="9327095" y="109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162599</xdr:rowOff>
    </xdr:from>
    <xdr:ext cx="534377" cy="259045"/>
    <xdr:sp macro="" textlink="">
      <xdr:nvSpPr>
        <xdr:cNvPr id="261" name="n_2mainValue【橋りょう・トンネル】&#10;一人当たり有形固定資産（償却資産）額"/>
        <xdr:cNvSpPr txBox="1"/>
      </xdr:nvSpPr>
      <xdr:spPr>
        <a:xfrm>
          <a:off x="8483111" y="109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162705</xdr:rowOff>
    </xdr:from>
    <xdr:ext cx="534377" cy="259045"/>
    <xdr:sp macro="" textlink="">
      <xdr:nvSpPr>
        <xdr:cNvPr id="262" name="n_3mainValue【橋りょう・トンネル】&#10;一人当たり有形固定資産（償却資産）額"/>
        <xdr:cNvSpPr txBox="1"/>
      </xdr:nvSpPr>
      <xdr:spPr>
        <a:xfrm>
          <a:off x="7594111" y="109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162565</xdr:rowOff>
    </xdr:from>
    <xdr:ext cx="599010" cy="259045"/>
    <xdr:sp macro="" textlink="">
      <xdr:nvSpPr>
        <xdr:cNvPr id="263" name="n_4mainValue【橋りょう・トンネル】&#10;一人当たり有形固定資産（償却資産）額"/>
        <xdr:cNvSpPr txBox="1"/>
      </xdr:nvSpPr>
      <xdr:spPr>
        <a:xfrm>
          <a:off x="6672795" y="1096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36" name="楕円 335"/>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337" name="【認定こども園・幼稚園・保育所】&#10;有形固定資産減価償却率該当値テキスト"/>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338" name="楕円 337"/>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57150</xdr:rowOff>
    </xdr:to>
    <xdr:cxnSp macro="">
      <xdr:nvCxnSpPr>
        <xdr:cNvPr id="339" name="直線コネクタ 338"/>
        <xdr:cNvCxnSpPr/>
      </xdr:nvCxnSpPr>
      <xdr:spPr>
        <a:xfrm>
          <a:off x="15481300" y="65398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40" name="楕円 339"/>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36195</xdr:rowOff>
    </xdr:to>
    <xdr:cxnSp macro="">
      <xdr:nvCxnSpPr>
        <xdr:cNvPr id="341" name="直線コネクタ 340"/>
        <xdr:cNvCxnSpPr/>
      </xdr:nvCxnSpPr>
      <xdr:spPr>
        <a:xfrm flipV="1">
          <a:off x="14592300" y="6539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42" name="楕円 341"/>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36195</xdr:rowOff>
    </xdr:to>
    <xdr:cxnSp macro="">
      <xdr:nvCxnSpPr>
        <xdr:cNvPr id="343" name="直線コネクタ 342"/>
        <xdr:cNvCxnSpPr/>
      </xdr:nvCxnSpPr>
      <xdr:spPr>
        <a:xfrm>
          <a:off x="13703300" y="64998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52070</xdr:rowOff>
    </xdr:from>
    <xdr:to>
      <xdr:col>67</xdr:col>
      <xdr:colOff>101600</xdr:colOff>
      <xdr:row>37</xdr:row>
      <xdr:rowOff>153670</xdr:rowOff>
    </xdr:to>
    <xdr:sp macro="" textlink="">
      <xdr:nvSpPr>
        <xdr:cNvPr id="344" name="楕円 343"/>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102870</xdr:rowOff>
    </xdr:from>
    <xdr:to>
      <xdr:col>71</xdr:col>
      <xdr:colOff>177800</xdr:colOff>
      <xdr:row>37</xdr:row>
      <xdr:rowOff>156210</xdr:rowOff>
    </xdr:to>
    <xdr:cxnSp macro="">
      <xdr:nvCxnSpPr>
        <xdr:cNvPr id="345" name="直線コネクタ 344"/>
        <xdr:cNvCxnSpPr/>
      </xdr:nvCxnSpPr>
      <xdr:spPr>
        <a:xfrm>
          <a:off x="12814300" y="6446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350" name="n_1main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51" name="n_2main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52" name="n_3main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144797</xdr:rowOff>
    </xdr:from>
    <xdr:ext cx="405111" cy="259045"/>
    <xdr:sp macro="" textlink="">
      <xdr:nvSpPr>
        <xdr:cNvPr id="353" name="n_4mainValue【認定こども園・幼稚園・保育所】&#10;有形固定資産減価償却率"/>
        <xdr:cNvSpPr txBox="1"/>
      </xdr:nvSpPr>
      <xdr:spPr>
        <a:xfrm>
          <a:off x="12611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80"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391" name="楕円 390"/>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392"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393" name="楕円 392"/>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156210</xdr:rowOff>
    </xdr:to>
    <xdr:cxnSp macro="">
      <xdr:nvCxnSpPr>
        <xdr:cNvPr id="394" name="直線コネクタ 393"/>
        <xdr:cNvCxnSpPr/>
      </xdr:nvCxnSpPr>
      <xdr:spPr>
        <a:xfrm>
          <a:off x="21323300" y="649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395" name="楕円 394"/>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156210</xdr:rowOff>
    </xdr:to>
    <xdr:cxnSp macro="">
      <xdr:nvCxnSpPr>
        <xdr:cNvPr id="396" name="直線コネクタ 395"/>
        <xdr:cNvCxnSpPr/>
      </xdr:nvCxnSpPr>
      <xdr:spPr>
        <a:xfrm>
          <a:off x="20434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107696</xdr:rowOff>
    </xdr:from>
    <xdr:to>
      <xdr:col>102</xdr:col>
      <xdr:colOff>165100</xdr:colOff>
      <xdr:row>38</xdr:row>
      <xdr:rowOff>37846</xdr:rowOff>
    </xdr:to>
    <xdr:sp macro="" textlink="">
      <xdr:nvSpPr>
        <xdr:cNvPr id="397" name="楕円 396"/>
        <xdr:cNvSpPr/>
      </xdr:nvSpPr>
      <xdr:spPr>
        <a:xfrm>
          <a:off x="19494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158496</xdr:rowOff>
    </xdr:to>
    <xdr:cxnSp macro="">
      <xdr:nvCxnSpPr>
        <xdr:cNvPr id="398" name="直線コネクタ 397"/>
        <xdr:cNvCxnSpPr/>
      </xdr:nvCxnSpPr>
      <xdr:spPr>
        <a:xfrm flipV="1">
          <a:off x="19545300" y="64998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399" name="楕円 398"/>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37</xdr:row>
      <xdr:rowOff>158496</xdr:rowOff>
    </xdr:to>
    <xdr:cxnSp macro="">
      <xdr:nvCxnSpPr>
        <xdr:cNvPr id="400" name="直線コネクタ 399"/>
        <xdr:cNvCxnSpPr/>
      </xdr:nvCxnSpPr>
      <xdr:spPr>
        <a:xfrm>
          <a:off x="18656300" y="64998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01"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2"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3"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4"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05"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06"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54373</xdr:rowOff>
    </xdr:from>
    <xdr:ext cx="469744" cy="259045"/>
    <xdr:sp macro="" textlink="">
      <xdr:nvSpPr>
        <xdr:cNvPr id="407" name="n_3mainValue【認定こども園・幼稚園・保育所】&#10;一人当たり面積"/>
        <xdr:cNvSpPr txBox="1"/>
      </xdr:nvSpPr>
      <xdr:spPr>
        <a:xfrm>
          <a:off x="19310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408" name="n_4mainValue【認定こども園・幼稚園・保育所】&#10;一人当たり面積"/>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38"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71120</xdr:rowOff>
    </xdr:from>
    <xdr:to>
      <xdr:col>85</xdr:col>
      <xdr:colOff>177800</xdr:colOff>
      <xdr:row>57</xdr:row>
      <xdr:rowOff>1270</xdr:rowOff>
    </xdr:to>
    <xdr:sp macro="" textlink="">
      <xdr:nvSpPr>
        <xdr:cNvPr id="449" name="楕円 448"/>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450" name="【学校施設】&#10;有形固定資産減価償却率該当値テキスト"/>
        <xdr:cNvSpPr txBox="1"/>
      </xdr:nvSpPr>
      <xdr:spPr>
        <a:xfrm>
          <a:off x="163576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451" name="楕円 450"/>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56</xdr:row>
      <xdr:rowOff>121920</xdr:rowOff>
    </xdr:to>
    <xdr:cxnSp macro="">
      <xdr:nvCxnSpPr>
        <xdr:cNvPr id="452" name="直線コネクタ 451"/>
        <xdr:cNvCxnSpPr/>
      </xdr:nvCxnSpPr>
      <xdr:spPr>
        <a:xfrm>
          <a:off x="15481300" y="9677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168275</xdr:rowOff>
    </xdr:from>
    <xdr:to>
      <xdr:col>76</xdr:col>
      <xdr:colOff>165100</xdr:colOff>
      <xdr:row>56</xdr:row>
      <xdr:rowOff>98425</xdr:rowOff>
    </xdr:to>
    <xdr:sp macro="" textlink="">
      <xdr:nvSpPr>
        <xdr:cNvPr id="453" name="楕円 452"/>
        <xdr:cNvSpPr/>
      </xdr:nvSpPr>
      <xdr:spPr>
        <a:xfrm>
          <a:off x="14541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47625</xdr:rowOff>
    </xdr:from>
    <xdr:to>
      <xdr:col>81</xdr:col>
      <xdr:colOff>50800</xdr:colOff>
      <xdr:row>56</xdr:row>
      <xdr:rowOff>76200</xdr:rowOff>
    </xdr:to>
    <xdr:cxnSp macro="">
      <xdr:nvCxnSpPr>
        <xdr:cNvPr id="454" name="直線コネクタ 453"/>
        <xdr:cNvCxnSpPr/>
      </xdr:nvCxnSpPr>
      <xdr:spPr>
        <a:xfrm>
          <a:off x="14592300" y="9648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122555</xdr:rowOff>
    </xdr:from>
    <xdr:to>
      <xdr:col>72</xdr:col>
      <xdr:colOff>38100</xdr:colOff>
      <xdr:row>56</xdr:row>
      <xdr:rowOff>52705</xdr:rowOff>
    </xdr:to>
    <xdr:sp macro="" textlink="">
      <xdr:nvSpPr>
        <xdr:cNvPr id="455" name="楕円 454"/>
        <xdr:cNvSpPr/>
      </xdr:nvSpPr>
      <xdr:spPr>
        <a:xfrm>
          <a:off x="13652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1905</xdr:rowOff>
    </xdr:from>
    <xdr:to>
      <xdr:col>76</xdr:col>
      <xdr:colOff>114300</xdr:colOff>
      <xdr:row>56</xdr:row>
      <xdr:rowOff>47625</xdr:rowOff>
    </xdr:to>
    <xdr:cxnSp macro="">
      <xdr:nvCxnSpPr>
        <xdr:cNvPr id="456" name="直線コネクタ 455"/>
        <xdr:cNvCxnSpPr/>
      </xdr:nvCxnSpPr>
      <xdr:spPr>
        <a:xfrm>
          <a:off x="13703300" y="9603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80645</xdr:rowOff>
    </xdr:from>
    <xdr:to>
      <xdr:col>67</xdr:col>
      <xdr:colOff>101600</xdr:colOff>
      <xdr:row>56</xdr:row>
      <xdr:rowOff>10795</xdr:rowOff>
    </xdr:to>
    <xdr:sp macro="" textlink="">
      <xdr:nvSpPr>
        <xdr:cNvPr id="457" name="楕円 456"/>
        <xdr:cNvSpPr/>
      </xdr:nvSpPr>
      <xdr:spPr>
        <a:xfrm>
          <a:off x="12763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131445</xdr:rowOff>
    </xdr:from>
    <xdr:to>
      <xdr:col>71</xdr:col>
      <xdr:colOff>177800</xdr:colOff>
      <xdr:row>56</xdr:row>
      <xdr:rowOff>1905</xdr:rowOff>
    </xdr:to>
    <xdr:cxnSp macro="">
      <xdr:nvCxnSpPr>
        <xdr:cNvPr id="458" name="直線コネクタ 457"/>
        <xdr:cNvCxnSpPr/>
      </xdr:nvCxnSpPr>
      <xdr:spPr>
        <a:xfrm>
          <a:off x="12814300" y="9561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59"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0"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2"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143527</xdr:rowOff>
    </xdr:from>
    <xdr:ext cx="405111" cy="259045"/>
    <xdr:sp macro="" textlink="">
      <xdr:nvSpPr>
        <xdr:cNvPr id="463" name="n_1mainValue【学校施設】&#10;有形固定資産減価償却率"/>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114952</xdr:rowOff>
    </xdr:from>
    <xdr:ext cx="405111" cy="259045"/>
    <xdr:sp macro="" textlink="">
      <xdr:nvSpPr>
        <xdr:cNvPr id="464" name="n_2mainValue【学校施設】&#10;有形固定資産減価償却率"/>
        <xdr:cNvSpPr txBox="1"/>
      </xdr:nvSpPr>
      <xdr:spPr>
        <a:xfrm>
          <a:off x="14389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69232</xdr:rowOff>
    </xdr:from>
    <xdr:ext cx="405111" cy="259045"/>
    <xdr:sp macro="" textlink="">
      <xdr:nvSpPr>
        <xdr:cNvPr id="465" name="n_3mainValue【学校施設】&#10;有形固定資産減価償却率"/>
        <xdr:cNvSpPr txBox="1"/>
      </xdr:nvSpPr>
      <xdr:spPr>
        <a:xfrm>
          <a:off x="135007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27322</xdr:rowOff>
    </xdr:from>
    <xdr:ext cx="405111" cy="259045"/>
    <xdr:sp macro="" textlink="">
      <xdr:nvSpPr>
        <xdr:cNvPr id="466" name="n_4mainValue【学校施設】&#10;有形固定資産減価償却率"/>
        <xdr:cNvSpPr txBox="1"/>
      </xdr:nvSpPr>
      <xdr:spPr>
        <a:xfrm>
          <a:off x="126117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96"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164084</xdr:rowOff>
    </xdr:from>
    <xdr:to>
      <xdr:col>116</xdr:col>
      <xdr:colOff>114300</xdr:colOff>
      <xdr:row>61</xdr:row>
      <xdr:rowOff>94234</xdr:rowOff>
    </xdr:to>
    <xdr:sp macro="" textlink="">
      <xdr:nvSpPr>
        <xdr:cNvPr id="507" name="楕円 506"/>
        <xdr:cNvSpPr/>
      </xdr:nvSpPr>
      <xdr:spPr>
        <a:xfrm>
          <a:off x="22110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15511</xdr:rowOff>
    </xdr:from>
    <xdr:ext cx="469744" cy="259045"/>
    <xdr:sp macro="" textlink="">
      <xdr:nvSpPr>
        <xdr:cNvPr id="508" name="【学校施設】&#10;一人当たり面積該当値テキスト"/>
        <xdr:cNvSpPr txBox="1"/>
      </xdr:nvSpPr>
      <xdr:spPr>
        <a:xfrm>
          <a:off x="22199600"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163322</xdr:rowOff>
    </xdr:from>
    <xdr:to>
      <xdr:col>112</xdr:col>
      <xdr:colOff>38100</xdr:colOff>
      <xdr:row>61</xdr:row>
      <xdr:rowOff>93472</xdr:rowOff>
    </xdr:to>
    <xdr:sp macro="" textlink="">
      <xdr:nvSpPr>
        <xdr:cNvPr id="509" name="楕円 508"/>
        <xdr:cNvSpPr/>
      </xdr:nvSpPr>
      <xdr:spPr>
        <a:xfrm>
          <a:off x="21272500" y="10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42672</xdr:rowOff>
    </xdr:from>
    <xdr:to>
      <xdr:col>116</xdr:col>
      <xdr:colOff>63500</xdr:colOff>
      <xdr:row>61</xdr:row>
      <xdr:rowOff>43434</xdr:rowOff>
    </xdr:to>
    <xdr:cxnSp macro="">
      <xdr:nvCxnSpPr>
        <xdr:cNvPr id="510" name="直線コネクタ 509"/>
        <xdr:cNvCxnSpPr/>
      </xdr:nvCxnSpPr>
      <xdr:spPr>
        <a:xfrm>
          <a:off x="21323300" y="1050112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xdr:rowOff>
    </xdr:from>
    <xdr:to>
      <xdr:col>107</xdr:col>
      <xdr:colOff>101600</xdr:colOff>
      <xdr:row>61</xdr:row>
      <xdr:rowOff>101854</xdr:rowOff>
    </xdr:to>
    <xdr:sp macro="" textlink="">
      <xdr:nvSpPr>
        <xdr:cNvPr id="511" name="楕円 510"/>
        <xdr:cNvSpPr/>
      </xdr:nvSpPr>
      <xdr:spPr>
        <a:xfrm>
          <a:off x="20383500" y="10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42672</xdr:rowOff>
    </xdr:from>
    <xdr:to>
      <xdr:col>111</xdr:col>
      <xdr:colOff>177800</xdr:colOff>
      <xdr:row>61</xdr:row>
      <xdr:rowOff>51054</xdr:rowOff>
    </xdr:to>
    <xdr:cxnSp macro="">
      <xdr:nvCxnSpPr>
        <xdr:cNvPr id="512" name="直線コネクタ 511"/>
        <xdr:cNvCxnSpPr/>
      </xdr:nvCxnSpPr>
      <xdr:spPr>
        <a:xfrm flipV="1">
          <a:off x="20434300" y="1050112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xdr:rowOff>
    </xdr:from>
    <xdr:to>
      <xdr:col>102</xdr:col>
      <xdr:colOff>165100</xdr:colOff>
      <xdr:row>61</xdr:row>
      <xdr:rowOff>102616</xdr:rowOff>
    </xdr:to>
    <xdr:sp macro="" textlink="">
      <xdr:nvSpPr>
        <xdr:cNvPr id="513" name="楕円 512"/>
        <xdr:cNvSpPr/>
      </xdr:nvSpPr>
      <xdr:spPr>
        <a:xfrm>
          <a:off x="194945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51054</xdr:rowOff>
    </xdr:from>
    <xdr:to>
      <xdr:col>107</xdr:col>
      <xdr:colOff>50800</xdr:colOff>
      <xdr:row>61</xdr:row>
      <xdr:rowOff>51816</xdr:rowOff>
    </xdr:to>
    <xdr:cxnSp macro="">
      <xdr:nvCxnSpPr>
        <xdr:cNvPr id="514" name="直線コネクタ 513"/>
        <xdr:cNvCxnSpPr/>
      </xdr:nvCxnSpPr>
      <xdr:spPr>
        <a:xfrm flipV="1">
          <a:off x="19545300" y="105095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170942</xdr:rowOff>
    </xdr:from>
    <xdr:to>
      <xdr:col>98</xdr:col>
      <xdr:colOff>38100</xdr:colOff>
      <xdr:row>61</xdr:row>
      <xdr:rowOff>101092</xdr:rowOff>
    </xdr:to>
    <xdr:sp macro="" textlink="">
      <xdr:nvSpPr>
        <xdr:cNvPr id="515" name="楕円 514"/>
        <xdr:cNvSpPr/>
      </xdr:nvSpPr>
      <xdr:spPr>
        <a:xfrm>
          <a:off x="18605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50292</xdr:rowOff>
    </xdr:from>
    <xdr:to>
      <xdr:col>102</xdr:col>
      <xdr:colOff>114300</xdr:colOff>
      <xdr:row>61</xdr:row>
      <xdr:rowOff>51816</xdr:rowOff>
    </xdr:to>
    <xdr:cxnSp macro="">
      <xdr:nvCxnSpPr>
        <xdr:cNvPr id="516" name="直線コネクタ 515"/>
        <xdr:cNvCxnSpPr/>
      </xdr:nvCxnSpPr>
      <xdr:spPr>
        <a:xfrm>
          <a:off x="18656300" y="105087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517"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18"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519"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20"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109999</xdr:rowOff>
    </xdr:from>
    <xdr:ext cx="469744" cy="259045"/>
    <xdr:sp macro="" textlink="">
      <xdr:nvSpPr>
        <xdr:cNvPr id="521" name="n_1mainValue【学校施設】&#10;一人当たり面積"/>
        <xdr:cNvSpPr txBox="1"/>
      </xdr:nvSpPr>
      <xdr:spPr>
        <a:xfrm>
          <a:off x="21075727" y="102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118381</xdr:rowOff>
    </xdr:from>
    <xdr:ext cx="469744" cy="259045"/>
    <xdr:sp macro="" textlink="">
      <xdr:nvSpPr>
        <xdr:cNvPr id="522" name="n_2mainValue【学校施設】&#10;一人当たり面積"/>
        <xdr:cNvSpPr txBox="1"/>
      </xdr:nvSpPr>
      <xdr:spPr>
        <a:xfrm>
          <a:off x="201994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119143</xdr:rowOff>
    </xdr:from>
    <xdr:ext cx="469744" cy="259045"/>
    <xdr:sp macro="" textlink="">
      <xdr:nvSpPr>
        <xdr:cNvPr id="523" name="n_3mainValue【学校施設】&#10;一人当たり面積"/>
        <xdr:cNvSpPr txBox="1"/>
      </xdr:nvSpPr>
      <xdr:spPr>
        <a:xfrm>
          <a:off x="19310427" y="102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117619</xdr:rowOff>
    </xdr:from>
    <xdr:ext cx="469744" cy="259045"/>
    <xdr:sp macro="" textlink="">
      <xdr:nvSpPr>
        <xdr:cNvPr id="524" name="n_4mainValue【学校施設】&#10;一人当たり面積"/>
        <xdr:cNvSpPr txBox="1"/>
      </xdr:nvSpPr>
      <xdr:spPr>
        <a:xfrm>
          <a:off x="18421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5"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566" name="楕円 565"/>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567" name="【児童館】&#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88537</xdr:rowOff>
    </xdr:from>
    <xdr:to>
      <xdr:col>81</xdr:col>
      <xdr:colOff>101600</xdr:colOff>
      <xdr:row>81</xdr:row>
      <xdr:rowOff>18687</xdr:rowOff>
    </xdr:to>
    <xdr:sp macro="" textlink="">
      <xdr:nvSpPr>
        <xdr:cNvPr id="568" name="楕円 567"/>
        <xdr:cNvSpPr/>
      </xdr:nvSpPr>
      <xdr:spPr>
        <a:xfrm>
          <a:off x="15430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81</xdr:row>
      <xdr:rowOff>3811</xdr:rowOff>
    </xdr:to>
    <xdr:cxnSp macro="">
      <xdr:nvCxnSpPr>
        <xdr:cNvPr id="569" name="直線コネクタ 568"/>
        <xdr:cNvCxnSpPr/>
      </xdr:nvCxnSpPr>
      <xdr:spPr>
        <a:xfrm>
          <a:off x="15481300" y="138553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52614</xdr:rowOff>
    </xdr:from>
    <xdr:to>
      <xdr:col>76</xdr:col>
      <xdr:colOff>165100</xdr:colOff>
      <xdr:row>80</xdr:row>
      <xdr:rowOff>154214</xdr:rowOff>
    </xdr:to>
    <xdr:sp macro="" textlink="">
      <xdr:nvSpPr>
        <xdr:cNvPr id="570" name="楕円 569"/>
        <xdr:cNvSpPr/>
      </xdr:nvSpPr>
      <xdr:spPr>
        <a:xfrm>
          <a:off x="14541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103414</xdr:rowOff>
    </xdr:from>
    <xdr:to>
      <xdr:col>81</xdr:col>
      <xdr:colOff>50800</xdr:colOff>
      <xdr:row>80</xdr:row>
      <xdr:rowOff>139337</xdr:rowOff>
    </xdr:to>
    <xdr:cxnSp macro="">
      <xdr:nvCxnSpPr>
        <xdr:cNvPr id="571" name="直線コネクタ 570"/>
        <xdr:cNvCxnSpPr/>
      </xdr:nvCxnSpPr>
      <xdr:spPr>
        <a:xfrm>
          <a:off x="14592300" y="1381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572" name="楕円 571"/>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103414</xdr:rowOff>
    </xdr:to>
    <xdr:cxnSp macro="">
      <xdr:nvCxnSpPr>
        <xdr:cNvPr id="573" name="直線コネクタ 572"/>
        <xdr:cNvCxnSpPr/>
      </xdr:nvCxnSpPr>
      <xdr:spPr>
        <a:xfrm>
          <a:off x="13703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152219</xdr:rowOff>
    </xdr:from>
    <xdr:to>
      <xdr:col>67</xdr:col>
      <xdr:colOff>101600</xdr:colOff>
      <xdr:row>80</xdr:row>
      <xdr:rowOff>82369</xdr:rowOff>
    </xdr:to>
    <xdr:sp macro="" textlink="">
      <xdr:nvSpPr>
        <xdr:cNvPr id="574" name="楕円 573"/>
        <xdr:cNvSpPr/>
      </xdr:nvSpPr>
      <xdr:spPr>
        <a:xfrm>
          <a:off x="12763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31569</xdr:rowOff>
    </xdr:from>
    <xdr:to>
      <xdr:col>71</xdr:col>
      <xdr:colOff>177800</xdr:colOff>
      <xdr:row>80</xdr:row>
      <xdr:rowOff>67492</xdr:rowOff>
    </xdr:to>
    <xdr:cxnSp macro="">
      <xdr:nvCxnSpPr>
        <xdr:cNvPr id="575" name="直線コネクタ 574"/>
        <xdr:cNvCxnSpPr/>
      </xdr:nvCxnSpPr>
      <xdr:spPr>
        <a:xfrm>
          <a:off x="12814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6"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7"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78"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579"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35214</xdr:rowOff>
    </xdr:from>
    <xdr:ext cx="405111" cy="259045"/>
    <xdr:sp macro="" textlink="">
      <xdr:nvSpPr>
        <xdr:cNvPr id="580" name="n_1mainValue【児童館】&#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170741</xdr:rowOff>
    </xdr:from>
    <xdr:ext cx="405111" cy="259045"/>
    <xdr:sp macro="" textlink="">
      <xdr:nvSpPr>
        <xdr:cNvPr id="581" name="n_2mainValue【児童館】&#10;有形固定資産減価償却率"/>
        <xdr:cNvSpPr txBox="1"/>
      </xdr:nvSpPr>
      <xdr:spPr>
        <a:xfrm>
          <a:off x="14389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582" name="n_3mainValue【児童館】&#10;有形固定資産減価償却率"/>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98896</xdr:rowOff>
    </xdr:from>
    <xdr:ext cx="405111" cy="259045"/>
    <xdr:sp macro="" textlink="">
      <xdr:nvSpPr>
        <xdr:cNvPr id="583" name="n_4mainValue【児童館】&#10;有形固定資産減価償却率"/>
        <xdr:cNvSpPr txBox="1"/>
      </xdr:nvSpPr>
      <xdr:spPr>
        <a:xfrm>
          <a:off x="12611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3" name="楕円 622"/>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24"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25" name="楕円 624"/>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26" name="直線コネクタ 625"/>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27" name="楕円 626"/>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28" name="直線コネクタ 627"/>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29" name="楕円 628"/>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30" name="直線コネクタ 629"/>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631" name="楕円 630"/>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632" name="直線コネクタ 631"/>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3"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35"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36"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3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38"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39"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640"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71"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682" name="楕円 681"/>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17253</xdr:rowOff>
    </xdr:from>
    <xdr:ext cx="405111" cy="259045"/>
    <xdr:sp macro="" textlink="">
      <xdr:nvSpPr>
        <xdr:cNvPr id="683" name="【公民館】&#10;有形固定資産減価償却率該当値テキスト"/>
        <xdr:cNvSpPr txBox="1"/>
      </xdr:nvSpPr>
      <xdr:spPr>
        <a:xfrm>
          <a:off x="16357600" y="1784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684" name="楕円 683"/>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105</xdr:row>
      <xdr:rowOff>45176</xdr:rowOff>
    </xdr:to>
    <xdr:cxnSp macro="">
      <xdr:nvCxnSpPr>
        <xdr:cNvPr id="685" name="直線コネクタ 684"/>
        <xdr:cNvCxnSpPr/>
      </xdr:nvCxnSpPr>
      <xdr:spPr>
        <a:xfrm>
          <a:off x="15481300" y="1792332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686" name="楕円 685"/>
        <xdr:cNvSpPr/>
      </xdr:nvSpPr>
      <xdr:spPr>
        <a:xfrm>
          <a:off x="14541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54973</xdr:rowOff>
    </xdr:from>
    <xdr:to>
      <xdr:col>81</xdr:col>
      <xdr:colOff>50800</xdr:colOff>
      <xdr:row>104</xdr:row>
      <xdr:rowOff>92529</xdr:rowOff>
    </xdr:to>
    <xdr:cxnSp macro="">
      <xdr:nvCxnSpPr>
        <xdr:cNvPr id="687" name="直線コネクタ 686"/>
        <xdr:cNvCxnSpPr/>
      </xdr:nvCxnSpPr>
      <xdr:spPr>
        <a:xfrm>
          <a:off x="14592300" y="178857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688" name="楕円 687"/>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54973</xdr:rowOff>
    </xdr:to>
    <xdr:cxnSp macro="">
      <xdr:nvCxnSpPr>
        <xdr:cNvPr id="689" name="直線コネクタ 688"/>
        <xdr:cNvCxnSpPr/>
      </xdr:nvCxnSpPr>
      <xdr:spPr>
        <a:xfrm>
          <a:off x="13703300" y="178465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690" name="楕円 689"/>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104</xdr:row>
      <xdr:rowOff>15784</xdr:rowOff>
    </xdr:to>
    <xdr:cxnSp macro="">
      <xdr:nvCxnSpPr>
        <xdr:cNvPr id="691" name="直線コネクタ 690"/>
        <xdr:cNvCxnSpPr/>
      </xdr:nvCxnSpPr>
      <xdr:spPr>
        <a:xfrm>
          <a:off x="12814300" y="178057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2"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3"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4"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5"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159856</xdr:rowOff>
    </xdr:from>
    <xdr:ext cx="405111" cy="259045"/>
    <xdr:sp macro="" textlink="">
      <xdr:nvSpPr>
        <xdr:cNvPr id="696" name="n_1mainValue【公民館】&#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697" name="n_2mainValue【公民館】&#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698" name="n_3mainValue【公民館】&#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699" name="n_4mainValue【公民館】&#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0"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41" name="楕円 740"/>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42" name="【公民館】&#10;一人当たり面積該当値テキスト"/>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43" name="楕円 742"/>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4355</xdr:rowOff>
    </xdr:to>
    <xdr:cxnSp macro="">
      <xdr:nvCxnSpPr>
        <xdr:cNvPr id="744" name="直線コネクタ 743"/>
        <xdr:cNvCxnSpPr/>
      </xdr:nvCxnSpPr>
      <xdr:spPr>
        <a:xfrm>
          <a:off x="21323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45" name="楕円 744"/>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4355</xdr:rowOff>
    </xdr:to>
    <xdr:cxnSp macro="">
      <xdr:nvCxnSpPr>
        <xdr:cNvPr id="746" name="直線コネクタ 745"/>
        <xdr:cNvCxnSpPr/>
      </xdr:nvCxnSpPr>
      <xdr:spPr>
        <a:xfrm>
          <a:off x="20434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47" name="楕円 746"/>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4355</xdr:rowOff>
    </xdr:to>
    <xdr:cxnSp macro="">
      <xdr:nvCxnSpPr>
        <xdr:cNvPr id="748" name="直線コネクタ 747"/>
        <xdr:cNvCxnSpPr/>
      </xdr:nvCxnSpPr>
      <xdr:spPr>
        <a:xfrm>
          <a:off x="19545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749" name="楕円 748"/>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4355</xdr:rowOff>
    </xdr:to>
    <xdr:cxnSp macro="">
      <xdr:nvCxnSpPr>
        <xdr:cNvPr id="750" name="直線コネクタ 749"/>
        <xdr:cNvCxnSpPr/>
      </xdr:nvCxnSpPr>
      <xdr:spPr>
        <a:xfrm>
          <a:off x="18656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1"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2"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3"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55" name="n_1mainValue【公民館】&#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56" name="n_2mainValue【公民館】&#10;一人当たり面積"/>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57" name="n_3mainValue【公民館】&#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758"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類似団体と比較して特に高くなっている施設は，橋りょう・トンネル，認定子ども園・幼稚園・保育所であり，一方で，特に低くなっている施設は，学校施設，児童館である。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年代にかけて建設されたものが多く，老朽化が進んでいるためである。平成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年度に策定した橋梁長寿命化修繕計画に基づき，順次，適切に修繕を行っていく予定である。認定子ども園・幼稚園・保育所についても，これまで必要に応じて改築や改修を行っているが，その多くが昭和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年代にかけて建設されており，老朽化が進んでいるためである。今後，個別施設計画に基づき，長寿命化改修等適切な維持管理に取り組む。学校施設については，平成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年代に入り，４校の小・中学校の改築，その他の学校についても，適宜大規模修繕等を実施しており，その結果，数値が改善してきたものと考えられる。公民館については，平成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年に新公民館を建設したことにより，数値が大幅に改善したものと考えられる。</a:t>
          </a:r>
        </a:p>
        <a:p>
          <a:r>
            <a:rPr kumimoji="1" lang="ja-JP" altLang="en-US" sz="1300">
              <a:latin typeface="ＭＳ Ｐゴシック" panose="020B0600070205080204" pitchFamily="50" charset="-128"/>
              <a:ea typeface="ＭＳ Ｐゴシック" panose="020B0600070205080204" pitchFamily="50" charset="-128"/>
            </a:rPr>
            <a:t>　一人当たり施設面積については，類似団体と比較して認定子ども園・幼稚園・保育所，学校施設が特に高くなっている一方，児童館，公民館は特に低くなっている。今後，公共施設等総合管理計画及び個別施設計画を踏まえ，中長期的視点で公共施設等の最適配置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4" name="楕円 73"/>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5" name="【図書館】&#10;有形固定資産減価償却率該当値テキスト"/>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71301</xdr:rowOff>
    </xdr:to>
    <xdr:cxnSp macro="">
      <xdr:nvCxnSpPr>
        <xdr:cNvPr id="77" name="直線コネクタ 76"/>
        <xdr:cNvCxnSpPr/>
      </xdr:nvCxnSpPr>
      <xdr:spPr>
        <a:xfrm>
          <a:off x="3797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82731</xdr:rowOff>
    </xdr:to>
    <xdr:cxnSp macro="">
      <xdr:nvCxnSpPr>
        <xdr:cNvPr id="79" name="直線コネクタ 78"/>
        <xdr:cNvCxnSpPr/>
      </xdr:nvCxnSpPr>
      <xdr:spPr>
        <a:xfrm flipV="1">
          <a:off x="2908300" y="63790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82731</xdr:rowOff>
    </xdr:to>
    <xdr:cxnSp macro="">
      <xdr:nvCxnSpPr>
        <xdr:cNvPr id="81" name="直線コネクタ 80"/>
        <xdr:cNvCxnSpPr/>
      </xdr:nvCxnSpPr>
      <xdr:spPr>
        <a:xfrm>
          <a:off x="2019300" y="63888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2" name="楕円 81"/>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45176</xdr:rowOff>
    </xdr:to>
    <xdr:cxnSp macro="">
      <xdr:nvCxnSpPr>
        <xdr:cNvPr id="83" name="直線コネクタ 82"/>
        <xdr:cNvCxnSpPr/>
      </xdr:nvCxnSpPr>
      <xdr:spPr>
        <a:xfrm>
          <a:off x="1130300" y="63512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9" name="n_2mainValue【図書館】&#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90" name="n_3main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91" name="n_4main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31" name="楕円 130"/>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166387</xdr:rowOff>
    </xdr:from>
    <xdr:ext cx="469744" cy="259045"/>
    <xdr:sp macro="" textlink="">
      <xdr:nvSpPr>
        <xdr:cNvPr id="132" name="【図書館】&#10;一人当たり面積該当値テキスト"/>
        <xdr:cNvSpPr txBox="1"/>
      </xdr:nvSpPr>
      <xdr:spPr>
        <a:xfrm>
          <a:off x="105156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3" name="楕円 132"/>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22860</xdr:rowOff>
    </xdr:to>
    <xdr:cxnSp macro="">
      <xdr:nvCxnSpPr>
        <xdr:cNvPr id="134" name="直線コネクタ 133"/>
        <xdr:cNvCxnSpPr/>
      </xdr:nvCxnSpPr>
      <xdr:spPr>
        <a:xfrm>
          <a:off x="9639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143510</xdr:rowOff>
    </xdr:from>
    <xdr:to>
      <xdr:col>46</xdr:col>
      <xdr:colOff>38100</xdr:colOff>
      <xdr:row>40</xdr:row>
      <xdr:rowOff>73660</xdr:rowOff>
    </xdr:to>
    <xdr:sp macro="" textlink="">
      <xdr:nvSpPr>
        <xdr:cNvPr id="135" name="楕円 134"/>
        <xdr:cNvSpPr/>
      </xdr:nvSpPr>
      <xdr:spPr>
        <a:xfrm>
          <a:off x="869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22860</xdr:rowOff>
    </xdr:to>
    <xdr:cxnSp macro="">
      <xdr:nvCxnSpPr>
        <xdr:cNvPr id="136" name="直線コネクタ 135"/>
        <xdr:cNvCxnSpPr/>
      </xdr:nvCxnSpPr>
      <xdr:spPr>
        <a:xfrm>
          <a:off x="8750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7" name="楕円 136"/>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22860</xdr:rowOff>
    </xdr:from>
    <xdr:to>
      <xdr:col>45</xdr:col>
      <xdr:colOff>177800</xdr:colOff>
      <xdr:row>40</xdr:row>
      <xdr:rowOff>22860</xdr:rowOff>
    </xdr:to>
    <xdr:cxnSp macro="">
      <xdr:nvCxnSpPr>
        <xdr:cNvPr id="138" name="直線コネクタ 137"/>
        <xdr:cNvCxnSpPr/>
      </xdr:nvCxnSpPr>
      <xdr:spPr>
        <a:xfrm>
          <a:off x="7861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39" name="楕円 138"/>
        <xdr:cNvSpPr/>
      </xdr:nvSpPr>
      <xdr:spPr>
        <a:xfrm>
          <a:off x="692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22860</xdr:rowOff>
    </xdr:to>
    <xdr:cxnSp macro="">
      <xdr:nvCxnSpPr>
        <xdr:cNvPr id="140" name="直線コネクタ 139"/>
        <xdr:cNvCxnSpPr/>
      </xdr:nvCxnSpPr>
      <xdr:spPr>
        <a:xfrm>
          <a:off x="6972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90187</xdr:rowOff>
    </xdr:from>
    <xdr:ext cx="469744" cy="259045"/>
    <xdr:sp macro="" textlink="">
      <xdr:nvSpPr>
        <xdr:cNvPr id="145" name="n_1mainValue【図書館】&#10;一人当たり面積"/>
        <xdr:cNvSpPr txBox="1"/>
      </xdr:nvSpPr>
      <xdr:spPr>
        <a:xfrm>
          <a:off x="93917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90187</xdr:rowOff>
    </xdr:from>
    <xdr:ext cx="469744" cy="259045"/>
    <xdr:sp macro="" textlink="">
      <xdr:nvSpPr>
        <xdr:cNvPr id="146" name="n_2mainValue【図書館】&#10;一人当たり面積"/>
        <xdr:cNvSpPr txBox="1"/>
      </xdr:nvSpPr>
      <xdr:spPr>
        <a:xfrm>
          <a:off x="8515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90187</xdr:rowOff>
    </xdr:from>
    <xdr:ext cx="469744" cy="259045"/>
    <xdr:sp macro="" textlink="">
      <xdr:nvSpPr>
        <xdr:cNvPr id="147" name="n_3mainValue【図書館】&#10;一人当たり面積"/>
        <xdr:cNvSpPr txBox="1"/>
      </xdr:nvSpPr>
      <xdr:spPr>
        <a:xfrm>
          <a:off x="7626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90187</xdr:rowOff>
    </xdr:from>
    <xdr:ext cx="469744" cy="259045"/>
    <xdr:sp macro="" textlink="">
      <xdr:nvSpPr>
        <xdr:cNvPr id="148" name="n_4mainValue【図書館】&#10;一人当たり面積"/>
        <xdr:cNvSpPr txBox="1"/>
      </xdr:nvSpPr>
      <xdr:spPr>
        <a:xfrm>
          <a:off x="67374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90" name="楕円 189"/>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91" name="【体育館・プール】&#10;有形固定資産減価償却率該当値テキスト"/>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2" name="楕円 191"/>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58783</xdr:rowOff>
    </xdr:to>
    <xdr:cxnSp macro="">
      <xdr:nvCxnSpPr>
        <xdr:cNvPr id="193" name="直線コネクタ 192"/>
        <xdr:cNvCxnSpPr/>
      </xdr:nvCxnSpPr>
      <xdr:spPr>
        <a:xfrm flipV="1">
          <a:off x="3797300" y="1045355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4" name="楕円 193"/>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160020</xdr:rowOff>
    </xdr:to>
    <xdr:cxnSp macro="">
      <xdr:nvCxnSpPr>
        <xdr:cNvPr id="195" name="直線コネクタ 194"/>
        <xdr:cNvCxnSpPr/>
      </xdr:nvCxnSpPr>
      <xdr:spPr>
        <a:xfrm flipV="1">
          <a:off x="2908300" y="1051723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6" name="楕円 195"/>
        <xdr:cNvSpPr/>
      </xdr:nvSpPr>
      <xdr:spPr>
        <a:xfrm>
          <a:off x="196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61</xdr:row>
      <xdr:rowOff>160020</xdr:rowOff>
    </xdr:to>
    <xdr:cxnSp macro="">
      <xdr:nvCxnSpPr>
        <xdr:cNvPr id="197" name="直線コネクタ 196"/>
        <xdr:cNvCxnSpPr/>
      </xdr:nvCxnSpPr>
      <xdr:spPr>
        <a:xfrm>
          <a:off x="2019300" y="1058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8" name="楕円 197"/>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62</xdr:row>
      <xdr:rowOff>27759</xdr:rowOff>
    </xdr:to>
    <xdr:cxnSp macro="">
      <xdr:nvCxnSpPr>
        <xdr:cNvPr id="199" name="直線コネクタ 198"/>
        <xdr:cNvCxnSpPr/>
      </xdr:nvCxnSpPr>
      <xdr:spPr>
        <a:xfrm flipV="1">
          <a:off x="1130300" y="1058091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4" name="n_1mainValue【体育館・プー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5" name="n_2mainValue【体育館・プー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6" name="n_3mainValue【体育館・プール】&#10;有形固定資産減価償却率"/>
        <xdr:cNvSpPr txBox="1"/>
      </xdr:nvSpPr>
      <xdr:spPr>
        <a:xfrm>
          <a:off x="1816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7" name="n_4mainValue【体育館・プール】&#10;有形固定資産減価償却率"/>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47" name="楕円 246"/>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48"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9" name="楕円 248"/>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50" name="直線コネクタ 249"/>
        <xdr:cNvCxnSpPr/>
      </xdr:nvCxnSpPr>
      <xdr:spPr>
        <a:xfrm>
          <a:off x="9639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51" name="楕円 250"/>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252" name="直線コネクタ 251"/>
        <xdr:cNvCxnSpPr/>
      </xdr:nvCxnSpPr>
      <xdr:spPr>
        <a:xfrm>
          <a:off x="8750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3" name="楕円 252"/>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30480</xdr:rowOff>
    </xdr:to>
    <xdr:cxnSp macro="">
      <xdr:nvCxnSpPr>
        <xdr:cNvPr id="254" name="直線コネクタ 253"/>
        <xdr:cNvCxnSpPr/>
      </xdr:nvCxnSpPr>
      <xdr:spPr>
        <a:xfrm>
          <a:off x="7861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5" name="楕円 254"/>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30480</xdr:rowOff>
    </xdr:to>
    <xdr:cxnSp macro="">
      <xdr:nvCxnSpPr>
        <xdr:cNvPr id="256" name="直線コネクタ 255"/>
        <xdr:cNvCxnSpPr/>
      </xdr:nvCxnSpPr>
      <xdr:spPr>
        <a:xfrm>
          <a:off x="6972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61" name="n_1mainValue【体育館・プール】&#10;一人当たり面積"/>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62"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3" name="n_3mainValue【体育館・プール】&#10;一人当たり面積"/>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72407</xdr:rowOff>
    </xdr:from>
    <xdr:ext cx="469744" cy="259045"/>
    <xdr:sp macro="" textlink="">
      <xdr:nvSpPr>
        <xdr:cNvPr id="264" name="n_4mainValue【体育館・プール】&#10;一人当たり面積"/>
        <xdr:cNvSpPr txBox="1"/>
      </xdr:nvSpPr>
      <xdr:spPr>
        <a:xfrm>
          <a:off x="6737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24856</xdr:rowOff>
    </xdr:from>
    <xdr:to>
      <xdr:col>24</xdr:col>
      <xdr:colOff>114300</xdr:colOff>
      <xdr:row>81</xdr:row>
      <xdr:rowOff>126456</xdr:rowOff>
    </xdr:to>
    <xdr:sp macro="" textlink="">
      <xdr:nvSpPr>
        <xdr:cNvPr id="306" name="楕円 305"/>
        <xdr:cNvSpPr/>
      </xdr:nvSpPr>
      <xdr:spPr>
        <a:xfrm>
          <a:off x="4584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47733</xdr:rowOff>
    </xdr:from>
    <xdr:ext cx="405111" cy="259045"/>
    <xdr:sp macro="" textlink="">
      <xdr:nvSpPr>
        <xdr:cNvPr id="307" name="【福祉施設】&#10;有形固定資産減価償却率該当値テキスト"/>
        <xdr:cNvSpPr txBox="1"/>
      </xdr:nvSpPr>
      <xdr:spPr>
        <a:xfrm>
          <a:off x="4673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8" name="楕円 307"/>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75656</xdr:rowOff>
    </xdr:to>
    <xdr:cxnSp macro="">
      <xdr:nvCxnSpPr>
        <xdr:cNvPr id="309" name="直線コネクタ 308"/>
        <xdr:cNvCxnSpPr/>
      </xdr:nvCxnSpPr>
      <xdr:spPr>
        <a:xfrm>
          <a:off x="3797300" y="139533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145687</xdr:rowOff>
    </xdr:from>
    <xdr:to>
      <xdr:col>15</xdr:col>
      <xdr:colOff>101600</xdr:colOff>
      <xdr:row>81</xdr:row>
      <xdr:rowOff>75837</xdr:rowOff>
    </xdr:to>
    <xdr:sp macro="" textlink="">
      <xdr:nvSpPr>
        <xdr:cNvPr id="310" name="楕円 309"/>
        <xdr:cNvSpPr/>
      </xdr:nvSpPr>
      <xdr:spPr>
        <a:xfrm>
          <a:off x="2857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65858</xdr:rowOff>
    </xdr:to>
    <xdr:cxnSp macro="">
      <xdr:nvCxnSpPr>
        <xdr:cNvPr id="311" name="直線コネクタ 310"/>
        <xdr:cNvCxnSpPr/>
      </xdr:nvCxnSpPr>
      <xdr:spPr>
        <a:xfrm>
          <a:off x="2908300" y="139124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104866</xdr:rowOff>
    </xdr:from>
    <xdr:to>
      <xdr:col>10</xdr:col>
      <xdr:colOff>165100</xdr:colOff>
      <xdr:row>81</xdr:row>
      <xdr:rowOff>35016</xdr:rowOff>
    </xdr:to>
    <xdr:sp macro="" textlink="">
      <xdr:nvSpPr>
        <xdr:cNvPr id="312" name="楕円 311"/>
        <xdr:cNvSpPr/>
      </xdr:nvSpPr>
      <xdr:spPr>
        <a:xfrm>
          <a:off x="1968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155666</xdr:rowOff>
    </xdr:from>
    <xdr:to>
      <xdr:col>15</xdr:col>
      <xdr:colOff>50800</xdr:colOff>
      <xdr:row>81</xdr:row>
      <xdr:rowOff>25037</xdr:rowOff>
    </xdr:to>
    <xdr:cxnSp macro="">
      <xdr:nvCxnSpPr>
        <xdr:cNvPr id="313" name="直線コネクタ 312"/>
        <xdr:cNvCxnSpPr/>
      </xdr:nvCxnSpPr>
      <xdr:spPr>
        <a:xfrm>
          <a:off x="2019300" y="138716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65677</xdr:rowOff>
    </xdr:from>
    <xdr:to>
      <xdr:col>6</xdr:col>
      <xdr:colOff>38100</xdr:colOff>
      <xdr:row>80</xdr:row>
      <xdr:rowOff>167277</xdr:rowOff>
    </xdr:to>
    <xdr:sp macro="" textlink="">
      <xdr:nvSpPr>
        <xdr:cNvPr id="314" name="楕円 313"/>
        <xdr:cNvSpPr/>
      </xdr:nvSpPr>
      <xdr:spPr>
        <a:xfrm>
          <a:off x="1079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116477</xdr:rowOff>
    </xdr:from>
    <xdr:to>
      <xdr:col>10</xdr:col>
      <xdr:colOff>114300</xdr:colOff>
      <xdr:row>80</xdr:row>
      <xdr:rowOff>155666</xdr:rowOff>
    </xdr:to>
    <xdr:cxnSp macro="">
      <xdr:nvCxnSpPr>
        <xdr:cNvPr id="315" name="直線コネクタ 314"/>
        <xdr:cNvCxnSpPr/>
      </xdr:nvCxnSpPr>
      <xdr:spPr>
        <a:xfrm>
          <a:off x="1130300" y="13832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20" name="n_1mainValue【福祉施設】&#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92364</xdr:rowOff>
    </xdr:from>
    <xdr:ext cx="405111" cy="259045"/>
    <xdr:sp macro="" textlink="">
      <xdr:nvSpPr>
        <xdr:cNvPr id="321" name="n_2mainValue【福祉施設】&#10;有形固定資産減価償却率"/>
        <xdr:cNvSpPr txBox="1"/>
      </xdr:nvSpPr>
      <xdr:spPr>
        <a:xfrm>
          <a:off x="2705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51543</xdr:rowOff>
    </xdr:from>
    <xdr:ext cx="405111" cy="259045"/>
    <xdr:sp macro="" textlink="">
      <xdr:nvSpPr>
        <xdr:cNvPr id="322" name="n_3mainValue【福祉施設】&#10;有形固定資産減価償却率"/>
        <xdr:cNvSpPr txBox="1"/>
      </xdr:nvSpPr>
      <xdr:spPr>
        <a:xfrm>
          <a:off x="1816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12354</xdr:rowOff>
    </xdr:from>
    <xdr:ext cx="405111" cy="259045"/>
    <xdr:sp macro="" textlink="">
      <xdr:nvSpPr>
        <xdr:cNvPr id="323" name="n_4mainValue【福祉施設】&#10;有形固定資産減価償却率"/>
        <xdr:cNvSpPr txBox="1"/>
      </xdr:nvSpPr>
      <xdr:spPr>
        <a:xfrm>
          <a:off x="927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30735</xdr:rowOff>
    </xdr:from>
    <xdr:to>
      <xdr:col>55</xdr:col>
      <xdr:colOff>50800</xdr:colOff>
      <xdr:row>79</xdr:row>
      <xdr:rowOff>132335</xdr:rowOff>
    </xdr:to>
    <xdr:sp macro="" textlink="">
      <xdr:nvSpPr>
        <xdr:cNvPr id="361" name="楕円 360"/>
        <xdr:cNvSpPr/>
      </xdr:nvSpPr>
      <xdr:spPr>
        <a:xfrm>
          <a:off x="10426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53612</xdr:rowOff>
    </xdr:from>
    <xdr:ext cx="469744" cy="259045"/>
    <xdr:sp macro="" textlink="">
      <xdr:nvSpPr>
        <xdr:cNvPr id="362" name="【福祉施設】&#10;一人当たり面積該当値テキスト"/>
        <xdr:cNvSpPr txBox="1"/>
      </xdr:nvSpPr>
      <xdr:spPr>
        <a:xfrm>
          <a:off x="10515600"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30735</xdr:rowOff>
    </xdr:from>
    <xdr:to>
      <xdr:col>50</xdr:col>
      <xdr:colOff>165100</xdr:colOff>
      <xdr:row>79</xdr:row>
      <xdr:rowOff>132335</xdr:rowOff>
    </xdr:to>
    <xdr:sp macro="" textlink="">
      <xdr:nvSpPr>
        <xdr:cNvPr id="363" name="楕円 362"/>
        <xdr:cNvSpPr/>
      </xdr:nvSpPr>
      <xdr:spPr>
        <a:xfrm>
          <a:off x="9588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81535</xdr:rowOff>
    </xdr:from>
    <xdr:to>
      <xdr:col>55</xdr:col>
      <xdr:colOff>0</xdr:colOff>
      <xdr:row>79</xdr:row>
      <xdr:rowOff>81535</xdr:rowOff>
    </xdr:to>
    <xdr:cxnSp macro="">
      <xdr:nvCxnSpPr>
        <xdr:cNvPr id="364" name="直線コネクタ 363"/>
        <xdr:cNvCxnSpPr/>
      </xdr:nvCxnSpPr>
      <xdr:spPr>
        <a:xfrm>
          <a:off x="9639300" y="13626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30735</xdr:rowOff>
    </xdr:from>
    <xdr:to>
      <xdr:col>46</xdr:col>
      <xdr:colOff>38100</xdr:colOff>
      <xdr:row>79</xdr:row>
      <xdr:rowOff>132335</xdr:rowOff>
    </xdr:to>
    <xdr:sp macro="" textlink="">
      <xdr:nvSpPr>
        <xdr:cNvPr id="365" name="楕円 364"/>
        <xdr:cNvSpPr/>
      </xdr:nvSpPr>
      <xdr:spPr>
        <a:xfrm>
          <a:off x="8699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81535</xdr:rowOff>
    </xdr:from>
    <xdr:to>
      <xdr:col>50</xdr:col>
      <xdr:colOff>114300</xdr:colOff>
      <xdr:row>79</xdr:row>
      <xdr:rowOff>81535</xdr:rowOff>
    </xdr:to>
    <xdr:cxnSp macro="">
      <xdr:nvCxnSpPr>
        <xdr:cNvPr id="366" name="直線コネクタ 365"/>
        <xdr:cNvCxnSpPr/>
      </xdr:nvCxnSpPr>
      <xdr:spPr>
        <a:xfrm>
          <a:off x="8750300" y="1362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35306</xdr:rowOff>
    </xdr:from>
    <xdr:to>
      <xdr:col>41</xdr:col>
      <xdr:colOff>101600</xdr:colOff>
      <xdr:row>79</xdr:row>
      <xdr:rowOff>136906</xdr:rowOff>
    </xdr:to>
    <xdr:sp macro="" textlink="">
      <xdr:nvSpPr>
        <xdr:cNvPr id="367" name="楕円 366"/>
        <xdr:cNvSpPr/>
      </xdr:nvSpPr>
      <xdr:spPr>
        <a:xfrm>
          <a:off x="7810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81535</xdr:rowOff>
    </xdr:from>
    <xdr:to>
      <xdr:col>45</xdr:col>
      <xdr:colOff>177800</xdr:colOff>
      <xdr:row>79</xdr:row>
      <xdr:rowOff>86106</xdr:rowOff>
    </xdr:to>
    <xdr:cxnSp macro="">
      <xdr:nvCxnSpPr>
        <xdr:cNvPr id="368" name="直線コネクタ 367"/>
        <xdr:cNvCxnSpPr/>
      </xdr:nvCxnSpPr>
      <xdr:spPr>
        <a:xfrm flipV="1">
          <a:off x="7861300" y="13626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30735</xdr:rowOff>
    </xdr:from>
    <xdr:to>
      <xdr:col>36</xdr:col>
      <xdr:colOff>165100</xdr:colOff>
      <xdr:row>79</xdr:row>
      <xdr:rowOff>132335</xdr:rowOff>
    </xdr:to>
    <xdr:sp macro="" textlink="">
      <xdr:nvSpPr>
        <xdr:cNvPr id="369" name="楕円 368"/>
        <xdr:cNvSpPr/>
      </xdr:nvSpPr>
      <xdr:spPr>
        <a:xfrm>
          <a:off x="6921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81535</xdr:rowOff>
    </xdr:from>
    <xdr:to>
      <xdr:col>41</xdr:col>
      <xdr:colOff>50800</xdr:colOff>
      <xdr:row>79</xdr:row>
      <xdr:rowOff>86106</xdr:rowOff>
    </xdr:to>
    <xdr:cxnSp macro="">
      <xdr:nvCxnSpPr>
        <xdr:cNvPr id="370" name="直線コネクタ 369"/>
        <xdr:cNvCxnSpPr/>
      </xdr:nvCxnSpPr>
      <xdr:spPr>
        <a:xfrm>
          <a:off x="6972300" y="13626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148862</xdr:rowOff>
    </xdr:from>
    <xdr:ext cx="469744" cy="259045"/>
    <xdr:sp macro="" textlink="">
      <xdr:nvSpPr>
        <xdr:cNvPr id="375" name="n_1mainValue【福祉施設】&#10;一人当たり面積"/>
        <xdr:cNvSpPr txBox="1"/>
      </xdr:nvSpPr>
      <xdr:spPr>
        <a:xfrm>
          <a:off x="9391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148862</xdr:rowOff>
    </xdr:from>
    <xdr:ext cx="469744" cy="259045"/>
    <xdr:sp macro="" textlink="">
      <xdr:nvSpPr>
        <xdr:cNvPr id="376" name="n_2mainValue【福祉施設】&#10;一人当たり面積"/>
        <xdr:cNvSpPr txBox="1"/>
      </xdr:nvSpPr>
      <xdr:spPr>
        <a:xfrm>
          <a:off x="85154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153433</xdr:rowOff>
    </xdr:from>
    <xdr:ext cx="469744" cy="259045"/>
    <xdr:sp macro="" textlink="">
      <xdr:nvSpPr>
        <xdr:cNvPr id="377" name="n_3mainValue【福祉施設】&#10;一人当たり面積"/>
        <xdr:cNvSpPr txBox="1"/>
      </xdr:nvSpPr>
      <xdr:spPr>
        <a:xfrm>
          <a:off x="7626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148862</xdr:rowOff>
    </xdr:from>
    <xdr:ext cx="469744" cy="259045"/>
    <xdr:sp macro="" textlink="">
      <xdr:nvSpPr>
        <xdr:cNvPr id="378" name="n_4mainValue【福祉施設】&#10;一人当たり面積"/>
        <xdr:cNvSpPr txBox="1"/>
      </xdr:nvSpPr>
      <xdr:spPr>
        <a:xfrm>
          <a:off x="67374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420" name="楕円 419"/>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421"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84182</xdr:rowOff>
    </xdr:from>
    <xdr:to>
      <xdr:col>20</xdr:col>
      <xdr:colOff>38100</xdr:colOff>
      <xdr:row>106</xdr:row>
      <xdr:rowOff>14332</xdr:rowOff>
    </xdr:to>
    <xdr:sp macro="" textlink="">
      <xdr:nvSpPr>
        <xdr:cNvPr id="422" name="楕円 421"/>
        <xdr:cNvSpPr/>
      </xdr:nvSpPr>
      <xdr:spPr>
        <a:xfrm>
          <a:off x="3746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134982</xdr:rowOff>
    </xdr:from>
    <xdr:to>
      <xdr:col>24</xdr:col>
      <xdr:colOff>63500</xdr:colOff>
      <xdr:row>106</xdr:row>
      <xdr:rowOff>7620</xdr:rowOff>
    </xdr:to>
    <xdr:cxnSp macro="">
      <xdr:nvCxnSpPr>
        <xdr:cNvPr id="423" name="直線コネクタ 422"/>
        <xdr:cNvCxnSpPr/>
      </xdr:nvCxnSpPr>
      <xdr:spPr>
        <a:xfrm>
          <a:off x="3797300" y="18137232"/>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138068</xdr:rowOff>
    </xdr:from>
    <xdr:to>
      <xdr:col>15</xdr:col>
      <xdr:colOff>101600</xdr:colOff>
      <xdr:row>106</xdr:row>
      <xdr:rowOff>68218</xdr:rowOff>
    </xdr:to>
    <xdr:sp macro="" textlink="">
      <xdr:nvSpPr>
        <xdr:cNvPr id="424" name="楕円 423"/>
        <xdr:cNvSpPr/>
      </xdr:nvSpPr>
      <xdr:spPr>
        <a:xfrm>
          <a:off x="2857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134982</xdr:rowOff>
    </xdr:from>
    <xdr:to>
      <xdr:col>19</xdr:col>
      <xdr:colOff>177800</xdr:colOff>
      <xdr:row>106</xdr:row>
      <xdr:rowOff>17418</xdr:rowOff>
    </xdr:to>
    <xdr:cxnSp macro="">
      <xdr:nvCxnSpPr>
        <xdr:cNvPr id="425" name="直線コネクタ 424"/>
        <xdr:cNvCxnSpPr/>
      </xdr:nvCxnSpPr>
      <xdr:spPr>
        <a:xfrm flipV="1">
          <a:off x="2908300" y="1813723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426" name="楕円 425"/>
        <xdr:cNvSpPr/>
      </xdr:nvSpPr>
      <xdr:spPr>
        <a:xfrm>
          <a:off x="196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106</xdr:row>
      <xdr:rowOff>17418</xdr:rowOff>
    </xdr:to>
    <xdr:cxnSp macro="">
      <xdr:nvCxnSpPr>
        <xdr:cNvPr id="427" name="直線コネクタ 426"/>
        <xdr:cNvCxnSpPr/>
      </xdr:nvCxnSpPr>
      <xdr:spPr>
        <a:xfrm>
          <a:off x="2019300" y="181551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165826</xdr:rowOff>
    </xdr:from>
    <xdr:to>
      <xdr:col>6</xdr:col>
      <xdr:colOff>38100</xdr:colOff>
      <xdr:row>106</xdr:row>
      <xdr:rowOff>95976</xdr:rowOff>
    </xdr:to>
    <xdr:sp macro="" textlink="">
      <xdr:nvSpPr>
        <xdr:cNvPr id="428" name="楕円 427"/>
        <xdr:cNvSpPr/>
      </xdr:nvSpPr>
      <xdr:spPr>
        <a:xfrm>
          <a:off x="1079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152944</xdr:rowOff>
    </xdr:from>
    <xdr:to>
      <xdr:col>10</xdr:col>
      <xdr:colOff>114300</xdr:colOff>
      <xdr:row>106</xdr:row>
      <xdr:rowOff>45176</xdr:rowOff>
    </xdr:to>
    <xdr:cxnSp macro="">
      <xdr:nvCxnSpPr>
        <xdr:cNvPr id="429" name="直線コネクタ 428"/>
        <xdr:cNvCxnSpPr/>
      </xdr:nvCxnSpPr>
      <xdr:spPr>
        <a:xfrm flipV="1">
          <a:off x="1130300" y="181551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5459</xdr:rowOff>
    </xdr:from>
    <xdr:ext cx="405111" cy="259045"/>
    <xdr:sp macro="" textlink="">
      <xdr:nvSpPr>
        <xdr:cNvPr id="434" name="n_1mainValue【市民会館】&#10;有形固定資産減価償却率"/>
        <xdr:cNvSpPr txBox="1"/>
      </xdr:nvSpPr>
      <xdr:spPr>
        <a:xfrm>
          <a:off x="35820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59345</xdr:rowOff>
    </xdr:from>
    <xdr:ext cx="405111" cy="259045"/>
    <xdr:sp macro="" textlink="">
      <xdr:nvSpPr>
        <xdr:cNvPr id="435" name="n_2mainValue【市民会館】&#10;有形固定資産減価償却率"/>
        <xdr:cNvSpPr txBox="1"/>
      </xdr:nvSpPr>
      <xdr:spPr>
        <a:xfrm>
          <a:off x="2705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436" name="n_3mainValue【市民会館】&#10;有形固定資産減価償却率"/>
        <xdr:cNvSpPr txBox="1"/>
      </xdr:nvSpPr>
      <xdr:spPr>
        <a:xfrm>
          <a:off x="1816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87103</xdr:rowOff>
    </xdr:from>
    <xdr:ext cx="405111" cy="259045"/>
    <xdr:sp macro="" textlink="">
      <xdr:nvSpPr>
        <xdr:cNvPr id="437" name="n_4mainValue【市民会館】&#10;有形固定資産減価償却率"/>
        <xdr:cNvSpPr txBox="1"/>
      </xdr:nvSpPr>
      <xdr:spPr>
        <a:xfrm>
          <a:off x="927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75" name="楕円 474"/>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76" name="【市民会館】&#10;一人当たり面積該当値テキスト"/>
        <xdr:cNvSpPr txBox="1"/>
      </xdr:nvSpPr>
      <xdr:spPr>
        <a:xfrm>
          <a:off x="10515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477" name="楕円 476"/>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478" name="直線コネクタ 477"/>
        <xdr:cNvCxnSpPr/>
      </xdr:nvCxnSpPr>
      <xdr:spPr>
        <a:xfrm>
          <a:off x="9639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79" name="楕円 478"/>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480" name="直線コネクタ 479"/>
        <xdr:cNvCxnSpPr/>
      </xdr:nvCxnSpPr>
      <xdr:spPr>
        <a:xfrm>
          <a:off x="8750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481" name="楕円 480"/>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482" name="直線コネクタ 481"/>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83" name="楕円 482"/>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484" name="直線コネクタ 483"/>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489" name="n_1mainValue【市民会館】&#10;一人当たり面積"/>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90" name="n_2mainValue【市民会館】&#10;一人当たり面積"/>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491" name="n_3mainValue【市民会館】&#10;一人当たり面積"/>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92" name="n_4mainValue【市民会館】&#10;一人当たり面積"/>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534" name="楕円 533"/>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535" name="【一般廃棄物処理施設】&#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536" name="楕円 535"/>
        <xdr:cNvSpPr/>
      </xdr:nvSpPr>
      <xdr:spPr>
        <a:xfrm>
          <a:off x="15430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17417</xdr:rowOff>
    </xdr:from>
    <xdr:to>
      <xdr:col>85</xdr:col>
      <xdr:colOff>127000</xdr:colOff>
      <xdr:row>40</xdr:row>
      <xdr:rowOff>61504</xdr:rowOff>
    </xdr:to>
    <xdr:cxnSp macro="">
      <xdr:nvCxnSpPr>
        <xdr:cNvPr id="537" name="直線コネクタ 536"/>
        <xdr:cNvCxnSpPr/>
      </xdr:nvCxnSpPr>
      <xdr:spPr>
        <a:xfrm>
          <a:off x="15481300" y="68754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538" name="楕円 537"/>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17417</xdr:rowOff>
    </xdr:to>
    <xdr:cxnSp macro="">
      <xdr:nvCxnSpPr>
        <xdr:cNvPr id="539" name="直線コネクタ 538"/>
        <xdr:cNvCxnSpPr/>
      </xdr:nvCxnSpPr>
      <xdr:spPr>
        <a:xfrm>
          <a:off x="14592300" y="683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49893</xdr:rowOff>
    </xdr:from>
    <xdr:to>
      <xdr:col>72</xdr:col>
      <xdr:colOff>38100</xdr:colOff>
      <xdr:row>39</xdr:row>
      <xdr:rowOff>151493</xdr:rowOff>
    </xdr:to>
    <xdr:sp macro="" textlink="">
      <xdr:nvSpPr>
        <xdr:cNvPr id="540" name="楕円 539"/>
        <xdr:cNvSpPr/>
      </xdr:nvSpPr>
      <xdr:spPr>
        <a:xfrm>
          <a:off x="13652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100693</xdr:rowOff>
    </xdr:from>
    <xdr:to>
      <xdr:col>76</xdr:col>
      <xdr:colOff>114300</xdr:colOff>
      <xdr:row>39</xdr:row>
      <xdr:rowOff>144780</xdr:rowOff>
    </xdr:to>
    <xdr:cxnSp macro="">
      <xdr:nvCxnSpPr>
        <xdr:cNvPr id="541" name="直線コネクタ 540"/>
        <xdr:cNvCxnSpPr/>
      </xdr:nvCxnSpPr>
      <xdr:spPr>
        <a:xfrm>
          <a:off x="13703300" y="67872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2" name="楕円 541"/>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100693</xdr:rowOff>
    </xdr:to>
    <xdr:cxnSp macro="">
      <xdr:nvCxnSpPr>
        <xdr:cNvPr id="543" name="直線コネクタ 542"/>
        <xdr:cNvCxnSpPr/>
      </xdr:nvCxnSpPr>
      <xdr:spPr>
        <a:xfrm>
          <a:off x="12814300" y="67431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548" name="n_1mainValue【一般廃棄物処理施設】&#10;有形固定資産減価償却率"/>
        <xdr:cNvSpPr txBox="1"/>
      </xdr:nvSpPr>
      <xdr:spPr>
        <a:xfrm>
          <a:off x="15266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549" name="n_2mainValue【一般廃棄物処理施設】&#10;有形固定資産減価償却率"/>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142620</xdr:rowOff>
    </xdr:from>
    <xdr:ext cx="405111" cy="259045"/>
    <xdr:sp macro="" textlink="">
      <xdr:nvSpPr>
        <xdr:cNvPr id="550" name="n_3mainValue【一般廃棄物処理施設】&#10;有形固定資産減価償却率"/>
        <xdr:cNvSpPr txBox="1"/>
      </xdr:nvSpPr>
      <xdr:spPr>
        <a:xfrm>
          <a:off x="13500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51" name="n_4mainValue【一般廃棄物処理施設】&#10;有形固定資産減価償却率"/>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80052</xdr:rowOff>
    </xdr:from>
    <xdr:to>
      <xdr:col>116</xdr:col>
      <xdr:colOff>114300</xdr:colOff>
      <xdr:row>37</xdr:row>
      <xdr:rowOff>10202</xdr:rowOff>
    </xdr:to>
    <xdr:sp macro="" textlink="">
      <xdr:nvSpPr>
        <xdr:cNvPr id="587" name="楕円 586"/>
        <xdr:cNvSpPr/>
      </xdr:nvSpPr>
      <xdr:spPr>
        <a:xfrm>
          <a:off x="22110700" y="62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102929</xdr:rowOff>
    </xdr:from>
    <xdr:ext cx="599010" cy="259045"/>
    <xdr:sp macro="" textlink="">
      <xdr:nvSpPr>
        <xdr:cNvPr id="588" name="【一般廃棄物処理施設】&#10;一人当たり有形固定資産（償却資産）額該当値テキスト"/>
        <xdr:cNvSpPr txBox="1"/>
      </xdr:nvSpPr>
      <xdr:spPr>
        <a:xfrm>
          <a:off x="22199600" y="61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80292</xdr:rowOff>
    </xdr:from>
    <xdr:to>
      <xdr:col>112</xdr:col>
      <xdr:colOff>38100</xdr:colOff>
      <xdr:row>37</xdr:row>
      <xdr:rowOff>10442</xdr:rowOff>
    </xdr:to>
    <xdr:sp macro="" textlink="">
      <xdr:nvSpPr>
        <xdr:cNvPr id="589" name="楕円 588"/>
        <xdr:cNvSpPr/>
      </xdr:nvSpPr>
      <xdr:spPr>
        <a:xfrm>
          <a:off x="21272500" y="62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130852</xdr:rowOff>
    </xdr:from>
    <xdr:to>
      <xdr:col>116</xdr:col>
      <xdr:colOff>63500</xdr:colOff>
      <xdr:row>36</xdr:row>
      <xdr:rowOff>131092</xdr:rowOff>
    </xdr:to>
    <xdr:cxnSp macro="">
      <xdr:nvCxnSpPr>
        <xdr:cNvPr id="590" name="直線コネクタ 589"/>
        <xdr:cNvCxnSpPr/>
      </xdr:nvCxnSpPr>
      <xdr:spPr>
        <a:xfrm flipV="1">
          <a:off x="21323300" y="6303052"/>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80281</xdr:rowOff>
    </xdr:from>
    <xdr:to>
      <xdr:col>107</xdr:col>
      <xdr:colOff>101600</xdr:colOff>
      <xdr:row>37</xdr:row>
      <xdr:rowOff>10431</xdr:rowOff>
    </xdr:to>
    <xdr:sp macro="" textlink="">
      <xdr:nvSpPr>
        <xdr:cNvPr id="591" name="楕円 590"/>
        <xdr:cNvSpPr/>
      </xdr:nvSpPr>
      <xdr:spPr>
        <a:xfrm>
          <a:off x="20383500" y="62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131081</xdr:rowOff>
    </xdr:from>
    <xdr:to>
      <xdr:col>111</xdr:col>
      <xdr:colOff>177800</xdr:colOff>
      <xdr:row>36</xdr:row>
      <xdr:rowOff>131092</xdr:rowOff>
    </xdr:to>
    <xdr:cxnSp macro="">
      <xdr:nvCxnSpPr>
        <xdr:cNvPr id="592" name="直線コネクタ 591"/>
        <xdr:cNvCxnSpPr/>
      </xdr:nvCxnSpPr>
      <xdr:spPr>
        <a:xfrm>
          <a:off x="20434300" y="630328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80899</xdr:rowOff>
    </xdr:from>
    <xdr:to>
      <xdr:col>102</xdr:col>
      <xdr:colOff>165100</xdr:colOff>
      <xdr:row>37</xdr:row>
      <xdr:rowOff>11049</xdr:rowOff>
    </xdr:to>
    <xdr:sp macro="" textlink="">
      <xdr:nvSpPr>
        <xdr:cNvPr id="593" name="楕円 592"/>
        <xdr:cNvSpPr/>
      </xdr:nvSpPr>
      <xdr:spPr>
        <a:xfrm>
          <a:off x="19494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131081</xdr:rowOff>
    </xdr:from>
    <xdr:to>
      <xdr:col>107</xdr:col>
      <xdr:colOff>50800</xdr:colOff>
      <xdr:row>36</xdr:row>
      <xdr:rowOff>131699</xdr:rowOff>
    </xdr:to>
    <xdr:cxnSp macro="">
      <xdr:nvCxnSpPr>
        <xdr:cNvPr id="594" name="直線コネクタ 593"/>
        <xdr:cNvCxnSpPr/>
      </xdr:nvCxnSpPr>
      <xdr:spPr>
        <a:xfrm flipV="1">
          <a:off x="19545300" y="6303281"/>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80087</xdr:rowOff>
    </xdr:from>
    <xdr:to>
      <xdr:col>98</xdr:col>
      <xdr:colOff>38100</xdr:colOff>
      <xdr:row>37</xdr:row>
      <xdr:rowOff>10237</xdr:rowOff>
    </xdr:to>
    <xdr:sp macro="" textlink="">
      <xdr:nvSpPr>
        <xdr:cNvPr id="595" name="楕円 594"/>
        <xdr:cNvSpPr/>
      </xdr:nvSpPr>
      <xdr:spPr>
        <a:xfrm>
          <a:off x="18605500" y="62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130887</xdr:rowOff>
    </xdr:from>
    <xdr:to>
      <xdr:col>102</xdr:col>
      <xdr:colOff>114300</xdr:colOff>
      <xdr:row>36</xdr:row>
      <xdr:rowOff>131699</xdr:rowOff>
    </xdr:to>
    <xdr:cxnSp macro="">
      <xdr:nvCxnSpPr>
        <xdr:cNvPr id="596" name="直線コネクタ 595"/>
        <xdr:cNvCxnSpPr/>
      </xdr:nvCxnSpPr>
      <xdr:spPr>
        <a:xfrm>
          <a:off x="18656300" y="6303087"/>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26969</xdr:rowOff>
    </xdr:from>
    <xdr:ext cx="599010" cy="259045"/>
    <xdr:sp macro="" textlink="">
      <xdr:nvSpPr>
        <xdr:cNvPr id="601" name="n_1mainValue【一般廃棄物処理施設】&#10;一人当たり有形固定資産（償却資産）額"/>
        <xdr:cNvSpPr txBox="1"/>
      </xdr:nvSpPr>
      <xdr:spPr>
        <a:xfrm>
          <a:off x="21011095" y="602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26958</xdr:rowOff>
    </xdr:from>
    <xdr:ext cx="599010" cy="259045"/>
    <xdr:sp macro="" textlink="">
      <xdr:nvSpPr>
        <xdr:cNvPr id="602" name="n_2mainValue【一般廃棄物処理施設】&#10;一人当たり有形固定資産（償却資産）額"/>
        <xdr:cNvSpPr txBox="1"/>
      </xdr:nvSpPr>
      <xdr:spPr>
        <a:xfrm>
          <a:off x="20134795" y="60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27576</xdr:rowOff>
    </xdr:from>
    <xdr:ext cx="599010" cy="259045"/>
    <xdr:sp macro="" textlink="">
      <xdr:nvSpPr>
        <xdr:cNvPr id="603" name="n_3mainValue【一般廃棄物処理施設】&#10;一人当たり有形固定資産（償却資産）額"/>
        <xdr:cNvSpPr txBox="1"/>
      </xdr:nvSpPr>
      <xdr:spPr>
        <a:xfrm>
          <a:off x="19245795" y="602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26764</xdr:rowOff>
    </xdr:from>
    <xdr:ext cx="599010" cy="259045"/>
    <xdr:sp macro="" textlink="">
      <xdr:nvSpPr>
        <xdr:cNvPr id="604" name="n_4mainValue【一般廃棄物処理施設】&#10;一人当たり有形固定資産（償却資産）額"/>
        <xdr:cNvSpPr txBox="1"/>
      </xdr:nvSpPr>
      <xdr:spPr>
        <a:xfrm>
          <a:off x="18356795" y="602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63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46" name="楕円 645"/>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647"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648" name="楕円 647"/>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137160</xdr:rowOff>
    </xdr:to>
    <xdr:cxnSp macro="">
      <xdr:nvCxnSpPr>
        <xdr:cNvPr id="649" name="直線コネクタ 648"/>
        <xdr:cNvCxnSpPr/>
      </xdr:nvCxnSpPr>
      <xdr:spPr>
        <a:xfrm>
          <a:off x="15481300" y="100453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14515</xdr:rowOff>
    </xdr:from>
    <xdr:to>
      <xdr:col>76</xdr:col>
      <xdr:colOff>165100</xdr:colOff>
      <xdr:row>58</xdr:row>
      <xdr:rowOff>116115</xdr:rowOff>
    </xdr:to>
    <xdr:sp macro="" textlink="">
      <xdr:nvSpPr>
        <xdr:cNvPr id="650" name="楕円 649"/>
        <xdr:cNvSpPr/>
      </xdr:nvSpPr>
      <xdr:spPr>
        <a:xfrm>
          <a:off x="14541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58</xdr:row>
      <xdr:rowOff>101237</xdr:rowOff>
    </xdr:to>
    <xdr:cxnSp macro="">
      <xdr:nvCxnSpPr>
        <xdr:cNvPr id="651" name="直線コネクタ 650"/>
        <xdr:cNvCxnSpPr/>
      </xdr:nvCxnSpPr>
      <xdr:spPr>
        <a:xfrm>
          <a:off x="14592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150041</xdr:rowOff>
    </xdr:from>
    <xdr:to>
      <xdr:col>72</xdr:col>
      <xdr:colOff>38100</xdr:colOff>
      <xdr:row>58</xdr:row>
      <xdr:rowOff>80191</xdr:rowOff>
    </xdr:to>
    <xdr:sp macro="" textlink="">
      <xdr:nvSpPr>
        <xdr:cNvPr id="652" name="楕円 651"/>
        <xdr:cNvSpPr/>
      </xdr:nvSpPr>
      <xdr:spPr>
        <a:xfrm>
          <a:off x="13652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29391</xdr:rowOff>
    </xdr:from>
    <xdr:to>
      <xdr:col>76</xdr:col>
      <xdr:colOff>114300</xdr:colOff>
      <xdr:row>58</xdr:row>
      <xdr:rowOff>65315</xdr:rowOff>
    </xdr:to>
    <xdr:cxnSp macro="">
      <xdr:nvCxnSpPr>
        <xdr:cNvPr id="653" name="直線コネクタ 652"/>
        <xdr:cNvCxnSpPr/>
      </xdr:nvCxnSpPr>
      <xdr:spPr>
        <a:xfrm>
          <a:off x="13703300" y="99734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114119</xdr:rowOff>
    </xdr:from>
    <xdr:to>
      <xdr:col>67</xdr:col>
      <xdr:colOff>101600</xdr:colOff>
      <xdr:row>58</xdr:row>
      <xdr:rowOff>44269</xdr:rowOff>
    </xdr:to>
    <xdr:sp macro="" textlink="">
      <xdr:nvSpPr>
        <xdr:cNvPr id="654" name="楕円 653"/>
        <xdr:cNvSpPr/>
      </xdr:nvSpPr>
      <xdr:spPr>
        <a:xfrm>
          <a:off x="12763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164919</xdr:rowOff>
    </xdr:from>
    <xdr:to>
      <xdr:col>71</xdr:col>
      <xdr:colOff>177800</xdr:colOff>
      <xdr:row>58</xdr:row>
      <xdr:rowOff>29391</xdr:rowOff>
    </xdr:to>
    <xdr:cxnSp macro="">
      <xdr:nvCxnSpPr>
        <xdr:cNvPr id="655" name="直線コネクタ 654"/>
        <xdr:cNvCxnSpPr/>
      </xdr:nvCxnSpPr>
      <xdr:spPr>
        <a:xfrm>
          <a:off x="12814300" y="99375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656"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57"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58"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59"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660" name="n_1mainValue【保健センター・保健所】&#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132642</xdr:rowOff>
    </xdr:from>
    <xdr:ext cx="405111" cy="259045"/>
    <xdr:sp macro="" textlink="">
      <xdr:nvSpPr>
        <xdr:cNvPr id="661" name="n_2mainValue【保健センター・保健所】&#10;有形固定資産減価償却率"/>
        <xdr:cNvSpPr txBox="1"/>
      </xdr:nvSpPr>
      <xdr:spPr>
        <a:xfrm>
          <a:off x="14389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96718</xdr:rowOff>
    </xdr:from>
    <xdr:ext cx="405111" cy="259045"/>
    <xdr:sp macro="" textlink="">
      <xdr:nvSpPr>
        <xdr:cNvPr id="662" name="n_3mainValue【保健センター・保健所】&#10;有形固定資産減価償却率"/>
        <xdr:cNvSpPr txBox="1"/>
      </xdr:nvSpPr>
      <xdr:spPr>
        <a:xfrm>
          <a:off x="13500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60796</xdr:rowOff>
    </xdr:from>
    <xdr:ext cx="405111" cy="259045"/>
    <xdr:sp macro="" textlink="">
      <xdr:nvSpPr>
        <xdr:cNvPr id="663" name="n_4mainValue【保健センター・保健所】&#10;有形固定資産減価償却率"/>
        <xdr:cNvSpPr txBox="1"/>
      </xdr:nvSpPr>
      <xdr:spPr>
        <a:xfrm>
          <a:off x="12611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705" name="楕円 704"/>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706"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707" name="楕円 706"/>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708" name="直線コネクタ 707"/>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709" name="楕円 708"/>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710" name="直線コネクタ 709"/>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711" name="楕円 710"/>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712" name="直線コネクタ 711"/>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713" name="楕円 712"/>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714" name="直線コネクタ 713"/>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719"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720"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721"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722"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72208</xdr:rowOff>
    </xdr:from>
    <xdr:to>
      <xdr:col>85</xdr:col>
      <xdr:colOff>177800</xdr:colOff>
      <xdr:row>84</xdr:row>
      <xdr:rowOff>2358</xdr:rowOff>
    </xdr:to>
    <xdr:sp macro="" textlink="">
      <xdr:nvSpPr>
        <xdr:cNvPr id="764" name="楕円 763"/>
        <xdr:cNvSpPr/>
      </xdr:nvSpPr>
      <xdr:spPr>
        <a:xfrm>
          <a:off x="16268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50635</xdr:rowOff>
    </xdr:from>
    <xdr:ext cx="405111" cy="259045"/>
    <xdr:sp macro="" textlink="">
      <xdr:nvSpPr>
        <xdr:cNvPr id="765" name="【消防施設】&#10;有形固定資産減価償却率該当値テキスト"/>
        <xdr:cNvSpPr txBox="1"/>
      </xdr:nvSpPr>
      <xdr:spPr>
        <a:xfrm>
          <a:off x="16357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766" name="楕円 765"/>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123008</xdr:rowOff>
    </xdr:from>
    <xdr:to>
      <xdr:col>85</xdr:col>
      <xdr:colOff>127000</xdr:colOff>
      <xdr:row>83</xdr:row>
      <xdr:rowOff>124642</xdr:rowOff>
    </xdr:to>
    <xdr:cxnSp macro="">
      <xdr:nvCxnSpPr>
        <xdr:cNvPr id="767" name="直線コネクタ 766"/>
        <xdr:cNvCxnSpPr/>
      </xdr:nvCxnSpPr>
      <xdr:spPr>
        <a:xfrm flipV="1">
          <a:off x="15481300" y="143533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768" name="楕円 767"/>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124642</xdr:rowOff>
    </xdr:from>
    <xdr:to>
      <xdr:col>81</xdr:col>
      <xdr:colOff>50800</xdr:colOff>
      <xdr:row>83</xdr:row>
      <xdr:rowOff>126274</xdr:rowOff>
    </xdr:to>
    <xdr:cxnSp macro="">
      <xdr:nvCxnSpPr>
        <xdr:cNvPr id="769" name="直線コネクタ 768"/>
        <xdr:cNvCxnSpPr/>
      </xdr:nvCxnSpPr>
      <xdr:spPr>
        <a:xfrm flipV="1">
          <a:off x="14592300" y="1435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70" name="楕円 769"/>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126274</xdr:rowOff>
    </xdr:to>
    <xdr:cxnSp macro="">
      <xdr:nvCxnSpPr>
        <xdr:cNvPr id="771" name="直線コネクタ 770"/>
        <xdr:cNvCxnSpPr/>
      </xdr:nvCxnSpPr>
      <xdr:spPr>
        <a:xfrm>
          <a:off x="13703300" y="143321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31387</xdr:rowOff>
    </xdr:from>
    <xdr:to>
      <xdr:col>67</xdr:col>
      <xdr:colOff>101600</xdr:colOff>
      <xdr:row>83</xdr:row>
      <xdr:rowOff>132987</xdr:rowOff>
    </xdr:to>
    <xdr:sp macro="" textlink="">
      <xdr:nvSpPr>
        <xdr:cNvPr id="772" name="楕円 771"/>
        <xdr:cNvSpPr/>
      </xdr:nvSpPr>
      <xdr:spPr>
        <a:xfrm>
          <a:off x="12763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82187</xdr:rowOff>
    </xdr:from>
    <xdr:to>
      <xdr:col>71</xdr:col>
      <xdr:colOff>177800</xdr:colOff>
      <xdr:row>83</xdr:row>
      <xdr:rowOff>101781</xdr:rowOff>
    </xdr:to>
    <xdr:cxnSp macro="">
      <xdr:nvCxnSpPr>
        <xdr:cNvPr id="773" name="直線コネクタ 772"/>
        <xdr:cNvCxnSpPr/>
      </xdr:nvCxnSpPr>
      <xdr:spPr>
        <a:xfrm>
          <a:off x="12814300" y="143125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5"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166569</xdr:rowOff>
    </xdr:from>
    <xdr:ext cx="405111" cy="259045"/>
    <xdr:sp macro="" textlink="">
      <xdr:nvSpPr>
        <xdr:cNvPr id="778" name="n_1mainValue【消防施設】&#10;有形固定資産減価償却率"/>
        <xdr:cNvSpPr txBox="1"/>
      </xdr:nvSpPr>
      <xdr:spPr>
        <a:xfrm>
          <a:off x="15266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779" name="n_2mainValue【消防施設】&#10;有形固定資産減価償却率"/>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80" name="n_3mainValue【消防施設】&#10;有形固定資産減価償却率"/>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124114</xdr:rowOff>
    </xdr:from>
    <xdr:ext cx="405111" cy="259045"/>
    <xdr:sp macro="" textlink="">
      <xdr:nvSpPr>
        <xdr:cNvPr id="781" name="n_4mainValue【消防施設】&#10;有形固定資産減価償却率"/>
        <xdr:cNvSpPr txBox="1"/>
      </xdr:nvSpPr>
      <xdr:spPr>
        <a:xfrm>
          <a:off x="12611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808"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9" name="楕円 818"/>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820" name="【消防施設】&#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21" name="楕円 820"/>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22" name="直線コネクタ 821"/>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23" name="楕円 822"/>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24" name="直線コネクタ 823"/>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5" name="楕円 824"/>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26" name="直線コネクタ 825"/>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7" name="楕円 826"/>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28" name="直線コネクタ 827"/>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829"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30"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31"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833" name="n_1mainValue【消防施設】&#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34" name="n_2mainValue【消防施設】&#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35" name="n_3mainValue【消防施設】&#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6" name="n_4main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5"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115570</xdr:rowOff>
    </xdr:from>
    <xdr:to>
      <xdr:col>85</xdr:col>
      <xdr:colOff>177800</xdr:colOff>
      <xdr:row>103</xdr:row>
      <xdr:rowOff>45720</xdr:rowOff>
    </xdr:to>
    <xdr:sp macro="" textlink="">
      <xdr:nvSpPr>
        <xdr:cNvPr id="876" name="楕円 875"/>
        <xdr:cNvSpPr/>
      </xdr:nvSpPr>
      <xdr:spPr>
        <a:xfrm>
          <a:off x="1626870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138447</xdr:rowOff>
    </xdr:from>
    <xdr:ext cx="405111" cy="259045"/>
    <xdr:sp macro="" textlink="">
      <xdr:nvSpPr>
        <xdr:cNvPr id="877" name="【庁舎】&#10;有形固定資産減価償却率該当値テキスト"/>
        <xdr:cNvSpPr txBox="1"/>
      </xdr:nvSpPr>
      <xdr:spPr>
        <a:xfrm>
          <a:off x="16357600"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153670</xdr:rowOff>
    </xdr:from>
    <xdr:to>
      <xdr:col>81</xdr:col>
      <xdr:colOff>101600</xdr:colOff>
      <xdr:row>103</xdr:row>
      <xdr:rowOff>83820</xdr:rowOff>
    </xdr:to>
    <xdr:sp macro="" textlink="">
      <xdr:nvSpPr>
        <xdr:cNvPr id="878" name="楕円 877"/>
        <xdr:cNvSpPr/>
      </xdr:nvSpPr>
      <xdr:spPr>
        <a:xfrm>
          <a:off x="154305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166370</xdr:rowOff>
    </xdr:from>
    <xdr:to>
      <xdr:col>85</xdr:col>
      <xdr:colOff>127000</xdr:colOff>
      <xdr:row>103</xdr:row>
      <xdr:rowOff>33020</xdr:rowOff>
    </xdr:to>
    <xdr:cxnSp macro="">
      <xdr:nvCxnSpPr>
        <xdr:cNvPr id="879" name="直線コネクタ 878"/>
        <xdr:cNvCxnSpPr/>
      </xdr:nvCxnSpPr>
      <xdr:spPr>
        <a:xfrm flipV="1">
          <a:off x="15481300" y="17654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130811</xdr:rowOff>
    </xdr:from>
    <xdr:to>
      <xdr:col>76</xdr:col>
      <xdr:colOff>165100</xdr:colOff>
      <xdr:row>103</xdr:row>
      <xdr:rowOff>60961</xdr:rowOff>
    </xdr:to>
    <xdr:sp macro="" textlink="">
      <xdr:nvSpPr>
        <xdr:cNvPr id="880" name="楕円 879"/>
        <xdr:cNvSpPr/>
      </xdr:nvSpPr>
      <xdr:spPr>
        <a:xfrm>
          <a:off x="14541500" y="17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10161</xdr:rowOff>
    </xdr:from>
    <xdr:to>
      <xdr:col>81</xdr:col>
      <xdr:colOff>50800</xdr:colOff>
      <xdr:row>103</xdr:row>
      <xdr:rowOff>33020</xdr:rowOff>
    </xdr:to>
    <xdr:cxnSp macro="">
      <xdr:nvCxnSpPr>
        <xdr:cNvPr id="881" name="直線コネクタ 880"/>
        <xdr:cNvCxnSpPr/>
      </xdr:nvCxnSpPr>
      <xdr:spPr>
        <a:xfrm>
          <a:off x="14592300" y="17669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82" name="楕円 881"/>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10161</xdr:rowOff>
    </xdr:to>
    <xdr:cxnSp macro="">
      <xdr:nvCxnSpPr>
        <xdr:cNvPr id="883" name="直線コネクタ 882"/>
        <xdr:cNvCxnSpPr/>
      </xdr:nvCxnSpPr>
      <xdr:spPr>
        <a:xfrm>
          <a:off x="13703300" y="17644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101600</xdr:rowOff>
    </xdr:from>
    <xdr:to>
      <xdr:col>67</xdr:col>
      <xdr:colOff>101600</xdr:colOff>
      <xdr:row>103</xdr:row>
      <xdr:rowOff>31750</xdr:rowOff>
    </xdr:to>
    <xdr:sp macro="" textlink="">
      <xdr:nvSpPr>
        <xdr:cNvPr id="884" name="楕円 883"/>
        <xdr:cNvSpPr/>
      </xdr:nvSpPr>
      <xdr:spPr>
        <a:xfrm>
          <a:off x="1276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152400</xdr:rowOff>
    </xdr:from>
    <xdr:to>
      <xdr:col>71</xdr:col>
      <xdr:colOff>177800</xdr:colOff>
      <xdr:row>102</xdr:row>
      <xdr:rowOff>156211</xdr:rowOff>
    </xdr:to>
    <xdr:cxnSp macro="">
      <xdr:nvCxnSpPr>
        <xdr:cNvPr id="885" name="直線コネクタ 884"/>
        <xdr:cNvCxnSpPr/>
      </xdr:nvCxnSpPr>
      <xdr:spPr>
        <a:xfrm>
          <a:off x="12814300" y="17640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6"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87"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88"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889"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100347</xdr:rowOff>
    </xdr:from>
    <xdr:ext cx="405111" cy="259045"/>
    <xdr:sp macro="" textlink="">
      <xdr:nvSpPr>
        <xdr:cNvPr id="890" name="n_1mainValue【庁舎】&#10;有形固定資産減価償却率"/>
        <xdr:cNvSpPr txBox="1"/>
      </xdr:nvSpPr>
      <xdr:spPr>
        <a:xfrm>
          <a:off x="152660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77488</xdr:rowOff>
    </xdr:from>
    <xdr:ext cx="405111" cy="259045"/>
    <xdr:sp macro="" textlink="">
      <xdr:nvSpPr>
        <xdr:cNvPr id="891" name="n_2mainValue【庁舎】&#10;有形固定資産減価償却率"/>
        <xdr:cNvSpPr txBox="1"/>
      </xdr:nvSpPr>
      <xdr:spPr>
        <a:xfrm>
          <a:off x="14389744"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892"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48277</xdr:rowOff>
    </xdr:from>
    <xdr:ext cx="405111" cy="259045"/>
    <xdr:sp macro="" textlink="">
      <xdr:nvSpPr>
        <xdr:cNvPr id="893" name="n_4mainValue【庁舎】&#10;有形固定資産減価償却率"/>
        <xdr:cNvSpPr txBox="1"/>
      </xdr:nvSpPr>
      <xdr:spPr>
        <a:xfrm>
          <a:off x="12611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25"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936" name="楕円 935"/>
        <xdr:cNvSpPr/>
      </xdr:nvSpPr>
      <xdr:spPr>
        <a:xfrm>
          <a:off x="22110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89098</xdr:rowOff>
    </xdr:from>
    <xdr:ext cx="469744" cy="259045"/>
    <xdr:sp macro="" textlink="">
      <xdr:nvSpPr>
        <xdr:cNvPr id="937" name="【庁舎】&#10;一人当たり面積該当値テキスト"/>
        <xdr:cNvSpPr txBox="1"/>
      </xdr:nvSpPr>
      <xdr:spPr>
        <a:xfrm>
          <a:off x="22199600"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938" name="楕円 937"/>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117021</xdr:rowOff>
    </xdr:to>
    <xdr:cxnSp macro="">
      <xdr:nvCxnSpPr>
        <xdr:cNvPr id="939" name="直線コネクタ 938"/>
        <xdr:cNvCxnSpPr/>
      </xdr:nvCxnSpPr>
      <xdr:spPr>
        <a:xfrm>
          <a:off x="21323300" y="1811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940" name="楕円 939"/>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117021</xdr:rowOff>
    </xdr:to>
    <xdr:cxnSp macro="">
      <xdr:nvCxnSpPr>
        <xdr:cNvPr id="941" name="直線コネクタ 940"/>
        <xdr:cNvCxnSpPr/>
      </xdr:nvCxnSpPr>
      <xdr:spPr>
        <a:xfrm>
          <a:off x="20434300" y="18119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942" name="楕円 941"/>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120287</xdr:rowOff>
    </xdr:to>
    <xdr:cxnSp macro="">
      <xdr:nvCxnSpPr>
        <xdr:cNvPr id="943" name="直線コネクタ 942"/>
        <xdr:cNvCxnSpPr/>
      </xdr:nvCxnSpPr>
      <xdr:spPr>
        <a:xfrm flipV="1">
          <a:off x="19545300" y="181192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44" name="楕円 943"/>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120287</xdr:rowOff>
    </xdr:to>
    <xdr:cxnSp macro="">
      <xdr:nvCxnSpPr>
        <xdr:cNvPr id="945" name="直線コネクタ 944"/>
        <xdr:cNvCxnSpPr/>
      </xdr:nvCxnSpPr>
      <xdr:spPr>
        <a:xfrm>
          <a:off x="18656300" y="181192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47"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8"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9"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12898</xdr:rowOff>
    </xdr:from>
    <xdr:ext cx="469744" cy="259045"/>
    <xdr:sp macro="" textlink="">
      <xdr:nvSpPr>
        <xdr:cNvPr id="950" name="n_1mainValue【庁舎】&#10;一人当たり面積"/>
        <xdr:cNvSpPr txBox="1"/>
      </xdr:nvSpPr>
      <xdr:spPr>
        <a:xfrm>
          <a:off x="21075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951" name="n_2mainValue【庁舎】&#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952" name="n_3mainValue【庁舎】&#10;一人当たり面積"/>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953" name="n_4mainValue【庁舎】&#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一般廃棄物処理施設，消防施設，市民会館であり，一方で，特に低くなっている施設は，保健センター・保健所，福祉施設である。市民会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年に建設した施設であるため，老朽化が進行している。個別施設計画に基づき，今後，長寿命化等に取り組んでいく予定である。消防施設については，多くの防火水槽が昭和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整備されたものであるため，老朽化が進行していることによる。なお，防火水槽は，定期点検を行っており，点検の結果必要があれば，維持修繕等を行っていく。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年代に建設，福祉施設については平成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年代に建設した比較的新しい施設が多く，減価償却が進んでいないことによる。</a:t>
          </a:r>
        </a:p>
        <a:p>
          <a:r>
            <a:rPr kumimoji="1" lang="ja-JP" altLang="en-US" sz="1300">
              <a:latin typeface="ＭＳ Ｐゴシック" panose="020B0600070205080204" pitchFamily="50" charset="-128"/>
              <a:ea typeface="ＭＳ Ｐゴシック" panose="020B0600070205080204" pitchFamily="50" charset="-128"/>
            </a:rPr>
            <a:t>　一人当たり施設面積については，類似団体並みか高くなっている状態にある。今後，公共施設等総合管理計画及び個別施設計画を踏まえ，中長期的視点で公共施設等の最適配置に取り組んでいく必要がある。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は，依然として類似団体平均を上回っており，昭和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p>
        <a:p>
          <a:r>
            <a:rPr kumimoji="1" lang="ja-JP" altLang="en-US" sz="1300">
              <a:latin typeface="ＭＳ Ｐゴシック" panose="020B0600070205080204" pitchFamily="50" charset="-128"/>
              <a:ea typeface="ＭＳ Ｐゴシック" panose="020B0600070205080204" pitchFamily="50" charset="-128"/>
            </a:rPr>
            <a:t>　しかし，償却資産の経年減価等による税収の逓減や，それに伴い基準財政収入額も逓減していくことが予想されるため，経常経費の抑制に努めるとともに，事業の選択と集中により，安定的な財政基盤の構築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142522</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147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142522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611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62089</xdr:rowOff>
    </xdr:from>
    <xdr:to>
      <xdr:col>15</xdr:col>
      <xdr:colOff>82550</xdr:colOff>
      <xdr:row>36</xdr:row>
      <xdr:rowOff>88900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342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36</xdr:row>
      <xdr:rowOff>62089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5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91722</xdr:rowOff>
    </xdr:from>
    <xdr:to>
      <xdr:col>19</xdr:col>
      <xdr:colOff>184150</xdr:colOff>
      <xdr:row>37</xdr:row>
      <xdr:rowOff>21872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32049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3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11289</xdr:rowOff>
    </xdr:from>
    <xdr:to>
      <xdr:col>11</xdr:col>
      <xdr:colOff>82550</xdr:colOff>
      <xdr:row>36</xdr:row>
      <xdr:rowOff>112889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123066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ポイント上昇している。これは，経常経費充当一般財源が増加となった一方で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固定資産税の減収などによる経常一般財源が減少したことによるものである。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歳入では償却資産の経年減価による固定資産税の減等に伴う経常一般財源の減少が，歳出では扶助費や人件費，物件費の伸び等による経常経費充当一般財源の増加が考えられることから，事務事業の見直し等を積極的に進め，更なる事務の効率化を図りながら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64</xdr:row>
      <xdr:rowOff>3175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61357"/>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60007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848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200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161607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45115"/>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47642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恒常的に類似団体平均を上回っているが，これは福祉施策や教育施策の充実のため，村単独費による職員配置・業務委託などが多いことが主な要因として考えられる。今後も，行政評価と予算編成の連動を軸に行財政改革に取り組み，事業の合理化等により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145000</xdr:rowOff>
    </xdr:from>
    <xdr:to>
      <xdr:col>23</xdr:col>
      <xdr:colOff>133350</xdr:colOff>
      <xdr:row>86</xdr:row>
      <xdr:rowOff>135992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18250"/>
          <a:ext cx="8382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145000</xdr:rowOff>
    </xdr:from>
    <xdr:to>
      <xdr:col>19</xdr:col>
      <xdr:colOff>133350</xdr:colOff>
      <xdr:row>86</xdr:row>
      <xdr:rowOff>43286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718250"/>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85618</xdr:rowOff>
    </xdr:from>
    <xdr:to>
      <xdr:col>15</xdr:col>
      <xdr:colOff>82550</xdr:colOff>
      <xdr:row>86</xdr:row>
      <xdr:rowOff>43286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58868"/>
          <a:ext cx="889000" cy="1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70427</xdr:rowOff>
    </xdr:from>
    <xdr:to>
      <xdr:col>11</xdr:col>
      <xdr:colOff>31750</xdr:colOff>
      <xdr:row>85</xdr:row>
      <xdr:rowOff>85618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43677"/>
          <a:ext cx="889000" cy="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85192</xdr:rowOff>
    </xdr:from>
    <xdr:to>
      <xdr:col>23</xdr:col>
      <xdr:colOff>184150</xdr:colOff>
      <xdr:row>87</xdr:row>
      <xdr:rowOff>15342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57269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94200</xdr:rowOff>
    </xdr:from>
    <xdr:to>
      <xdr:col>19</xdr:col>
      <xdr:colOff>184150</xdr:colOff>
      <xdr:row>86</xdr:row>
      <xdr:rowOff>24350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9127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163936</xdr:rowOff>
    </xdr:from>
    <xdr:to>
      <xdr:col>15</xdr:col>
      <xdr:colOff>133350</xdr:colOff>
      <xdr:row>86</xdr:row>
      <xdr:rowOff>94086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78863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2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34818</xdr:rowOff>
    </xdr:from>
    <xdr:to>
      <xdr:col>11</xdr:col>
      <xdr:colOff>82550</xdr:colOff>
      <xdr:row>85</xdr:row>
      <xdr:rowOff>136418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121195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19627</xdr:rowOff>
    </xdr:from>
    <xdr:to>
      <xdr:col>7</xdr:col>
      <xdr:colOff>31750</xdr:colOff>
      <xdr:row>85</xdr:row>
      <xdr:rowOff>121227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106004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7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ポイント上回っている。これは，本村の職員構成上，中高年齢層後半職員が極めて少なく，学歴別の役職登用時年齢が他と比較して低いことが類似団体平均を上回っている要因と考えられる。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今後も中長期的な職員採用計画による職員構成の是正や給与制度の見直しを行い，適正な給与水準の確保に努めていく。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112607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841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88</xdr:row>
      <xdr:rowOff>160866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002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136313</xdr:rowOff>
    </xdr:from>
    <xdr:to>
      <xdr:col>77</xdr:col>
      <xdr:colOff>95250</xdr:colOff>
      <xdr:row>85</xdr:row>
      <xdr:rowOff>66463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160866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90</xdr:row>
      <xdr:rowOff>11007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3238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120227</xdr:rowOff>
    </xdr:from>
    <xdr:to>
      <xdr:col>68</xdr:col>
      <xdr:colOff>203200</xdr:colOff>
      <xdr:row>85</xdr:row>
      <xdr:rowOff>50377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131657</xdr:rowOff>
    </xdr:from>
    <xdr:to>
      <xdr:col>64</xdr:col>
      <xdr:colOff>152400</xdr:colOff>
      <xdr:row>90</xdr:row>
      <xdr:rowOff>61807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46584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人口千人当たり職員数は，類似団体平均を</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ポイント上回っている。これは村単独で実施している福祉施策や教育施策等が多数あることなどが主な要因として考えられる。前年度と比較して</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ポイント上昇しているのは，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の推進や子育て支援に係る体制強化があったことが主な要因である。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今後も事務事業の積極的な見直しを進めるとともに，事務の効率化を図り，適切な定員管理に努めていく。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131535</xdr:rowOff>
    </xdr:from>
    <xdr:to>
      <xdr:col>81</xdr:col>
      <xdr:colOff>44450</xdr:colOff>
      <xdr:row>63</xdr:row>
      <xdr:rowOff>157390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32885"/>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112576</xdr:rowOff>
    </xdr:from>
    <xdr:to>
      <xdr:col>77</xdr:col>
      <xdr:colOff>44450</xdr:colOff>
      <xdr:row>63</xdr:row>
      <xdr:rowOff>131535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139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71210</xdr:rowOff>
    </xdr:from>
    <xdr:to>
      <xdr:col>72</xdr:col>
      <xdr:colOff>203200</xdr:colOff>
      <xdr:row>63</xdr:row>
      <xdr:rowOff>112576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725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64316</xdr:rowOff>
    </xdr:from>
    <xdr:to>
      <xdr:col>68</xdr:col>
      <xdr:colOff>152400</xdr:colOff>
      <xdr:row>63</xdr:row>
      <xdr:rowOff>71210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65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106590</xdr:rowOff>
    </xdr:from>
    <xdr:to>
      <xdr:col>81</xdr:col>
      <xdr:colOff>95250</xdr:colOff>
      <xdr:row>64</xdr:row>
      <xdr:rowOff>36740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78667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8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80735</xdr:rowOff>
    </xdr:from>
    <xdr:to>
      <xdr:col>77</xdr:col>
      <xdr:colOff>95250</xdr:colOff>
      <xdr:row>64</xdr:row>
      <xdr:rowOff>10885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167112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61776</xdr:rowOff>
    </xdr:from>
    <xdr:to>
      <xdr:col>73</xdr:col>
      <xdr:colOff>44450</xdr:colOff>
      <xdr:row>63</xdr:row>
      <xdr:rowOff>163376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148153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20410</xdr:rowOff>
    </xdr:from>
    <xdr:to>
      <xdr:col>68</xdr:col>
      <xdr:colOff>203200</xdr:colOff>
      <xdr:row>63</xdr:row>
      <xdr:rowOff>122010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106787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13516</xdr:rowOff>
    </xdr:from>
    <xdr:to>
      <xdr:col>64</xdr:col>
      <xdr:colOff>152400</xdr:colOff>
      <xdr:row>63</xdr:row>
      <xdr:rowOff>115116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99893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ポイント下回っており，引き続き低い水準を維持している。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年度から一部事務組合の起債償還が本格的に始まり，一時的に一般会計負担金が増加しているが，平成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年度以降，計画的な地方債の借り入れに努めており，数値は維持・改善していく見込みである。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今後もプライマリーバランスに注意しながら現行水準の維持に努めるとともに，地方債の発行に大きく頼ることのない財政運営に努めていく。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126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70696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将来負担比率は，基金等の充当可能財源が負債総額より多いため算出されない。</a:t>
          </a:r>
        </a:p>
        <a:p>
          <a:r>
            <a:rPr kumimoji="1" lang="ja-JP" altLang="en-US" sz="1300">
              <a:latin typeface="ＭＳ Ｐゴシック" panose="020B0600070205080204" pitchFamily="50" charset="-128"/>
              <a:ea typeface="ＭＳ Ｐゴシック" panose="020B0600070205080204" pitchFamily="50" charset="-128"/>
            </a:rPr>
            <a:t>　今後も計画的に基金を積み立てるとともに，プライマリーバランスを考慮した地方債の借り入れに努め，将来の世代に過度の負担を残すことのないような財政運営を行っていく。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人件費は，類似団体平均を</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上回っているが，村単独で実施している福祉施策や教育施策が多数あること等により，類似団体と比較して会計年度任用職員等を含めた職員数が多いことが主な要因と考えられる。また，前年度と比較して</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ポイント上昇しているが，会計年度任用職員制度の導入に伴い，雇入れに係る経費を賃金（物件費）から報酬等（人件費）に計上替えしたことによると考えられる。</a:t>
          </a:r>
        </a:p>
        <a:p>
          <a:r>
            <a:rPr kumimoji="1" lang="ja-JP" altLang="en-US" sz="1200">
              <a:latin typeface="ＭＳ Ｐゴシック" panose="020B0600070205080204" pitchFamily="50" charset="-128"/>
              <a:ea typeface="ＭＳ Ｐゴシック" panose="020B0600070205080204" pitchFamily="50" charset="-128"/>
            </a:rPr>
            <a:t>　今後も事業の合理化等による経費節減を図るとともに，時間外勤務の削減に取り組み，人件費の抑制に努めていく。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52705</xdr:rowOff>
    </xdr:from>
    <xdr:to>
      <xdr:col>24</xdr:col>
      <xdr:colOff>25400</xdr:colOff>
      <xdr:row>37</xdr:row>
      <xdr:rowOff>92710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22490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29845</xdr:rowOff>
    </xdr:from>
    <xdr:to>
      <xdr:col>19</xdr:col>
      <xdr:colOff>187325</xdr:colOff>
      <xdr:row>36</xdr:row>
      <xdr:rowOff>52705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202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167005</xdr:rowOff>
    </xdr:from>
    <xdr:to>
      <xdr:col>15</xdr:col>
      <xdr:colOff>98425</xdr:colOff>
      <xdr:row>36</xdr:row>
      <xdr:rowOff>29845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167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86995</xdr:rowOff>
    </xdr:from>
    <xdr:to>
      <xdr:col>11</xdr:col>
      <xdr:colOff>9525</xdr:colOff>
      <xdr:row>35</xdr:row>
      <xdr:rowOff>167005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877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xdr:rowOff>
    </xdr:from>
    <xdr:to>
      <xdr:col>20</xdr:col>
      <xdr:colOff>38100</xdr:colOff>
      <xdr:row>36</xdr:row>
      <xdr:rowOff>103505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88282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26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150495</xdr:rowOff>
    </xdr:from>
    <xdr:to>
      <xdr:col>15</xdr:col>
      <xdr:colOff>149225</xdr:colOff>
      <xdr:row>36</xdr:row>
      <xdr:rowOff>80645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65422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116205</xdr:rowOff>
    </xdr:from>
    <xdr:to>
      <xdr:col>11</xdr:col>
      <xdr:colOff>60325</xdr:colOff>
      <xdr:row>36</xdr:row>
      <xdr:rowOff>46355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31132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36195</xdr:rowOff>
    </xdr:from>
    <xdr:to>
      <xdr:col>6</xdr:col>
      <xdr:colOff>171450</xdr:colOff>
      <xdr:row>35</xdr:row>
      <xdr:rowOff>137795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122572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物件費は，依然として類似団体平均を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上回っている。（仮称）歴史と未来の交流館展示制作業務委託料など年度間の増減によるもののほか，福祉施策や教育施策充実のための業務委託が多いことや，公共施設の指定管理業務委託等が主な要因として考えられる。</a:t>
          </a:r>
        </a:p>
        <a:p>
          <a:r>
            <a:rPr kumimoji="1" lang="ja-JP" altLang="en-US" sz="1300">
              <a:latin typeface="ＭＳ Ｐゴシック" panose="020B0600070205080204" pitchFamily="50" charset="-128"/>
              <a:ea typeface="ＭＳ Ｐゴシック" panose="020B0600070205080204" pitchFamily="50" charset="-128"/>
            </a:rPr>
            <a:t>　将来的に上昇することが見込まれているため，今後，事務事業の見直し等，経費の抑制に取り組んでいく必要がある。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123190</xdr:rowOff>
    </xdr:from>
    <xdr:to>
      <xdr:col>82</xdr:col>
      <xdr:colOff>107950</xdr:colOff>
      <xdr:row>21</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723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157480</xdr:rowOff>
    </xdr:from>
    <xdr:to>
      <xdr:col>78</xdr:col>
      <xdr:colOff>69850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586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104140</xdr:rowOff>
    </xdr:from>
    <xdr:to>
      <xdr:col>73</xdr:col>
      <xdr:colOff>180975</xdr:colOff>
      <xdr:row>20</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533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104140</xdr:rowOff>
    </xdr:from>
    <xdr:to>
      <xdr:col>69</xdr:col>
      <xdr:colOff>92075</xdr:colOff>
      <xdr:row>20</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533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87630</xdr:rowOff>
    </xdr:from>
    <xdr:to>
      <xdr:col>82</xdr:col>
      <xdr:colOff>158750</xdr:colOff>
      <xdr:row>22</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167657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72390</xdr:rowOff>
    </xdr:from>
    <xdr:to>
      <xdr:col>78</xdr:col>
      <xdr:colOff>120650</xdr:colOff>
      <xdr:row>22</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6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158767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75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106680</xdr:rowOff>
    </xdr:from>
    <xdr:to>
      <xdr:col>74</xdr:col>
      <xdr:colOff>31750</xdr:colOff>
      <xdr:row>21</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21607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ポイント下回るとともに，前年度比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ており，施設等利用給付費の減などが主な要因と考えられる。少子高齢化の進展による社会保障費の需要増や村単独の福祉施策が多数あること等を踏まえると，将来的に上昇することが見込まれる。</a:t>
          </a:r>
        </a:p>
        <a:p>
          <a:r>
            <a:rPr kumimoji="1" lang="ja-JP" altLang="en-US" sz="1300">
              <a:latin typeface="ＭＳ Ｐゴシック" panose="020B0600070205080204" pitchFamily="50" charset="-128"/>
              <a:ea typeface="ＭＳ Ｐゴシック" panose="020B0600070205080204" pitchFamily="50" charset="-128"/>
            </a:rPr>
            <a:t>　当該経費は抑制が困難であり，制度の見直しや受益者負担のあり方を検証する等，上昇傾向に歯止めをかけるよう努めていく。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594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34472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ポイント下回っており，前年比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ポイント増加している。これは，事業の進捗により中央土地区画整理事業への繰出金が減少傾向にあることが主な要因であると考えられる。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今後も独立採算の原則を踏まえた事業費の節減等により特別会計の健全化を進め，繰出金等の縮減に努めるとともに，一般会計の負担軽減を図っていく。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47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55</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47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92710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ポイント上回っており，前年と比較すると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これは，民間保育所改築整備費補助金の減等が主な要因である。その他定例化している各種補助金等も含めて事務事業評価による積極的な見直しを行い，適正水準の維持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723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28702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ポイント下回っている。平成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年度以降，起債による新たな借入れを抑制しているが，令和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年度は庁舎の空調整備に当たり地方債の発行を行った。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今後もプライマリーバランスを考慮しつつ計画的な地方債の借り入れに努め，地方債の発行に大きく頼ることのない財政運営を行っていく。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122428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914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145288</xdr:rowOff>
    </xdr:from>
    <xdr:to>
      <xdr:col>15</xdr:col>
      <xdr:colOff>98425</xdr:colOff>
      <xdr:row>74</xdr:row>
      <xdr:rowOff>159004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32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159004</xdr:rowOff>
    </xdr:from>
    <xdr:to>
      <xdr:col>11</xdr:col>
      <xdr:colOff>9525</xdr:colOff>
      <xdr:row>74</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133367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71628</xdr:rowOff>
    </xdr:from>
    <xdr:to>
      <xdr:col>20</xdr:col>
      <xdr:colOff>38100</xdr:colOff>
      <xdr:row>75</xdr:row>
      <xdr:rowOff>1778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94488</xdr:rowOff>
    </xdr:from>
    <xdr:to>
      <xdr:col>15</xdr:col>
      <xdr:colOff>149225</xdr:colOff>
      <xdr:row>75</xdr:row>
      <xdr:rowOff>24638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34815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108204</xdr:rowOff>
    </xdr:from>
    <xdr:to>
      <xdr:col>11</xdr:col>
      <xdr:colOff>60325</xdr:colOff>
      <xdr:row>75</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48531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117348</xdr:rowOff>
    </xdr:from>
    <xdr:to>
      <xdr:col>6</xdr:col>
      <xdr:colOff>171450</xdr:colOff>
      <xdr:row>75</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ポイント上回っている。主に人件費，物件費における村単独の福祉施策や教育施策充実のための職員配置，業務委託及び公共施設の指定管理委託等が要因であると考えられる。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今後も事務事業の見直しを積極的に進め，経常経費の抑制に努めていく。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67563</xdr:rowOff>
    </xdr:from>
    <xdr:to>
      <xdr:col>82</xdr:col>
      <xdr:colOff>107950</xdr:colOff>
      <xdr:row>81</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8356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372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641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79</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223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30497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10474</xdr:rowOff>
    </xdr:from>
    <xdr:to>
      <xdr:col>29</xdr:col>
      <xdr:colOff>127000</xdr:colOff>
      <xdr:row>14</xdr:row>
      <xdr:rowOff>85781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58399"/>
          <a:ext cx="647700" cy="7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85781</xdr:rowOff>
    </xdr:from>
    <xdr:to>
      <xdr:col>26</xdr:col>
      <xdr:colOff>50800</xdr:colOff>
      <xdr:row>14</xdr:row>
      <xdr:rowOff>111189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3706"/>
          <a:ext cx="698500" cy="2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111189</xdr:rowOff>
    </xdr:from>
    <xdr:to>
      <xdr:col>22</xdr:col>
      <xdr:colOff>114300</xdr:colOff>
      <xdr:row>14</xdr:row>
      <xdr:rowOff>118749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5911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118749</xdr:rowOff>
    </xdr:from>
    <xdr:to>
      <xdr:col>18</xdr:col>
      <xdr:colOff>177800</xdr:colOff>
      <xdr:row>14</xdr:row>
      <xdr:rowOff>168322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66674"/>
          <a:ext cx="6985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131124</xdr:rowOff>
    </xdr:from>
    <xdr:to>
      <xdr:col>29</xdr:col>
      <xdr:colOff>177800</xdr:colOff>
      <xdr:row>14</xdr:row>
      <xdr:rowOff>61274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0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147651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34981</xdr:rowOff>
    </xdr:from>
    <xdr:to>
      <xdr:col>26</xdr:col>
      <xdr:colOff>101600</xdr:colOff>
      <xdr:row>14</xdr:row>
      <xdr:rowOff>136581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146758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5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60389</xdr:rowOff>
    </xdr:from>
    <xdr:to>
      <xdr:col>22</xdr:col>
      <xdr:colOff>165100</xdr:colOff>
      <xdr:row>14</xdr:row>
      <xdr:rowOff>161989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0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67949</xdr:rowOff>
    </xdr:from>
    <xdr:to>
      <xdr:col>19</xdr:col>
      <xdr:colOff>38100</xdr:colOff>
      <xdr:row>14</xdr:row>
      <xdr:rowOff>169549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8276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117522</xdr:rowOff>
    </xdr:from>
    <xdr:to>
      <xdr:col>15</xdr:col>
      <xdr:colOff>101600</xdr:colOff>
      <xdr:row>15</xdr:row>
      <xdr:rowOff>47672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6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57849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294302</xdr:rowOff>
    </xdr:from>
    <xdr:to>
      <xdr:col>29</xdr:col>
      <xdr:colOff>127000</xdr:colOff>
      <xdr:row>35</xdr:row>
      <xdr:rowOff>340414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04652"/>
          <a:ext cx="6477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294302</xdr:rowOff>
    </xdr:from>
    <xdr:to>
      <xdr:col>26</xdr:col>
      <xdr:colOff>50800</xdr:colOff>
      <xdr:row>35</xdr:row>
      <xdr:rowOff>302108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04652"/>
          <a:ext cx="698500" cy="7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299789</xdr:rowOff>
    </xdr:from>
    <xdr:to>
      <xdr:col>22</xdr:col>
      <xdr:colOff>114300</xdr:colOff>
      <xdr:row>35</xdr:row>
      <xdr:rowOff>302108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0139"/>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230262</xdr:rowOff>
    </xdr:from>
    <xdr:to>
      <xdr:col>18</xdr:col>
      <xdr:colOff>177800</xdr:colOff>
      <xdr:row>35</xdr:row>
      <xdr:rowOff>299789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40612"/>
          <a:ext cx="698500" cy="6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289614</xdr:rowOff>
    </xdr:from>
    <xdr:to>
      <xdr:col>29</xdr:col>
      <xdr:colOff>177800</xdr:colOff>
      <xdr:row>36</xdr:row>
      <xdr:rowOff>48314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9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261691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7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243502</xdr:rowOff>
    </xdr:from>
    <xdr:to>
      <xdr:col>26</xdr:col>
      <xdr:colOff>101600</xdr:colOff>
      <xdr:row>36</xdr:row>
      <xdr:rowOff>2202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329879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251308</xdr:rowOff>
    </xdr:from>
    <xdr:to>
      <xdr:col>22</xdr:col>
      <xdr:colOff>165100</xdr:colOff>
      <xdr:row>36</xdr:row>
      <xdr:rowOff>10008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337685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248989</xdr:rowOff>
    </xdr:from>
    <xdr:to>
      <xdr:col>19</xdr:col>
      <xdr:colOff>38100</xdr:colOff>
      <xdr:row>36</xdr:row>
      <xdr:rowOff>7689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335366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179462</xdr:rowOff>
    </xdr:from>
    <xdr:to>
      <xdr:col>15</xdr:col>
      <xdr:colOff>101600</xdr:colOff>
      <xdr:row>35</xdr:row>
      <xdr:rowOff>281062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8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291239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5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23171</xdr:rowOff>
    </xdr:from>
    <xdr:to>
      <xdr:col>24</xdr:col>
      <xdr:colOff>63500</xdr:colOff>
      <xdr:row>34</xdr:row>
      <xdr:rowOff>57938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81021"/>
          <a:ext cx="838200" cy="2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57938</xdr:rowOff>
    </xdr:from>
    <xdr:to>
      <xdr:col>19</xdr:col>
      <xdr:colOff>177800</xdr:colOff>
      <xdr:row>34</xdr:row>
      <xdr:rowOff>75102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7238"/>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75102</xdr:rowOff>
    </xdr:from>
    <xdr:to>
      <xdr:col>15</xdr:col>
      <xdr:colOff>50800</xdr:colOff>
      <xdr:row>34</xdr:row>
      <xdr:rowOff>77940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04402"/>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77940</xdr:rowOff>
    </xdr:from>
    <xdr:to>
      <xdr:col>10</xdr:col>
      <xdr:colOff>114300</xdr:colOff>
      <xdr:row>34</xdr:row>
      <xdr:rowOff>116668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07240"/>
          <a:ext cx="8890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143821</xdr:rowOff>
    </xdr:from>
    <xdr:to>
      <xdr:col>24</xdr:col>
      <xdr:colOff>114300</xdr:colOff>
      <xdr:row>33</xdr:row>
      <xdr:rowOff>73971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166698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7138</xdr:rowOff>
    </xdr:from>
    <xdr:to>
      <xdr:col>20</xdr:col>
      <xdr:colOff>38100</xdr:colOff>
      <xdr:row>34</xdr:row>
      <xdr:rowOff>108738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125265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24302</xdr:rowOff>
    </xdr:from>
    <xdr:to>
      <xdr:col>15</xdr:col>
      <xdr:colOff>101600</xdr:colOff>
      <xdr:row>34</xdr:row>
      <xdr:rowOff>125902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142429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27140</xdr:rowOff>
    </xdr:from>
    <xdr:to>
      <xdr:col>10</xdr:col>
      <xdr:colOff>165100</xdr:colOff>
      <xdr:row>34</xdr:row>
      <xdr:rowOff>128740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145267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65868</xdr:rowOff>
    </xdr:from>
    <xdr:to>
      <xdr:col>6</xdr:col>
      <xdr:colOff>38100</xdr:colOff>
      <xdr:row>34</xdr:row>
      <xdr:rowOff>167468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101573</xdr:rowOff>
    </xdr:from>
    <xdr:to>
      <xdr:col>24</xdr:col>
      <xdr:colOff>63500</xdr:colOff>
      <xdr:row>54</xdr:row>
      <xdr:rowOff>153775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59873"/>
          <a:ext cx="838200" cy="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133365</xdr:rowOff>
    </xdr:from>
    <xdr:to>
      <xdr:col>19</xdr:col>
      <xdr:colOff>177800</xdr:colOff>
      <xdr:row>54</xdr:row>
      <xdr:rowOff>153775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391665"/>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133365</xdr:rowOff>
    </xdr:from>
    <xdr:to>
      <xdr:col>15</xdr:col>
      <xdr:colOff>50800</xdr:colOff>
      <xdr:row>55</xdr:row>
      <xdr:rowOff>101018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91665"/>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63707</xdr:rowOff>
    </xdr:from>
    <xdr:to>
      <xdr:col>10</xdr:col>
      <xdr:colOff>114300</xdr:colOff>
      <xdr:row>55</xdr:row>
      <xdr:rowOff>101018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93457"/>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50773</xdr:rowOff>
    </xdr:from>
    <xdr:to>
      <xdr:col>24</xdr:col>
      <xdr:colOff>114300</xdr:colOff>
      <xdr:row>54</xdr:row>
      <xdr:rowOff>152373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102975</xdr:rowOff>
    </xdr:from>
    <xdr:to>
      <xdr:col>20</xdr:col>
      <xdr:colOff>38100</xdr:colOff>
      <xdr:row>55</xdr:row>
      <xdr:rowOff>33125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49652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82565</xdr:rowOff>
    </xdr:from>
    <xdr:to>
      <xdr:col>15</xdr:col>
      <xdr:colOff>101600</xdr:colOff>
      <xdr:row>55</xdr:row>
      <xdr:rowOff>12715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50218</xdr:rowOff>
    </xdr:from>
    <xdr:to>
      <xdr:col>10</xdr:col>
      <xdr:colOff>165100</xdr:colOff>
      <xdr:row>55</xdr:row>
      <xdr:rowOff>151818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168345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12907</xdr:rowOff>
    </xdr:from>
    <xdr:to>
      <xdr:col>6</xdr:col>
      <xdr:colOff>38100</xdr:colOff>
      <xdr:row>55</xdr:row>
      <xdr:rowOff>114507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131034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121126</xdr:rowOff>
    </xdr:from>
    <xdr:to>
      <xdr:col>24</xdr:col>
      <xdr:colOff>63500</xdr:colOff>
      <xdr:row>76</xdr:row>
      <xdr:rowOff>142100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51326"/>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143129</xdr:rowOff>
    </xdr:from>
    <xdr:to>
      <xdr:col>19</xdr:col>
      <xdr:colOff>177800</xdr:colOff>
      <xdr:row>76</xdr:row>
      <xdr:rowOff>142100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30429"/>
          <a:ext cx="889000" cy="3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143129</xdr:rowOff>
    </xdr:from>
    <xdr:to>
      <xdr:col>15</xdr:col>
      <xdr:colOff>50800</xdr:colOff>
      <xdr:row>75</xdr:row>
      <xdr:rowOff>33286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30429"/>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33286</xdr:rowOff>
    </xdr:from>
    <xdr:to>
      <xdr:col>10</xdr:col>
      <xdr:colOff>114300</xdr:colOff>
      <xdr:row>75</xdr:row>
      <xdr:rowOff>64148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92036"/>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70326</xdr:rowOff>
    </xdr:from>
    <xdr:to>
      <xdr:col>24</xdr:col>
      <xdr:colOff>114300</xdr:colOff>
      <xdr:row>77</xdr:row>
      <xdr:rowOff>476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93203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91300</xdr:rowOff>
    </xdr:from>
    <xdr:to>
      <xdr:col>20</xdr:col>
      <xdr:colOff>38100</xdr:colOff>
      <xdr:row>77</xdr:row>
      <xdr:rowOff>21450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37978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9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92329</xdr:rowOff>
    </xdr:from>
    <xdr:to>
      <xdr:col>15</xdr:col>
      <xdr:colOff>101600</xdr:colOff>
      <xdr:row>75</xdr:row>
      <xdr:rowOff>22479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39006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5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153936</xdr:rowOff>
    </xdr:from>
    <xdr:to>
      <xdr:col>10</xdr:col>
      <xdr:colOff>165100</xdr:colOff>
      <xdr:row>75</xdr:row>
      <xdr:rowOff>84086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100613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61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13348</xdr:rowOff>
    </xdr:from>
    <xdr:to>
      <xdr:col>6</xdr:col>
      <xdr:colOff>38100</xdr:colOff>
      <xdr:row>75</xdr:row>
      <xdr:rowOff>114948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131475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6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60768</xdr:rowOff>
    </xdr:from>
    <xdr:to>
      <xdr:col>24</xdr:col>
      <xdr:colOff>63500</xdr:colOff>
      <xdr:row>96</xdr:row>
      <xdr:rowOff>76671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19968"/>
          <a:ext cx="8382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76671</xdr:rowOff>
    </xdr:from>
    <xdr:to>
      <xdr:col>19</xdr:col>
      <xdr:colOff>177800</xdr:colOff>
      <xdr:row>96</xdr:row>
      <xdr:rowOff>139292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5871"/>
          <a:ext cx="8890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133986</xdr:rowOff>
    </xdr:from>
    <xdr:to>
      <xdr:col>15</xdr:col>
      <xdr:colOff>50800</xdr:colOff>
      <xdr:row>96</xdr:row>
      <xdr:rowOff>139292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9318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133986</xdr:rowOff>
    </xdr:from>
    <xdr:to>
      <xdr:col>10</xdr:col>
      <xdr:colOff>114300</xdr:colOff>
      <xdr:row>97</xdr:row>
      <xdr:rowOff>547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93186"/>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9968</xdr:rowOff>
    </xdr:from>
    <xdr:to>
      <xdr:col>24</xdr:col>
      <xdr:colOff>114300</xdr:colOff>
      <xdr:row>96</xdr:row>
      <xdr:rowOff>111568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159845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25871</xdr:rowOff>
    </xdr:from>
    <xdr:to>
      <xdr:col>20</xdr:col>
      <xdr:colOff>38100</xdr:colOff>
      <xdr:row>96</xdr:row>
      <xdr:rowOff>127471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143998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88492</xdr:rowOff>
    </xdr:from>
    <xdr:to>
      <xdr:col>15</xdr:col>
      <xdr:colOff>101600</xdr:colOff>
      <xdr:row>97</xdr:row>
      <xdr:rowOff>18642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35169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83186</xdr:rowOff>
    </xdr:from>
    <xdr:to>
      <xdr:col>10</xdr:col>
      <xdr:colOff>165100</xdr:colOff>
      <xdr:row>97</xdr:row>
      <xdr:rowOff>13336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29863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121197</xdr:rowOff>
    </xdr:from>
    <xdr:to>
      <xdr:col>6</xdr:col>
      <xdr:colOff>38100</xdr:colOff>
      <xdr:row>97</xdr:row>
      <xdr:rowOff>51347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67874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35367</xdr:rowOff>
    </xdr:from>
    <xdr:to>
      <xdr:col>55</xdr:col>
      <xdr:colOff>0</xdr:colOff>
      <xdr:row>37</xdr:row>
      <xdr:rowOff>2248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64667"/>
          <a:ext cx="838200" cy="48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2248</xdr:rowOff>
    </xdr:from>
    <xdr:to>
      <xdr:col>50</xdr:col>
      <xdr:colOff>114300</xdr:colOff>
      <xdr:row>37</xdr:row>
      <xdr:rowOff>43551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45898"/>
          <a:ext cx="889000" cy="4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31974</xdr:rowOff>
    </xdr:from>
    <xdr:to>
      <xdr:col>45</xdr:col>
      <xdr:colOff>177800</xdr:colOff>
      <xdr:row>37</xdr:row>
      <xdr:rowOff>43551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75624"/>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68916</xdr:rowOff>
    </xdr:from>
    <xdr:to>
      <xdr:col>41</xdr:col>
      <xdr:colOff>50800</xdr:colOff>
      <xdr:row>37</xdr:row>
      <xdr:rowOff>31974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241116"/>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156017</xdr:rowOff>
    </xdr:from>
    <xdr:to>
      <xdr:col>55</xdr:col>
      <xdr:colOff>50800</xdr:colOff>
      <xdr:row>34</xdr:row>
      <xdr:rowOff>86167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7444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6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122898</xdr:rowOff>
    </xdr:from>
    <xdr:to>
      <xdr:col>50</xdr:col>
      <xdr:colOff>165100</xdr:colOff>
      <xdr:row>37</xdr:row>
      <xdr:rowOff>53048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69575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164201</xdr:rowOff>
    </xdr:from>
    <xdr:to>
      <xdr:col>46</xdr:col>
      <xdr:colOff>38100</xdr:colOff>
      <xdr:row>37</xdr:row>
      <xdr:rowOff>94351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110878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1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152624</xdr:rowOff>
    </xdr:from>
    <xdr:to>
      <xdr:col>41</xdr:col>
      <xdr:colOff>101600</xdr:colOff>
      <xdr:row>37</xdr:row>
      <xdr:rowOff>82774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99301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0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18116</xdr:rowOff>
    </xdr:from>
    <xdr:to>
      <xdr:col>36</xdr:col>
      <xdr:colOff>165100</xdr:colOff>
      <xdr:row>36</xdr:row>
      <xdr:rowOff>119716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136243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85549</xdr:rowOff>
    </xdr:from>
    <xdr:to>
      <xdr:col>55</xdr:col>
      <xdr:colOff>0</xdr:colOff>
      <xdr:row>54</xdr:row>
      <xdr:rowOff>67463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172399"/>
          <a:ext cx="838200" cy="1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67463</xdr:rowOff>
    </xdr:from>
    <xdr:to>
      <xdr:col>50</xdr:col>
      <xdr:colOff>114300</xdr:colOff>
      <xdr:row>55</xdr:row>
      <xdr:rowOff>40643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325763"/>
          <a:ext cx="889000" cy="1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112067</xdr:rowOff>
    </xdr:from>
    <xdr:to>
      <xdr:col>45</xdr:col>
      <xdr:colOff>177800</xdr:colOff>
      <xdr:row>55</xdr:row>
      <xdr:rowOff>40643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370367"/>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112067</xdr:rowOff>
    </xdr:from>
    <xdr:to>
      <xdr:col>41</xdr:col>
      <xdr:colOff>50800</xdr:colOff>
      <xdr:row>54</xdr:row>
      <xdr:rowOff>145196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70367"/>
          <a:ext cx="889000" cy="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34749</xdr:rowOff>
    </xdr:from>
    <xdr:to>
      <xdr:col>55</xdr:col>
      <xdr:colOff>50800</xdr:colOff>
      <xdr:row>53</xdr:row>
      <xdr:rowOff>136349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1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57626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9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16663</xdr:rowOff>
    </xdr:from>
    <xdr:to>
      <xdr:col>50</xdr:col>
      <xdr:colOff>165100</xdr:colOff>
      <xdr:row>54</xdr:row>
      <xdr:rowOff>118263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2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134790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0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161293</xdr:rowOff>
    </xdr:from>
    <xdr:to>
      <xdr:col>46</xdr:col>
      <xdr:colOff>38100</xdr:colOff>
      <xdr:row>55</xdr:row>
      <xdr:rowOff>91443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107970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19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61267</xdr:rowOff>
    </xdr:from>
    <xdr:to>
      <xdr:col>41</xdr:col>
      <xdr:colOff>101600</xdr:colOff>
      <xdr:row>54</xdr:row>
      <xdr:rowOff>162867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0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94396</xdr:rowOff>
    </xdr:from>
    <xdr:to>
      <xdr:col>36</xdr:col>
      <xdr:colOff>165100</xdr:colOff>
      <xdr:row>55</xdr:row>
      <xdr:rowOff>24546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3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41073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1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152975</xdr:rowOff>
    </xdr:from>
    <xdr:to>
      <xdr:col>55</xdr:col>
      <xdr:colOff>0</xdr:colOff>
      <xdr:row>76</xdr:row>
      <xdr:rowOff>152240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840275"/>
          <a:ext cx="838200" cy="3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13970</xdr:rowOff>
    </xdr:from>
    <xdr:to>
      <xdr:col>50</xdr:col>
      <xdr:colOff>114300</xdr:colOff>
      <xdr:row>76</xdr:row>
      <xdr:rowOff>152240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44170"/>
          <a:ext cx="889000" cy="1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13970</xdr:rowOff>
    </xdr:from>
    <xdr:to>
      <xdr:col>45</xdr:col>
      <xdr:colOff>177800</xdr:colOff>
      <xdr:row>77</xdr:row>
      <xdr:rowOff>59266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44170"/>
          <a:ext cx="889000" cy="2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141447</xdr:rowOff>
    </xdr:from>
    <xdr:to>
      <xdr:col>41</xdr:col>
      <xdr:colOff>50800</xdr:colOff>
      <xdr:row>77</xdr:row>
      <xdr:rowOff>59266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71647"/>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102175</xdr:rowOff>
    </xdr:from>
    <xdr:to>
      <xdr:col>55</xdr:col>
      <xdr:colOff>50800</xdr:colOff>
      <xdr:row>75</xdr:row>
      <xdr:rowOff>32325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7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125052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6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101440</xdr:rowOff>
    </xdr:from>
    <xdr:to>
      <xdr:col>50</xdr:col>
      <xdr:colOff>165100</xdr:colOff>
      <xdr:row>77</xdr:row>
      <xdr:rowOff>31590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48117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0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134620</xdr:rowOff>
    </xdr:from>
    <xdr:to>
      <xdr:col>46</xdr:col>
      <xdr:colOff>38100</xdr:colOff>
      <xdr:row>76</xdr:row>
      <xdr:rowOff>64770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81297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8466</xdr:rowOff>
    </xdr:from>
    <xdr:to>
      <xdr:col>41</xdr:col>
      <xdr:colOff>101600</xdr:colOff>
      <xdr:row>77</xdr:row>
      <xdr:rowOff>110066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126593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90647</xdr:rowOff>
    </xdr:from>
    <xdr:to>
      <xdr:col>36</xdr:col>
      <xdr:colOff>165100</xdr:colOff>
      <xdr:row>77</xdr:row>
      <xdr:rowOff>20797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37324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169050</xdr:rowOff>
    </xdr:from>
    <xdr:to>
      <xdr:col>55</xdr:col>
      <xdr:colOff>0</xdr:colOff>
      <xdr:row>96</xdr:row>
      <xdr:rowOff>40830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56800"/>
          <a:ext cx="838200" cy="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169050</xdr:rowOff>
    </xdr:from>
    <xdr:to>
      <xdr:col>50</xdr:col>
      <xdr:colOff>114300</xdr:colOff>
      <xdr:row>97</xdr:row>
      <xdr:rowOff>92114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56800"/>
          <a:ext cx="889000" cy="2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100267</xdr:rowOff>
    </xdr:from>
    <xdr:to>
      <xdr:col>45</xdr:col>
      <xdr:colOff>177800</xdr:colOff>
      <xdr:row>97</xdr:row>
      <xdr:rowOff>92114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88017"/>
          <a:ext cx="889000" cy="3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100267</xdr:rowOff>
    </xdr:from>
    <xdr:to>
      <xdr:col>41</xdr:col>
      <xdr:colOff>50800</xdr:colOff>
      <xdr:row>96</xdr:row>
      <xdr:rowOff>51233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88017"/>
          <a:ext cx="8890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161480</xdr:rowOff>
    </xdr:from>
    <xdr:to>
      <xdr:col>55</xdr:col>
      <xdr:colOff>50800</xdr:colOff>
      <xdr:row>96</xdr:row>
      <xdr:rowOff>91630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12907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118250</xdr:rowOff>
    </xdr:from>
    <xdr:to>
      <xdr:col>50</xdr:col>
      <xdr:colOff>165100</xdr:colOff>
      <xdr:row>96</xdr:row>
      <xdr:rowOff>48400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64927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41314</xdr:rowOff>
    </xdr:from>
    <xdr:to>
      <xdr:col>46</xdr:col>
      <xdr:colOff>38100</xdr:colOff>
      <xdr:row>97</xdr:row>
      <xdr:rowOff>142914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49467</xdr:rowOff>
    </xdr:from>
    <xdr:to>
      <xdr:col>41</xdr:col>
      <xdr:colOff>101600</xdr:colOff>
      <xdr:row>95</xdr:row>
      <xdr:rowOff>151067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167594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433</xdr:rowOff>
    </xdr:from>
    <xdr:to>
      <xdr:col>36</xdr:col>
      <xdr:colOff>165100</xdr:colOff>
      <xdr:row>96</xdr:row>
      <xdr:rowOff>102033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118560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42763</xdr:rowOff>
    </xdr:from>
    <xdr:to>
      <xdr:col>85</xdr:col>
      <xdr:colOff>127000</xdr:colOff>
      <xdr:row>39</xdr:row>
      <xdr:rowOff>43075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9313"/>
          <a:ext cx="8382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43075</xdr:rowOff>
    </xdr:from>
    <xdr:to>
      <xdr:col>81</xdr:col>
      <xdr:colOff>50800</xdr:colOff>
      <xdr:row>39</xdr:row>
      <xdr:rowOff>43962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9625"/>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43962</xdr:rowOff>
    </xdr:from>
    <xdr:to>
      <xdr:col>76</xdr:col>
      <xdr:colOff>114300</xdr:colOff>
      <xdr:row>39</xdr:row>
      <xdr:rowOff>44126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51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42027</xdr:rowOff>
    </xdr:from>
    <xdr:to>
      <xdr:col>71</xdr:col>
      <xdr:colOff>177800</xdr:colOff>
      <xdr:row>39</xdr:row>
      <xdr:rowOff>44126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857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163413</xdr:rowOff>
    </xdr:from>
    <xdr:to>
      <xdr:col>85</xdr:col>
      <xdr:colOff>177800</xdr:colOff>
      <xdr:row>39</xdr:row>
      <xdr:rowOff>93563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163725</xdr:rowOff>
    </xdr:from>
    <xdr:to>
      <xdr:col>81</xdr:col>
      <xdr:colOff>101600</xdr:colOff>
      <xdr:row>39</xdr:row>
      <xdr:rowOff>93875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85002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71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164612</xdr:rowOff>
    </xdr:from>
    <xdr:to>
      <xdr:col>76</xdr:col>
      <xdr:colOff>165100</xdr:colOff>
      <xdr:row>39</xdr:row>
      <xdr:rowOff>94762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85889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164776</xdr:rowOff>
    </xdr:from>
    <xdr:to>
      <xdr:col>72</xdr:col>
      <xdr:colOff>38100</xdr:colOff>
      <xdr:row>39</xdr:row>
      <xdr:rowOff>94926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86053</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162677</xdr:rowOff>
    </xdr:from>
    <xdr:to>
      <xdr:col>67</xdr:col>
      <xdr:colOff>101600</xdr:colOff>
      <xdr:row>39</xdr:row>
      <xdr:rowOff>92827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83954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30347</xdr:rowOff>
    </xdr:from>
    <xdr:to>
      <xdr:col>85</xdr:col>
      <xdr:colOff>127000</xdr:colOff>
      <xdr:row>78</xdr:row>
      <xdr:rowOff>47264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03447"/>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532</xdr:rowOff>
    </xdr:from>
    <xdr:to>
      <xdr:col>81</xdr:col>
      <xdr:colOff>50800</xdr:colOff>
      <xdr:row>78</xdr:row>
      <xdr:rowOff>30347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7363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153318</xdr:rowOff>
    </xdr:from>
    <xdr:to>
      <xdr:col>76</xdr:col>
      <xdr:colOff>114300</xdr:colOff>
      <xdr:row>78</xdr:row>
      <xdr:rowOff>532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549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137168</xdr:rowOff>
    </xdr:from>
    <xdr:to>
      <xdr:col>71</xdr:col>
      <xdr:colOff>177800</xdr:colOff>
      <xdr:row>77</xdr:row>
      <xdr:rowOff>153318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38818"/>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167914</xdr:rowOff>
    </xdr:from>
    <xdr:to>
      <xdr:col>85</xdr:col>
      <xdr:colOff>177800</xdr:colOff>
      <xdr:row>78</xdr:row>
      <xdr:rowOff>98064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82841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150997</xdr:rowOff>
    </xdr:from>
    <xdr:to>
      <xdr:col>81</xdr:col>
      <xdr:colOff>101600</xdr:colOff>
      <xdr:row>78</xdr:row>
      <xdr:rowOff>81147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72274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121182</xdr:rowOff>
    </xdr:from>
    <xdr:to>
      <xdr:col>76</xdr:col>
      <xdr:colOff>165100</xdr:colOff>
      <xdr:row>78</xdr:row>
      <xdr:rowOff>51332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42459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1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102518</xdr:rowOff>
    </xdr:from>
    <xdr:to>
      <xdr:col>72</xdr:col>
      <xdr:colOff>38100</xdr:colOff>
      <xdr:row>78</xdr:row>
      <xdr:rowOff>32668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23795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86368</xdr:rowOff>
    </xdr:from>
    <xdr:to>
      <xdr:col>67</xdr:col>
      <xdr:colOff>101600</xdr:colOff>
      <xdr:row>78</xdr:row>
      <xdr:rowOff>16518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106004</xdr:rowOff>
    </xdr:from>
    <xdr:to>
      <xdr:col>85</xdr:col>
      <xdr:colOff>127000</xdr:colOff>
      <xdr:row>98</xdr:row>
      <xdr:rowOff>33922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36654"/>
          <a:ext cx="838200" cy="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25665</xdr:rowOff>
    </xdr:from>
    <xdr:to>
      <xdr:col>81</xdr:col>
      <xdr:colOff>50800</xdr:colOff>
      <xdr:row>98</xdr:row>
      <xdr:rowOff>33922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27765"/>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165477</xdr:rowOff>
    </xdr:from>
    <xdr:to>
      <xdr:col>76</xdr:col>
      <xdr:colOff>114300</xdr:colOff>
      <xdr:row>98</xdr:row>
      <xdr:rowOff>25665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96127"/>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3839</xdr:rowOff>
    </xdr:from>
    <xdr:to>
      <xdr:col>71</xdr:col>
      <xdr:colOff>177800</xdr:colOff>
      <xdr:row>97</xdr:row>
      <xdr:rowOff>165477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463039"/>
          <a:ext cx="889000" cy="3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55204</xdr:rowOff>
    </xdr:from>
    <xdr:to>
      <xdr:col>85</xdr:col>
      <xdr:colOff>177800</xdr:colOff>
      <xdr:row>97</xdr:row>
      <xdr:rowOff>156804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78081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154572</xdr:rowOff>
    </xdr:from>
    <xdr:to>
      <xdr:col>81</xdr:col>
      <xdr:colOff>101600</xdr:colOff>
      <xdr:row>98</xdr:row>
      <xdr:rowOff>84722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75849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8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146315</xdr:rowOff>
    </xdr:from>
    <xdr:to>
      <xdr:col>76</xdr:col>
      <xdr:colOff>165100</xdr:colOff>
      <xdr:row>98</xdr:row>
      <xdr:rowOff>76465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67592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114677</xdr:rowOff>
    </xdr:from>
    <xdr:to>
      <xdr:col>72</xdr:col>
      <xdr:colOff>38100</xdr:colOff>
      <xdr:row>98</xdr:row>
      <xdr:rowOff>44827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35954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124489</xdr:rowOff>
    </xdr:from>
    <xdr:to>
      <xdr:col>67</xdr:col>
      <xdr:colOff>101600</xdr:colOff>
      <xdr:row>96</xdr:row>
      <xdr:rowOff>54639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4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71166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1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138214</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624614"/>
          <a:ext cx="1269" cy="91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84891</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3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138214</xdr:rowOff>
    </xdr:from>
    <xdr:to>
      <xdr:col>116</xdr:col>
      <xdr:colOff>152400</xdr:colOff>
      <xdr:row>32</xdr:row>
      <xdr:rowOff>138214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62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107010</xdr:rowOff>
    </xdr:from>
    <xdr:to>
      <xdr:col>116</xdr:col>
      <xdr:colOff>63500</xdr:colOff>
      <xdr:row>34</xdr:row>
      <xdr:rowOff>14084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5250510"/>
          <a:ext cx="838200" cy="5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20407</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4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41980</xdr:rowOff>
    </xdr:from>
    <xdr:to>
      <xdr:col>116</xdr:col>
      <xdr:colOff>114300</xdr:colOff>
      <xdr:row>37</xdr:row>
      <xdr:rowOff>143580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107010</xdr:rowOff>
    </xdr:from>
    <xdr:to>
      <xdr:col>111</xdr:col>
      <xdr:colOff>177800</xdr:colOff>
      <xdr:row>37</xdr:row>
      <xdr:rowOff>37230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250510"/>
          <a:ext cx="889000" cy="11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59468</xdr:rowOff>
    </xdr:from>
    <xdr:to>
      <xdr:col>112</xdr:col>
      <xdr:colOff>38100</xdr:colOff>
      <xdr:row>37</xdr:row>
      <xdr:rowOff>161068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152195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135185</xdr:rowOff>
    </xdr:from>
    <xdr:to>
      <xdr:col>107</xdr:col>
      <xdr:colOff>50800</xdr:colOff>
      <xdr:row>37</xdr:row>
      <xdr:rowOff>37230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30738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80728</xdr:rowOff>
    </xdr:from>
    <xdr:to>
      <xdr:col>107</xdr:col>
      <xdr:colOff>101600</xdr:colOff>
      <xdr:row>38</xdr:row>
      <xdr:rowOff>10878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2005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112611</xdr:rowOff>
    </xdr:from>
    <xdr:to>
      <xdr:col>102</xdr:col>
      <xdr:colOff>114300</xdr:colOff>
      <xdr:row>36</xdr:row>
      <xdr:rowOff>135185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113361"/>
          <a:ext cx="889000" cy="1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84499</xdr:rowOff>
    </xdr:from>
    <xdr:to>
      <xdr:col>102</xdr:col>
      <xdr:colOff>165100</xdr:colOff>
      <xdr:row>38</xdr:row>
      <xdr:rowOff>14649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96272</xdr:rowOff>
    </xdr:from>
    <xdr:to>
      <xdr:col>98</xdr:col>
      <xdr:colOff>38100</xdr:colOff>
      <xdr:row>38</xdr:row>
      <xdr:rowOff>26422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17549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134734</xdr:rowOff>
    </xdr:from>
    <xdr:to>
      <xdr:col>116</xdr:col>
      <xdr:colOff>114300</xdr:colOff>
      <xdr:row>34</xdr:row>
      <xdr:rowOff>64884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7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157611</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6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56210</xdr:rowOff>
    </xdr:from>
    <xdr:to>
      <xdr:col>112</xdr:col>
      <xdr:colOff>38100</xdr:colOff>
      <xdr:row>30</xdr:row>
      <xdr:rowOff>157810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1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2887</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4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157880</xdr:rowOff>
    </xdr:from>
    <xdr:to>
      <xdr:col>107</xdr:col>
      <xdr:colOff>101600</xdr:colOff>
      <xdr:row>37</xdr:row>
      <xdr:rowOff>88030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104557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84385</xdr:rowOff>
    </xdr:from>
    <xdr:to>
      <xdr:col>102</xdr:col>
      <xdr:colOff>165100</xdr:colOff>
      <xdr:row>37</xdr:row>
      <xdr:rowOff>14535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2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31062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0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61811</xdr:rowOff>
    </xdr:from>
    <xdr:to>
      <xdr:col>98</xdr:col>
      <xdr:colOff>38100</xdr:colOff>
      <xdr:row>35</xdr:row>
      <xdr:rowOff>163411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8488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154330</xdr:rowOff>
    </xdr:from>
    <xdr:to>
      <xdr:col>116</xdr:col>
      <xdr:colOff>63500</xdr:colOff>
      <xdr:row>58</xdr:row>
      <xdr:rowOff>156311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98430"/>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154330</xdr:rowOff>
    </xdr:from>
    <xdr:to>
      <xdr:col>111</xdr:col>
      <xdr:colOff>177800</xdr:colOff>
      <xdr:row>58</xdr:row>
      <xdr:rowOff>156311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9843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156311</xdr:rowOff>
    </xdr:from>
    <xdr:to>
      <xdr:col>107</xdr:col>
      <xdr:colOff>50800</xdr:colOff>
      <xdr:row>58</xdr:row>
      <xdr:rowOff>156388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0041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154330</xdr:rowOff>
    </xdr:from>
    <xdr:to>
      <xdr:col>102</xdr:col>
      <xdr:colOff>114300</xdr:colOff>
      <xdr:row>58</xdr:row>
      <xdr:rowOff>156388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9843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105511</xdr:rowOff>
    </xdr:from>
    <xdr:to>
      <xdr:col>116</xdr:col>
      <xdr:colOff>114300</xdr:colOff>
      <xdr:row>59</xdr:row>
      <xdr:rowOff>35661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103530</xdr:rowOff>
    </xdr:from>
    <xdr:to>
      <xdr:col>112</xdr:col>
      <xdr:colOff>38100</xdr:colOff>
      <xdr:row>59</xdr:row>
      <xdr:rowOff>33680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24807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4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105511</xdr:rowOff>
    </xdr:from>
    <xdr:to>
      <xdr:col>107</xdr:col>
      <xdr:colOff>101600</xdr:colOff>
      <xdr:row>59</xdr:row>
      <xdr:rowOff>35661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26788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4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105588</xdr:rowOff>
    </xdr:from>
    <xdr:to>
      <xdr:col>102</xdr:col>
      <xdr:colOff>165100</xdr:colOff>
      <xdr:row>59</xdr:row>
      <xdr:rowOff>35738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26865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4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103530</xdr:rowOff>
    </xdr:from>
    <xdr:to>
      <xdr:col>98</xdr:col>
      <xdr:colOff>38100</xdr:colOff>
      <xdr:row>59</xdr:row>
      <xdr:rowOff>33680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24807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4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35550</xdr:rowOff>
    </xdr:from>
    <xdr:to>
      <xdr:col>116</xdr:col>
      <xdr:colOff>63500</xdr:colOff>
      <xdr:row>75</xdr:row>
      <xdr:rowOff>107650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94300"/>
          <a:ext cx="8382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1625</xdr:rowOff>
    </xdr:from>
    <xdr:to>
      <xdr:col>111</xdr:col>
      <xdr:colOff>177800</xdr:colOff>
      <xdr:row>75</xdr:row>
      <xdr:rowOff>35550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346025"/>
          <a:ext cx="889000" cy="54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1625</xdr:rowOff>
    </xdr:from>
    <xdr:to>
      <xdr:col>107</xdr:col>
      <xdr:colOff>50800</xdr:colOff>
      <xdr:row>72</xdr:row>
      <xdr:rowOff>4369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3460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4369</xdr:rowOff>
    </xdr:from>
    <xdr:to>
      <xdr:col>102</xdr:col>
      <xdr:colOff>114300</xdr:colOff>
      <xdr:row>72</xdr:row>
      <xdr:rowOff>85934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348769"/>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56850</xdr:rowOff>
    </xdr:from>
    <xdr:to>
      <xdr:col>116</xdr:col>
      <xdr:colOff>114300</xdr:colOff>
      <xdr:row>75</xdr:row>
      <xdr:rowOff>158449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156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79727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156200</xdr:rowOff>
    </xdr:from>
    <xdr:to>
      <xdr:col>112</xdr:col>
      <xdr:colOff>38100</xdr:colOff>
      <xdr:row>75</xdr:row>
      <xdr:rowOff>86350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102877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122275</xdr:rowOff>
    </xdr:from>
    <xdr:to>
      <xdr:col>107</xdr:col>
      <xdr:colOff>101600</xdr:colOff>
      <xdr:row>72</xdr:row>
      <xdr:rowOff>52425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2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68952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0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125019</xdr:rowOff>
    </xdr:from>
    <xdr:to>
      <xdr:col>102</xdr:col>
      <xdr:colOff>165100</xdr:colOff>
      <xdr:row>72</xdr:row>
      <xdr:rowOff>55169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2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71696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0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35134</xdr:rowOff>
    </xdr:from>
    <xdr:to>
      <xdr:col>98</xdr:col>
      <xdr:colOff>38100</xdr:colOff>
      <xdr:row>72</xdr:row>
      <xdr:rowOff>136734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153261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1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類似団体平均と比較して，人件費は</a:t>
          </a:r>
          <a:r>
            <a:rPr kumimoji="1" lang="en-US" altLang="ja-JP" sz="1100">
              <a:latin typeface="ＭＳ Ｐゴシック" panose="020B0600070205080204" pitchFamily="50" charset="-128"/>
              <a:ea typeface="ＭＳ Ｐゴシック" panose="020B0600070205080204" pitchFamily="50" charset="-128"/>
            </a:rPr>
            <a:t>31,436</a:t>
          </a:r>
          <a:r>
            <a:rPr kumimoji="1" lang="ja-JP" altLang="en-US" sz="1100">
              <a:latin typeface="ＭＳ Ｐゴシック" panose="020B0600070205080204" pitchFamily="50" charset="-128"/>
              <a:ea typeface="ＭＳ Ｐゴシック" panose="020B0600070205080204" pitchFamily="50" charset="-128"/>
            </a:rPr>
            <a:t>円，物件費は</a:t>
          </a:r>
          <a:r>
            <a:rPr kumimoji="1" lang="en-US" altLang="ja-JP" sz="1100">
              <a:latin typeface="ＭＳ Ｐゴシック" panose="020B0600070205080204" pitchFamily="50" charset="-128"/>
              <a:ea typeface="ＭＳ Ｐゴシック" panose="020B0600070205080204" pitchFamily="50" charset="-128"/>
            </a:rPr>
            <a:t>28,873</a:t>
          </a:r>
          <a:r>
            <a:rPr kumimoji="1" lang="ja-JP" altLang="en-US" sz="1100">
              <a:latin typeface="ＭＳ Ｐゴシック" panose="020B0600070205080204" pitchFamily="50" charset="-128"/>
              <a:ea typeface="ＭＳ Ｐゴシック" panose="020B0600070205080204" pitchFamily="50" charset="-128"/>
            </a:rPr>
            <a:t>円上回っているが，これは，村単独で実施している福祉施策や教育施策が多数あるとともに，その充実を図る必要から，職員数や業務委託等が多いことが主な要因である。人件費が前年度費</a:t>
          </a:r>
          <a:r>
            <a:rPr kumimoji="1" lang="en-US" altLang="ja-JP" sz="1100">
              <a:latin typeface="ＭＳ Ｐゴシック" panose="020B0600070205080204" pitchFamily="50" charset="-128"/>
              <a:ea typeface="ＭＳ Ｐゴシック" panose="020B0600070205080204" pitchFamily="50" charset="-128"/>
            </a:rPr>
            <a:t>10,825</a:t>
          </a:r>
          <a:r>
            <a:rPr kumimoji="1" lang="ja-JP" altLang="en-US" sz="1100">
              <a:latin typeface="ＭＳ Ｐゴシック" panose="020B0600070205080204" pitchFamily="50" charset="-128"/>
              <a:ea typeface="ＭＳ Ｐゴシック" panose="020B0600070205080204" pitchFamily="50" charset="-128"/>
            </a:rPr>
            <a:t>円の増となっているのは，会計年度任用職員制度の導入により，雇い入れに係る経費を賃金（物件費）から給与（人件費）に計上替えしたことによるものである。今後，時間外勤務の削減や既存事業の廃止・費用の圧縮等により，経費の抑制に努めていく。</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13,661</a:t>
          </a:r>
          <a:r>
            <a:rPr kumimoji="1" lang="ja-JP" altLang="en-US" sz="1100">
              <a:latin typeface="ＭＳ Ｐゴシック" panose="020B0600070205080204" pitchFamily="50" charset="-128"/>
              <a:ea typeface="ＭＳ Ｐゴシック" panose="020B0600070205080204" pitchFamily="50" charset="-128"/>
            </a:rPr>
            <a:t>円であり，類似団体平均と比較してコストが低い状況となっている。これは，平成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年度以降，起債による新たな借入れを抑制していることが要因である。令和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年度は庁舎の空調整備に当たり地方債の発行を行ったが，今後も計画的な借り入れに努め，地方債の発行に大きく頼ることのない財政運営を行っていく。また，　投資的経費のうち普通建設事業費は住民一人当たり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99,672</a:t>
          </a:r>
          <a:r>
            <a:rPr kumimoji="1" lang="ja-JP" altLang="en-US" sz="1100">
              <a:latin typeface="ＭＳ Ｐゴシック" panose="020B0600070205080204" pitchFamily="50" charset="-128"/>
              <a:ea typeface="ＭＳ Ｐゴシック" panose="020B0600070205080204" pitchFamily="50" charset="-128"/>
            </a:rPr>
            <a:t>円で，そのうち新規整備は一人当たり</a:t>
          </a:r>
          <a:r>
            <a:rPr kumimoji="1" lang="en-US" altLang="ja-JP" sz="1100">
              <a:latin typeface="ＭＳ Ｐゴシック" panose="020B0600070205080204" pitchFamily="50" charset="-128"/>
              <a:ea typeface="ＭＳ Ｐゴシック" panose="020B0600070205080204" pitchFamily="50" charset="-128"/>
            </a:rPr>
            <a:t>49,187</a:t>
          </a:r>
          <a:r>
            <a:rPr kumimoji="1" lang="ja-JP" altLang="en-US" sz="1100">
              <a:latin typeface="ＭＳ Ｐゴシック" panose="020B0600070205080204" pitchFamily="50" charset="-128"/>
              <a:ea typeface="ＭＳ Ｐゴシック" panose="020B0600070205080204" pitchFamily="50" charset="-128"/>
            </a:rPr>
            <a:t>円，更新整備は一人当たり</a:t>
          </a:r>
          <a:r>
            <a:rPr kumimoji="1" lang="en-US" altLang="ja-JP" sz="1100">
              <a:latin typeface="ＭＳ Ｐゴシック" panose="020B0600070205080204" pitchFamily="50" charset="-128"/>
              <a:ea typeface="ＭＳ Ｐゴシック" panose="020B0600070205080204" pitchFamily="50" charset="-128"/>
            </a:rPr>
            <a:t>40,785</a:t>
          </a:r>
          <a:r>
            <a:rPr kumimoji="1" lang="ja-JP" altLang="en-US" sz="1100">
              <a:latin typeface="ＭＳ Ｐゴシック" panose="020B0600070205080204" pitchFamily="50" charset="-128"/>
              <a:ea typeface="ＭＳ Ｐゴシック" panose="020B0600070205080204" pitchFamily="50" charset="-128"/>
            </a:rPr>
            <a:t>円であり，類似団体と比較してコストが高い状況となっている。大規模事業の年次計画等により年度間の増減はあるが，今後，公共施設等総合管理計画などを踏まえ，中長期視点で施設の最適配置及び長寿命化等適切な維持管理に努めていく。</a:t>
          </a:r>
        </a:p>
        <a:p>
          <a:r>
            <a:rPr kumimoji="1" lang="ja-JP" altLang="en-US" sz="1100">
              <a:latin typeface="ＭＳ Ｐゴシック" panose="020B0600070205080204" pitchFamily="50" charset="-128"/>
              <a:ea typeface="ＭＳ Ｐゴシック" panose="020B0600070205080204" pitchFamily="50" charset="-128"/>
            </a:rPr>
            <a:t>　このほか，その他経費のうち，補助費等は住民一人当たり</a:t>
          </a:r>
          <a:r>
            <a:rPr kumimoji="1" lang="en-US" altLang="ja-JP" sz="1100">
              <a:latin typeface="ＭＳ Ｐゴシック" panose="020B0600070205080204" pitchFamily="50" charset="-128"/>
              <a:ea typeface="ＭＳ Ｐゴシック" panose="020B0600070205080204" pitchFamily="50" charset="-128"/>
            </a:rPr>
            <a:t>172,820</a:t>
          </a:r>
          <a:r>
            <a:rPr kumimoji="1" lang="ja-JP" altLang="en-US" sz="1100">
              <a:latin typeface="ＭＳ Ｐゴシック" panose="020B0600070205080204" pitchFamily="50" charset="-128"/>
              <a:ea typeface="ＭＳ Ｐゴシック" panose="020B0600070205080204" pitchFamily="50" charset="-128"/>
            </a:rPr>
            <a:t>円，繰出金は住民一人当たり</a:t>
          </a:r>
          <a:r>
            <a:rPr kumimoji="1" lang="en-US" altLang="ja-JP" sz="1100">
              <a:latin typeface="ＭＳ Ｐゴシック" panose="020B0600070205080204" pitchFamily="50" charset="-128"/>
              <a:ea typeface="ＭＳ Ｐゴシック" panose="020B0600070205080204" pitchFamily="50" charset="-128"/>
            </a:rPr>
            <a:t>43,902</a:t>
          </a:r>
          <a:r>
            <a:rPr kumimoji="1" lang="ja-JP" altLang="en-US" sz="1100">
              <a:latin typeface="ＭＳ Ｐゴシック" panose="020B0600070205080204" pitchFamily="50" charset="-128"/>
              <a:ea typeface="ＭＳ Ｐゴシック" panose="020B0600070205080204" pitchFamily="50" charset="-128"/>
            </a:rPr>
            <a:t>円，投資及び出資金は住民一人当たり</a:t>
          </a:r>
          <a:r>
            <a:rPr kumimoji="1" lang="en-US" altLang="ja-JP" sz="1100">
              <a:latin typeface="ＭＳ Ｐゴシック" panose="020B0600070205080204" pitchFamily="50" charset="-128"/>
              <a:ea typeface="ＭＳ Ｐゴシック" panose="020B0600070205080204" pitchFamily="50" charset="-128"/>
            </a:rPr>
            <a:t>12,198</a:t>
          </a:r>
          <a:r>
            <a:rPr kumimoji="1" lang="ja-JP" altLang="en-US" sz="1100">
              <a:latin typeface="ＭＳ Ｐゴシック" panose="020B0600070205080204" pitchFamily="50" charset="-128"/>
              <a:ea typeface="ＭＳ Ｐゴシック" panose="020B0600070205080204" pitchFamily="50" charset="-128"/>
            </a:rPr>
            <a:t>円である。類似団体と比較してコストが高い状況となっているのは，補助費等は消防及び可燃性廃棄物処理の広域化に係る一部事務組合への負担金や外郭団体への事業費補助金，繰出金は区画整理事業の進捗に伴う繰出金等が主な要因である。前年比では，補助費等が</a:t>
          </a:r>
          <a:r>
            <a:rPr kumimoji="1" lang="en-US" altLang="ja-JP" sz="1100">
              <a:latin typeface="ＭＳ Ｐゴシック" panose="020B0600070205080204" pitchFamily="50" charset="-128"/>
              <a:ea typeface="ＭＳ Ｐゴシック" panose="020B0600070205080204" pitchFamily="50" charset="-128"/>
            </a:rPr>
            <a:t>105,256</a:t>
          </a:r>
          <a:r>
            <a:rPr kumimoji="1" lang="ja-JP" altLang="en-US" sz="1100">
              <a:latin typeface="ＭＳ Ｐゴシック" panose="020B0600070205080204" pitchFamily="50" charset="-128"/>
              <a:ea typeface="ＭＳ Ｐゴシック" panose="020B0600070205080204" pitchFamily="50" charset="-128"/>
            </a:rPr>
            <a:t>円の増となっているが，国策である特別定額給付金の支給が主な要因である。今後も事務事業の見直しを積極的に進め，経常経費の抑制に努めていく。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38,376
38,057
38.00
25,001,523
24,235,381
661,113
11,282,856
1,749,266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42545</xdr:rowOff>
    </xdr:from>
    <xdr:to>
      <xdr:col>24</xdr:col>
      <xdr:colOff>63500</xdr:colOff>
      <xdr:row>34</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28945"/>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12446</xdr:rowOff>
    </xdr:from>
    <xdr:to>
      <xdr:col>19</xdr:col>
      <xdr:colOff>177800</xdr:colOff>
      <xdr:row>32</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9884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12446</xdr:rowOff>
    </xdr:from>
    <xdr:to>
      <xdr:col>15</xdr:col>
      <xdr:colOff>50800</xdr:colOff>
      <xdr:row>32</xdr:row>
      <xdr:rowOff>13208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988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xdr:rowOff>
    </xdr:from>
    <xdr:to>
      <xdr:col>10</xdr:col>
      <xdr:colOff>114300</xdr:colOff>
      <xdr:row>32</xdr:row>
      <xdr:rowOff>13208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870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163195</xdr:rowOff>
    </xdr:from>
    <xdr:to>
      <xdr:col>20</xdr:col>
      <xdr:colOff>38100</xdr:colOff>
      <xdr:row>32</xdr:row>
      <xdr:rowOff>93345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109872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133096</xdr:rowOff>
    </xdr:from>
    <xdr:to>
      <xdr:col>15</xdr:col>
      <xdr:colOff>101600</xdr:colOff>
      <xdr:row>32</xdr:row>
      <xdr:rowOff>63246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79773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133858</xdr:rowOff>
    </xdr:from>
    <xdr:to>
      <xdr:col>10</xdr:col>
      <xdr:colOff>165100</xdr:colOff>
      <xdr:row>32</xdr:row>
      <xdr:rowOff>64008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80535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121285</xdr:rowOff>
    </xdr:from>
    <xdr:to>
      <xdr:col>6</xdr:col>
      <xdr:colOff>38100</xdr:colOff>
      <xdr:row>32</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7184</xdr:rowOff>
    </xdr:from>
    <xdr:to>
      <xdr:col>24</xdr:col>
      <xdr:colOff>63500</xdr:colOff>
      <xdr:row>57</xdr:row>
      <xdr:rowOff>89328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36934"/>
          <a:ext cx="838200" cy="4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89328</xdr:rowOff>
    </xdr:from>
    <xdr:to>
      <xdr:col>19</xdr:col>
      <xdr:colOff>177800</xdr:colOff>
      <xdr:row>57</xdr:row>
      <xdr:rowOff>116353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1978"/>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115682</xdr:rowOff>
    </xdr:from>
    <xdr:to>
      <xdr:col>15</xdr:col>
      <xdr:colOff>50800</xdr:colOff>
      <xdr:row>57</xdr:row>
      <xdr:rowOff>116353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8332"/>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59785</xdr:rowOff>
    </xdr:from>
    <xdr:to>
      <xdr:col>10</xdr:col>
      <xdr:colOff>114300</xdr:colOff>
      <xdr:row>57</xdr:row>
      <xdr:rowOff>115682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60985"/>
          <a:ext cx="889000" cy="2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127834</xdr:rowOff>
    </xdr:from>
    <xdr:to>
      <xdr:col>24</xdr:col>
      <xdr:colOff>114300</xdr:colOff>
      <xdr:row>55</xdr:row>
      <xdr:rowOff>57984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150711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38528</xdr:rowOff>
    </xdr:from>
    <xdr:to>
      <xdr:col>20</xdr:col>
      <xdr:colOff>38100</xdr:colOff>
      <xdr:row>57</xdr:row>
      <xdr:rowOff>140128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156655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65553</xdr:rowOff>
    </xdr:from>
    <xdr:to>
      <xdr:col>15</xdr:col>
      <xdr:colOff>101600</xdr:colOff>
      <xdr:row>57</xdr:row>
      <xdr:rowOff>167153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64882</xdr:rowOff>
    </xdr:from>
    <xdr:to>
      <xdr:col>10</xdr:col>
      <xdr:colOff>165100</xdr:colOff>
      <xdr:row>57</xdr:row>
      <xdr:rowOff>166482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8985</xdr:rowOff>
    </xdr:from>
    <xdr:to>
      <xdr:col>6</xdr:col>
      <xdr:colOff>38100</xdr:colOff>
      <xdr:row>56</xdr:row>
      <xdr:rowOff>110585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127112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8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154885</xdr:rowOff>
    </xdr:from>
    <xdr:to>
      <xdr:col>24</xdr:col>
      <xdr:colOff>63500</xdr:colOff>
      <xdr:row>76</xdr:row>
      <xdr:rowOff>93872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3635"/>
          <a:ext cx="838200" cy="1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93872</xdr:rowOff>
    </xdr:from>
    <xdr:to>
      <xdr:col>19</xdr:col>
      <xdr:colOff>177800</xdr:colOff>
      <xdr:row>76</xdr:row>
      <xdr:rowOff>132440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4072"/>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132440</xdr:rowOff>
    </xdr:from>
    <xdr:to>
      <xdr:col>15</xdr:col>
      <xdr:colOff>50800</xdr:colOff>
      <xdr:row>76</xdr:row>
      <xdr:rowOff>165108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2640"/>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165108</xdr:rowOff>
    </xdr:from>
    <xdr:to>
      <xdr:col>10</xdr:col>
      <xdr:colOff>114300</xdr:colOff>
      <xdr:row>77</xdr:row>
      <xdr:rowOff>12467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5308"/>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104086</xdr:rowOff>
    </xdr:from>
    <xdr:to>
      <xdr:col>24</xdr:col>
      <xdr:colOff>114300</xdr:colOff>
      <xdr:row>76</xdr:row>
      <xdr:rowOff>34237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2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126963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43072</xdr:rowOff>
    </xdr:from>
    <xdr:to>
      <xdr:col>20</xdr:col>
      <xdr:colOff>38100</xdr:colOff>
      <xdr:row>76</xdr:row>
      <xdr:rowOff>144672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161198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4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81640</xdr:rowOff>
    </xdr:from>
    <xdr:to>
      <xdr:col>15</xdr:col>
      <xdr:colOff>101600</xdr:colOff>
      <xdr:row>77</xdr:row>
      <xdr:rowOff>11790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28316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114308</xdr:rowOff>
    </xdr:from>
    <xdr:to>
      <xdr:col>10</xdr:col>
      <xdr:colOff>165100</xdr:colOff>
      <xdr:row>77</xdr:row>
      <xdr:rowOff>44458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60984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133117</xdr:rowOff>
    </xdr:from>
    <xdr:to>
      <xdr:col>6</xdr:col>
      <xdr:colOff>38100</xdr:colOff>
      <xdr:row>77</xdr:row>
      <xdr:rowOff>63267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79794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3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103784</xdr:rowOff>
    </xdr:from>
    <xdr:to>
      <xdr:col>24</xdr:col>
      <xdr:colOff>63500</xdr:colOff>
      <xdr:row>95</xdr:row>
      <xdr:rowOff>139433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91534"/>
          <a:ext cx="8382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13488</xdr:rowOff>
    </xdr:from>
    <xdr:to>
      <xdr:col>19</xdr:col>
      <xdr:colOff>177800</xdr:colOff>
      <xdr:row>95</xdr:row>
      <xdr:rowOff>139433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01238"/>
          <a:ext cx="889000" cy="1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13488</xdr:rowOff>
    </xdr:from>
    <xdr:to>
      <xdr:col>15</xdr:col>
      <xdr:colOff>50800</xdr:colOff>
      <xdr:row>95</xdr:row>
      <xdr:rowOff>91503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1238"/>
          <a:ext cx="889000" cy="7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5004</xdr:rowOff>
    </xdr:from>
    <xdr:to>
      <xdr:col>10</xdr:col>
      <xdr:colOff>114300</xdr:colOff>
      <xdr:row>95</xdr:row>
      <xdr:rowOff>91503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92754"/>
          <a:ext cx="889000" cy="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52984</xdr:rowOff>
    </xdr:from>
    <xdr:to>
      <xdr:col>24</xdr:col>
      <xdr:colOff>114300</xdr:colOff>
      <xdr:row>95</xdr:row>
      <xdr:rowOff>154584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75861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88633</xdr:rowOff>
    </xdr:from>
    <xdr:to>
      <xdr:col>20</xdr:col>
      <xdr:colOff>38100</xdr:colOff>
      <xdr:row>96</xdr:row>
      <xdr:rowOff>18783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35310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134138</xdr:rowOff>
    </xdr:from>
    <xdr:to>
      <xdr:col>15</xdr:col>
      <xdr:colOff>101600</xdr:colOff>
      <xdr:row>95</xdr:row>
      <xdr:rowOff>64288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80815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40703</xdr:rowOff>
    </xdr:from>
    <xdr:to>
      <xdr:col>10</xdr:col>
      <xdr:colOff>165100</xdr:colOff>
      <xdr:row>95</xdr:row>
      <xdr:rowOff>142303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158830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125654</xdr:rowOff>
    </xdr:from>
    <xdr:to>
      <xdr:col>6</xdr:col>
      <xdr:colOff>38100</xdr:colOff>
      <xdr:row>95</xdr:row>
      <xdr:rowOff>55804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72331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73787</xdr:rowOff>
    </xdr:from>
    <xdr:to>
      <xdr:col>55</xdr:col>
      <xdr:colOff>0</xdr:colOff>
      <xdr:row>38</xdr:row>
      <xdr:rowOff>73787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88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73787</xdr:rowOff>
    </xdr:from>
    <xdr:to>
      <xdr:col>50</xdr:col>
      <xdr:colOff>114300</xdr:colOff>
      <xdr:row>38</xdr:row>
      <xdr:rowOff>73787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88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73787</xdr:rowOff>
    </xdr:from>
    <xdr:to>
      <xdr:col>45</xdr:col>
      <xdr:colOff>177800</xdr:colOff>
      <xdr:row>38</xdr:row>
      <xdr:rowOff>74168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888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74168</xdr:rowOff>
    </xdr:from>
    <xdr:to>
      <xdr:col>41</xdr:col>
      <xdr:colOff>50800</xdr:colOff>
      <xdr:row>38</xdr:row>
      <xdr:rowOff>76835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926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22987</xdr:rowOff>
    </xdr:from>
    <xdr:to>
      <xdr:col>55</xdr:col>
      <xdr:colOff>50800</xdr:colOff>
      <xdr:row>38</xdr:row>
      <xdr:rowOff>124587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22987</xdr:rowOff>
    </xdr:from>
    <xdr:to>
      <xdr:col>50</xdr:col>
      <xdr:colOff>165100</xdr:colOff>
      <xdr:row>38</xdr:row>
      <xdr:rowOff>124587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115714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22987</xdr:rowOff>
    </xdr:from>
    <xdr:to>
      <xdr:col>46</xdr:col>
      <xdr:colOff>38100</xdr:colOff>
      <xdr:row>38</xdr:row>
      <xdr:rowOff>124587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115714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23368</xdr:rowOff>
    </xdr:from>
    <xdr:to>
      <xdr:col>41</xdr:col>
      <xdr:colOff>101600</xdr:colOff>
      <xdr:row>38</xdr:row>
      <xdr:rowOff>124968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116095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26035</xdr:rowOff>
    </xdr:from>
    <xdr:to>
      <xdr:col>36</xdr:col>
      <xdr:colOff>165100</xdr:colOff>
      <xdr:row>38</xdr:row>
      <xdr:rowOff>127635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118762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32391</xdr:rowOff>
    </xdr:from>
    <xdr:to>
      <xdr:col>55</xdr:col>
      <xdr:colOff>0</xdr:colOff>
      <xdr:row>57</xdr:row>
      <xdr:rowOff>115164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05041"/>
          <a:ext cx="838200" cy="8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115164</xdr:rowOff>
    </xdr:from>
    <xdr:to>
      <xdr:col>50</xdr:col>
      <xdr:colOff>114300</xdr:colOff>
      <xdr:row>57</xdr:row>
      <xdr:rowOff>147282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87814"/>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122460</xdr:rowOff>
    </xdr:from>
    <xdr:to>
      <xdr:col>45</xdr:col>
      <xdr:colOff>177800</xdr:colOff>
      <xdr:row>57</xdr:row>
      <xdr:rowOff>147282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95110"/>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122460</xdr:rowOff>
    </xdr:from>
    <xdr:to>
      <xdr:col>41</xdr:col>
      <xdr:colOff>50800</xdr:colOff>
      <xdr:row>57</xdr:row>
      <xdr:rowOff>170466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951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153041</xdr:rowOff>
    </xdr:from>
    <xdr:to>
      <xdr:col>55</xdr:col>
      <xdr:colOff>50800</xdr:colOff>
      <xdr:row>57</xdr:row>
      <xdr:rowOff>83191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4468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64364</xdr:rowOff>
    </xdr:from>
    <xdr:to>
      <xdr:col>50</xdr:col>
      <xdr:colOff>165100</xdr:colOff>
      <xdr:row>57</xdr:row>
      <xdr:rowOff>165964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96482</xdr:rowOff>
    </xdr:from>
    <xdr:to>
      <xdr:col>46</xdr:col>
      <xdr:colOff>38100</xdr:colOff>
      <xdr:row>58</xdr:row>
      <xdr:rowOff>26632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43159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71660</xdr:rowOff>
    </xdr:from>
    <xdr:to>
      <xdr:col>41</xdr:col>
      <xdr:colOff>101600</xdr:colOff>
      <xdr:row>58</xdr:row>
      <xdr:rowOff>1810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18337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119666</xdr:rowOff>
    </xdr:from>
    <xdr:to>
      <xdr:col>36</xdr:col>
      <xdr:colOff>165100</xdr:colOff>
      <xdr:row>58</xdr:row>
      <xdr:rowOff>49816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66343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25857</xdr:rowOff>
    </xdr:from>
    <xdr:to>
      <xdr:col>55</xdr:col>
      <xdr:colOff>0</xdr:colOff>
      <xdr:row>78</xdr:row>
      <xdr:rowOff>78073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8957"/>
          <a:ext cx="8382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78073</xdr:rowOff>
    </xdr:from>
    <xdr:to>
      <xdr:col>50</xdr:col>
      <xdr:colOff>114300</xdr:colOff>
      <xdr:row>78</xdr:row>
      <xdr:rowOff>78569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117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78569</xdr:rowOff>
    </xdr:from>
    <xdr:to>
      <xdr:col>45</xdr:col>
      <xdr:colOff>177800</xdr:colOff>
      <xdr:row>78</xdr:row>
      <xdr:rowOff>100971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1669"/>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100971</xdr:rowOff>
    </xdr:from>
    <xdr:to>
      <xdr:col>41</xdr:col>
      <xdr:colOff>50800</xdr:colOff>
      <xdr:row>78</xdr:row>
      <xdr:rowOff>108401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407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146507</xdr:rowOff>
    </xdr:from>
    <xdr:to>
      <xdr:col>55</xdr:col>
      <xdr:colOff>50800</xdr:colOff>
      <xdr:row>78</xdr:row>
      <xdr:rowOff>76657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124934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27273</xdr:rowOff>
    </xdr:from>
    <xdr:to>
      <xdr:col>50</xdr:col>
      <xdr:colOff>165100</xdr:colOff>
      <xdr:row>78</xdr:row>
      <xdr:rowOff>128873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145400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7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27769</xdr:rowOff>
    </xdr:from>
    <xdr:to>
      <xdr:col>46</xdr:col>
      <xdr:colOff>38100</xdr:colOff>
      <xdr:row>78</xdr:row>
      <xdr:rowOff>129369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145896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7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50171</xdr:rowOff>
    </xdr:from>
    <xdr:to>
      <xdr:col>41</xdr:col>
      <xdr:colOff>101600</xdr:colOff>
      <xdr:row>78</xdr:row>
      <xdr:rowOff>151771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142898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57601</xdr:rowOff>
    </xdr:from>
    <xdr:to>
      <xdr:col>36</xdr:col>
      <xdr:colOff>165100</xdr:colOff>
      <xdr:row>78</xdr:row>
      <xdr:rowOff>159201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150328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121510</xdr:rowOff>
    </xdr:from>
    <xdr:to>
      <xdr:col>55</xdr:col>
      <xdr:colOff>0</xdr:colOff>
      <xdr:row>94</xdr:row>
      <xdr:rowOff>60179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66360"/>
          <a:ext cx="838200" cy="1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27609</xdr:rowOff>
    </xdr:from>
    <xdr:to>
      <xdr:col>50</xdr:col>
      <xdr:colOff>114300</xdr:colOff>
      <xdr:row>93</xdr:row>
      <xdr:rowOff>121510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5972459"/>
          <a:ext cx="889000" cy="9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147320</xdr:rowOff>
    </xdr:from>
    <xdr:to>
      <xdr:col>45</xdr:col>
      <xdr:colOff>177800</xdr:colOff>
      <xdr:row>93</xdr:row>
      <xdr:rowOff>27609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749270"/>
          <a:ext cx="889000" cy="2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147320</xdr:rowOff>
    </xdr:from>
    <xdr:to>
      <xdr:col>41</xdr:col>
      <xdr:colOff>50800</xdr:colOff>
      <xdr:row>93</xdr:row>
      <xdr:rowOff>29035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749270"/>
          <a:ext cx="889000" cy="2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9379</xdr:rowOff>
    </xdr:from>
    <xdr:to>
      <xdr:col>55</xdr:col>
      <xdr:colOff>50800</xdr:colOff>
      <xdr:row>94</xdr:row>
      <xdr:rowOff>110979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32256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70710</xdr:rowOff>
    </xdr:from>
    <xdr:to>
      <xdr:col>50</xdr:col>
      <xdr:colOff>165100</xdr:colOff>
      <xdr:row>94</xdr:row>
      <xdr:rowOff>860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17387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148259</xdr:rowOff>
    </xdr:from>
    <xdr:to>
      <xdr:col>46</xdr:col>
      <xdr:colOff>38100</xdr:colOff>
      <xdr:row>93</xdr:row>
      <xdr:rowOff>78409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9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94936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69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96520</xdr:rowOff>
    </xdr:from>
    <xdr:to>
      <xdr:col>41</xdr:col>
      <xdr:colOff>101600</xdr:colOff>
      <xdr:row>92</xdr:row>
      <xdr:rowOff>26670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43197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47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149685</xdr:rowOff>
    </xdr:from>
    <xdr:to>
      <xdr:col>36</xdr:col>
      <xdr:colOff>165100</xdr:colOff>
      <xdr:row>93</xdr:row>
      <xdr:rowOff>79835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2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96362</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69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32429</xdr:rowOff>
    </xdr:from>
    <xdr:to>
      <xdr:col>85</xdr:col>
      <xdr:colOff>127000</xdr:colOff>
      <xdr:row>37</xdr:row>
      <xdr:rowOff>65881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76079"/>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65881</xdr:rowOff>
    </xdr:from>
    <xdr:to>
      <xdr:col>81</xdr:col>
      <xdr:colOff>50800</xdr:colOff>
      <xdr:row>37</xdr:row>
      <xdr:rowOff>72225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0953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72225</xdr:rowOff>
    </xdr:from>
    <xdr:to>
      <xdr:col>76</xdr:col>
      <xdr:colOff>114300</xdr:colOff>
      <xdr:row>37</xdr:row>
      <xdr:rowOff>85274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15875"/>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85274</xdr:rowOff>
    </xdr:from>
    <xdr:to>
      <xdr:col>71</xdr:col>
      <xdr:colOff>177800</xdr:colOff>
      <xdr:row>37</xdr:row>
      <xdr:rowOff>96018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2892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153079</xdr:rowOff>
    </xdr:from>
    <xdr:to>
      <xdr:col>85</xdr:col>
      <xdr:colOff>177800</xdr:colOff>
      <xdr:row>37</xdr:row>
      <xdr:rowOff>83229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4506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7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15081</xdr:rowOff>
    </xdr:from>
    <xdr:to>
      <xdr:col>81</xdr:col>
      <xdr:colOff>101600</xdr:colOff>
      <xdr:row>37</xdr:row>
      <xdr:rowOff>116681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107808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21425</xdr:rowOff>
    </xdr:from>
    <xdr:to>
      <xdr:col>76</xdr:col>
      <xdr:colOff>165100</xdr:colOff>
      <xdr:row>37</xdr:row>
      <xdr:rowOff>123025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114152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34474</xdr:rowOff>
    </xdr:from>
    <xdr:to>
      <xdr:col>72</xdr:col>
      <xdr:colOff>38100</xdr:colOff>
      <xdr:row>37</xdr:row>
      <xdr:rowOff>136074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127201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45218</xdr:rowOff>
    </xdr:from>
    <xdr:to>
      <xdr:col>67</xdr:col>
      <xdr:colOff>101600</xdr:colOff>
      <xdr:row>37</xdr:row>
      <xdr:rowOff>146818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137945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80021</xdr:rowOff>
    </xdr:from>
    <xdr:to>
      <xdr:col>85</xdr:col>
      <xdr:colOff>127000</xdr:colOff>
      <xdr:row>54</xdr:row>
      <xdr:rowOff>83750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66871"/>
          <a:ext cx="838200" cy="1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83750</xdr:rowOff>
    </xdr:from>
    <xdr:to>
      <xdr:col>81</xdr:col>
      <xdr:colOff>50800</xdr:colOff>
      <xdr:row>56</xdr:row>
      <xdr:rowOff>72534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342050"/>
          <a:ext cx="889000" cy="3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72534</xdr:rowOff>
    </xdr:from>
    <xdr:to>
      <xdr:col>76</xdr:col>
      <xdr:colOff>114300</xdr:colOff>
      <xdr:row>56</xdr:row>
      <xdr:rowOff>105352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73734"/>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8312</xdr:rowOff>
    </xdr:from>
    <xdr:to>
      <xdr:col>71</xdr:col>
      <xdr:colOff>177800</xdr:colOff>
      <xdr:row>56</xdr:row>
      <xdr:rowOff>105352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438062"/>
          <a:ext cx="889000" cy="2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29221</xdr:rowOff>
    </xdr:from>
    <xdr:to>
      <xdr:col>85</xdr:col>
      <xdr:colOff>177800</xdr:colOff>
      <xdr:row>53</xdr:row>
      <xdr:rowOff>130821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52098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9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32950</xdr:rowOff>
    </xdr:from>
    <xdr:to>
      <xdr:col>81</xdr:col>
      <xdr:colOff>101600</xdr:colOff>
      <xdr:row>54</xdr:row>
      <xdr:rowOff>134550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2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151077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0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21734</xdr:rowOff>
    </xdr:from>
    <xdr:to>
      <xdr:col>76</xdr:col>
      <xdr:colOff>165100</xdr:colOff>
      <xdr:row>56</xdr:row>
      <xdr:rowOff>123334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139861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54552</xdr:rowOff>
    </xdr:from>
    <xdr:to>
      <xdr:col>72</xdr:col>
      <xdr:colOff>38100</xdr:colOff>
      <xdr:row>56</xdr:row>
      <xdr:rowOff>156152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4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128962</xdr:rowOff>
    </xdr:from>
    <xdr:to>
      <xdr:col>67</xdr:col>
      <xdr:colOff>101600</xdr:colOff>
      <xdr:row>55</xdr:row>
      <xdr:rowOff>59112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75639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1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42762</xdr:rowOff>
    </xdr:from>
    <xdr:to>
      <xdr:col>85</xdr:col>
      <xdr:colOff>127000</xdr:colOff>
      <xdr:row>79</xdr:row>
      <xdr:rowOff>43075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87312"/>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43075</xdr:rowOff>
    </xdr:from>
    <xdr:to>
      <xdr:col>81</xdr:col>
      <xdr:colOff>50800</xdr:colOff>
      <xdr:row>79</xdr:row>
      <xdr:rowOff>43962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7625"/>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43962</xdr:rowOff>
    </xdr:from>
    <xdr:to>
      <xdr:col>76</xdr:col>
      <xdr:colOff>114300</xdr:colOff>
      <xdr:row>79</xdr:row>
      <xdr:rowOff>44126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851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42027</xdr:rowOff>
    </xdr:from>
    <xdr:to>
      <xdr:col>71</xdr:col>
      <xdr:colOff>177800</xdr:colOff>
      <xdr:row>79</xdr:row>
      <xdr:rowOff>44126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657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163412</xdr:rowOff>
    </xdr:from>
    <xdr:to>
      <xdr:col>85</xdr:col>
      <xdr:colOff>177800</xdr:colOff>
      <xdr:row>79</xdr:row>
      <xdr:rowOff>93562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163725</xdr:rowOff>
    </xdr:from>
    <xdr:to>
      <xdr:col>81</xdr:col>
      <xdr:colOff>101600</xdr:colOff>
      <xdr:row>79</xdr:row>
      <xdr:rowOff>93875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85002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2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164612</xdr:rowOff>
    </xdr:from>
    <xdr:to>
      <xdr:col>76</xdr:col>
      <xdr:colOff>165100</xdr:colOff>
      <xdr:row>79</xdr:row>
      <xdr:rowOff>94762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85889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3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164776</xdr:rowOff>
    </xdr:from>
    <xdr:to>
      <xdr:col>72</xdr:col>
      <xdr:colOff>38100</xdr:colOff>
      <xdr:row>79</xdr:row>
      <xdr:rowOff>94926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86053</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63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162677</xdr:rowOff>
    </xdr:from>
    <xdr:to>
      <xdr:col>67</xdr:col>
      <xdr:colOff>101600</xdr:colOff>
      <xdr:row>79</xdr:row>
      <xdr:rowOff>92827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83954</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30347</xdr:rowOff>
    </xdr:from>
    <xdr:to>
      <xdr:col>85</xdr:col>
      <xdr:colOff>127000</xdr:colOff>
      <xdr:row>98</xdr:row>
      <xdr:rowOff>47264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832447"/>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532</xdr:rowOff>
    </xdr:from>
    <xdr:to>
      <xdr:col>81</xdr:col>
      <xdr:colOff>50800</xdr:colOff>
      <xdr:row>98</xdr:row>
      <xdr:rowOff>30347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802632"/>
          <a:ext cx="889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153318</xdr:rowOff>
    </xdr:from>
    <xdr:to>
      <xdr:col>76</xdr:col>
      <xdr:colOff>114300</xdr:colOff>
      <xdr:row>98</xdr:row>
      <xdr:rowOff>532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7839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137168</xdr:rowOff>
    </xdr:from>
    <xdr:to>
      <xdr:col>71</xdr:col>
      <xdr:colOff>177800</xdr:colOff>
      <xdr:row>97</xdr:row>
      <xdr:rowOff>153318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767818"/>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167914</xdr:rowOff>
    </xdr:from>
    <xdr:to>
      <xdr:col>85</xdr:col>
      <xdr:colOff>177800</xdr:colOff>
      <xdr:row>98</xdr:row>
      <xdr:rowOff>98064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82841</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7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150997</xdr:rowOff>
    </xdr:from>
    <xdr:to>
      <xdr:col>81</xdr:col>
      <xdr:colOff>101600</xdr:colOff>
      <xdr:row>98</xdr:row>
      <xdr:rowOff>81147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72274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121182</xdr:rowOff>
    </xdr:from>
    <xdr:to>
      <xdr:col>76</xdr:col>
      <xdr:colOff>165100</xdr:colOff>
      <xdr:row>98</xdr:row>
      <xdr:rowOff>51332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7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42459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102518</xdr:rowOff>
    </xdr:from>
    <xdr:to>
      <xdr:col>72</xdr:col>
      <xdr:colOff>38100</xdr:colOff>
      <xdr:row>98</xdr:row>
      <xdr:rowOff>32668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7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23795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8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86368</xdr:rowOff>
    </xdr:from>
    <xdr:to>
      <xdr:col>67</xdr:col>
      <xdr:colOff>101600</xdr:colOff>
      <xdr:row>98</xdr:row>
      <xdr:rowOff>16518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7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7645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8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147,855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円となっており，類似団体平均と比較すると高止まりしている。これは，本村単独の福祉施策が多数あることから，福祉費全体（社会福祉費，児童福祉費等）が高水準であることが主な要因である。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49,328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2,807</a:t>
          </a:r>
          <a:r>
            <a:rPr kumimoji="1" lang="ja-JP" altLang="en-US" sz="1300">
              <a:latin typeface="ＭＳ Ｐゴシック" panose="020B0600070205080204" pitchFamily="50" charset="-128"/>
              <a:ea typeface="ＭＳ Ｐゴシック" panose="020B0600070205080204" pitchFamily="50" charset="-128"/>
            </a:rPr>
            <a:t>円の増額となっている。これは，経営状況等を踏まえた水道事業への補助金及び出資金の増等が主な要因である。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82,305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10,116</a:t>
          </a:r>
          <a:r>
            <a:rPr kumimoji="1" lang="ja-JP" altLang="en-US" sz="1300">
              <a:latin typeface="ＭＳ Ｐゴシック" panose="020B0600070205080204" pitchFamily="50" charset="-128"/>
              <a:ea typeface="ＭＳ Ｐゴシック" panose="020B0600070205080204" pitchFamily="50" charset="-128"/>
            </a:rPr>
            <a:t>円の減額となっている。これは，都市計画公園改修工事や東海駅東土地区画整理事業繰出金が事業の進捗に伴い減となったことが主な要因である。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96,177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円となっており，類似団体平均と比較すると高止まりしている。また，前年度と比較すると</a:t>
          </a:r>
          <a:r>
            <a:rPr kumimoji="1" lang="en-US" altLang="ja-JP" sz="1300">
              <a:latin typeface="ＭＳ Ｐゴシック" panose="020B0600070205080204" pitchFamily="50" charset="-128"/>
              <a:ea typeface="ＭＳ Ｐゴシック" panose="020B0600070205080204" pitchFamily="50" charset="-128"/>
            </a:rPr>
            <a:t>12,261</a:t>
          </a:r>
          <a:r>
            <a:rPr kumimoji="1" lang="ja-JP" altLang="en-US" sz="1300">
              <a:latin typeface="ＭＳ Ｐゴシック" panose="020B0600070205080204" pitchFamily="50" charset="-128"/>
              <a:ea typeface="ＭＳ Ｐゴシック" panose="020B0600070205080204" pitchFamily="50" charset="-128"/>
            </a:rPr>
            <a:t>円の増額となっている。これは，本村単独の教育施策が多数あることや（仮称）歴史と未来の交流館建設事業，その他の大規模工事（総合体育館外装改修工事等）が重なったことが主な要因である。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その他の記述していない経費についても，類似団体平均と比較して全体的に高水準となっている。今後，歳入の主幹税目である固定資産税が逓減していくことを踏まえ，事業の見直しや中長期的視点で公共施設の最適配置等に取り組んで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財政調整基金残高は約</a:t>
          </a:r>
          <a:r>
            <a:rPr kumimoji="1" lang="en-US" altLang="ja-JP" sz="1050">
              <a:latin typeface="ＭＳ ゴシック" pitchFamily="49" charset="-128"/>
              <a:ea typeface="ＭＳ ゴシック" pitchFamily="49" charset="-128"/>
            </a:rPr>
            <a:t>64.9</a:t>
          </a:r>
          <a:r>
            <a:rPr kumimoji="1" lang="ja-JP" altLang="en-US" sz="1050">
              <a:latin typeface="ＭＳ ゴシック" pitchFamily="49" charset="-128"/>
              <a:ea typeface="ＭＳ ゴシック" pitchFamily="49" charset="-128"/>
            </a:rPr>
            <a:t>億円となっている。今後も災害等の不測の事態に備えるとともに，大規模事業の実施等による年度間の財政不均衡を調整するための適正額の確保に努めていく。</a:t>
          </a:r>
        </a:p>
        <a:p>
          <a:r>
            <a:rPr kumimoji="1" lang="ja-JP" altLang="en-US" sz="1050">
              <a:latin typeface="ＭＳ ゴシック" pitchFamily="49" charset="-128"/>
              <a:ea typeface="ＭＳ ゴシック" pitchFamily="49" charset="-128"/>
            </a:rPr>
            <a:t>　実質収支額は，継続的に黒字を確保している。前年度比</a:t>
          </a:r>
          <a:r>
            <a:rPr kumimoji="1" lang="en-US" altLang="ja-JP" sz="1050">
              <a:latin typeface="ＭＳ ゴシック" pitchFamily="49" charset="-128"/>
              <a:ea typeface="ＭＳ ゴシック" pitchFamily="49" charset="-128"/>
            </a:rPr>
            <a:t>2.17</a:t>
          </a:r>
          <a:r>
            <a:rPr kumimoji="1" lang="ja-JP" altLang="en-US" sz="1050">
              <a:latin typeface="ＭＳ ゴシック" pitchFamily="49" charset="-128"/>
              <a:ea typeface="ＭＳ ゴシック" pitchFamily="49" charset="-128"/>
            </a:rPr>
            <a:t>ポイント減少したが，令和元年度において，想定以上の税収の伸びや例年より多額の歳出不用額発生により実質収支額が増加したことによるもので，令和２年度は例年並みの水準と考えられる。実質単年度収支は，前年度に引き続き同程度の赤字になった。これは，村税が減少傾向にある中で，大規模事業の実施により財政調整基金の取り崩しを行ったことが要因と考えられる。</a:t>
          </a:r>
        </a:p>
        <a:p>
          <a:r>
            <a:rPr kumimoji="1" lang="ja-JP" altLang="en-US" sz="1050">
              <a:latin typeface="ＭＳ ゴシック" pitchFamily="49" charset="-128"/>
              <a:ea typeface="ＭＳ ゴシック" pitchFamily="49" charset="-128"/>
            </a:rPr>
            <a:t>　今後も中長期的な財政見通しに基づき，歳入に見合った歳出予算の編成に努め，将来に渡って持続可能な財政運営に努めていく。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前年度までに引き続き，令和２年度決算においても全会計で実質収支が黒字となり，実質赤字は生じていないため，連結実質赤字比率は算定されていない。</a:t>
          </a:r>
        </a:p>
        <a:p>
          <a:r>
            <a:rPr kumimoji="1" lang="ja-JP" altLang="en-US" sz="1400">
              <a:latin typeface="ＭＳ ゴシック" pitchFamily="49" charset="-128"/>
              <a:ea typeface="ＭＳ ゴシック" pitchFamily="49" charset="-128"/>
            </a:rPr>
            <a:t>　令和元年度に，東海村下水道事業会計が前年度</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ポイントの皆増となっているのは，公営企業会計に移行したことによるものである。</a:t>
          </a:r>
        </a:p>
        <a:p>
          <a:r>
            <a:rPr kumimoji="1" lang="ja-JP" altLang="en-US" sz="1400">
              <a:latin typeface="ＭＳ ゴシック" pitchFamily="49" charset="-128"/>
              <a:ea typeface="ＭＳ ゴシック" pitchFamily="49" charset="-128"/>
            </a:rPr>
            <a:t>　今後も各会計において保険料や利用料金等の見直しなどの受益者負担のあり方を再検討し，健全な財政運営に努めていく。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25001523</v>
      </c>
      <c r="BO4" s="433"/>
      <c r="BP4" s="433"/>
      <c r="BQ4" s="433"/>
      <c r="BR4" s="433"/>
      <c r="BS4" s="433"/>
      <c r="BT4" s="433"/>
      <c r="BU4" s="434"/>
      <c r="BV4" s="432">
        <v>20175602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5.9</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24235381</v>
      </c>
      <c r="BO5" s="470"/>
      <c r="BP5" s="470"/>
      <c r="BQ5" s="470"/>
      <c r="BR5" s="470"/>
      <c r="BS5" s="470"/>
      <c r="BT5" s="470"/>
      <c r="BU5" s="471"/>
      <c r="BV5" s="469">
        <v>19104003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v>
      </c>
      <c r="CU5" s="467"/>
      <c r="CV5" s="467"/>
      <c r="CW5" s="467"/>
      <c r="CX5" s="467"/>
      <c r="CY5" s="467"/>
      <c r="CZ5" s="467"/>
      <c r="DA5" s="468"/>
      <c r="DB5" s="466">
        <v>91.1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766142</v>
      </c>
      <c r="BO6" s="470"/>
      <c r="BP6" s="470"/>
      <c r="BQ6" s="470"/>
      <c r="BR6" s="470"/>
      <c r="BS6" s="470"/>
      <c r="BT6" s="470"/>
      <c r="BU6" s="471"/>
      <c r="BV6" s="469">
        <v>1071599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v>
      </c>
      <c r="CU6" s="507"/>
      <c r="CV6" s="507"/>
      <c r="CW6" s="507"/>
      <c r="CX6" s="507"/>
      <c r="CY6" s="507"/>
      <c r="CZ6" s="507"/>
      <c r="DA6" s="508"/>
      <c r="DB6" s="506">
        <v>91.1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105029</v>
      </c>
      <c r="BO7" s="470"/>
      <c r="BP7" s="470"/>
      <c r="BQ7" s="470"/>
      <c r="BR7" s="470"/>
      <c r="BS7" s="470"/>
      <c r="BT7" s="470"/>
      <c r="BU7" s="471"/>
      <c r="BV7" s="469">
        <v>174102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11282856</v>
      </c>
      <c r="CU7" s="470"/>
      <c r="CV7" s="470"/>
      <c r="CW7" s="470"/>
      <c r="CX7" s="470"/>
      <c r="CY7" s="470"/>
      <c r="CZ7" s="470"/>
      <c r="DA7" s="471"/>
      <c r="DB7" s="469">
        <v>11174299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661113</v>
      </c>
      <c r="BO8" s="470"/>
      <c r="BP8" s="470"/>
      <c r="BQ8" s="470"/>
      <c r="BR8" s="470"/>
      <c r="BS8" s="470"/>
      <c r="BT8" s="470"/>
      <c r="BU8" s="471"/>
      <c r="BV8" s="469">
        <v>897497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1.38</v>
      </c>
      <c r="CU8" s="510"/>
      <c r="CV8" s="510"/>
      <c r="CW8" s="510"/>
      <c r="CX8" s="510"/>
      <c r="CY8" s="510"/>
      <c r="CZ8" s="510"/>
      <c r="DA8" s="511"/>
      <c r="DB8" s="509">
        <v>1.4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37891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-236384</v>
      </c>
      <c r="BO9" s="470"/>
      <c r="BP9" s="470"/>
      <c r="BQ9" s="470"/>
      <c r="BR9" s="470"/>
      <c r="BS9" s="470"/>
      <c r="BT9" s="470"/>
      <c r="BU9" s="471"/>
      <c r="BV9" s="469">
        <v>407578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3.2</v>
      </c>
      <c r="CU9" s="467"/>
      <c r="CV9" s="467"/>
      <c r="CW9" s="467"/>
      <c r="CX9" s="467"/>
      <c r="CY9" s="467"/>
      <c r="CZ9" s="467"/>
      <c r="DA9" s="468"/>
      <c r="DB9" s="466">
        <v>3.4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37713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483097</v>
      </c>
      <c r="BO10" s="470"/>
      <c r="BP10" s="470"/>
      <c r="BQ10" s="470"/>
      <c r="BR10" s="470"/>
      <c r="BS10" s="470"/>
      <c r="BT10" s="470"/>
      <c r="BU10" s="471"/>
      <c r="BV10" s="469">
        <v>279531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38376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600000</v>
      </c>
      <c r="BO12" s="470"/>
      <c r="BP12" s="470"/>
      <c r="BQ12" s="470"/>
      <c r="BR12" s="470"/>
      <c r="BS12" s="470"/>
      <c r="BT12" s="470"/>
      <c r="BU12" s="471"/>
      <c r="BV12" s="469">
        <v>1039108</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38057</v>
      </c>
      <c r="S13" s="554"/>
      <c r="T13" s="554"/>
      <c r="U13" s="554"/>
      <c r="V13" s="555"/>
      <c r="W13" s="485" t="s">
        <v>140</v>
      </c>
      <c r="X13" s="486"/>
      <c r="Y13" s="486"/>
      <c r="Z13" s="486"/>
      <c r="AA13" s="486"/>
      <c r="AB13" s="476"/>
      <c r="AC13" s="520">
        <v>531</v>
      </c>
      <c r="AD13" s="521"/>
      <c r="AE13" s="521"/>
      <c r="AF13" s="521"/>
      <c r="AG13" s="563"/>
      <c r="AH13" s="520">
        <v>539</v>
      </c>
      <c r="AI13" s="521"/>
      <c r="AJ13" s="521"/>
      <c r="AK13" s="521"/>
      <c r="AL13" s="522"/>
      <c r="AM13" s="498" t="s">
        <v>141</v>
      </c>
      <c r="AN13" s="499"/>
      <c r="AO13" s="499"/>
      <c r="AP13" s="499"/>
      <c r="AQ13" s="499"/>
      <c r="AR13" s="499"/>
      <c r="AS13" s="499"/>
      <c r="AT13" s="500"/>
      <c r="AU13" s="501" t="s">
        <v>106</v>
      </c>
      <c r="AV13" s="502"/>
      <c r="AW13" s="502"/>
      <c r="AX13" s="502"/>
      <c r="AY13" s="503" t="s">
        <v>142</v>
      </c>
      <c r="AZ13" s="504"/>
      <c r="BA13" s="504"/>
      <c r="BB13" s="504"/>
      <c r="BC13" s="504"/>
      <c r="BD13" s="504"/>
      <c r="BE13" s="504"/>
      <c r="BF13" s="504"/>
      <c r="BG13" s="504"/>
      <c r="BH13" s="504"/>
      <c r="BI13" s="504"/>
      <c r="BJ13" s="504"/>
      <c r="BK13" s="504"/>
      <c r="BL13" s="504"/>
      <c r="BM13" s="505"/>
      <c r="BN13" s="469">
        <v>-353287</v>
      </c>
      <c r="BO13" s="470"/>
      <c r="BP13" s="470"/>
      <c r="BQ13" s="470"/>
      <c r="BR13" s="470"/>
      <c r="BS13" s="470"/>
      <c r="BT13" s="470"/>
      <c r="BU13" s="471"/>
      <c r="BV13" s="469">
        <v>-351999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4.0999999999999996</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38379</v>
      </c>
      <c r="S14" s="554"/>
      <c r="T14" s="554"/>
      <c r="U14" s="554"/>
      <c r="V14" s="555"/>
      <c r="W14" s="459"/>
      <c r="X14" s="460"/>
      <c r="Y14" s="460"/>
      <c r="Z14" s="460"/>
      <c r="AA14" s="460"/>
      <c r="AB14" s="449"/>
      <c r="AC14" s="556">
        <v>3.1</v>
      </c>
      <c r="AD14" s="557"/>
      <c r="AE14" s="557"/>
      <c r="AF14" s="557"/>
      <c r="AG14" s="558"/>
      <c r="AH14" s="556">
        <v>3.2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38046</v>
      </c>
      <c r="S15" s="554"/>
      <c r="T15" s="554"/>
      <c r="U15" s="554"/>
      <c r="V15" s="555"/>
      <c r="W15" s="485" t="s">
        <v>146</v>
      </c>
      <c r="X15" s="486"/>
      <c r="Y15" s="486"/>
      <c r="Z15" s="486"/>
      <c r="AA15" s="486"/>
      <c r="AB15" s="476"/>
      <c r="AC15" s="520">
        <v>4463</v>
      </c>
      <c r="AD15" s="521"/>
      <c r="AE15" s="521"/>
      <c r="AF15" s="521"/>
      <c r="AG15" s="563"/>
      <c r="AH15" s="520">
        <v>4224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8707504</v>
      </c>
      <c r="BO15" s="433"/>
      <c r="BP15" s="433"/>
      <c r="BQ15" s="433"/>
      <c r="BR15" s="433"/>
      <c r="BS15" s="433"/>
      <c r="BT15" s="433"/>
      <c r="BU15" s="434"/>
      <c r="BV15" s="432">
        <v>8583814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26.2</v>
      </c>
      <c r="AD16" s="557"/>
      <c r="AE16" s="557"/>
      <c r="AF16" s="557"/>
      <c r="AG16" s="558"/>
      <c r="AH16" s="556">
        <v>25.2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6522532</v>
      </c>
      <c r="BO16" s="470"/>
      <c r="BP16" s="470"/>
      <c r="BQ16" s="470"/>
      <c r="BR16" s="470"/>
      <c r="BS16" s="470"/>
      <c r="BT16" s="470"/>
      <c r="BU16" s="471"/>
      <c r="BV16" s="469">
        <v>6181507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12014</v>
      </c>
      <c r="AD17" s="521"/>
      <c r="AE17" s="521"/>
      <c r="AF17" s="521"/>
      <c r="AG17" s="563"/>
      <c r="AH17" s="520">
        <v>11979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11282856</v>
      </c>
      <c r="BO17" s="470"/>
      <c r="BP17" s="470"/>
      <c r="BQ17" s="470"/>
      <c r="BR17" s="470"/>
      <c r="BS17" s="470"/>
      <c r="BT17" s="470"/>
      <c r="BU17" s="471"/>
      <c r="BV17" s="469">
        <v>11174299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38</v>
      </c>
      <c r="M18" s="585"/>
      <c r="N18" s="585"/>
      <c r="O18" s="585"/>
      <c r="P18" s="585"/>
      <c r="Q18" s="585"/>
      <c r="R18" s="586"/>
      <c r="S18" s="586"/>
      <c r="T18" s="586"/>
      <c r="U18" s="586"/>
      <c r="V18" s="587"/>
      <c r="W18" s="487"/>
      <c r="X18" s="488"/>
      <c r="Y18" s="488"/>
      <c r="Z18" s="488"/>
      <c r="AA18" s="488"/>
      <c r="AB18" s="479"/>
      <c r="AC18" s="588">
        <v>70.599999999999994</v>
      </c>
      <c r="AD18" s="589"/>
      <c r="AE18" s="589"/>
      <c r="AF18" s="589"/>
      <c r="AG18" s="590"/>
      <c r="AH18" s="588">
        <v>71.599999999999994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10736479</v>
      </c>
      <c r="BO18" s="470"/>
      <c r="BP18" s="470"/>
      <c r="BQ18" s="470"/>
      <c r="BR18" s="470"/>
      <c r="BS18" s="470"/>
      <c r="BT18" s="470"/>
      <c r="BU18" s="471"/>
      <c r="BV18" s="469">
        <v>10551668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997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16234338</v>
      </c>
      <c r="BO19" s="470"/>
      <c r="BP19" s="470"/>
      <c r="BQ19" s="470"/>
      <c r="BR19" s="470"/>
      <c r="BS19" s="470"/>
      <c r="BT19" s="470"/>
      <c r="BU19" s="471"/>
      <c r="BV19" s="469">
        <v>16525694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15429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1749266</v>
      </c>
      <c r="BO23" s="470"/>
      <c r="BP23" s="470"/>
      <c r="BQ23" s="470"/>
      <c r="BR23" s="470"/>
      <c r="BS23" s="470"/>
      <c r="BT23" s="470"/>
      <c r="BU23" s="471"/>
      <c r="BV23" s="469">
        <v>1838299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8500</v>
      </c>
      <c r="R24" s="521"/>
      <c r="S24" s="521"/>
      <c r="T24" s="521"/>
      <c r="U24" s="521"/>
      <c r="V24" s="563"/>
      <c r="W24" s="622"/>
      <c r="X24" s="610"/>
      <c r="Y24" s="611"/>
      <c r="Z24" s="519" t="s">
        <v>170</v>
      </c>
      <c r="AA24" s="499"/>
      <c r="AB24" s="499"/>
      <c r="AC24" s="499"/>
      <c r="AD24" s="499"/>
      <c r="AE24" s="499"/>
      <c r="AF24" s="499"/>
      <c r="AG24" s="500"/>
      <c r="AH24" s="520">
        <v>357</v>
      </c>
      <c r="AI24" s="521"/>
      <c r="AJ24" s="521"/>
      <c r="AK24" s="521"/>
      <c r="AL24" s="563"/>
      <c r="AM24" s="520">
        <v>1100631</v>
      </c>
      <c r="AN24" s="521"/>
      <c r="AO24" s="521"/>
      <c r="AP24" s="521"/>
      <c r="AQ24" s="521"/>
      <c r="AR24" s="563"/>
      <c r="AS24" s="520">
        <v>3083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1269847</v>
      </c>
      <c r="BO24" s="470"/>
      <c r="BP24" s="470"/>
      <c r="BQ24" s="470"/>
      <c r="BR24" s="470"/>
      <c r="BS24" s="470"/>
      <c r="BT24" s="470"/>
      <c r="BU24" s="471"/>
      <c r="BV24" s="469">
        <v>1656679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6580</v>
      </c>
      <c r="R25" s="521"/>
      <c r="S25" s="521"/>
      <c r="T25" s="521"/>
      <c r="U25" s="521"/>
      <c r="V25" s="563"/>
      <c r="W25" s="622"/>
      <c r="X25" s="610"/>
      <c r="Y25" s="611"/>
      <c r="Z25" s="519" t="s">
        <v>173</v>
      </c>
      <c r="AA25" s="499"/>
      <c r="AB25" s="499"/>
      <c r="AC25" s="499"/>
      <c r="AD25" s="499"/>
      <c r="AE25" s="499"/>
      <c r="AF25" s="499"/>
      <c r="AG25" s="500"/>
      <c r="AH25" s="520" t="s">
        <v>130</v>
      </c>
      <c r="AI25" s="521"/>
      <c r="AJ25" s="521"/>
      <c r="AK25" s="521"/>
      <c r="AL25" s="563"/>
      <c r="AM25" s="520" t="s">
        <v>138</v>
      </c>
      <c r="AN25" s="521"/>
      <c r="AO25" s="521"/>
      <c r="AP25" s="521"/>
      <c r="AQ25" s="521"/>
      <c r="AR25" s="563"/>
      <c r="AS25" s="520" t="s">
        <v>138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3492330</v>
      </c>
      <c r="BO25" s="433"/>
      <c r="BP25" s="433"/>
      <c r="BQ25" s="433"/>
      <c r="BR25" s="433"/>
      <c r="BS25" s="433"/>
      <c r="BT25" s="433"/>
      <c r="BU25" s="434"/>
      <c r="BV25" s="432">
        <v>3635943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6160</v>
      </c>
      <c r="R26" s="521"/>
      <c r="S26" s="521"/>
      <c r="T26" s="521"/>
      <c r="U26" s="521"/>
      <c r="V26" s="563"/>
      <c r="W26" s="622"/>
      <c r="X26" s="610"/>
      <c r="Y26" s="611"/>
      <c r="Z26" s="519" t="s">
        <v>176</v>
      </c>
      <c r="AA26" s="632"/>
      <c r="AB26" s="632"/>
      <c r="AC26" s="632"/>
      <c r="AD26" s="632"/>
      <c r="AE26" s="632"/>
      <c r="AF26" s="632"/>
      <c r="AG26" s="633"/>
      <c r="AH26" s="520">
        <v>13</v>
      </c>
      <c r="AI26" s="521"/>
      <c r="AJ26" s="521"/>
      <c r="AK26" s="521"/>
      <c r="AL26" s="563"/>
      <c r="AM26" s="520">
        <v>37388</v>
      </c>
      <c r="AN26" s="521"/>
      <c r="AO26" s="521"/>
      <c r="AP26" s="521"/>
      <c r="AQ26" s="521"/>
      <c r="AR26" s="563"/>
      <c r="AS26" s="520">
        <v>2876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4500</v>
      </c>
      <c r="R27" s="521"/>
      <c r="S27" s="521"/>
      <c r="T27" s="521"/>
      <c r="U27" s="521"/>
      <c r="V27" s="563"/>
      <c r="W27" s="622"/>
      <c r="X27" s="610"/>
      <c r="Y27" s="611"/>
      <c r="Z27" s="519" t="s">
        <v>179</v>
      </c>
      <c r="AA27" s="499"/>
      <c r="AB27" s="499"/>
      <c r="AC27" s="499"/>
      <c r="AD27" s="499"/>
      <c r="AE27" s="499"/>
      <c r="AF27" s="499"/>
      <c r="AG27" s="500"/>
      <c r="AH27" s="520">
        <v>25</v>
      </c>
      <c r="AI27" s="521"/>
      <c r="AJ27" s="521"/>
      <c r="AK27" s="521"/>
      <c r="AL27" s="563"/>
      <c r="AM27" s="520">
        <v>75000</v>
      </c>
      <c r="AN27" s="521"/>
      <c r="AO27" s="521"/>
      <c r="AP27" s="521"/>
      <c r="AQ27" s="521"/>
      <c r="AR27" s="563"/>
      <c r="AS27" s="520">
        <v>3000</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500000</v>
      </c>
      <c r="BO27" s="646"/>
      <c r="BP27" s="646"/>
      <c r="BQ27" s="646"/>
      <c r="BR27" s="646"/>
      <c r="BS27" s="646"/>
      <c r="BT27" s="646"/>
      <c r="BU27" s="647"/>
      <c r="BV27" s="645">
        <v>500000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4080</v>
      </c>
      <c r="R28" s="521"/>
      <c r="S28" s="521"/>
      <c r="T28" s="521"/>
      <c r="U28" s="521"/>
      <c r="V28" s="563"/>
      <c r="W28" s="622"/>
      <c r="X28" s="610"/>
      <c r="Y28" s="611"/>
      <c r="Z28" s="519" t="s">
        <v>182</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6488495</v>
      </c>
      <c r="BO28" s="433"/>
      <c r="BP28" s="433"/>
      <c r="BQ28" s="433"/>
      <c r="BR28" s="433"/>
      <c r="BS28" s="433"/>
      <c r="BT28" s="433"/>
      <c r="BU28" s="434"/>
      <c r="BV28" s="432">
        <v>6605398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3870</v>
      </c>
      <c r="R29" s="521"/>
      <c r="S29" s="521"/>
      <c r="T29" s="521"/>
      <c r="U29" s="521"/>
      <c r="V29" s="563"/>
      <c r="W29" s="623"/>
      <c r="X29" s="624"/>
      <c r="Y29" s="625"/>
      <c r="Z29" s="519" t="s">
        <v>185</v>
      </c>
      <c r="AA29" s="499"/>
      <c r="AB29" s="499"/>
      <c r="AC29" s="499"/>
      <c r="AD29" s="499"/>
      <c r="AE29" s="499"/>
      <c r="AF29" s="499"/>
      <c r="AG29" s="500"/>
      <c r="AH29" s="520">
        <v>382</v>
      </c>
      <c r="AI29" s="521"/>
      <c r="AJ29" s="521"/>
      <c r="AK29" s="521"/>
      <c r="AL29" s="563"/>
      <c r="AM29" s="520">
        <v>1175631</v>
      </c>
      <c r="AN29" s="521"/>
      <c r="AO29" s="521"/>
      <c r="AP29" s="521"/>
      <c r="AQ29" s="521"/>
      <c r="AR29" s="563"/>
      <c r="AS29" s="520">
        <v>3078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620998</v>
      </c>
      <c r="BO29" s="470"/>
      <c r="BP29" s="470"/>
      <c r="BQ29" s="470"/>
      <c r="BR29" s="470"/>
      <c r="BS29" s="470"/>
      <c r="BT29" s="470"/>
      <c r="BU29" s="471"/>
      <c r="BV29" s="469">
        <v>1122375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101.1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1518912</v>
      </c>
      <c r="BO30" s="646"/>
      <c r="BP30" s="646"/>
      <c r="BQ30" s="646"/>
      <c r="BR30" s="646"/>
      <c r="BS30" s="646"/>
      <c r="BT30" s="646"/>
      <c r="BU30" s="647"/>
      <c r="BV30" s="645">
        <v>2107889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199</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東海村国民健康保険事業特別会計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東海村水道事業会計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水戸・勝田都市計画事業東海駅西土地区画整理事業特別会計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東海村文化・スポーツ振興財団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東海村介護保険事業特別会計（保険事業勘定）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東海村下水道事業会計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IF('各会計、関係団体の財政状況及び健全化判断比率'!B36="","",'各会計、関係団体の財政状況及び健全化判断比率'!B36)</f>
        <v>水戸・勝田都市計画事業東海駅東土地区画整理事業特別会計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東海村後期高齢者医療特別会計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東海村病院事業会計</v>
      </c>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IF('各会計、関係団体の財政状況及び健全化判断比率'!B37="","",'各会計、関係団体の財政状況及び健全化判断比率'!B37)</f>
        <v>水戸・勝田都市計画事業東海駅西第二土地区画整理事業特別会計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茨城県租税債権管理機構（一般会計）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東海村介護保険事業特別会計（介護サービス事業勘定）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12</v>
      </c>
      <c r="BF37" s="658"/>
      <c r="BG37" s="659" t="str">
        <f>IF('各会計、関係団体の財政状況及び健全化判断比率'!B38="","",'各会計、関係団体の財政状況及び健全化判断比率'!B38)</f>
        <v>水戸・勝田都市計画事業東海中央土地区画整理事業特別会計</v>
      </c>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ひたちなか・東海広域事務組合（一般会計）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ひたちなか・東海広域事務組合（常陸那珂公共下水道事業特別会計）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ひたちなか・東海広域事務組合（一般廃棄物処理事業特別会計）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ひたちなか・東海広域事務組合（消防事業特別会計）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茨城北農業共済事務組合（農業共済事業会計）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iqdhMIZXewRslRZKkZWN+tOnezsFnm4wyAZb8yZ3/Y0wXHJXFEU00YPAlHzDrj4xOVbm4WXiyUfkiYbNAN9quQ==" saltValue="ZKvIB7QIsVLcVpdblFJG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0" t="s">
        <v>580</v>
      </c>
      <c r="D34" s="1250"/>
      <c r="E34" s="1251"/>
      <c r="F34" s="32">
        <v>17.79</v>
      </c>
      <c r="G34" s="33">
        <v>19.79</v>
      </c>
      <c r="H34" s="33">
        <v>17.5</v>
      </c>
      <c r="I34" s="33">
        <v>18.57</v>
      </c>
      <c r="J34" s="34">
        <v>18.91</v>
      </c>
      <c r="K34" s="22"/>
      <c r="L34" s="22"/>
      <c r="M34" s="22"/>
      <c r="N34" s="22"/>
      <c r="O34" s="22"/>
      <c r="P34" s="22"/>
    </row>
    <row r="35" spans="1:16" ht="39" customHeight="1" x14ac:dyDescent="0.15">
      <c r="A35" s="22"/>
      <c r="B35" s="35"/>
      <c r="C35" s="1244" t="s">
        <v>581</v>
      </c>
      <c r="D35" s="1245"/>
      <c r="E35" s="1246"/>
      <c r="F35" s="36">
        <v>6.32</v>
      </c>
      <c r="G35" s="37">
        <v>7.53</v>
      </c>
      <c r="H35" s="37">
        <v>7.15</v>
      </c>
      <c r="I35" s="37">
        <v>6.89</v>
      </c>
      <c r="J35" s="38">
        <v>6.64</v>
      </c>
      <c r="K35" s="22"/>
      <c r="L35" s="22"/>
      <c r="M35" s="22"/>
      <c r="N35" s="22"/>
      <c r="O35" s="22"/>
      <c r="P35" s="22"/>
    </row>
    <row r="36" spans="1:16" ht="39" customHeight="1" x14ac:dyDescent="0.15">
      <c r="A36" s="22"/>
      <c r="B36" s="35"/>
      <c r="C36" s="1244" t="s">
        <v>582</v>
      </c>
      <c r="D36" s="1245"/>
      <c r="E36" s="1246"/>
      <c r="F36" s="36">
        <v>3.99</v>
      </c>
      <c r="G36" s="37">
        <v>5.31</v>
      </c>
      <c r="H36" s="37">
        <v>4.25</v>
      </c>
      <c r="I36" s="37">
        <v>8.0299999999999994</v>
      </c>
      <c r="J36" s="38">
        <v>5.85</v>
      </c>
      <c r="K36" s="22"/>
      <c r="L36" s="22"/>
      <c r="M36" s="22"/>
      <c r="N36" s="22"/>
      <c r="O36" s="22"/>
      <c r="P36" s="22"/>
    </row>
    <row r="37" spans="1:16" ht="39" customHeight="1" x14ac:dyDescent="0.15">
      <c r="A37" s="22"/>
      <c r="B37" s="35"/>
      <c r="C37" s="1244" t="s">
        <v>583</v>
      </c>
      <c r="D37" s="1245"/>
      <c r="E37" s="1246"/>
      <c r="F37" s="36" t="s">
        <v>532</v>
      </c>
      <c r="G37" s="37" t="s">
        <v>532</v>
      </c>
      <c r="H37" s="37" t="s">
        <v>532</v>
      </c>
      <c r="I37" s="37">
        <v>4.37</v>
      </c>
      <c r="J37" s="38">
        <v>4.78</v>
      </c>
      <c r="K37" s="22"/>
      <c r="L37" s="22"/>
      <c r="M37" s="22"/>
      <c r="N37" s="22"/>
      <c r="O37" s="22"/>
      <c r="P37" s="22"/>
    </row>
    <row r="38" spans="1:16" ht="39" customHeight="1" x14ac:dyDescent="0.15">
      <c r="A38" s="22"/>
      <c r="B38" s="35"/>
      <c r="C38" s="1244" t="s">
        <v>584</v>
      </c>
      <c r="D38" s="1245"/>
      <c r="E38" s="1246"/>
      <c r="F38" s="36">
        <v>0.35</v>
      </c>
      <c r="G38" s="37">
        <v>1.29</v>
      </c>
      <c r="H38" s="37">
        <v>0.17</v>
      </c>
      <c r="I38" s="37">
        <v>0.3</v>
      </c>
      <c r="J38" s="38">
        <v>1.03</v>
      </c>
      <c r="K38" s="22"/>
      <c r="L38" s="22"/>
      <c r="M38" s="22"/>
      <c r="N38" s="22"/>
      <c r="O38" s="22"/>
      <c r="P38" s="22"/>
    </row>
    <row r="39" spans="1:16" ht="39" customHeight="1" x14ac:dyDescent="0.15">
      <c r="A39" s="22"/>
      <c r="B39" s="35"/>
      <c r="C39" s="1244" t="s">
        <v>585</v>
      </c>
      <c r="D39" s="1245"/>
      <c r="E39" s="1246"/>
      <c r="F39" s="36">
        <v>1.85</v>
      </c>
      <c r="G39" s="37">
        <v>0.32</v>
      </c>
      <c r="H39" s="37">
        <v>0.28000000000000003</v>
      </c>
      <c r="I39" s="37">
        <v>0.32</v>
      </c>
      <c r="J39" s="38">
        <v>0.74</v>
      </c>
      <c r="K39" s="22"/>
      <c r="L39" s="22"/>
      <c r="M39" s="22"/>
      <c r="N39" s="22"/>
      <c r="O39" s="22"/>
      <c r="P39" s="22"/>
    </row>
    <row r="40" spans="1:16" ht="39" customHeight="1" x14ac:dyDescent="0.15">
      <c r="A40" s="22"/>
      <c r="B40" s="35"/>
      <c r="C40" s="1244" t="s">
        <v>586</v>
      </c>
      <c r="D40" s="1245"/>
      <c r="E40" s="1246"/>
      <c r="F40" s="36">
        <v>2.62</v>
      </c>
      <c r="G40" s="37">
        <v>2.79</v>
      </c>
      <c r="H40" s="37">
        <v>1.94</v>
      </c>
      <c r="I40" s="37">
        <v>1.33</v>
      </c>
      <c r="J40" s="38">
        <v>0.7</v>
      </c>
      <c r="K40" s="22"/>
      <c r="L40" s="22"/>
      <c r="M40" s="22"/>
      <c r="N40" s="22"/>
      <c r="O40" s="22"/>
      <c r="P40" s="22"/>
    </row>
    <row r="41" spans="1:16" ht="39" customHeight="1" x14ac:dyDescent="0.15">
      <c r="A41" s="22"/>
      <c r="B41" s="35"/>
      <c r="C41" s="1244" t="s">
        <v>587</v>
      </c>
      <c r="D41" s="1245"/>
      <c r="E41" s="1246"/>
      <c r="F41" s="36">
        <v>0.7</v>
      </c>
      <c r="G41" s="37">
        <v>0.77</v>
      </c>
      <c r="H41" s="37">
        <v>0.11</v>
      </c>
      <c r="I41" s="37">
        <v>0.01</v>
      </c>
      <c r="J41" s="38">
        <v>0.13</v>
      </c>
      <c r="K41" s="22"/>
      <c r="L41" s="22"/>
      <c r="M41" s="22"/>
      <c r="N41" s="22"/>
      <c r="O41" s="22"/>
      <c r="P41" s="22"/>
    </row>
    <row r="42" spans="1:16" ht="39" customHeight="1" x14ac:dyDescent="0.15">
      <c r="A42" s="22"/>
      <c r="B42" s="39"/>
      <c r="C42" s="1244" t="s">
        <v>588</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589</v>
      </c>
      <c r="D43" s="1248"/>
      <c r="E43" s="1249"/>
      <c r="F43" s="41">
        <v>1.39</v>
      </c>
      <c r="G43" s="42">
        <v>0.49</v>
      </c>
      <c r="H43" s="42">
        <v>2.02</v>
      </c>
      <c r="I43" s="42">
        <v>0.22</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VdQs8Ohd0M5SzmY1FFPsrLSC/7GQXWpSHK4Qt8rdrbArhatU3lSq3ApgryyTt0oUFHHigsGPG65PLdUXcIjg==" saltValue="LGyn0SPZT8Hd6qS5XKya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715</v>
      </c>
      <c r="L45" s="60">
        <v>678</v>
      </c>
      <c r="M45" s="60">
        <v>633</v>
      </c>
      <c r="N45" s="60">
        <v>563</v>
      </c>
      <c r="O45" s="61">
        <v>523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x14ac:dyDescent="0.15">
      <c r="A48" s="48"/>
      <c r="B48" s="1254"/>
      <c r="C48" s="1255"/>
      <c r="D48" s="62"/>
      <c r="E48" s="1260" t="s">
        <v>15</v>
      </c>
      <c r="F48" s="1260"/>
      <c r="G48" s="1260"/>
      <c r="H48" s="1260"/>
      <c r="I48" s="1260"/>
      <c r="J48" s="1261"/>
      <c r="K48" s="63">
        <v>685</v>
      </c>
      <c r="L48" s="64">
        <v>649</v>
      </c>
      <c r="M48" s="64">
        <v>674</v>
      </c>
      <c r="N48" s="64">
        <v>698</v>
      </c>
      <c r="O48" s="65">
        <v>643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235</v>
      </c>
      <c r="L49" s="64">
        <v>179</v>
      </c>
      <c r="M49" s="64">
        <v>180</v>
      </c>
      <c r="N49" s="64">
        <v>178</v>
      </c>
      <c r="O49" s="65">
        <v>194</v>
      </c>
      <c r="P49" s="48"/>
      <c r="Q49" s="48"/>
      <c r="R49" s="48"/>
      <c r="S49" s="48"/>
      <c r="T49" s="48"/>
      <c r="U49" s="48"/>
    </row>
    <row r="50" spans="1:21" ht="30.75" customHeight="1" x14ac:dyDescent="0.15">
      <c r="A50" s="48"/>
      <c r="B50" s="1254"/>
      <c r="C50" s="1255"/>
      <c r="D50" s="62"/>
      <c r="E50" s="1260" t="s">
        <v>17</v>
      </c>
      <c r="F50" s="1260"/>
      <c r="G50" s="1260"/>
      <c r="H50" s="1260"/>
      <c r="I50" s="1260"/>
      <c r="J50" s="1261"/>
      <c r="K50" s="63">
        <v>5</v>
      </c>
      <c r="L50" s="64">
        <v>5</v>
      </c>
      <c r="M50" s="64">
        <v>5</v>
      </c>
      <c r="N50" s="64">
        <v>5</v>
      </c>
      <c r="O50" s="65">
        <v>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532</v>
      </c>
      <c r="L51" s="64" t="s">
        <v>532</v>
      </c>
      <c r="M51" s="64" t="s">
        <v>532</v>
      </c>
      <c r="N51" s="64" t="s">
        <v>532</v>
      </c>
      <c r="O51" s="65" t="s">
        <v>532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1118</v>
      </c>
      <c r="L52" s="64">
        <v>1069</v>
      </c>
      <c r="M52" s="64">
        <v>1055</v>
      </c>
      <c r="N52" s="64">
        <v>998</v>
      </c>
      <c r="O52" s="65">
        <v>975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522</v>
      </c>
      <c r="L53" s="69">
        <v>442</v>
      </c>
      <c r="M53" s="69">
        <v>437</v>
      </c>
      <c r="N53" s="69">
        <v>446</v>
      </c>
      <c r="O53" s="70">
        <v>391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yDD4A5H5JVkT9zce22EF6NNcmHRtgBBqGoGaK8fEOVFvde/fDxPCxNuhTvryCR/ZdPxYKzc2p2jyEse8yRq0Q==" saltValue="Z5tbrxFWLDYdcXVuIWSI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78" t="s">
        <v>30</v>
      </c>
      <c r="C41" s="1279"/>
      <c r="D41" s="102"/>
      <c r="E41" s="1284" t="s">
        <v>31</v>
      </c>
      <c r="F41" s="1284"/>
      <c r="G41" s="1284"/>
      <c r="H41" s="1285"/>
      <c r="I41" s="103">
        <v>3488</v>
      </c>
      <c r="J41" s="104">
        <v>2860</v>
      </c>
      <c r="K41" s="104">
        <v>2264</v>
      </c>
      <c r="L41" s="104">
        <v>1838</v>
      </c>
      <c r="M41" s="105">
        <v>1749</v>
      </c>
    </row>
    <row r="42" spans="2:13" ht="27.75" customHeight="1" x14ac:dyDescent="0.15">
      <c r="B42" s="1280"/>
      <c r="C42" s="1281"/>
      <c r="D42" s="106"/>
      <c r="E42" s="1286" t="s">
        <v>32</v>
      </c>
      <c r="F42" s="1286"/>
      <c r="G42" s="1286"/>
      <c r="H42" s="1287"/>
      <c r="I42" s="107">
        <v>24</v>
      </c>
      <c r="J42" s="108">
        <v>20</v>
      </c>
      <c r="K42" s="108">
        <v>17</v>
      </c>
      <c r="L42" s="108">
        <v>13</v>
      </c>
      <c r="M42" s="109">
        <v>10</v>
      </c>
    </row>
    <row r="43" spans="2:13" ht="27.75" customHeight="1" x14ac:dyDescent="0.15">
      <c r="B43" s="1280"/>
      <c r="C43" s="1281"/>
      <c r="D43" s="106"/>
      <c r="E43" s="1286" t="s">
        <v>33</v>
      </c>
      <c r="F43" s="1286"/>
      <c r="G43" s="1286"/>
      <c r="H43" s="1287"/>
      <c r="I43" s="107">
        <v>6917</v>
      </c>
      <c r="J43" s="108">
        <v>6434</v>
      </c>
      <c r="K43" s="108">
        <v>6083</v>
      </c>
      <c r="L43" s="108">
        <v>5951</v>
      </c>
      <c r="M43" s="109">
        <v>5932</v>
      </c>
    </row>
    <row r="44" spans="2:13" ht="27.75" customHeight="1" x14ac:dyDescent="0.15">
      <c r="B44" s="1280"/>
      <c r="C44" s="1281"/>
      <c r="D44" s="106"/>
      <c r="E44" s="1286" t="s">
        <v>34</v>
      </c>
      <c r="F44" s="1286"/>
      <c r="G44" s="1286"/>
      <c r="H44" s="1287"/>
      <c r="I44" s="107">
        <v>244</v>
      </c>
      <c r="J44" s="108">
        <v>272</v>
      </c>
      <c r="K44" s="108">
        <v>243</v>
      </c>
      <c r="L44" s="108">
        <v>229</v>
      </c>
      <c r="M44" s="109">
        <v>223</v>
      </c>
    </row>
    <row r="45" spans="2:13" ht="27.75" customHeight="1" x14ac:dyDescent="0.15">
      <c r="B45" s="1280"/>
      <c r="C45" s="1281"/>
      <c r="D45" s="106"/>
      <c r="E45" s="1286" t="s">
        <v>35</v>
      </c>
      <c r="F45" s="1286"/>
      <c r="G45" s="1286"/>
      <c r="H45" s="1287"/>
      <c r="I45" s="107">
        <v>1377</v>
      </c>
      <c r="J45" s="108">
        <v>1433</v>
      </c>
      <c r="K45" s="108">
        <v>1341</v>
      </c>
      <c r="L45" s="108">
        <v>1282</v>
      </c>
      <c r="M45" s="109">
        <v>1217</v>
      </c>
    </row>
    <row r="46" spans="2:13" ht="27.75" customHeight="1" x14ac:dyDescent="0.15">
      <c r="B46" s="1280"/>
      <c r="C46" s="1281"/>
      <c r="D46" s="110"/>
      <c r="E46" s="1286" t="s">
        <v>36</v>
      </c>
      <c r="F46" s="1286"/>
      <c r="G46" s="1286"/>
      <c r="H46" s="1287"/>
      <c r="I46" s="107" t="s">
        <v>532</v>
      </c>
      <c r="J46" s="108">
        <v>2</v>
      </c>
      <c r="K46" s="108" t="s">
        <v>532</v>
      </c>
      <c r="L46" s="108">
        <v>2</v>
      </c>
      <c r="M46" s="109" t="s">
        <v>532</v>
      </c>
    </row>
    <row r="47" spans="2:13" ht="27.75" customHeight="1" x14ac:dyDescent="0.15">
      <c r="B47" s="1280"/>
      <c r="C47" s="1281"/>
      <c r="D47" s="111"/>
      <c r="E47" s="1288" t="s">
        <v>37</v>
      </c>
      <c r="F47" s="1289"/>
      <c r="G47" s="1289"/>
      <c r="H47" s="1290"/>
      <c r="I47" s="107" t="s">
        <v>532</v>
      </c>
      <c r="J47" s="108" t="s">
        <v>532</v>
      </c>
      <c r="K47" s="108" t="s">
        <v>532</v>
      </c>
      <c r="L47" s="108" t="s">
        <v>532</v>
      </c>
      <c r="M47" s="109" t="s">
        <v>532</v>
      </c>
    </row>
    <row r="48" spans="2:13" ht="27.75" customHeight="1" x14ac:dyDescent="0.15">
      <c r="B48" s="1280"/>
      <c r="C48" s="1281"/>
      <c r="D48" s="106"/>
      <c r="E48" s="1286" t="s">
        <v>38</v>
      </c>
      <c r="F48" s="1286"/>
      <c r="G48" s="1286"/>
      <c r="H48" s="1287"/>
      <c r="I48" s="107" t="s">
        <v>532</v>
      </c>
      <c r="J48" s="108" t="s">
        <v>532</v>
      </c>
      <c r="K48" s="108" t="s">
        <v>532</v>
      </c>
      <c r="L48" s="108" t="s">
        <v>532</v>
      </c>
      <c r="M48" s="109" t="s">
        <v>532</v>
      </c>
    </row>
    <row r="49" spans="2:13" ht="27.75" customHeight="1" x14ac:dyDescent="0.15">
      <c r="B49" s="1282"/>
      <c r="C49" s="1283"/>
      <c r="D49" s="106"/>
      <c r="E49" s="1286" t="s">
        <v>39</v>
      </c>
      <c r="F49" s="1286"/>
      <c r="G49" s="1286"/>
      <c r="H49" s="1287"/>
      <c r="I49" s="107" t="s">
        <v>532</v>
      </c>
      <c r="J49" s="108" t="s">
        <v>532</v>
      </c>
      <c r="K49" s="108" t="s">
        <v>532</v>
      </c>
      <c r="L49" s="108" t="s">
        <v>532</v>
      </c>
      <c r="M49" s="109" t="s">
        <v>532</v>
      </c>
    </row>
    <row r="50" spans="2:13" ht="27.75" customHeight="1" x14ac:dyDescent="0.15">
      <c r="B50" s="1291" t="s">
        <v>40</v>
      </c>
      <c r="C50" s="1292"/>
      <c r="D50" s="112"/>
      <c r="E50" s="1286" t="s">
        <v>41</v>
      </c>
      <c r="F50" s="1286"/>
      <c r="G50" s="1286"/>
      <c r="H50" s="1287"/>
      <c r="I50" s="107">
        <v>12645</v>
      </c>
      <c r="J50" s="108">
        <v>11976</v>
      </c>
      <c r="K50" s="108">
        <v>11636</v>
      </c>
      <c r="L50" s="108">
        <v>10451</v>
      </c>
      <c r="M50" s="109">
        <v>9916</v>
      </c>
    </row>
    <row r="51" spans="2:13" ht="27.75" customHeight="1" x14ac:dyDescent="0.15">
      <c r="B51" s="1280"/>
      <c r="C51" s="1281"/>
      <c r="D51" s="106"/>
      <c r="E51" s="1286" t="s">
        <v>42</v>
      </c>
      <c r="F51" s="1286"/>
      <c r="G51" s="1286"/>
      <c r="H51" s="1287"/>
      <c r="I51" s="107">
        <v>1591</v>
      </c>
      <c r="J51" s="108">
        <v>1397</v>
      </c>
      <c r="K51" s="108">
        <v>1210</v>
      </c>
      <c r="L51" s="108">
        <v>1117</v>
      </c>
      <c r="M51" s="109">
        <v>1204</v>
      </c>
    </row>
    <row r="52" spans="2:13" ht="27.75" customHeight="1" x14ac:dyDescent="0.15">
      <c r="B52" s="1282"/>
      <c r="C52" s="1283"/>
      <c r="D52" s="106"/>
      <c r="E52" s="1286" t="s">
        <v>43</v>
      </c>
      <c r="F52" s="1286"/>
      <c r="G52" s="1286"/>
      <c r="H52" s="1287"/>
      <c r="I52" s="107">
        <v>7846</v>
      </c>
      <c r="J52" s="108">
        <v>7126</v>
      </c>
      <c r="K52" s="108">
        <v>6365</v>
      </c>
      <c r="L52" s="108">
        <v>5679</v>
      </c>
      <c r="M52" s="109">
        <v>5070</v>
      </c>
    </row>
    <row r="53" spans="2:13" ht="27.75" customHeight="1" thickBot="1" x14ac:dyDescent="0.2">
      <c r="B53" s="1293" t="s">
        <v>44</v>
      </c>
      <c r="C53" s="1294"/>
      <c r="D53" s="113"/>
      <c r="E53" s="1295" t="s">
        <v>45</v>
      </c>
      <c r="F53" s="1295"/>
      <c r="G53" s="1295"/>
      <c r="H53" s="1296"/>
      <c r="I53" s="114">
        <v>-10032</v>
      </c>
      <c r="J53" s="115">
        <v>-9478</v>
      </c>
      <c r="K53" s="115">
        <v>-9261</v>
      </c>
      <c r="L53" s="115">
        <v>-7932</v>
      </c>
      <c r="M53" s="116">
        <v>-7058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uTCECgnjYtjH1s9TA90A006SYz2HByIjLrdFnKYzcyqSWhy6ou+p2341e0jPcOyEQ3DBNJLuLgk/CkFTT8UA==" saltValue="luMluYze6lusL0Puu47l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5" t="s">
        <v>48</v>
      </c>
      <c r="D55" s="1305"/>
      <c r="E55" s="1306"/>
      <c r="F55" s="128">
        <v>7365</v>
      </c>
      <c r="G55" s="128">
        <v>6605</v>
      </c>
      <c r="H55" s="129">
        <v>6488</v>
      </c>
    </row>
    <row r="56" spans="2:8" ht="52.5" customHeight="1" x14ac:dyDescent="0.15">
      <c r="B56" s="130"/>
      <c r="C56" s="1307" t="s">
        <v>49</v>
      </c>
      <c r="D56" s="1307"/>
      <c r="E56" s="1308"/>
      <c r="F56" s="131">
        <v>1655</v>
      </c>
      <c r="G56" s="131">
        <v>1122</v>
      </c>
      <c r="H56" s="132">
        <v>621</v>
      </c>
    </row>
    <row r="57" spans="2:8" ht="53.25" customHeight="1" x14ac:dyDescent="0.15">
      <c r="B57" s="130"/>
      <c r="C57" s="1309" t="s">
        <v>50</v>
      </c>
      <c r="D57" s="1309"/>
      <c r="E57" s="1310"/>
      <c r="F57" s="133">
        <v>2541</v>
      </c>
      <c r="G57" s="133">
        <v>2108</v>
      </c>
      <c r="H57" s="134">
        <v>1519</v>
      </c>
    </row>
    <row r="58" spans="2:8" ht="45.75" customHeight="1" x14ac:dyDescent="0.15">
      <c r="B58" s="135"/>
      <c r="C58" s="1297" t="s">
        <v>607</v>
      </c>
      <c r="D58" s="1298"/>
      <c r="E58" s="1299"/>
      <c r="F58" s="136">
        <v>833</v>
      </c>
      <c r="G58" s="136">
        <v>552</v>
      </c>
      <c r="H58" s="137">
        <v>341</v>
      </c>
    </row>
    <row r="59" spans="2:8" ht="45.75" customHeight="1" x14ac:dyDescent="0.15">
      <c r="B59" s="135"/>
      <c r="C59" s="1297" t="s">
        <v>608</v>
      </c>
      <c r="D59" s="1298"/>
      <c r="E59" s="1299"/>
      <c r="F59" s="136">
        <v>268</v>
      </c>
      <c r="G59" s="136">
        <v>268</v>
      </c>
      <c r="H59" s="137">
        <v>268</v>
      </c>
    </row>
    <row r="60" spans="2:8" ht="45.75" customHeight="1" x14ac:dyDescent="0.15">
      <c r="B60" s="135"/>
      <c r="C60" s="1297" t="s">
        <v>609</v>
      </c>
      <c r="D60" s="1298"/>
      <c r="E60" s="1299"/>
      <c r="F60" s="136">
        <v>242</v>
      </c>
      <c r="G60" s="136">
        <v>255</v>
      </c>
      <c r="H60" s="137">
        <v>206</v>
      </c>
    </row>
    <row r="61" spans="2:8" ht="45.75" customHeight="1" x14ac:dyDescent="0.15">
      <c r="B61" s="135"/>
      <c r="C61" s="1297" t="s">
        <v>610</v>
      </c>
      <c r="D61" s="1298"/>
      <c r="E61" s="1299"/>
      <c r="F61" s="136" t="s">
        <v>532</v>
      </c>
      <c r="G61" s="136" t="s">
        <v>532</v>
      </c>
      <c r="H61" s="137">
        <v>193</v>
      </c>
    </row>
    <row r="62" spans="2:8" ht="45.75" customHeight="1" thickBot="1" x14ac:dyDescent="0.2">
      <c r="B62" s="138"/>
      <c r="C62" s="1300" t="s">
        <v>611</v>
      </c>
      <c r="D62" s="1301"/>
      <c r="E62" s="1302"/>
      <c r="F62" s="139">
        <v>246</v>
      </c>
      <c r="G62" s="139">
        <v>240</v>
      </c>
      <c r="H62" s="140">
        <v>150</v>
      </c>
    </row>
    <row r="63" spans="2:8" ht="52.5" customHeight="1" thickBot="1" x14ac:dyDescent="0.2">
      <c r="B63" s="141"/>
      <c r="C63" s="1303" t="s">
        <v>51</v>
      </c>
      <c r="D63" s="1303"/>
      <c r="E63" s="1304"/>
      <c r="F63" s="142">
        <v>11561</v>
      </c>
      <c r="G63" s="142">
        <v>9836</v>
      </c>
      <c r="H63" s="143">
        <v>8628</v>
      </c>
    </row>
    <row r="64" spans="2:8" ht="15" customHeight="1" x14ac:dyDescent="0.15"/>
  </sheetData>
  <sheetProtection algorithmName="SHA-512" hashValue="Ls8vf5yGu2rBbxjAfwfDV9OhuC8PsQfS/LzTBsnKFIxV3qMgOXWE2Q8g237IXCEdbDRslzfLX4XmGJmlEj5+HA==" saltValue="ndX3wPTQ/TbtNWyvEI+w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AE19" sqref="AE1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573</v>
      </c>
      <c r="BQ50" s="1316"/>
      <c r="BR50" s="1316"/>
      <c r="BS50" s="1316"/>
      <c r="BT50" s="1316"/>
      <c r="BU50" s="1316"/>
      <c r="BV50" s="1316"/>
      <c r="BW50" s="1316"/>
      <c r="BX50" s="1316" t="s">
        <v>574</v>
      </c>
      <c r="BY50" s="1316"/>
      <c r="BZ50" s="1316"/>
      <c r="CA50" s="1316"/>
      <c r="CB50" s="1316"/>
      <c r="CC50" s="1316"/>
      <c r="CD50" s="1316"/>
      <c r="CE50" s="1316"/>
      <c r="CF50" s="1316" t="s">
        <v>575</v>
      </c>
      <c r="CG50" s="1316"/>
      <c r="CH50" s="1316"/>
      <c r="CI50" s="1316"/>
      <c r="CJ50" s="1316"/>
      <c r="CK50" s="1316"/>
      <c r="CL50" s="1316"/>
      <c r="CM50" s="1316"/>
      <c r="CN50" s="1316" t="s">
        <v>576</v>
      </c>
      <c r="CO50" s="1316"/>
      <c r="CP50" s="1316"/>
      <c r="CQ50" s="1316"/>
      <c r="CR50" s="1316"/>
      <c r="CS50" s="1316"/>
      <c r="CT50" s="1316"/>
      <c r="CU50" s="1316"/>
      <c r="CV50" s="1316" t="s">
        <v>577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48.7</v>
      </c>
      <c r="BQ53" s="1311"/>
      <c r="BR53" s="1311"/>
      <c r="BS53" s="1311"/>
      <c r="BT53" s="1311"/>
      <c r="BU53" s="1311"/>
      <c r="BV53" s="1311"/>
      <c r="BW53" s="1311"/>
      <c r="BX53" s="1311">
        <v>49.8</v>
      </c>
      <c r="BY53" s="1311"/>
      <c r="BZ53" s="1311"/>
      <c r="CA53" s="1311"/>
      <c r="CB53" s="1311"/>
      <c r="CC53" s="1311"/>
      <c r="CD53" s="1311"/>
      <c r="CE53" s="1311"/>
      <c r="CF53" s="1311">
        <v>50.6</v>
      </c>
      <c r="CG53" s="1311"/>
      <c r="CH53" s="1311"/>
      <c r="CI53" s="1311"/>
      <c r="CJ53" s="1311"/>
      <c r="CK53" s="1311"/>
      <c r="CL53" s="1311"/>
      <c r="CM53" s="1311"/>
      <c r="CN53" s="1311">
        <v>51</v>
      </c>
      <c r="CO53" s="1311"/>
      <c r="CP53" s="1311"/>
      <c r="CQ53" s="1311"/>
      <c r="CR53" s="1311"/>
      <c r="CS53" s="1311"/>
      <c r="CT53" s="1311"/>
      <c r="CU53" s="1311"/>
      <c r="CV53" s="1311">
        <v>51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618</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573</v>
      </c>
      <c r="BQ72" s="1316"/>
      <c r="BR72" s="1316"/>
      <c r="BS72" s="1316"/>
      <c r="BT72" s="1316"/>
      <c r="BU72" s="1316"/>
      <c r="BV72" s="1316"/>
      <c r="BW72" s="1316"/>
      <c r="BX72" s="1316" t="s">
        <v>574</v>
      </c>
      <c r="BY72" s="1316"/>
      <c r="BZ72" s="1316"/>
      <c r="CA72" s="1316"/>
      <c r="CB72" s="1316"/>
      <c r="CC72" s="1316"/>
      <c r="CD72" s="1316"/>
      <c r="CE72" s="1316"/>
      <c r="CF72" s="1316" t="s">
        <v>575</v>
      </c>
      <c r="CG72" s="1316"/>
      <c r="CH72" s="1316"/>
      <c r="CI72" s="1316"/>
      <c r="CJ72" s="1316"/>
      <c r="CK72" s="1316"/>
      <c r="CL72" s="1316"/>
      <c r="CM72" s="1316"/>
      <c r="CN72" s="1316" t="s">
        <v>576</v>
      </c>
      <c r="CO72" s="1316"/>
      <c r="CP72" s="1316"/>
      <c r="CQ72" s="1316"/>
      <c r="CR72" s="1316"/>
      <c r="CS72" s="1316"/>
      <c r="CT72" s="1316"/>
      <c r="CU72" s="1316"/>
      <c r="CV72" s="1316" t="s">
        <v>577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4</v>
      </c>
      <c r="BQ75" s="1311"/>
      <c r="BR75" s="1311"/>
      <c r="BS75" s="1311"/>
      <c r="BT75" s="1311"/>
      <c r="BU75" s="1311"/>
      <c r="BV75" s="1311"/>
      <c r="BW75" s="1311"/>
      <c r="BX75" s="1311">
        <v>4.4000000000000004</v>
      </c>
      <c r="BY75" s="1311"/>
      <c r="BZ75" s="1311"/>
      <c r="CA75" s="1311"/>
      <c r="CB75" s="1311"/>
      <c r="CC75" s="1311"/>
      <c r="CD75" s="1311"/>
      <c r="CE75" s="1311"/>
      <c r="CF75" s="1311">
        <v>4.3</v>
      </c>
      <c r="CG75" s="1311"/>
      <c r="CH75" s="1311"/>
      <c r="CI75" s="1311"/>
      <c r="CJ75" s="1311"/>
      <c r="CK75" s="1311"/>
      <c r="CL75" s="1311"/>
      <c r="CM75" s="1311"/>
      <c r="CN75" s="1311">
        <v>4.2</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0KECh9TJM/l7lzh4a8j+c6x5NJLaDTTZOTKenRK3yRGJmv8PItDWaa17XlZuNOA6Lx25ilAHekRQkMJ0uXuxQ==" saltValue="/dHF6K9fxE0npC1ssxC7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XLhm7lddM2wiu3n/eTKmbV5LYwZu+vjiY4sKWnQZKdn2tQ0mYxq6oulc17CUUUULgFHQ5YrKSMDDrcX31tkqCQ==" saltValue="05apBNthwZ/5XOmHh4Cq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W21" sqref="AW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XUpSkjX/k9CKstwpHpHzndqXwQD2nA/XW5j6xOr9FhEHkpIvXbrL+DpYMk6QZugu8yUkHJfKUZ6AJHmuSxYk4Q==" saltValue="Mob5pZXOGmj/pvNFlIhe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74399</v>
      </c>
      <c r="E3" s="162"/>
      <c r="F3" s="163">
        <v>47738</v>
      </c>
      <c r="G3" s="164"/>
      <c r="H3" s="165"/>
    </row>
    <row r="4" spans="1:8" x14ac:dyDescent="0.15">
      <c r="A4" s="166"/>
      <c r="B4" s="167"/>
      <c r="C4" s="168"/>
      <c r="D4" s="169">
        <v>54457</v>
      </c>
      <c r="E4" s="170"/>
      <c r="F4" s="171">
        <v>24937</v>
      </c>
      <c r="G4" s="172"/>
      <c r="H4" s="173"/>
    </row>
    <row r="5" spans="1:8" x14ac:dyDescent="0.15">
      <c r="A5" s="154" t="s">
        <v>565</v>
      </c>
      <c r="B5" s="159"/>
      <c r="C5" s="160"/>
      <c r="D5" s="161">
        <v>78022</v>
      </c>
      <c r="E5" s="162"/>
      <c r="F5" s="163">
        <v>52191</v>
      </c>
      <c r="G5" s="164"/>
      <c r="H5" s="165"/>
    </row>
    <row r="6" spans="1:8" x14ac:dyDescent="0.15">
      <c r="A6" s="166"/>
      <c r="B6" s="167"/>
      <c r="C6" s="168"/>
      <c r="D6" s="169">
        <v>61833</v>
      </c>
      <c r="E6" s="170"/>
      <c r="F6" s="171">
        <v>24843</v>
      </c>
      <c r="G6" s="172"/>
      <c r="H6" s="173"/>
    </row>
    <row r="7" spans="1:8" x14ac:dyDescent="0.15">
      <c r="A7" s="154" t="s">
        <v>566</v>
      </c>
      <c r="B7" s="159"/>
      <c r="C7" s="160"/>
      <c r="D7" s="161">
        <v>67083</v>
      </c>
      <c r="E7" s="162"/>
      <c r="F7" s="163">
        <v>47387</v>
      </c>
      <c r="G7" s="164"/>
      <c r="H7" s="165"/>
    </row>
    <row r="8" spans="1:8" x14ac:dyDescent="0.15">
      <c r="A8" s="166"/>
      <c r="B8" s="167"/>
      <c r="C8" s="168"/>
      <c r="D8" s="169">
        <v>56559</v>
      </c>
      <c r="E8" s="170"/>
      <c r="F8" s="171">
        <v>24928</v>
      </c>
      <c r="G8" s="172"/>
      <c r="H8" s="173"/>
    </row>
    <row r="9" spans="1:8" x14ac:dyDescent="0.15">
      <c r="A9" s="154" t="s">
        <v>567</v>
      </c>
      <c r="B9" s="159"/>
      <c r="C9" s="160"/>
      <c r="D9" s="161">
        <v>82900</v>
      </c>
      <c r="E9" s="162"/>
      <c r="F9" s="163">
        <v>51264</v>
      </c>
      <c r="G9" s="164"/>
      <c r="H9" s="165"/>
    </row>
    <row r="10" spans="1:8" x14ac:dyDescent="0.15">
      <c r="A10" s="166"/>
      <c r="B10" s="167"/>
      <c r="C10" s="168"/>
      <c r="D10" s="169">
        <v>72088</v>
      </c>
      <c r="E10" s="170"/>
      <c r="F10" s="171">
        <v>26040</v>
      </c>
      <c r="G10" s="172"/>
      <c r="H10" s="173"/>
    </row>
    <row r="11" spans="1:8" x14ac:dyDescent="0.15">
      <c r="A11" s="154" t="s">
        <v>568</v>
      </c>
      <c r="B11" s="159"/>
      <c r="C11" s="160"/>
      <c r="D11" s="161">
        <v>99672</v>
      </c>
      <c r="E11" s="162"/>
      <c r="F11" s="163">
        <v>52068</v>
      </c>
      <c r="G11" s="164"/>
      <c r="H11" s="165"/>
    </row>
    <row r="12" spans="1:8" x14ac:dyDescent="0.15">
      <c r="A12" s="166"/>
      <c r="B12" s="167"/>
      <c r="C12" s="174"/>
      <c r="D12" s="169">
        <v>84547</v>
      </c>
      <c r="E12" s="170"/>
      <c r="F12" s="171">
        <v>26936</v>
      </c>
      <c r="G12" s="172"/>
      <c r="H12" s="173"/>
    </row>
    <row r="13" spans="1:8" x14ac:dyDescent="0.15">
      <c r="A13" s="154"/>
      <c r="B13" s="159"/>
      <c r="C13" s="175"/>
      <c r="D13" s="176">
        <v>80415</v>
      </c>
      <c r="E13" s="177"/>
      <c r="F13" s="178">
        <v>50130</v>
      </c>
      <c r="G13" s="179"/>
      <c r="H13" s="165"/>
    </row>
    <row r="14" spans="1:8" x14ac:dyDescent="0.15">
      <c r="A14" s="166"/>
      <c r="B14" s="167"/>
      <c r="C14" s="168"/>
      <c r="D14" s="169">
        <v>65897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3.99</v>
      </c>
      <c r="C19" s="180">
        <f>ROUND(VALUE(SUBSTITUTE(実質収支比率等に係る経年分析!G$48,"▲","-")),2)</f>
        <v>5.31</v>
      </c>
      <c r="D19" s="180">
        <f>ROUND(VALUE(SUBSTITUTE(実質収支比率等に係る経年分析!H$48,"▲","-")),2)</f>
        <v>4.26</v>
      </c>
      <c r="E19" s="180">
        <f>ROUND(VALUE(SUBSTITUTE(実質収支比率等に係る経年分析!I$48,"▲","-")),2)</f>
        <v>8.0299999999999994</v>
      </c>
      <c r="F19" s="180">
        <f>ROUND(VALUE(SUBSTITUTE(実質収支比率等に係る経年分析!J$48,"▲","-")),2)</f>
        <v>5.86</v>
      </c>
    </row>
    <row r="20" spans="1:11" x14ac:dyDescent="0.15">
      <c r="A20" s="180" t="s">
        <v>55</v>
      </c>
      <c r="B20" s="180">
        <f>ROUND(VALUE(SUBSTITUTE(実質収支比率等に係る経年分析!F$47,"▲","-")),2)</f>
        <v>57.68</v>
      </c>
      <c r="C20" s="180">
        <f>ROUND(VALUE(SUBSTITUTE(実質収支比率等に係る経年分析!G$47,"▲","-")),2)</f>
        <v>61.08</v>
      </c>
      <c r="D20" s="180">
        <f>ROUND(VALUE(SUBSTITUTE(実質収支比率等に係る経年分析!H$47,"▲","-")),2)</f>
        <v>63.98</v>
      </c>
      <c r="E20" s="180">
        <f>ROUND(VALUE(SUBSTITUTE(実質収支比率等に係る経年分析!I$47,"▲","-")),2)</f>
        <v>59.11</v>
      </c>
      <c r="F20" s="180">
        <f>ROUND(VALUE(SUBSTITUTE(実質収支比率等に係る経年分析!J$47,"▲","-")),2)</f>
        <v>57.51</v>
      </c>
    </row>
    <row r="21" spans="1:11" x14ac:dyDescent="0.15">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-3.15</v>
      </c>
      <c r="F21" s="180">
        <f>IF(ISNUMBER(VALUE(SUBSTITUTE(実質収支比率等に係る経年分析!J$49,"▲","-"))),ROUND(VALUE(SUBSTITUTE(実質収支比率等に係る経年分析!J$49,"▲","-")),2),NA())</f>
        <v>-3.13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水戸・勝田都市計画事業東海駅西土地区画整理事業特別会計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東海村介護保険事業特別会計（保険事業勘定）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2.62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2.79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1.94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v>
      </c>
    </row>
    <row r="31" spans="1:11" x14ac:dyDescent="0.15">
      <c r="A31" s="181" t="str">
        <f>IF(連結実質赤字比率に係る赤字・黒字の構成分析!C$39="",NA(),連結実質赤字比率に係る赤字・黒字の構成分析!C$39)</f>
        <v>水戸・勝田都市計画事業東海中央土地区画整理事業特別会計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0.74</v>
      </c>
    </row>
    <row r="32" spans="1:11" x14ac:dyDescent="0.15">
      <c r="A32" s="181" t="str">
        <f>IF(連結実質赤字比率に係る赤字・黒字の構成分析!C$38="",NA(),連結実質赤字比率に係る赤字・黒字の構成分析!C$38)</f>
        <v>東海村国民健康保険事業特別会計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x14ac:dyDescent="0.15">
      <c r="A33" s="181" t="str">
        <f>IF(連結実質赤字比率に係る赤字・黒字の構成分析!C$37="",NA(),連結実質赤字比率に係る赤字・黒字の構成分析!C$37)</f>
        <v>東海村下水道事業会計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4.78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8.0299999999999994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5.85</v>
      </c>
    </row>
    <row r="35" spans="1:16" x14ac:dyDescent="0.15">
      <c r="A35" s="181" t="str">
        <f>IF(連結実質赤字比率に係る赤字・黒字の構成分析!C$35="",NA(),連結実質赤字比率に係る赤字・黒字の構成分析!C$35)</f>
        <v>東海村水道事業会計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6.64</v>
      </c>
    </row>
    <row r="36" spans="1:16" x14ac:dyDescent="0.15">
      <c r="A36" s="181" t="str">
        <f>IF(連結実質赤字比率に係る赤字・黒字の構成分析!C$34="",NA(),連結実質赤字比率に係る赤字・黒字の構成分析!C$34)</f>
        <v>東海村病院事業会計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1118</v>
      </c>
      <c r="E42" s="182"/>
      <c r="F42" s="182"/>
      <c r="G42" s="182">
        <f>'実質公債費比率（分子）の構造'!L$52</f>
        <v>1069</v>
      </c>
      <c r="H42" s="182"/>
      <c r="I42" s="182"/>
      <c r="J42" s="182">
        <f>'実質公債費比率（分子）の構造'!M$52</f>
        <v>1055</v>
      </c>
      <c r="K42" s="182"/>
      <c r="L42" s="182"/>
      <c r="M42" s="182">
        <f>'実質公債費比率（分子）の構造'!N$52</f>
        <v>998</v>
      </c>
      <c r="N42" s="182"/>
      <c r="O42" s="182"/>
      <c r="P42" s="182">
        <f>'実質公債費比率（分子）の構造'!O$52</f>
        <v>975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6</v>
      </c>
      <c r="O44" s="182"/>
      <c r="P44" s="182"/>
    </row>
    <row r="45" spans="1:16" x14ac:dyDescent="0.15">
      <c r="A45" s="182" t="s">
        <v>66</v>
      </c>
      <c r="B45" s="182">
        <f>'実質公債費比率（分子）の構造'!K$49</f>
        <v>235</v>
      </c>
      <c r="C45" s="182"/>
      <c r="D45" s="182"/>
      <c r="E45" s="182">
        <f>'実質公債費比率（分子）の構造'!L$49</f>
        <v>179</v>
      </c>
      <c r="F45" s="182"/>
      <c r="G45" s="182"/>
      <c r="H45" s="182">
        <f>'実質公債費比率（分子）の構造'!M$49</f>
        <v>180</v>
      </c>
      <c r="I45" s="182"/>
      <c r="J45" s="182"/>
      <c r="K45" s="182">
        <f>'実質公債費比率（分子）の構造'!N$49</f>
        <v>178</v>
      </c>
      <c r="L45" s="182"/>
      <c r="M45" s="182"/>
      <c r="N45" s="182">
        <f>'実質公債費比率（分子）の構造'!O$49</f>
        <v>194</v>
      </c>
      <c r="O45" s="182"/>
      <c r="P45" s="182"/>
    </row>
    <row r="46" spans="1:16" x14ac:dyDescent="0.15">
      <c r="A46" s="182" t="s">
        <v>67</v>
      </c>
      <c r="B46" s="182">
        <f>'実質公債費比率（分子）の構造'!K$48</f>
        <v>685</v>
      </c>
      <c r="C46" s="182"/>
      <c r="D46" s="182"/>
      <c r="E46" s="182">
        <f>'実質公債費比率（分子）の構造'!L$48</f>
        <v>649</v>
      </c>
      <c r="F46" s="182"/>
      <c r="G46" s="182"/>
      <c r="H46" s="182">
        <f>'実質公債費比率（分子）の構造'!M$48</f>
        <v>674</v>
      </c>
      <c r="I46" s="182"/>
      <c r="J46" s="182"/>
      <c r="K46" s="182">
        <f>'実質公債費比率（分子）の構造'!N$48</f>
        <v>698</v>
      </c>
      <c r="L46" s="182"/>
      <c r="M46" s="182"/>
      <c r="N46" s="182">
        <f>'実質公債費比率（分子）の構造'!O$48</f>
        <v>643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715</v>
      </c>
      <c r="C49" s="182"/>
      <c r="D49" s="182"/>
      <c r="E49" s="182">
        <f>'実質公債費比率（分子）の構造'!L$45</f>
        <v>678</v>
      </c>
      <c r="F49" s="182"/>
      <c r="G49" s="182"/>
      <c r="H49" s="182">
        <f>'実質公債費比率（分子）の構造'!M$45</f>
        <v>633</v>
      </c>
      <c r="I49" s="182"/>
      <c r="J49" s="182"/>
      <c r="K49" s="182">
        <f>'実質公債費比率（分子）の構造'!N$45</f>
        <v>563</v>
      </c>
      <c r="L49" s="182"/>
      <c r="M49" s="182"/>
      <c r="N49" s="182">
        <f>'実質公債費比率（分子）の構造'!O$45</f>
        <v>523</v>
      </c>
      <c r="O49" s="182"/>
      <c r="P49" s="182"/>
    </row>
    <row r="50" spans="1:16" x14ac:dyDescent="0.15">
      <c r="A50" s="182" t="s">
        <v>71</v>
      </c>
      <c r="B50" s="182" t="e">
        <f>NA()</f>
        <v>#N/A</v>
      </c>
      <c r="C50" s="182">
        <f>IF(ISNUMBER('実質公債費比率（分子）の構造'!K$53),'実質公債費比率（分子）の構造'!K$53,NA())</f>
        <v>522</v>
      </c>
      <c r="D50" s="182" t="e">
        <f>NA()</f>
        <v>#N/A</v>
      </c>
      <c r="E50" s="182" t="e">
        <f>NA()</f>
        <v>#N/A</v>
      </c>
      <c r="F50" s="182">
        <f>IF(ISNUMBER('実質公債費比率（分子）の構造'!L$53),'実質公債費比率（分子）の構造'!L$53,NA())</f>
        <v>442</v>
      </c>
      <c r="G50" s="182" t="e">
        <f>NA()</f>
        <v>#N/A</v>
      </c>
      <c r="H50" s="182" t="e">
        <f>NA()</f>
        <v>#N/A</v>
      </c>
      <c r="I50" s="182">
        <f>IF(ISNUMBER('実質公債費比率（分子）の構造'!M$53),'実質公債費比率（分子）の構造'!M$53,NA())</f>
        <v>437</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391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7846</v>
      </c>
      <c r="E56" s="181"/>
      <c r="F56" s="181"/>
      <c r="G56" s="181">
        <f>'将来負担比率（分子）の構造'!J$52</f>
        <v>7126</v>
      </c>
      <c r="H56" s="181"/>
      <c r="I56" s="181"/>
      <c r="J56" s="181">
        <f>'将来負担比率（分子）の構造'!K$52</f>
        <v>6365</v>
      </c>
      <c r="K56" s="181"/>
      <c r="L56" s="181"/>
      <c r="M56" s="181">
        <f>'将来負担比率（分子）の構造'!L$52</f>
        <v>5679</v>
      </c>
      <c r="N56" s="181"/>
      <c r="O56" s="181"/>
      <c r="P56" s="181">
        <f>'将来負担比率（分子）の構造'!M$52</f>
        <v>5070</v>
      </c>
    </row>
    <row r="57" spans="1:16" x14ac:dyDescent="0.15">
      <c r="A57" s="181" t="s">
        <v>42</v>
      </c>
      <c r="B57" s="181"/>
      <c r="C57" s="181"/>
      <c r="D57" s="181">
        <f>'将来負担比率（分子）の構造'!I$51</f>
        <v>1591</v>
      </c>
      <c r="E57" s="181"/>
      <c r="F57" s="181"/>
      <c r="G57" s="181">
        <f>'将来負担比率（分子）の構造'!J$51</f>
        <v>1397</v>
      </c>
      <c r="H57" s="181"/>
      <c r="I57" s="181"/>
      <c r="J57" s="181">
        <f>'将来負担比率（分子）の構造'!K$51</f>
        <v>1210</v>
      </c>
      <c r="K57" s="181"/>
      <c r="L57" s="181"/>
      <c r="M57" s="181">
        <f>'将来負担比率（分子）の構造'!L$51</f>
        <v>1117</v>
      </c>
      <c r="N57" s="181"/>
      <c r="O57" s="181"/>
      <c r="P57" s="181">
        <f>'将来負担比率（分子）の構造'!M$51</f>
        <v>1204</v>
      </c>
    </row>
    <row r="58" spans="1:16" x14ac:dyDescent="0.15">
      <c r="A58" s="181" t="s">
        <v>41</v>
      </c>
      <c r="B58" s="181"/>
      <c r="C58" s="181"/>
      <c r="D58" s="181">
        <f>'将来負担比率（分子）の構造'!I$50</f>
        <v>12645</v>
      </c>
      <c r="E58" s="181"/>
      <c r="F58" s="181"/>
      <c r="G58" s="181">
        <f>'将来負担比率（分子）の構造'!J$50</f>
        <v>11976</v>
      </c>
      <c r="H58" s="181"/>
      <c r="I58" s="181"/>
      <c r="J58" s="181">
        <f>'将来負担比率（分子）の構造'!K$50</f>
        <v>11636</v>
      </c>
      <c r="K58" s="181"/>
      <c r="L58" s="181"/>
      <c r="M58" s="181">
        <f>'将来負担比率（分子）の構造'!L$50</f>
        <v>10451</v>
      </c>
      <c r="N58" s="181"/>
      <c r="O58" s="181"/>
      <c r="P58" s="181">
        <f>'将来負担比率（分子）の構造'!M$50</f>
        <v>9916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v>
      </c>
      <c r="F61" s="181"/>
      <c r="G61" s="181"/>
      <c r="H61" s="181" t="str">
        <f>'将来負担比率（分子）の構造'!K$46</f>
        <v>-</v>
      </c>
      <c r="I61" s="181"/>
      <c r="J61" s="181"/>
      <c r="K61" s="181">
        <f>'将来負担比率（分子）の構造'!L$46</f>
        <v>2</v>
      </c>
      <c r="L61" s="181"/>
      <c r="M61" s="181"/>
      <c r="N61" s="181" t="str">
        <f>'将来負担比率（分子）の構造'!M$46</f>
        <v>-</v>
      </c>
      <c r="O61" s="181"/>
      <c r="P61" s="181"/>
    </row>
    <row r="62" spans="1:16" x14ac:dyDescent="0.15">
      <c r="A62" s="181" t="s">
        <v>35</v>
      </c>
      <c r="B62" s="181">
        <f>'将来負担比率（分子）の構造'!I$45</f>
        <v>1377</v>
      </c>
      <c r="C62" s="181"/>
      <c r="D62" s="181"/>
      <c r="E62" s="181">
        <f>'将来負担比率（分子）の構造'!J$45</f>
        <v>1433</v>
      </c>
      <c r="F62" s="181"/>
      <c r="G62" s="181"/>
      <c r="H62" s="181">
        <f>'将来負担比率（分子）の構造'!K$45</f>
        <v>1341</v>
      </c>
      <c r="I62" s="181"/>
      <c r="J62" s="181"/>
      <c r="K62" s="181">
        <f>'将来負担比率（分子）の構造'!L$45</f>
        <v>1282</v>
      </c>
      <c r="L62" s="181"/>
      <c r="M62" s="181"/>
      <c r="N62" s="181">
        <f>'将来負担比率（分子）の構造'!M$45</f>
        <v>1217</v>
      </c>
      <c r="O62" s="181"/>
      <c r="P62" s="181"/>
    </row>
    <row r="63" spans="1:16" x14ac:dyDescent="0.15">
      <c r="A63" s="181" t="s">
        <v>34</v>
      </c>
      <c r="B63" s="181">
        <f>'将来負担比率（分子）の構造'!I$44</f>
        <v>244</v>
      </c>
      <c r="C63" s="181"/>
      <c r="D63" s="181"/>
      <c r="E63" s="181">
        <f>'将来負担比率（分子）の構造'!J$44</f>
        <v>272</v>
      </c>
      <c r="F63" s="181"/>
      <c r="G63" s="181"/>
      <c r="H63" s="181">
        <f>'将来負担比率（分子）の構造'!K$44</f>
        <v>243</v>
      </c>
      <c r="I63" s="181"/>
      <c r="J63" s="181"/>
      <c r="K63" s="181">
        <f>'将来負担比率（分子）の構造'!L$44</f>
        <v>229</v>
      </c>
      <c r="L63" s="181"/>
      <c r="M63" s="181"/>
      <c r="N63" s="181">
        <f>'将来負担比率（分子）の構造'!M$44</f>
        <v>223</v>
      </c>
      <c r="O63" s="181"/>
      <c r="P63" s="181"/>
    </row>
    <row r="64" spans="1:16" x14ac:dyDescent="0.15">
      <c r="A64" s="181" t="s">
        <v>33</v>
      </c>
      <c r="B64" s="181">
        <f>'将来負担比率（分子）の構造'!I$43</f>
        <v>6917</v>
      </c>
      <c r="C64" s="181"/>
      <c r="D64" s="181"/>
      <c r="E64" s="181">
        <f>'将来負担比率（分子）の構造'!J$43</f>
        <v>6434</v>
      </c>
      <c r="F64" s="181"/>
      <c r="G64" s="181"/>
      <c r="H64" s="181">
        <f>'将来負担比率（分子）の構造'!K$43</f>
        <v>6083</v>
      </c>
      <c r="I64" s="181"/>
      <c r="J64" s="181"/>
      <c r="K64" s="181">
        <f>'将来負担比率（分子）の構造'!L$43</f>
        <v>5951</v>
      </c>
      <c r="L64" s="181"/>
      <c r="M64" s="181"/>
      <c r="N64" s="181">
        <f>'将来負担比率（分子）の構造'!M$43</f>
        <v>5932</v>
      </c>
      <c r="O64" s="181"/>
      <c r="P64" s="181"/>
    </row>
    <row r="65" spans="1:16" x14ac:dyDescent="0.15">
      <c r="A65" s="181" t="s">
        <v>32</v>
      </c>
      <c r="B65" s="181">
        <f>'将来負担比率（分子）の構造'!I$42</f>
        <v>24</v>
      </c>
      <c r="C65" s="181"/>
      <c r="D65" s="181"/>
      <c r="E65" s="181">
        <f>'将来負担比率（分子）の構造'!J$42</f>
        <v>20</v>
      </c>
      <c r="F65" s="181"/>
      <c r="G65" s="181"/>
      <c r="H65" s="181">
        <f>'将来負担比率（分子）の構造'!K$42</f>
        <v>17</v>
      </c>
      <c r="I65" s="181"/>
      <c r="J65" s="181"/>
      <c r="K65" s="181">
        <f>'将来負担比率（分子）の構造'!L$42</f>
        <v>13</v>
      </c>
      <c r="L65" s="181"/>
      <c r="M65" s="181"/>
      <c r="N65" s="181">
        <f>'将来負担比率（分子）の構造'!M$42</f>
        <v>10</v>
      </c>
      <c r="O65" s="181"/>
      <c r="P65" s="181"/>
    </row>
    <row r="66" spans="1:16" x14ac:dyDescent="0.15">
      <c r="A66" s="181" t="s">
        <v>31</v>
      </c>
      <c r="B66" s="181">
        <f>'将来負担比率（分子）の構造'!I$41</f>
        <v>3488</v>
      </c>
      <c r="C66" s="181"/>
      <c r="D66" s="181"/>
      <c r="E66" s="181">
        <f>'将来負担比率（分子）の構造'!J$41</f>
        <v>2860</v>
      </c>
      <c r="F66" s="181"/>
      <c r="G66" s="181"/>
      <c r="H66" s="181">
        <f>'将来負担比率（分子）の構造'!K$41</f>
        <v>2264</v>
      </c>
      <c r="I66" s="181"/>
      <c r="J66" s="181"/>
      <c r="K66" s="181">
        <f>'将来負担比率（分子）の構造'!L$41</f>
        <v>1838</v>
      </c>
      <c r="L66" s="181"/>
      <c r="M66" s="181"/>
      <c r="N66" s="181">
        <f>'将来負担比率（分子）の構造'!M$41</f>
        <v>1749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7365</v>
      </c>
      <c r="C72" s="185">
        <f>基金残高に係る経年分析!G55</f>
        <v>6605</v>
      </c>
      <c r="D72" s="185">
        <f>基金残高に係る経年分析!H55</f>
        <v>6488</v>
      </c>
    </row>
    <row r="73" spans="1:16" x14ac:dyDescent="0.15">
      <c r="A73" s="184" t="s">
        <v>78</v>
      </c>
      <c r="B73" s="185">
        <f>基金残高に係る経年分析!F56</f>
        <v>1655</v>
      </c>
      <c r="C73" s="185">
        <f>基金残高に係る経年分析!G56</f>
        <v>1122</v>
      </c>
      <c r="D73" s="185">
        <f>基金残高に係る経年分析!H56</f>
        <v>621</v>
      </c>
    </row>
    <row r="74" spans="1:16" x14ac:dyDescent="0.15">
      <c r="A74" s="184" t="s">
        <v>79</v>
      </c>
      <c r="B74" s="185">
        <f>基金残高に係る経年分析!F57</f>
        <v>2541</v>
      </c>
      <c r="C74" s="185">
        <f>基金残高に係る経年分析!G57</f>
        <v>2108</v>
      </c>
      <c r="D74" s="185">
        <f>基金残高に係る経年分析!H57</f>
        <v>1519</v>
      </c>
    </row>
  </sheetData>
  <sheetProtection algorithmName="SHA-512" hashValue="3EGDxsVX+1pOBHuThmFrbG1W7gAf38lJkJCqUut90D/myGKLpFo9FF3x/FDhtyAyYM5WPKdyYHmw7MSK2+bhiw==" saltValue="b3DpS1ton/bFBayIxVQT7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11009431</v>
      </c>
      <c r="S5" s="675"/>
      <c r="T5" s="675"/>
      <c r="U5" s="675"/>
      <c r="V5" s="675"/>
      <c r="W5" s="675"/>
      <c r="X5" s="675"/>
      <c r="Y5" s="676"/>
      <c r="Z5" s="677">
        <v>44</v>
      </c>
      <c r="AA5" s="677"/>
      <c r="AB5" s="677"/>
      <c r="AC5" s="677"/>
      <c r="AD5" s="678">
        <v>10365930</v>
      </c>
      <c r="AE5" s="678"/>
      <c r="AF5" s="678"/>
      <c r="AG5" s="678"/>
      <c r="AH5" s="678"/>
      <c r="AI5" s="678"/>
      <c r="AJ5" s="678"/>
      <c r="AK5" s="678"/>
      <c r="AL5" s="679">
        <v>89.8</v>
      </c>
      <c r="AM5" s="680"/>
      <c r="AN5" s="680"/>
      <c r="AO5" s="681"/>
      <c r="AP5" s="671" t="s">
        <v>224</v>
      </c>
      <c r="AQ5" s="672"/>
      <c r="AR5" s="672"/>
      <c r="AS5" s="672"/>
      <c r="AT5" s="672"/>
      <c r="AU5" s="672"/>
      <c r="AV5" s="672"/>
      <c r="AW5" s="672"/>
      <c r="AX5" s="672"/>
      <c r="AY5" s="672"/>
      <c r="AZ5" s="672"/>
      <c r="BA5" s="672"/>
      <c r="BB5" s="672"/>
      <c r="BC5" s="672"/>
      <c r="BD5" s="672"/>
      <c r="BE5" s="672"/>
      <c r="BF5" s="673"/>
      <c r="BG5" s="685">
        <v>10365930</v>
      </c>
      <c r="BH5" s="686"/>
      <c r="BI5" s="686"/>
      <c r="BJ5" s="686"/>
      <c r="BK5" s="686"/>
      <c r="BL5" s="686"/>
      <c r="BM5" s="686"/>
      <c r="BN5" s="687"/>
      <c r="BO5" s="688">
        <v>94.2</v>
      </c>
      <c r="BP5" s="688"/>
      <c r="BQ5" s="688"/>
      <c r="BR5" s="688"/>
      <c r="BS5" s="689">
        <v>113562</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176802</v>
      </c>
      <c r="S6" s="686"/>
      <c r="T6" s="686"/>
      <c r="U6" s="686"/>
      <c r="V6" s="686"/>
      <c r="W6" s="686"/>
      <c r="X6" s="686"/>
      <c r="Y6" s="687"/>
      <c r="Z6" s="688">
        <v>0.7</v>
      </c>
      <c r="AA6" s="688"/>
      <c r="AB6" s="688"/>
      <c r="AC6" s="688"/>
      <c r="AD6" s="689">
        <v>176802</v>
      </c>
      <c r="AE6" s="689"/>
      <c r="AF6" s="689"/>
      <c r="AG6" s="689"/>
      <c r="AH6" s="689"/>
      <c r="AI6" s="689"/>
      <c r="AJ6" s="689"/>
      <c r="AK6" s="689"/>
      <c r="AL6" s="690">
        <v>1.5</v>
      </c>
      <c r="AM6" s="691"/>
      <c r="AN6" s="691"/>
      <c r="AO6" s="692"/>
      <c r="AP6" s="682" t="s">
        <v>229</v>
      </c>
      <c r="AQ6" s="683"/>
      <c r="AR6" s="683"/>
      <c r="AS6" s="683"/>
      <c r="AT6" s="683"/>
      <c r="AU6" s="683"/>
      <c r="AV6" s="683"/>
      <c r="AW6" s="683"/>
      <c r="AX6" s="683"/>
      <c r="AY6" s="683"/>
      <c r="AZ6" s="683"/>
      <c r="BA6" s="683"/>
      <c r="BB6" s="683"/>
      <c r="BC6" s="683"/>
      <c r="BD6" s="683"/>
      <c r="BE6" s="683"/>
      <c r="BF6" s="684"/>
      <c r="BG6" s="685">
        <v>10365930</v>
      </c>
      <c r="BH6" s="686"/>
      <c r="BI6" s="686"/>
      <c r="BJ6" s="686"/>
      <c r="BK6" s="686"/>
      <c r="BL6" s="686"/>
      <c r="BM6" s="686"/>
      <c r="BN6" s="687"/>
      <c r="BO6" s="688">
        <v>94.2</v>
      </c>
      <c r="BP6" s="688"/>
      <c r="BQ6" s="688"/>
      <c r="BR6" s="688"/>
      <c r="BS6" s="689">
        <v>113562</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167313</v>
      </c>
      <c r="CS6" s="686"/>
      <c r="CT6" s="686"/>
      <c r="CU6" s="686"/>
      <c r="CV6" s="686"/>
      <c r="CW6" s="686"/>
      <c r="CX6" s="686"/>
      <c r="CY6" s="687"/>
      <c r="CZ6" s="679">
        <v>0.7</v>
      </c>
      <c r="DA6" s="680"/>
      <c r="DB6" s="680"/>
      <c r="DC6" s="699"/>
      <c r="DD6" s="694" t="s">
        <v>231</v>
      </c>
      <c r="DE6" s="686"/>
      <c r="DF6" s="686"/>
      <c r="DG6" s="686"/>
      <c r="DH6" s="686"/>
      <c r="DI6" s="686"/>
      <c r="DJ6" s="686"/>
      <c r="DK6" s="686"/>
      <c r="DL6" s="686"/>
      <c r="DM6" s="686"/>
      <c r="DN6" s="686"/>
      <c r="DO6" s="686"/>
      <c r="DP6" s="687"/>
      <c r="DQ6" s="694">
        <v>167306</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4538</v>
      </c>
      <c r="S7" s="686"/>
      <c r="T7" s="686"/>
      <c r="U7" s="686"/>
      <c r="V7" s="686"/>
      <c r="W7" s="686"/>
      <c r="X7" s="686"/>
      <c r="Y7" s="687"/>
      <c r="Z7" s="688">
        <v>0</v>
      </c>
      <c r="AA7" s="688"/>
      <c r="AB7" s="688"/>
      <c r="AC7" s="688"/>
      <c r="AD7" s="689">
        <v>4538</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2989664</v>
      </c>
      <c r="BH7" s="686"/>
      <c r="BI7" s="686"/>
      <c r="BJ7" s="686"/>
      <c r="BK7" s="686"/>
      <c r="BL7" s="686"/>
      <c r="BM7" s="686"/>
      <c r="BN7" s="687"/>
      <c r="BO7" s="688">
        <v>27.2</v>
      </c>
      <c r="BP7" s="688"/>
      <c r="BQ7" s="688"/>
      <c r="BR7" s="688"/>
      <c r="BS7" s="689">
        <v>113562</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7283024</v>
      </c>
      <c r="CS7" s="686"/>
      <c r="CT7" s="686"/>
      <c r="CU7" s="686"/>
      <c r="CV7" s="686"/>
      <c r="CW7" s="686"/>
      <c r="CX7" s="686"/>
      <c r="CY7" s="687"/>
      <c r="CZ7" s="688">
        <v>30.1</v>
      </c>
      <c r="DA7" s="688"/>
      <c r="DB7" s="688"/>
      <c r="DC7" s="688"/>
      <c r="DD7" s="694">
        <v>694154</v>
      </c>
      <c r="DE7" s="686"/>
      <c r="DF7" s="686"/>
      <c r="DG7" s="686"/>
      <c r="DH7" s="686"/>
      <c r="DI7" s="686"/>
      <c r="DJ7" s="686"/>
      <c r="DK7" s="686"/>
      <c r="DL7" s="686"/>
      <c r="DM7" s="686"/>
      <c r="DN7" s="686"/>
      <c r="DO7" s="686"/>
      <c r="DP7" s="687"/>
      <c r="DQ7" s="694">
        <v>2683625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21805</v>
      </c>
      <c r="S8" s="686"/>
      <c r="T8" s="686"/>
      <c r="U8" s="686"/>
      <c r="V8" s="686"/>
      <c r="W8" s="686"/>
      <c r="X8" s="686"/>
      <c r="Y8" s="687"/>
      <c r="Z8" s="688">
        <v>0.1</v>
      </c>
      <c r="AA8" s="688"/>
      <c r="AB8" s="688"/>
      <c r="AC8" s="688"/>
      <c r="AD8" s="689">
        <v>21805</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68845</v>
      </c>
      <c r="BH8" s="686"/>
      <c r="BI8" s="686"/>
      <c r="BJ8" s="686"/>
      <c r="BK8" s="686"/>
      <c r="BL8" s="686"/>
      <c r="BM8" s="686"/>
      <c r="BN8" s="687"/>
      <c r="BO8" s="688">
        <v>0.6</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5674101</v>
      </c>
      <c r="CS8" s="686"/>
      <c r="CT8" s="686"/>
      <c r="CU8" s="686"/>
      <c r="CV8" s="686"/>
      <c r="CW8" s="686"/>
      <c r="CX8" s="686"/>
      <c r="CY8" s="687"/>
      <c r="CZ8" s="688">
        <v>23.4</v>
      </c>
      <c r="DA8" s="688"/>
      <c r="DB8" s="688"/>
      <c r="DC8" s="688"/>
      <c r="DD8" s="694">
        <v>173216</v>
      </c>
      <c r="DE8" s="686"/>
      <c r="DF8" s="686"/>
      <c r="DG8" s="686"/>
      <c r="DH8" s="686"/>
      <c r="DI8" s="686"/>
      <c r="DJ8" s="686"/>
      <c r="DK8" s="686"/>
      <c r="DL8" s="686"/>
      <c r="DM8" s="686"/>
      <c r="DN8" s="686"/>
      <c r="DO8" s="686"/>
      <c r="DP8" s="687"/>
      <c r="DQ8" s="694">
        <v>3402872</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30477</v>
      </c>
      <c r="S9" s="686"/>
      <c r="T9" s="686"/>
      <c r="U9" s="686"/>
      <c r="V9" s="686"/>
      <c r="W9" s="686"/>
      <c r="X9" s="686"/>
      <c r="Y9" s="687"/>
      <c r="Z9" s="688">
        <v>0.1</v>
      </c>
      <c r="AA9" s="688"/>
      <c r="AB9" s="688"/>
      <c r="AC9" s="688"/>
      <c r="AD9" s="689">
        <v>30477</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2374362</v>
      </c>
      <c r="BH9" s="686"/>
      <c r="BI9" s="686"/>
      <c r="BJ9" s="686"/>
      <c r="BK9" s="686"/>
      <c r="BL9" s="686"/>
      <c r="BM9" s="686"/>
      <c r="BN9" s="687"/>
      <c r="BO9" s="688">
        <v>21.6</v>
      </c>
      <c r="BP9" s="688"/>
      <c r="BQ9" s="688"/>
      <c r="BR9" s="688"/>
      <c r="BS9" s="694" t="s">
        <v>130</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1893024</v>
      </c>
      <c r="CS9" s="686"/>
      <c r="CT9" s="686"/>
      <c r="CU9" s="686"/>
      <c r="CV9" s="686"/>
      <c r="CW9" s="686"/>
      <c r="CX9" s="686"/>
      <c r="CY9" s="687"/>
      <c r="CZ9" s="688">
        <v>7.8</v>
      </c>
      <c r="DA9" s="688"/>
      <c r="DB9" s="688"/>
      <c r="DC9" s="688"/>
      <c r="DD9" s="694">
        <v>30547</v>
      </c>
      <c r="DE9" s="686"/>
      <c r="DF9" s="686"/>
      <c r="DG9" s="686"/>
      <c r="DH9" s="686"/>
      <c r="DI9" s="686"/>
      <c r="DJ9" s="686"/>
      <c r="DK9" s="686"/>
      <c r="DL9" s="686"/>
      <c r="DM9" s="686"/>
      <c r="DN9" s="686"/>
      <c r="DO9" s="686"/>
      <c r="DP9" s="687"/>
      <c r="DQ9" s="694">
        <v>1755540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130</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144481</v>
      </c>
      <c r="BH10" s="686"/>
      <c r="BI10" s="686"/>
      <c r="BJ10" s="686"/>
      <c r="BK10" s="686"/>
      <c r="BL10" s="686"/>
      <c r="BM10" s="686"/>
      <c r="BN10" s="687"/>
      <c r="BO10" s="688">
        <v>1.3</v>
      </c>
      <c r="BP10" s="688"/>
      <c r="BQ10" s="688"/>
      <c r="BR10" s="688"/>
      <c r="BS10" s="694">
        <v>24265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14300</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14300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818506</v>
      </c>
      <c r="S11" s="686"/>
      <c r="T11" s="686"/>
      <c r="U11" s="686"/>
      <c r="V11" s="686"/>
      <c r="W11" s="686"/>
      <c r="X11" s="686"/>
      <c r="Y11" s="687"/>
      <c r="Z11" s="690">
        <v>3.3</v>
      </c>
      <c r="AA11" s="691"/>
      <c r="AB11" s="691"/>
      <c r="AC11" s="703"/>
      <c r="AD11" s="694">
        <v>818506</v>
      </c>
      <c r="AE11" s="686"/>
      <c r="AF11" s="686"/>
      <c r="AG11" s="686"/>
      <c r="AH11" s="686"/>
      <c r="AI11" s="686"/>
      <c r="AJ11" s="686"/>
      <c r="AK11" s="687"/>
      <c r="AL11" s="690">
        <v>7.1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401976</v>
      </c>
      <c r="BH11" s="686"/>
      <c r="BI11" s="686"/>
      <c r="BJ11" s="686"/>
      <c r="BK11" s="686"/>
      <c r="BL11" s="686"/>
      <c r="BM11" s="686"/>
      <c r="BN11" s="687"/>
      <c r="BO11" s="688">
        <v>3.7</v>
      </c>
      <c r="BP11" s="688"/>
      <c r="BQ11" s="688"/>
      <c r="BR11" s="688"/>
      <c r="BS11" s="694">
        <v>89297</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715071</v>
      </c>
      <c r="CS11" s="686"/>
      <c r="CT11" s="686"/>
      <c r="CU11" s="686"/>
      <c r="CV11" s="686"/>
      <c r="CW11" s="686"/>
      <c r="CX11" s="686"/>
      <c r="CY11" s="687"/>
      <c r="CZ11" s="688">
        <v>3</v>
      </c>
      <c r="DA11" s="688"/>
      <c r="DB11" s="688"/>
      <c r="DC11" s="688"/>
      <c r="DD11" s="694">
        <v>164553</v>
      </c>
      <c r="DE11" s="686"/>
      <c r="DF11" s="686"/>
      <c r="DG11" s="686"/>
      <c r="DH11" s="686"/>
      <c r="DI11" s="686"/>
      <c r="DJ11" s="686"/>
      <c r="DK11" s="686"/>
      <c r="DL11" s="686"/>
      <c r="DM11" s="686"/>
      <c r="DN11" s="686"/>
      <c r="DO11" s="686"/>
      <c r="DP11" s="687"/>
      <c r="DQ11" s="694">
        <v>329052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231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7035446</v>
      </c>
      <c r="BH12" s="686"/>
      <c r="BI12" s="686"/>
      <c r="BJ12" s="686"/>
      <c r="BK12" s="686"/>
      <c r="BL12" s="686"/>
      <c r="BM12" s="686"/>
      <c r="BN12" s="687"/>
      <c r="BO12" s="688">
        <v>63.9</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382846</v>
      </c>
      <c r="CS12" s="686"/>
      <c r="CT12" s="686"/>
      <c r="CU12" s="686"/>
      <c r="CV12" s="686"/>
      <c r="CW12" s="686"/>
      <c r="CX12" s="686"/>
      <c r="CY12" s="687"/>
      <c r="CZ12" s="688">
        <v>1.6</v>
      </c>
      <c r="DA12" s="688"/>
      <c r="DB12" s="688"/>
      <c r="DC12" s="688"/>
      <c r="DD12" s="694">
        <v>23758</v>
      </c>
      <c r="DE12" s="686"/>
      <c r="DF12" s="686"/>
      <c r="DG12" s="686"/>
      <c r="DH12" s="686"/>
      <c r="DI12" s="686"/>
      <c r="DJ12" s="686"/>
      <c r="DK12" s="686"/>
      <c r="DL12" s="686"/>
      <c r="DM12" s="686"/>
      <c r="DN12" s="686"/>
      <c r="DO12" s="686"/>
      <c r="DP12" s="687"/>
      <c r="DQ12" s="694">
        <v>298839</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130</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7020867</v>
      </c>
      <c r="BH13" s="686"/>
      <c r="BI13" s="686"/>
      <c r="BJ13" s="686"/>
      <c r="BK13" s="686"/>
      <c r="BL13" s="686"/>
      <c r="BM13" s="686"/>
      <c r="BN13" s="687"/>
      <c r="BO13" s="688">
        <v>63.8</v>
      </c>
      <c r="BP13" s="688"/>
      <c r="BQ13" s="688"/>
      <c r="BR13" s="688"/>
      <c r="BS13" s="694" t="s">
        <v>130</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3158521</v>
      </c>
      <c r="CS13" s="686"/>
      <c r="CT13" s="686"/>
      <c r="CU13" s="686"/>
      <c r="CV13" s="686"/>
      <c r="CW13" s="686"/>
      <c r="CX13" s="686"/>
      <c r="CY13" s="687"/>
      <c r="CZ13" s="688">
        <v>13</v>
      </c>
      <c r="DA13" s="688"/>
      <c r="DB13" s="688"/>
      <c r="DC13" s="688"/>
      <c r="DD13" s="694">
        <v>1211310</v>
      </c>
      <c r="DE13" s="686"/>
      <c r="DF13" s="686"/>
      <c r="DG13" s="686"/>
      <c r="DH13" s="686"/>
      <c r="DI13" s="686"/>
      <c r="DJ13" s="686"/>
      <c r="DK13" s="686"/>
      <c r="DL13" s="686"/>
      <c r="DM13" s="686"/>
      <c r="DN13" s="686"/>
      <c r="DO13" s="686"/>
      <c r="DP13" s="687"/>
      <c r="DQ13" s="694">
        <v>2669475</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103372</v>
      </c>
      <c r="BH14" s="686"/>
      <c r="BI14" s="686"/>
      <c r="BJ14" s="686"/>
      <c r="BK14" s="686"/>
      <c r="BL14" s="686"/>
      <c r="BM14" s="686"/>
      <c r="BN14" s="687"/>
      <c r="BO14" s="688">
        <v>0.9</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714998</v>
      </c>
      <c r="CS14" s="686"/>
      <c r="CT14" s="686"/>
      <c r="CU14" s="686"/>
      <c r="CV14" s="686"/>
      <c r="CW14" s="686"/>
      <c r="CX14" s="686"/>
      <c r="CY14" s="687"/>
      <c r="CZ14" s="688">
        <v>3</v>
      </c>
      <c r="DA14" s="688"/>
      <c r="DB14" s="688"/>
      <c r="DC14" s="688"/>
      <c r="DD14" s="694">
        <v>28008</v>
      </c>
      <c r="DE14" s="686"/>
      <c r="DF14" s="686"/>
      <c r="DG14" s="686"/>
      <c r="DH14" s="686"/>
      <c r="DI14" s="686"/>
      <c r="DJ14" s="686"/>
      <c r="DK14" s="686"/>
      <c r="DL14" s="686"/>
      <c r="DM14" s="686"/>
      <c r="DN14" s="686"/>
      <c r="DO14" s="686"/>
      <c r="DP14" s="687"/>
      <c r="DQ14" s="694">
        <v>686806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231</v>
      </c>
      <c r="AE15" s="689"/>
      <c r="AF15" s="689"/>
      <c r="AG15" s="689"/>
      <c r="AH15" s="689"/>
      <c r="AI15" s="689"/>
      <c r="AJ15" s="689"/>
      <c r="AK15" s="689"/>
      <c r="AL15" s="690" t="s">
        <v>130</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237448</v>
      </c>
      <c r="BH15" s="686"/>
      <c r="BI15" s="686"/>
      <c r="BJ15" s="686"/>
      <c r="BK15" s="686"/>
      <c r="BL15" s="686"/>
      <c r="BM15" s="686"/>
      <c r="BN15" s="687"/>
      <c r="BO15" s="688">
        <v>2.2000000000000002</v>
      </c>
      <c r="BP15" s="688"/>
      <c r="BQ15" s="688"/>
      <c r="BR15" s="688"/>
      <c r="BS15" s="694" t="s">
        <v>130</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3690902</v>
      </c>
      <c r="CS15" s="686"/>
      <c r="CT15" s="686"/>
      <c r="CU15" s="686"/>
      <c r="CV15" s="686"/>
      <c r="CW15" s="686"/>
      <c r="CX15" s="686"/>
      <c r="CY15" s="687"/>
      <c r="CZ15" s="688">
        <v>15.2</v>
      </c>
      <c r="DA15" s="688"/>
      <c r="DB15" s="688"/>
      <c r="DC15" s="688"/>
      <c r="DD15" s="694">
        <v>1499479</v>
      </c>
      <c r="DE15" s="686"/>
      <c r="DF15" s="686"/>
      <c r="DG15" s="686"/>
      <c r="DH15" s="686"/>
      <c r="DI15" s="686"/>
      <c r="DJ15" s="686"/>
      <c r="DK15" s="686"/>
      <c r="DL15" s="686"/>
      <c r="DM15" s="686"/>
      <c r="DN15" s="686"/>
      <c r="DO15" s="686"/>
      <c r="DP15" s="687"/>
      <c r="DQ15" s="694">
        <v>2937505</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8627</v>
      </c>
      <c r="S16" s="686"/>
      <c r="T16" s="686"/>
      <c r="U16" s="686"/>
      <c r="V16" s="686"/>
      <c r="W16" s="686"/>
      <c r="X16" s="686"/>
      <c r="Y16" s="687"/>
      <c r="Z16" s="688">
        <v>0</v>
      </c>
      <c r="AA16" s="688"/>
      <c r="AB16" s="688"/>
      <c r="AC16" s="688"/>
      <c r="AD16" s="689">
        <v>8627</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17014</v>
      </c>
      <c r="CS16" s="686"/>
      <c r="CT16" s="686"/>
      <c r="CU16" s="686"/>
      <c r="CV16" s="686"/>
      <c r="CW16" s="686"/>
      <c r="CX16" s="686"/>
      <c r="CY16" s="687"/>
      <c r="CZ16" s="688">
        <v>0.1</v>
      </c>
      <c r="DA16" s="688"/>
      <c r="DB16" s="688"/>
      <c r="DC16" s="688"/>
      <c r="DD16" s="694" t="s">
        <v>130</v>
      </c>
      <c r="DE16" s="686"/>
      <c r="DF16" s="686"/>
      <c r="DG16" s="686"/>
      <c r="DH16" s="686"/>
      <c r="DI16" s="686"/>
      <c r="DJ16" s="686"/>
      <c r="DK16" s="686"/>
      <c r="DL16" s="686"/>
      <c r="DM16" s="686"/>
      <c r="DN16" s="686"/>
      <c r="DO16" s="686"/>
      <c r="DP16" s="687"/>
      <c r="DQ16" s="694">
        <v>250</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33672</v>
      </c>
      <c r="S17" s="686"/>
      <c r="T17" s="686"/>
      <c r="U17" s="686"/>
      <c r="V17" s="686"/>
      <c r="W17" s="686"/>
      <c r="X17" s="686"/>
      <c r="Y17" s="687"/>
      <c r="Z17" s="688">
        <v>0.1</v>
      </c>
      <c r="AA17" s="688"/>
      <c r="AB17" s="688"/>
      <c r="AC17" s="688"/>
      <c r="AD17" s="689">
        <v>33672</v>
      </c>
      <c r="AE17" s="689"/>
      <c r="AF17" s="689"/>
      <c r="AG17" s="689"/>
      <c r="AH17" s="689"/>
      <c r="AI17" s="689"/>
      <c r="AJ17" s="689"/>
      <c r="AK17" s="689"/>
      <c r="AL17" s="690">
        <v>0.3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524267</v>
      </c>
      <c r="CS17" s="686"/>
      <c r="CT17" s="686"/>
      <c r="CU17" s="686"/>
      <c r="CV17" s="686"/>
      <c r="CW17" s="686"/>
      <c r="CX17" s="686"/>
      <c r="CY17" s="687"/>
      <c r="CZ17" s="688">
        <v>2.2000000000000002</v>
      </c>
      <c r="DA17" s="688"/>
      <c r="DB17" s="688"/>
      <c r="DC17" s="688"/>
      <c r="DD17" s="694" t="s">
        <v>130</v>
      </c>
      <c r="DE17" s="686"/>
      <c r="DF17" s="686"/>
      <c r="DG17" s="686"/>
      <c r="DH17" s="686"/>
      <c r="DI17" s="686"/>
      <c r="DJ17" s="686"/>
      <c r="DK17" s="686"/>
      <c r="DL17" s="686"/>
      <c r="DM17" s="686"/>
      <c r="DN17" s="686"/>
      <c r="DO17" s="686"/>
      <c r="DP17" s="687"/>
      <c r="DQ17" s="694">
        <v>523003</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47345</v>
      </c>
      <c r="S18" s="686"/>
      <c r="T18" s="686"/>
      <c r="U18" s="686"/>
      <c r="V18" s="686"/>
      <c r="W18" s="686"/>
      <c r="X18" s="686"/>
      <c r="Y18" s="687"/>
      <c r="Z18" s="688">
        <v>0.2</v>
      </c>
      <c r="AA18" s="688"/>
      <c r="AB18" s="688"/>
      <c r="AC18" s="688"/>
      <c r="AD18" s="689">
        <v>47345</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40730</v>
      </c>
      <c r="S19" s="686"/>
      <c r="T19" s="686"/>
      <c r="U19" s="686"/>
      <c r="V19" s="686"/>
      <c r="W19" s="686"/>
      <c r="X19" s="686"/>
      <c r="Y19" s="687"/>
      <c r="Z19" s="688">
        <v>0.2</v>
      </c>
      <c r="AA19" s="688"/>
      <c r="AB19" s="688"/>
      <c r="AC19" s="688"/>
      <c r="AD19" s="689">
        <v>40730</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643501</v>
      </c>
      <c r="BH19" s="686"/>
      <c r="BI19" s="686"/>
      <c r="BJ19" s="686"/>
      <c r="BK19" s="686"/>
      <c r="BL19" s="686"/>
      <c r="BM19" s="686"/>
      <c r="BN19" s="687"/>
      <c r="BO19" s="688">
        <v>5.8</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231</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4729</v>
      </c>
      <c r="S20" s="686"/>
      <c r="T20" s="686"/>
      <c r="U20" s="686"/>
      <c r="V20" s="686"/>
      <c r="W20" s="686"/>
      <c r="X20" s="686"/>
      <c r="Y20" s="687"/>
      <c r="Z20" s="688">
        <v>0</v>
      </c>
      <c r="AA20" s="688"/>
      <c r="AB20" s="688"/>
      <c r="AC20" s="688"/>
      <c r="AD20" s="689">
        <v>4729</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643501</v>
      </c>
      <c r="BH20" s="686"/>
      <c r="BI20" s="686"/>
      <c r="BJ20" s="686"/>
      <c r="BK20" s="686"/>
      <c r="BL20" s="686"/>
      <c r="BM20" s="686"/>
      <c r="BN20" s="687"/>
      <c r="BO20" s="688">
        <v>5.8</v>
      </c>
      <c r="BP20" s="688"/>
      <c r="BQ20" s="688"/>
      <c r="BR20" s="688"/>
      <c r="BS20" s="694" t="s">
        <v>130</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24235381</v>
      </c>
      <c r="CS20" s="686"/>
      <c r="CT20" s="686"/>
      <c r="CU20" s="686"/>
      <c r="CV20" s="686"/>
      <c r="CW20" s="686"/>
      <c r="CX20" s="686"/>
      <c r="CY20" s="687"/>
      <c r="CZ20" s="688">
        <v>100</v>
      </c>
      <c r="DA20" s="688"/>
      <c r="DB20" s="688"/>
      <c r="DC20" s="688"/>
      <c r="DD20" s="694">
        <v>3825025</v>
      </c>
      <c r="DE20" s="686"/>
      <c r="DF20" s="686"/>
      <c r="DG20" s="686"/>
      <c r="DH20" s="686"/>
      <c r="DI20" s="686"/>
      <c r="DJ20" s="686"/>
      <c r="DK20" s="686"/>
      <c r="DL20" s="686"/>
      <c r="DM20" s="686"/>
      <c r="DN20" s="686"/>
      <c r="DO20" s="686"/>
      <c r="DP20" s="687"/>
      <c r="DQ20" s="694">
        <v>15468573</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1886</v>
      </c>
      <c r="S21" s="686"/>
      <c r="T21" s="686"/>
      <c r="U21" s="686"/>
      <c r="V21" s="686"/>
      <c r="W21" s="686"/>
      <c r="X21" s="686"/>
      <c r="Y21" s="687"/>
      <c r="Z21" s="688">
        <v>0</v>
      </c>
      <c r="AA21" s="688"/>
      <c r="AB21" s="688"/>
      <c r="AC21" s="688"/>
      <c r="AD21" s="689">
        <v>1886</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55130</v>
      </c>
      <c r="S22" s="686"/>
      <c r="T22" s="686"/>
      <c r="U22" s="686"/>
      <c r="V22" s="686"/>
      <c r="W22" s="686"/>
      <c r="X22" s="686"/>
      <c r="Y22" s="687"/>
      <c r="Z22" s="688">
        <v>0.2</v>
      </c>
      <c r="AA22" s="688"/>
      <c r="AB22" s="688"/>
      <c r="AC22" s="688"/>
      <c r="AD22" s="689" t="s">
        <v>130</v>
      </c>
      <c r="AE22" s="689"/>
      <c r="AF22" s="689"/>
      <c r="AG22" s="689"/>
      <c r="AH22" s="689"/>
      <c r="AI22" s="689"/>
      <c r="AJ22" s="689"/>
      <c r="AK22" s="689"/>
      <c r="AL22" s="690" t="s">
        <v>130</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231</v>
      </c>
      <c r="BP22" s="688"/>
      <c r="BQ22" s="688"/>
      <c r="BR22" s="688"/>
      <c r="BS22" s="694" t="s">
        <v>130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t="s">
        <v>231</v>
      </c>
      <c r="S23" s="686"/>
      <c r="T23" s="686"/>
      <c r="U23" s="686"/>
      <c r="V23" s="686"/>
      <c r="W23" s="686"/>
      <c r="X23" s="686"/>
      <c r="Y23" s="687"/>
      <c r="Z23" s="688" t="s">
        <v>130</v>
      </c>
      <c r="AA23" s="688"/>
      <c r="AB23" s="688"/>
      <c r="AC23" s="688"/>
      <c r="AD23" s="689" t="s">
        <v>130</v>
      </c>
      <c r="AE23" s="689"/>
      <c r="AF23" s="689"/>
      <c r="AG23" s="689"/>
      <c r="AH23" s="689"/>
      <c r="AI23" s="689"/>
      <c r="AJ23" s="689"/>
      <c r="AK23" s="689"/>
      <c r="AL23" s="690" t="s">
        <v>231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643501</v>
      </c>
      <c r="BH23" s="686"/>
      <c r="BI23" s="686"/>
      <c r="BJ23" s="686"/>
      <c r="BK23" s="686"/>
      <c r="BL23" s="686"/>
      <c r="BM23" s="686"/>
      <c r="BN23" s="687"/>
      <c r="BO23" s="688">
        <v>5.8</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10093</v>
      </c>
      <c r="S24" s="686"/>
      <c r="T24" s="686"/>
      <c r="U24" s="686"/>
      <c r="V24" s="686"/>
      <c r="W24" s="686"/>
      <c r="X24" s="686"/>
      <c r="Y24" s="687"/>
      <c r="Z24" s="688">
        <v>0</v>
      </c>
      <c r="AA24" s="688"/>
      <c r="AB24" s="688"/>
      <c r="AC24" s="688"/>
      <c r="AD24" s="689" t="s">
        <v>231</v>
      </c>
      <c r="AE24" s="689"/>
      <c r="AF24" s="689"/>
      <c r="AG24" s="689"/>
      <c r="AH24" s="689"/>
      <c r="AI24" s="689"/>
      <c r="AJ24" s="689"/>
      <c r="AK24" s="689"/>
      <c r="AL24" s="690" t="s">
        <v>130</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231</v>
      </c>
      <c r="BP24" s="688"/>
      <c r="BQ24" s="688"/>
      <c r="BR24" s="688"/>
      <c r="BS24" s="694" t="s">
        <v>231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7007922</v>
      </c>
      <c r="CS24" s="675"/>
      <c r="CT24" s="675"/>
      <c r="CU24" s="675"/>
      <c r="CV24" s="675"/>
      <c r="CW24" s="675"/>
      <c r="CX24" s="675"/>
      <c r="CY24" s="676"/>
      <c r="CZ24" s="679">
        <v>28.9</v>
      </c>
      <c r="DA24" s="680"/>
      <c r="DB24" s="680"/>
      <c r="DC24" s="699"/>
      <c r="DD24" s="724">
        <v>5014427</v>
      </c>
      <c r="DE24" s="675"/>
      <c r="DF24" s="675"/>
      <c r="DG24" s="675"/>
      <c r="DH24" s="675"/>
      <c r="DI24" s="675"/>
      <c r="DJ24" s="675"/>
      <c r="DK24" s="676"/>
      <c r="DL24" s="724">
        <v>4945222</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45037</v>
      </c>
      <c r="S25" s="686"/>
      <c r="T25" s="686"/>
      <c r="U25" s="686"/>
      <c r="V25" s="686"/>
      <c r="W25" s="686"/>
      <c r="X25" s="686"/>
      <c r="Y25" s="687"/>
      <c r="Z25" s="688">
        <v>0.2</v>
      </c>
      <c r="AA25" s="688"/>
      <c r="AB25" s="688"/>
      <c r="AC25" s="688"/>
      <c r="AD25" s="689" t="s">
        <v>231</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231</v>
      </c>
      <c r="BP25" s="688"/>
      <c r="BQ25" s="688"/>
      <c r="BR25" s="688"/>
      <c r="BS25" s="694" t="s">
        <v>130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3650217</v>
      </c>
      <c r="CS25" s="721"/>
      <c r="CT25" s="721"/>
      <c r="CU25" s="721"/>
      <c r="CV25" s="721"/>
      <c r="CW25" s="721"/>
      <c r="CX25" s="721"/>
      <c r="CY25" s="722"/>
      <c r="CZ25" s="690">
        <v>15.1</v>
      </c>
      <c r="DA25" s="719"/>
      <c r="DB25" s="719"/>
      <c r="DC25" s="723"/>
      <c r="DD25" s="694">
        <v>3514369</v>
      </c>
      <c r="DE25" s="721"/>
      <c r="DF25" s="721"/>
      <c r="DG25" s="721"/>
      <c r="DH25" s="721"/>
      <c r="DI25" s="721"/>
      <c r="DJ25" s="721"/>
      <c r="DK25" s="722"/>
      <c r="DL25" s="694">
        <v>3505345</v>
      </c>
      <c r="DM25" s="721"/>
      <c r="DN25" s="721"/>
      <c r="DO25" s="721"/>
      <c r="DP25" s="721"/>
      <c r="DQ25" s="721"/>
      <c r="DR25" s="721"/>
      <c r="DS25" s="721"/>
      <c r="DT25" s="721"/>
      <c r="DU25" s="721"/>
      <c r="DV25" s="722"/>
      <c r="DW25" s="690">
        <v>30.4</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12206333</v>
      </c>
      <c r="S26" s="686"/>
      <c r="T26" s="686"/>
      <c r="U26" s="686"/>
      <c r="V26" s="686"/>
      <c r="W26" s="686"/>
      <c r="X26" s="686"/>
      <c r="Y26" s="687"/>
      <c r="Z26" s="688">
        <v>48.8</v>
      </c>
      <c r="AA26" s="688"/>
      <c r="AB26" s="688"/>
      <c r="AC26" s="688"/>
      <c r="AD26" s="689">
        <v>11507702</v>
      </c>
      <c r="AE26" s="689"/>
      <c r="AF26" s="689"/>
      <c r="AG26" s="689"/>
      <c r="AH26" s="689"/>
      <c r="AI26" s="689"/>
      <c r="AJ26" s="689"/>
      <c r="AK26" s="689"/>
      <c r="AL26" s="690">
        <v>99.7</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231</v>
      </c>
      <c r="BP26" s="688"/>
      <c r="BQ26" s="688"/>
      <c r="BR26" s="688"/>
      <c r="BS26" s="694" t="s">
        <v>130</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2057018</v>
      </c>
      <c r="CS26" s="686"/>
      <c r="CT26" s="686"/>
      <c r="CU26" s="686"/>
      <c r="CV26" s="686"/>
      <c r="CW26" s="686"/>
      <c r="CX26" s="686"/>
      <c r="CY26" s="687"/>
      <c r="CZ26" s="690">
        <v>8.5</v>
      </c>
      <c r="DA26" s="719"/>
      <c r="DB26" s="719"/>
      <c r="DC26" s="723"/>
      <c r="DD26" s="694">
        <v>1973215</v>
      </c>
      <c r="DE26" s="686"/>
      <c r="DF26" s="686"/>
      <c r="DG26" s="686"/>
      <c r="DH26" s="686"/>
      <c r="DI26" s="686"/>
      <c r="DJ26" s="686"/>
      <c r="DK26" s="687"/>
      <c r="DL26" s="694" t="s">
        <v>130</v>
      </c>
      <c r="DM26" s="686"/>
      <c r="DN26" s="686"/>
      <c r="DO26" s="686"/>
      <c r="DP26" s="686"/>
      <c r="DQ26" s="686"/>
      <c r="DR26" s="686"/>
      <c r="DS26" s="686"/>
      <c r="DT26" s="686"/>
      <c r="DU26" s="686"/>
      <c r="DV26" s="687"/>
      <c r="DW26" s="690" t="s">
        <v>231</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4912</v>
      </c>
      <c r="S27" s="686"/>
      <c r="T27" s="686"/>
      <c r="U27" s="686"/>
      <c r="V27" s="686"/>
      <c r="W27" s="686"/>
      <c r="X27" s="686"/>
      <c r="Y27" s="687"/>
      <c r="Z27" s="688">
        <v>0</v>
      </c>
      <c r="AA27" s="688"/>
      <c r="AB27" s="688"/>
      <c r="AC27" s="688"/>
      <c r="AD27" s="689">
        <v>4912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11009431</v>
      </c>
      <c r="BH27" s="686"/>
      <c r="BI27" s="686"/>
      <c r="BJ27" s="686"/>
      <c r="BK27" s="686"/>
      <c r="BL27" s="686"/>
      <c r="BM27" s="686"/>
      <c r="BN27" s="687"/>
      <c r="BO27" s="688">
        <v>100</v>
      </c>
      <c r="BP27" s="688"/>
      <c r="BQ27" s="688"/>
      <c r="BR27" s="688"/>
      <c r="BS27" s="694">
        <v>113562</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2833438</v>
      </c>
      <c r="CS27" s="721"/>
      <c r="CT27" s="721"/>
      <c r="CU27" s="721"/>
      <c r="CV27" s="721"/>
      <c r="CW27" s="721"/>
      <c r="CX27" s="721"/>
      <c r="CY27" s="722"/>
      <c r="CZ27" s="690">
        <v>11.7</v>
      </c>
      <c r="DA27" s="719"/>
      <c r="DB27" s="719"/>
      <c r="DC27" s="723"/>
      <c r="DD27" s="694">
        <v>977055</v>
      </c>
      <c r="DE27" s="721"/>
      <c r="DF27" s="721"/>
      <c r="DG27" s="721"/>
      <c r="DH27" s="721"/>
      <c r="DI27" s="721"/>
      <c r="DJ27" s="721"/>
      <c r="DK27" s="722"/>
      <c r="DL27" s="694">
        <v>916874</v>
      </c>
      <c r="DM27" s="721"/>
      <c r="DN27" s="721"/>
      <c r="DO27" s="721"/>
      <c r="DP27" s="721"/>
      <c r="DQ27" s="721"/>
      <c r="DR27" s="721"/>
      <c r="DS27" s="721"/>
      <c r="DT27" s="721"/>
      <c r="DU27" s="721"/>
      <c r="DV27" s="722"/>
      <c r="DW27" s="690">
        <v>7.9</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53647</v>
      </c>
      <c r="S28" s="686"/>
      <c r="T28" s="686"/>
      <c r="U28" s="686"/>
      <c r="V28" s="686"/>
      <c r="W28" s="686"/>
      <c r="X28" s="686"/>
      <c r="Y28" s="687"/>
      <c r="Z28" s="688">
        <v>0.2</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524267</v>
      </c>
      <c r="CS28" s="686"/>
      <c r="CT28" s="686"/>
      <c r="CU28" s="686"/>
      <c r="CV28" s="686"/>
      <c r="CW28" s="686"/>
      <c r="CX28" s="686"/>
      <c r="CY28" s="687"/>
      <c r="CZ28" s="690">
        <v>2.2000000000000002</v>
      </c>
      <c r="DA28" s="719"/>
      <c r="DB28" s="719"/>
      <c r="DC28" s="723"/>
      <c r="DD28" s="694">
        <v>523003</v>
      </c>
      <c r="DE28" s="686"/>
      <c r="DF28" s="686"/>
      <c r="DG28" s="686"/>
      <c r="DH28" s="686"/>
      <c r="DI28" s="686"/>
      <c r="DJ28" s="686"/>
      <c r="DK28" s="687"/>
      <c r="DL28" s="694">
        <v>523003</v>
      </c>
      <c r="DM28" s="686"/>
      <c r="DN28" s="686"/>
      <c r="DO28" s="686"/>
      <c r="DP28" s="686"/>
      <c r="DQ28" s="686"/>
      <c r="DR28" s="686"/>
      <c r="DS28" s="686"/>
      <c r="DT28" s="686"/>
      <c r="DU28" s="686"/>
      <c r="DV28" s="687"/>
      <c r="DW28" s="690">
        <v>4.5</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87619</v>
      </c>
      <c r="S29" s="686"/>
      <c r="T29" s="686"/>
      <c r="U29" s="686"/>
      <c r="V29" s="686"/>
      <c r="W29" s="686"/>
      <c r="X29" s="686"/>
      <c r="Y29" s="687"/>
      <c r="Z29" s="688">
        <v>0.4</v>
      </c>
      <c r="AA29" s="688"/>
      <c r="AB29" s="688"/>
      <c r="AC29" s="688"/>
      <c r="AD29" s="689">
        <v>33463</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301</v>
      </c>
      <c r="CE29" s="730"/>
      <c r="CF29" s="700" t="s">
        <v>302</v>
      </c>
      <c r="CG29" s="701"/>
      <c r="CH29" s="701"/>
      <c r="CI29" s="701"/>
      <c r="CJ29" s="701"/>
      <c r="CK29" s="701"/>
      <c r="CL29" s="701"/>
      <c r="CM29" s="701"/>
      <c r="CN29" s="701"/>
      <c r="CO29" s="701"/>
      <c r="CP29" s="701"/>
      <c r="CQ29" s="702"/>
      <c r="CR29" s="685">
        <v>524267</v>
      </c>
      <c r="CS29" s="721"/>
      <c r="CT29" s="721"/>
      <c r="CU29" s="721"/>
      <c r="CV29" s="721"/>
      <c r="CW29" s="721"/>
      <c r="CX29" s="721"/>
      <c r="CY29" s="722"/>
      <c r="CZ29" s="690">
        <v>2.2000000000000002</v>
      </c>
      <c r="DA29" s="719"/>
      <c r="DB29" s="719"/>
      <c r="DC29" s="723"/>
      <c r="DD29" s="694">
        <v>523003</v>
      </c>
      <c r="DE29" s="721"/>
      <c r="DF29" s="721"/>
      <c r="DG29" s="721"/>
      <c r="DH29" s="721"/>
      <c r="DI29" s="721"/>
      <c r="DJ29" s="721"/>
      <c r="DK29" s="722"/>
      <c r="DL29" s="694">
        <v>523003</v>
      </c>
      <c r="DM29" s="721"/>
      <c r="DN29" s="721"/>
      <c r="DO29" s="721"/>
      <c r="DP29" s="721"/>
      <c r="DQ29" s="721"/>
      <c r="DR29" s="721"/>
      <c r="DS29" s="721"/>
      <c r="DT29" s="721"/>
      <c r="DU29" s="721"/>
      <c r="DV29" s="722"/>
      <c r="DW29" s="690">
        <v>4.5</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63879</v>
      </c>
      <c r="S30" s="686"/>
      <c r="T30" s="686"/>
      <c r="U30" s="686"/>
      <c r="V30" s="686"/>
      <c r="W30" s="686"/>
      <c r="X30" s="686"/>
      <c r="Y30" s="687"/>
      <c r="Z30" s="688">
        <v>0.3</v>
      </c>
      <c r="AA30" s="688"/>
      <c r="AB30" s="688"/>
      <c r="AC30" s="688"/>
      <c r="AD30" s="689" t="s">
        <v>130</v>
      </c>
      <c r="AE30" s="689"/>
      <c r="AF30" s="689"/>
      <c r="AG30" s="689"/>
      <c r="AH30" s="689"/>
      <c r="AI30" s="689"/>
      <c r="AJ30" s="689"/>
      <c r="AK30" s="689"/>
      <c r="AL30" s="690" t="s">
        <v>130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502833</v>
      </c>
      <c r="CS30" s="686"/>
      <c r="CT30" s="686"/>
      <c r="CU30" s="686"/>
      <c r="CV30" s="686"/>
      <c r="CW30" s="686"/>
      <c r="CX30" s="686"/>
      <c r="CY30" s="687"/>
      <c r="CZ30" s="690">
        <v>2.1</v>
      </c>
      <c r="DA30" s="719"/>
      <c r="DB30" s="719"/>
      <c r="DC30" s="723"/>
      <c r="DD30" s="694">
        <v>501569</v>
      </c>
      <c r="DE30" s="686"/>
      <c r="DF30" s="686"/>
      <c r="DG30" s="686"/>
      <c r="DH30" s="686"/>
      <c r="DI30" s="686"/>
      <c r="DJ30" s="686"/>
      <c r="DK30" s="687"/>
      <c r="DL30" s="694">
        <v>501569</v>
      </c>
      <c r="DM30" s="686"/>
      <c r="DN30" s="686"/>
      <c r="DO30" s="686"/>
      <c r="DP30" s="686"/>
      <c r="DQ30" s="686"/>
      <c r="DR30" s="686"/>
      <c r="DS30" s="686"/>
      <c r="DT30" s="686"/>
      <c r="DU30" s="686"/>
      <c r="DV30" s="687"/>
      <c r="DW30" s="690">
        <v>4.3</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7421065</v>
      </c>
      <c r="S31" s="686"/>
      <c r="T31" s="686"/>
      <c r="U31" s="686"/>
      <c r="V31" s="686"/>
      <c r="W31" s="686"/>
      <c r="X31" s="686"/>
      <c r="Y31" s="687"/>
      <c r="Z31" s="688">
        <v>29.7</v>
      </c>
      <c r="AA31" s="688"/>
      <c r="AB31" s="688"/>
      <c r="AC31" s="688"/>
      <c r="AD31" s="689" t="s">
        <v>231</v>
      </c>
      <c r="AE31" s="689"/>
      <c r="AF31" s="689"/>
      <c r="AG31" s="689"/>
      <c r="AH31" s="689"/>
      <c r="AI31" s="689"/>
      <c r="AJ31" s="689"/>
      <c r="AK31" s="689"/>
      <c r="AL31" s="690" t="s">
        <v>130</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99.8</v>
      </c>
      <c r="BH31" s="740"/>
      <c r="BI31" s="740"/>
      <c r="BJ31" s="740"/>
      <c r="BK31" s="740"/>
      <c r="BL31" s="740"/>
      <c r="BM31" s="680">
        <v>99.2</v>
      </c>
      <c r="BN31" s="740"/>
      <c r="BO31" s="740"/>
      <c r="BP31" s="740"/>
      <c r="BQ31" s="741"/>
      <c r="BR31" s="753">
        <v>99.7</v>
      </c>
      <c r="BS31" s="740"/>
      <c r="BT31" s="740"/>
      <c r="BU31" s="740"/>
      <c r="BV31" s="740"/>
      <c r="BW31" s="740"/>
      <c r="BX31" s="680">
        <v>99.1</v>
      </c>
      <c r="BY31" s="740"/>
      <c r="BZ31" s="740"/>
      <c r="CA31" s="740"/>
      <c r="CB31" s="741"/>
      <c r="CD31" s="731"/>
      <c r="CE31" s="732"/>
      <c r="CF31" s="700" t="s">
        <v>310</v>
      </c>
      <c r="CG31" s="701"/>
      <c r="CH31" s="701"/>
      <c r="CI31" s="701"/>
      <c r="CJ31" s="701"/>
      <c r="CK31" s="701"/>
      <c r="CL31" s="701"/>
      <c r="CM31" s="701"/>
      <c r="CN31" s="701"/>
      <c r="CO31" s="701"/>
      <c r="CP31" s="701"/>
      <c r="CQ31" s="702"/>
      <c r="CR31" s="685">
        <v>21434</v>
      </c>
      <c r="CS31" s="721"/>
      <c r="CT31" s="721"/>
      <c r="CU31" s="721"/>
      <c r="CV31" s="721"/>
      <c r="CW31" s="721"/>
      <c r="CX31" s="721"/>
      <c r="CY31" s="722"/>
      <c r="CZ31" s="690">
        <v>0.1</v>
      </c>
      <c r="DA31" s="719"/>
      <c r="DB31" s="719"/>
      <c r="DC31" s="723"/>
      <c r="DD31" s="694">
        <v>21434</v>
      </c>
      <c r="DE31" s="721"/>
      <c r="DF31" s="721"/>
      <c r="DG31" s="721"/>
      <c r="DH31" s="721"/>
      <c r="DI31" s="721"/>
      <c r="DJ31" s="721"/>
      <c r="DK31" s="722"/>
      <c r="DL31" s="694">
        <v>21434</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99.6</v>
      </c>
      <c r="BH32" s="721"/>
      <c r="BI32" s="721"/>
      <c r="BJ32" s="721"/>
      <c r="BK32" s="721"/>
      <c r="BL32" s="721"/>
      <c r="BM32" s="691">
        <v>99.4</v>
      </c>
      <c r="BN32" s="751"/>
      <c r="BO32" s="751"/>
      <c r="BP32" s="751"/>
      <c r="BQ32" s="752"/>
      <c r="BR32" s="754">
        <v>99.6</v>
      </c>
      <c r="BS32" s="721"/>
      <c r="BT32" s="721"/>
      <c r="BU32" s="721"/>
      <c r="BV32" s="721"/>
      <c r="BW32" s="721"/>
      <c r="BX32" s="691">
        <v>99.1</v>
      </c>
      <c r="BY32" s="751"/>
      <c r="BZ32" s="751"/>
      <c r="CA32" s="751"/>
      <c r="CB32" s="752"/>
      <c r="CD32" s="733"/>
      <c r="CE32" s="734"/>
      <c r="CF32" s="700" t="s">
        <v>314</v>
      </c>
      <c r="CG32" s="701"/>
      <c r="CH32" s="701"/>
      <c r="CI32" s="701"/>
      <c r="CJ32" s="701"/>
      <c r="CK32" s="701"/>
      <c r="CL32" s="701"/>
      <c r="CM32" s="701"/>
      <c r="CN32" s="701"/>
      <c r="CO32" s="701"/>
      <c r="CP32" s="701"/>
      <c r="CQ32" s="702"/>
      <c r="CR32" s="685" t="s">
        <v>231</v>
      </c>
      <c r="CS32" s="686"/>
      <c r="CT32" s="686"/>
      <c r="CU32" s="686"/>
      <c r="CV32" s="686"/>
      <c r="CW32" s="686"/>
      <c r="CX32" s="686"/>
      <c r="CY32" s="687"/>
      <c r="CZ32" s="690" t="s">
        <v>231</v>
      </c>
      <c r="DA32" s="719"/>
      <c r="DB32" s="719"/>
      <c r="DC32" s="723"/>
      <c r="DD32" s="694" t="s">
        <v>231</v>
      </c>
      <c r="DE32" s="686"/>
      <c r="DF32" s="686"/>
      <c r="DG32" s="686"/>
      <c r="DH32" s="686"/>
      <c r="DI32" s="686"/>
      <c r="DJ32" s="686"/>
      <c r="DK32" s="687"/>
      <c r="DL32" s="694" t="s">
        <v>231</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1083933</v>
      </c>
      <c r="S33" s="686"/>
      <c r="T33" s="686"/>
      <c r="U33" s="686"/>
      <c r="V33" s="686"/>
      <c r="W33" s="686"/>
      <c r="X33" s="686"/>
      <c r="Y33" s="687"/>
      <c r="Z33" s="688">
        <v>4.3</v>
      </c>
      <c r="AA33" s="688"/>
      <c r="AB33" s="688"/>
      <c r="AC33" s="688"/>
      <c r="AD33" s="689" t="s">
        <v>231</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99.8</v>
      </c>
      <c r="BH33" s="756"/>
      <c r="BI33" s="756"/>
      <c r="BJ33" s="756"/>
      <c r="BK33" s="756"/>
      <c r="BL33" s="756"/>
      <c r="BM33" s="757">
        <v>99.2</v>
      </c>
      <c r="BN33" s="756"/>
      <c r="BO33" s="756"/>
      <c r="BP33" s="756"/>
      <c r="BQ33" s="758"/>
      <c r="BR33" s="755">
        <v>99.8</v>
      </c>
      <c r="BS33" s="756"/>
      <c r="BT33" s="756"/>
      <c r="BU33" s="756"/>
      <c r="BV33" s="756"/>
      <c r="BW33" s="756"/>
      <c r="BX33" s="757">
        <v>99.1</v>
      </c>
      <c r="BY33" s="756"/>
      <c r="BZ33" s="756"/>
      <c r="CA33" s="756"/>
      <c r="CB33" s="758"/>
      <c r="CD33" s="700" t="s">
        <v>317</v>
      </c>
      <c r="CE33" s="701"/>
      <c r="CF33" s="701"/>
      <c r="CG33" s="701"/>
      <c r="CH33" s="701"/>
      <c r="CI33" s="701"/>
      <c r="CJ33" s="701"/>
      <c r="CK33" s="701"/>
      <c r="CL33" s="701"/>
      <c r="CM33" s="701"/>
      <c r="CN33" s="701"/>
      <c r="CO33" s="701"/>
      <c r="CP33" s="701"/>
      <c r="CQ33" s="702"/>
      <c r="CR33" s="685">
        <v>13385420</v>
      </c>
      <c r="CS33" s="721"/>
      <c r="CT33" s="721"/>
      <c r="CU33" s="721"/>
      <c r="CV33" s="721"/>
      <c r="CW33" s="721"/>
      <c r="CX33" s="721"/>
      <c r="CY33" s="722"/>
      <c r="CZ33" s="690">
        <v>55.2</v>
      </c>
      <c r="DA33" s="719"/>
      <c r="DB33" s="719"/>
      <c r="DC33" s="723"/>
      <c r="DD33" s="694">
        <v>8428559</v>
      </c>
      <c r="DE33" s="721"/>
      <c r="DF33" s="721"/>
      <c r="DG33" s="721"/>
      <c r="DH33" s="721"/>
      <c r="DI33" s="721"/>
      <c r="DJ33" s="721"/>
      <c r="DK33" s="722"/>
      <c r="DL33" s="694">
        <v>5791257</v>
      </c>
      <c r="DM33" s="721"/>
      <c r="DN33" s="721"/>
      <c r="DO33" s="721"/>
      <c r="DP33" s="721"/>
      <c r="DQ33" s="721"/>
      <c r="DR33" s="721"/>
      <c r="DS33" s="721"/>
      <c r="DT33" s="721"/>
      <c r="DU33" s="721"/>
      <c r="DV33" s="722"/>
      <c r="DW33" s="690">
        <v>50.2</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40050</v>
      </c>
      <c r="S34" s="686"/>
      <c r="T34" s="686"/>
      <c r="U34" s="686"/>
      <c r="V34" s="686"/>
      <c r="W34" s="686"/>
      <c r="X34" s="686"/>
      <c r="Y34" s="687"/>
      <c r="Z34" s="688">
        <v>0.2</v>
      </c>
      <c r="AA34" s="688"/>
      <c r="AB34" s="688"/>
      <c r="AC34" s="688"/>
      <c r="AD34" s="689">
        <v>508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3543437</v>
      </c>
      <c r="CS34" s="686"/>
      <c r="CT34" s="686"/>
      <c r="CU34" s="686"/>
      <c r="CV34" s="686"/>
      <c r="CW34" s="686"/>
      <c r="CX34" s="686"/>
      <c r="CY34" s="687"/>
      <c r="CZ34" s="690">
        <v>14.6</v>
      </c>
      <c r="DA34" s="719"/>
      <c r="DB34" s="719"/>
      <c r="DC34" s="723"/>
      <c r="DD34" s="694">
        <v>3189621</v>
      </c>
      <c r="DE34" s="686"/>
      <c r="DF34" s="686"/>
      <c r="DG34" s="686"/>
      <c r="DH34" s="686"/>
      <c r="DI34" s="686"/>
      <c r="DJ34" s="686"/>
      <c r="DK34" s="687"/>
      <c r="DL34" s="694">
        <v>2876442</v>
      </c>
      <c r="DM34" s="686"/>
      <c r="DN34" s="686"/>
      <c r="DO34" s="686"/>
      <c r="DP34" s="686"/>
      <c r="DQ34" s="686"/>
      <c r="DR34" s="686"/>
      <c r="DS34" s="686"/>
      <c r="DT34" s="686"/>
      <c r="DU34" s="686"/>
      <c r="DV34" s="687"/>
      <c r="DW34" s="690">
        <v>24.9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77499</v>
      </c>
      <c r="S35" s="686"/>
      <c r="T35" s="686"/>
      <c r="U35" s="686"/>
      <c r="V35" s="686"/>
      <c r="W35" s="686"/>
      <c r="X35" s="686"/>
      <c r="Y35" s="687"/>
      <c r="Z35" s="688">
        <v>0.3</v>
      </c>
      <c r="AA35" s="688"/>
      <c r="AB35" s="688"/>
      <c r="AC35" s="688"/>
      <c r="AD35" s="689" t="s">
        <v>130</v>
      </c>
      <c r="AE35" s="689"/>
      <c r="AF35" s="689"/>
      <c r="AG35" s="689"/>
      <c r="AH35" s="689"/>
      <c r="AI35" s="689"/>
      <c r="AJ35" s="689"/>
      <c r="AK35" s="689"/>
      <c r="AL35" s="690" t="s">
        <v>130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165984</v>
      </c>
      <c r="CS35" s="721"/>
      <c r="CT35" s="721"/>
      <c r="CU35" s="721"/>
      <c r="CV35" s="721"/>
      <c r="CW35" s="721"/>
      <c r="CX35" s="721"/>
      <c r="CY35" s="722"/>
      <c r="CZ35" s="690">
        <v>0.7</v>
      </c>
      <c r="DA35" s="719"/>
      <c r="DB35" s="719"/>
      <c r="DC35" s="723"/>
      <c r="DD35" s="694">
        <v>134740</v>
      </c>
      <c r="DE35" s="721"/>
      <c r="DF35" s="721"/>
      <c r="DG35" s="721"/>
      <c r="DH35" s="721"/>
      <c r="DI35" s="721"/>
      <c r="DJ35" s="721"/>
      <c r="DK35" s="722"/>
      <c r="DL35" s="694">
        <v>125575</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2122355</v>
      </c>
      <c r="S36" s="686"/>
      <c r="T36" s="686"/>
      <c r="U36" s="686"/>
      <c r="V36" s="686"/>
      <c r="W36" s="686"/>
      <c r="X36" s="686"/>
      <c r="Y36" s="687"/>
      <c r="Z36" s="688">
        <v>8.5</v>
      </c>
      <c r="AA36" s="688"/>
      <c r="AB36" s="688"/>
      <c r="AC36" s="688"/>
      <c r="AD36" s="689" t="s">
        <v>130</v>
      </c>
      <c r="AE36" s="689"/>
      <c r="AF36" s="689"/>
      <c r="AG36" s="689"/>
      <c r="AH36" s="689"/>
      <c r="AI36" s="689"/>
      <c r="AJ36" s="689"/>
      <c r="AK36" s="689"/>
      <c r="AL36" s="690" t="s">
        <v>130</v>
      </c>
      <c r="AM36" s="691"/>
      <c r="AN36" s="691"/>
      <c r="AO36" s="692"/>
      <c r="AP36" s="235"/>
      <c r="AQ36" s="759" t="s">
        <v>325</v>
      </c>
      <c r="AR36" s="760"/>
      <c r="AS36" s="760"/>
      <c r="AT36" s="760"/>
      <c r="AU36" s="760"/>
      <c r="AV36" s="760"/>
      <c r="AW36" s="760"/>
      <c r="AX36" s="760"/>
      <c r="AY36" s="761"/>
      <c r="AZ36" s="674">
        <v>2917223</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116221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6632142</v>
      </c>
      <c r="CS36" s="686"/>
      <c r="CT36" s="686"/>
      <c r="CU36" s="686"/>
      <c r="CV36" s="686"/>
      <c r="CW36" s="686"/>
      <c r="CX36" s="686"/>
      <c r="CY36" s="687"/>
      <c r="CZ36" s="690">
        <v>27.4</v>
      </c>
      <c r="DA36" s="719"/>
      <c r="DB36" s="719"/>
      <c r="DC36" s="723"/>
      <c r="DD36" s="694">
        <v>2577945</v>
      </c>
      <c r="DE36" s="686"/>
      <c r="DF36" s="686"/>
      <c r="DG36" s="686"/>
      <c r="DH36" s="686"/>
      <c r="DI36" s="686"/>
      <c r="DJ36" s="686"/>
      <c r="DK36" s="687"/>
      <c r="DL36" s="694">
        <v>1908297</v>
      </c>
      <c r="DM36" s="686"/>
      <c r="DN36" s="686"/>
      <c r="DO36" s="686"/>
      <c r="DP36" s="686"/>
      <c r="DQ36" s="686"/>
      <c r="DR36" s="686"/>
      <c r="DS36" s="686"/>
      <c r="DT36" s="686"/>
      <c r="DU36" s="686"/>
      <c r="DV36" s="687"/>
      <c r="DW36" s="690">
        <v>16.5</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1071599</v>
      </c>
      <c r="S37" s="686"/>
      <c r="T37" s="686"/>
      <c r="U37" s="686"/>
      <c r="V37" s="686"/>
      <c r="W37" s="686"/>
      <c r="X37" s="686"/>
      <c r="Y37" s="687"/>
      <c r="Z37" s="688">
        <v>4.3</v>
      </c>
      <c r="AA37" s="688"/>
      <c r="AB37" s="688"/>
      <c r="AC37" s="688"/>
      <c r="AD37" s="689" t="s">
        <v>231</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712160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108844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741191</v>
      </c>
      <c r="CS37" s="721"/>
      <c r="CT37" s="721"/>
      <c r="CU37" s="721"/>
      <c r="CV37" s="721"/>
      <c r="CW37" s="721"/>
      <c r="CX37" s="721"/>
      <c r="CY37" s="722"/>
      <c r="CZ37" s="690">
        <v>3.1</v>
      </c>
      <c r="DA37" s="719"/>
      <c r="DB37" s="719"/>
      <c r="DC37" s="723"/>
      <c r="DD37" s="694">
        <v>740443</v>
      </c>
      <c r="DE37" s="721"/>
      <c r="DF37" s="721"/>
      <c r="DG37" s="721"/>
      <c r="DH37" s="721"/>
      <c r="DI37" s="721"/>
      <c r="DJ37" s="721"/>
      <c r="DK37" s="722"/>
      <c r="DL37" s="694">
        <v>708362</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354832</v>
      </c>
      <c r="S38" s="686"/>
      <c r="T38" s="686"/>
      <c r="U38" s="686"/>
      <c r="V38" s="686"/>
      <c r="W38" s="686"/>
      <c r="X38" s="686"/>
      <c r="Y38" s="687"/>
      <c r="Z38" s="688">
        <v>1.4</v>
      </c>
      <c r="AA38" s="688"/>
      <c r="AB38" s="688"/>
      <c r="AC38" s="688"/>
      <c r="AD38" s="689">
        <v>1208</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661102</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4106</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1684786</v>
      </c>
      <c r="CS38" s="686"/>
      <c r="CT38" s="686"/>
      <c r="CU38" s="686"/>
      <c r="CV38" s="686"/>
      <c r="CW38" s="686"/>
      <c r="CX38" s="686"/>
      <c r="CY38" s="687"/>
      <c r="CZ38" s="690">
        <v>7</v>
      </c>
      <c r="DA38" s="719"/>
      <c r="DB38" s="719"/>
      <c r="DC38" s="723"/>
      <c r="DD38" s="694">
        <v>1511289</v>
      </c>
      <c r="DE38" s="686"/>
      <c r="DF38" s="686"/>
      <c r="DG38" s="686"/>
      <c r="DH38" s="686"/>
      <c r="DI38" s="686"/>
      <c r="DJ38" s="686"/>
      <c r="DK38" s="687"/>
      <c r="DL38" s="694">
        <v>835421</v>
      </c>
      <c r="DM38" s="686"/>
      <c r="DN38" s="686"/>
      <c r="DO38" s="686"/>
      <c r="DP38" s="686"/>
      <c r="DQ38" s="686"/>
      <c r="DR38" s="686"/>
      <c r="DS38" s="686"/>
      <c r="DT38" s="686"/>
      <c r="DU38" s="686"/>
      <c r="DV38" s="687"/>
      <c r="DW38" s="690">
        <v>7.2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413800</v>
      </c>
      <c r="S39" s="686"/>
      <c r="T39" s="686"/>
      <c r="U39" s="686"/>
      <c r="V39" s="686"/>
      <c r="W39" s="686"/>
      <c r="X39" s="686"/>
      <c r="Y39" s="687"/>
      <c r="Z39" s="688">
        <v>1.7</v>
      </c>
      <c r="AA39" s="688"/>
      <c r="AB39" s="688"/>
      <c r="AC39" s="688"/>
      <c r="AD39" s="689" t="s">
        <v>130</v>
      </c>
      <c r="AE39" s="689"/>
      <c r="AF39" s="689"/>
      <c r="AG39" s="689"/>
      <c r="AH39" s="689"/>
      <c r="AI39" s="689"/>
      <c r="AJ39" s="689"/>
      <c r="AK39" s="689"/>
      <c r="AL39" s="690" t="s">
        <v>130</v>
      </c>
      <c r="AM39" s="691"/>
      <c r="AN39" s="691"/>
      <c r="AO39" s="692"/>
      <c r="AQ39" s="763" t="s">
        <v>337</v>
      </c>
      <c r="AR39" s="764"/>
      <c r="AS39" s="764"/>
      <c r="AT39" s="764"/>
      <c r="AU39" s="764"/>
      <c r="AV39" s="764"/>
      <c r="AW39" s="764"/>
      <c r="AX39" s="764"/>
      <c r="AY39" s="765"/>
      <c r="AZ39" s="685">
        <v>335346</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6330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860970</v>
      </c>
      <c r="CS39" s="721"/>
      <c r="CT39" s="721"/>
      <c r="CU39" s="721"/>
      <c r="CV39" s="721"/>
      <c r="CW39" s="721"/>
      <c r="CX39" s="721"/>
      <c r="CY39" s="722"/>
      <c r="CZ39" s="690">
        <v>3.6</v>
      </c>
      <c r="DA39" s="719"/>
      <c r="DB39" s="719"/>
      <c r="DC39" s="723"/>
      <c r="DD39" s="694">
        <v>546863</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130</v>
      </c>
      <c r="AE40" s="689"/>
      <c r="AF40" s="689"/>
      <c r="AG40" s="689"/>
      <c r="AH40" s="689"/>
      <c r="AI40" s="689"/>
      <c r="AJ40" s="689"/>
      <c r="AK40" s="689"/>
      <c r="AL40" s="690" t="s">
        <v>130</v>
      </c>
      <c r="AM40" s="691"/>
      <c r="AN40" s="691"/>
      <c r="AO40" s="692"/>
      <c r="AQ40" s="763" t="s">
        <v>341</v>
      </c>
      <c r="AR40" s="764"/>
      <c r="AS40" s="764"/>
      <c r="AT40" s="764"/>
      <c r="AU40" s="764"/>
      <c r="AV40" s="764"/>
      <c r="AW40" s="764"/>
      <c r="AX40" s="764"/>
      <c r="AY40" s="765"/>
      <c r="AZ40" s="685">
        <v>174121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105</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498101</v>
      </c>
      <c r="CS40" s="686"/>
      <c r="CT40" s="686"/>
      <c r="CU40" s="686"/>
      <c r="CV40" s="686"/>
      <c r="CW40" s="686"/>
      <c r="CX40" s="686"/>
      <c r="CY40" s="687"/>
      <c r="CZ40" s="690">
        <v>2.1</v>
      </c>
      <c r="DA40" s="719"/>
      <c r="DB40" s="719"/>
      <c r="DC40" s="723"/>
      <c r="DD40" s="694">
        <v>468101</v>
      </c>
      <c r="DE40" s="686"/>
      <c r="DF40" s="686"/>
      <c r="DG40" s="686"/>
      <c r="DH40" s="686"/>
      <c r="DI40" s="686"/>
      <c r="DJ40" s="686"/>
      <c r="DK40" s="687"/>
      <c r="DL40" s="694">
        <v>45522</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231</v>
      </c>
      <c r="AE41" s="689"/>
      <c r="AF41" s="689"/>
      <c r="AG41" s="689"/>
      <c r="AH41" s="689"/>
      <c r="AI41" s="689"/>
      <c r="AJ41" s="689"/>
      <c r="AK41" s="689"/>
      <c r="AL41" s="690" t="s">
        <v>130</v>
      </c>
      <c r="AM41" s="691"/>
      <c r="AN41" s="691"/>
      <c r="AO41" s="692"/>
      <c r="AQ41" s="763" t="s">
        <v>346</v>
      </c>
      <c r="AR41" s="764"/>
      <c r="AS41" s="764"/>
      <c r="AT41" s="764"/>
      <c r="AU41" s="764"/>
      <c r="AV41" s="764"/>
      <c r="AW41" s="764"/>
      <c r="AX41" s="764"/>
      <c r="AY41" s="765"/>
      <c r="AZ41" s="685">
        <v>192548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t="s">
        <v>231</v>
      </c>
      <c r="S42" s="686"/>
      <c r="T42" s="686"/>
      <c r="U42" s="686"/>
      <c r="V42" s="686"/>
      <c r="W42" s="686"/>
      <c r="X42" s="686"/>
      <c r="Y42" s="687"/>
      <c r="Z42" s="688" t="s">
        <v>130</v>
      </c>
      <c r="AA42" s="688"/>
      <c r="AB42" s="688"/>
      <c r="AC42" s="688"/>
      <c r="AD42" s="689" t="s">
        <v>130</v>
      </c>
      <c r="AE42" s="689"/>
      <c r="AF42" s="689"/>
      <c r="AG42" s="689"/>
      <c r="AH42" s="689"/>
      <c r="AI42" s="689"/>
      <c r="AJ42" s="689"/>
      <c r="AK42" s="689"/>
      <c r="AL42" s="690" t="s">
        <v>130</v>
      </c>
      <c r="AM42" s="691"/>
      <c r="AN42" s="691"/>
      <c r="AO42" s="692"/>
      <c r="AQ42" s="784" t="s">
        <v>350</v>
      </c>
      <c r="AR42" s="785"/>
      <c r="AS42" s="785"/>
      <c r="AT42" s="785"/>
      <c r="AU42" s="785"/>
      <c r="AV42" s="785"/>
      <c r="AW42" s="785"/>
      <c r="AX42" s="785"/>
      <c r="AY42" s="786"/>
      <c r="AZ42" s="776">
        <v>841946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3842039</v>
      </c>
      <c r="CS42" s="686"/>
      <c r="CT42" s="686"/>
      <c r="CU42" s="686"/>
      <c r="CV42" s="686"/>
      <c r="CW42" s="686"/>
      <c r="CX42" s="686"/>
      <c r="CY42" s="687"/>
      <c r="CZ42" s="690">
        <v>15.9</v>
      </c>
      <c r="DA42" s="691"/>
      <c r="DB42" s="691"/>
      <c r="DC42" s="703"/>
      <c r="DD42" s="694">
        <v>2025587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25001523</v>
      </c>
      <c r="S43" s="777"/>
      <c r="T43" s="777"/>
      <c r="U43" s="777"/>
      <c r="V43" s="777"/>
      <c r="W43" s="777"/>
      <c r="X43" s="777"/>
      <c r="Y43" s="778"/>
      <c r="Z43" s="779">
        <v>100</v>
      </c>
      <c r="AA43" s="779"/>
      <c r="AB43" s="779"/>
      <c r="AC43" s="779"/>
      <c r="AD43" s="780">
        <v>11547793</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86532</v>
      </c>
      <c r="CS43" s="721"/>
      <c r="CT43" s="721"/>
      <c r="CU43" s="721"/>
      <c r="CV43" s="721"/>
      <c r="CW43" s="721"/>
      <c r="CX43" s="721"/>
      <c r="CY43" s="722"/>
      <c r="CZ43" s="690">
        <v>0.4</v>
      </c>
      <c r="DA43" s="719"/>
      <c r="DB43" s="719"/>
      <c r="DC43" s="723"/>
      <c r="DD43" s="694">
        <v>86532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3825025</v>
      </c>
      <c r="CS44" s="686"/>
      <c r="CT44" s="686"/>
      <c r="CU44" s="686"/>
      <c r="CV44" s="686"/>
      <c r="CW44" s="686"/>
      <c r="CX44" s="686"/>
      <c r="CY44" s="687"/>
      <c r="CZ44" s="690">
        <v>15.8</v>
      </c>
      <c r="DA44" s="691"/>
      <c r="DB44" s="691"/>
      <c r="DC44" s="703"/>
      <c r="DD44" s="694">
        <v>2025337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574584</v>
      </c>
      <c r="CS45" s="721"/>
      <c r="CT45" s="721"/>
      <c r="CU45" s="721"/>
      <c r="CV45" s="721"/>
      <c r="CW45" s="721"/>
      <c r="CX45" s="721"/>
      <c r="CY45" s="722"/>
      <c r="CZ45" s="690">
        <v>2.4</v>
      </c>
      <c r="DA45" s="719"/>
      <c r="DB45" s="719"/>
      <c r="DC45" s="723"/>
      <c r="DD45" s="694">
        <v>218885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3244558</v>
      </c>
      <c r="CS46" s="686"/>
      <c r="CT46" s="686"/>
      <c r="CU46" s="686"/>
      <c r="CV46" s="686"/>
      <c r="CW46" s="686"/>
      <c r="CX46" s="686"/>
      <c r="CY46" s="687"/>
      <c r="CZ46" s="690">
        <v>13.4</v>
      </c>
      <c r="DA46" s="691"/>
      <c r="DB46" s="691"/>
      <c r="DC46" s="703"/>
      <c r="DD46" s="694">
        <v>1800569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17014</v>
      </c>
      <c r="CS47" s="721"/>
      <c r="CT47" s="721"/>
      <c r="CU47" s="721"/>
      <c r="CV47" s="721"/>
      <c r="CW47" s="721"/>
      <c r="CX47" s="721"/>
      <c r="CY47" s="722"/>
      <c r="CZ47" s="690">
        <v>0.1</v>
      </c>
      <c r="DA47" s="719"/>
      <c r="DB47" s="719"/>
      <c r="DC47" s="723"/>
      <c r="DD47" s="694">
        <v>250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130</v>
      </c>
      <c r="CS48" s="686"/>
      <c r="CT48" s="686"/>
      <c r="CU48" s="686"/>
      <c r="CV48" s="686"/>
      <c r="CW48" s="686"/>
      <c r="CX48" s="686"/>
      <c r="CY48" s="687"/>
      <c r="CZ48" s="690" t="s">
        <v>231</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24235381</v>
      </c>
      <c r="CS49" s="756"/>
      <c r="CT49" s="756"/>
      <c r="CU49" s="756"/>
      <c r="CV49" s="756"/>
      <c r="CW49" s="756"/>
      <c r="CX49" s="756"/>
      <c r="CY49" s="787"/>
      <c r="CZ49" s="781">
        <v>100</v>
      </c>
      <c r="DA49" s="788"/>
      <c r="DB49" s="788"/>
      <c r="DC49" s="789"/>
      <c r="DD49" s="790">
        <v>15468573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1aSPZ/YTaCTq8iBjg0nG7QnZQF+hhIPb7aazn8houk7e+NU8+UXs4T/cdG6uacwFTuAR8YnAAShQ70a3N1z+Q==" saltValue="NH8Y0mH7V3l2vLh8pEoU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24967</v>
      </c>
      <c r="R7" s="821"/>
      <c r="S7" s="821"/>
      <c r="T7" s="821"/>
      <c r="U7" s="821"/>
      <c r="V7" s="821">
        <v>24201</v>
      </c>
      <c r="W7" s="821"/>
      <c r="X7" s="821"/>
      <c r="Y7" s="821"/>
      <c r="Z7" s="821"/>
      <c r="AA7" s="821">
        <v>766</v>
      </c>
      <c r="AB7" s="821"/>
      <c r="AC7" s="821"/>
      <c r="AD7" s="821"/>
      <c r="AE7" s="822"/>
      <c r="AF7" s="823">
        <v>661</v>
      </c>
      <c r="AG7" s="824"/>
      <c r="AH7" s="824"/>
      <c r="AI7" s="824"/>
      <c r="AJ7" s="825"/>
      <c r="AK7" s="860">
        <v>2122</v>
      </c>
      <c r="AL7" s="861"/>
      <c r="AM7" s="861"/>
      <c r="AN7" s="861"/>
      <c r="AO7" s="861"/>
      <c r="AP7" s="861">
        <v>1749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606</v>
      </c>
      <c r="BT7" s="865"/>
      <c r="BU7" s="865"/>
      <c r="BV7" s="865"/>
      <c r="BW7" s="865"/>
      <c r="BX7" s="865"/>
      <c r="BY7" s="865"/>
      <c r="BZ7" s="865"/>
      <c r="CA7" s="865"/>
      <c r="CB7" s="865"/>
      <c r="CC7" s="865"/>
      <c r="CD7" s="865"/>
      <c r="CE7" s="865"/>
      <c r="CF7" s="865"/>
      <c r="CG7" s="866"/>
      <c r="CH7" s="857" t="s">
        <v>532</v>
      </c>
      <c r="CI7" s="858"/>
      <c r="CJ7" s="858"/>
      <c r="CK7" s="858"/>
      <c r="CL7" s="859"/>
      <c r="CM7" s="857">
        <v>117</v>
      </c>
      <c r="CN7" s="858"/>
      <c r="CO7" s="858"/>
      <c r="CP7" s="858"/>
      <c r="CQ7" s="859"/>
      <c r="CR7" s="857">
        <v>100</v>
      </c>
      <c r="CS7" s="858"/>
      <c r="CT7" s="858"/>
      <c r="CU7" s="858"/>
      <c r="CV7" s="859"/>
      <c r="CW7" s="857">
        <v>67</v>
      </c>
      <c r="CX7" s="858"/>
      <c r="CY7" s="858"/>
      <c r="CZ7" s="858"/>
      <c r="DA7" s="859"/>
      <c r="DB7" s="857" t="s">
        <v>532</v>
      </c>
      <c r="DC7" s="858"/>
      <c r="DD7" s="858"/>
      <c r="DE7" s="858"/>
      <c r="DF7" s="859"/>
      <c r="DG7" s="857" t="s">
        <v>532</v>
      </c>
      <c r="DH7" s="858"/>
      <c r="DI7" s="858"/>
      <c r="DJ7" s="858"/>
      <c r="DK7" s="859"/>
      <c r="DL7" s="857" t="s">
        <v>532</v>
      </c>
      <c r="DM7" s="858"/>
      <c r="DN7" s="858"/>
      <c r="DO7" s="858"/>
      <c r="DP7" s="859"/>
      <c r="DQ7" s="857" t="s">
        <v>532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24967</v>
      </c>
      <c r="R23" s="880"/>
      <c r="S23" s="880"/>
      <c r="T23" s="880"/>
      <c r="U23" s="880"/>
      <c r="V23" s="880">
        <v>24201</v>
      </c>
      <c r="W23" s="880"/>
      <c r="X23" s="880"/>
      <c r="Y23" s="880"/>
      <c r="Z23" s="880"/>
      <c r="AA23" s="880">
        <v>766</v>
      </c>
      <c r="AB23" s="880"/>
      <c r="AC23" s="880"/>
      <c r="AD23" s="880"/>
      <c r="AE23" s="881"/>
      <c r="AF23" s="882">
        <v>661</v>
      </c>
      <c r="AG23" s="880"/>
      <c r="AH23" s="880"/>
      <c r="AI23" s="880"/>
      <c r="AJ23" s="883"/>
      <c r="AK23" s="884"/>
      <c r="AL23" s="885"/>
      <c r="AM23" s="885"/>
      <c r="AN23" s="885"/>
      <c r="AO23" s="885"/>
      <c r="AP23" s="880">
        <v>1749</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2952</v>
      </c>
      <c r="R28" s="909"/>
      <c r="S28" s="909"/>
      <c r="T28" s="909"/>
      <c r="U28" s="909"/>
      <c r="V28" s="909">
        <v>2836</v>
      </c>
      <c r="W28" s="909"/>
      <c r="X28" s="909"/>
      <c r="Y28" s="909"/>
      <c r="Z28" s="909"/>
      <c r="AA28" s="909">
        <v>116</v>
      </c>
      <c r="AB28" s="909"/>
      <c r="AC28" s="909"/>
      <c r="AD28" s="909"/>
      <c r="AE28" s="910"/>
      <c r="AF28" s="911">
        <v>116</v>
      </c>
      <c r="AG28" s="909"/>
      <c r="AH28" s="909"/>
      <c r="AI28" s="909"/>
      <c r="AJ28" s="912"/>
      <c r="AK28" s="913">
        <v>193</v>
      </c>
      <c r="AL28" s="904"/>
      <c r="AM28" s="904"/>
      <c r="AN28" s="904"/>
      <c r="AO28" s="904"/>
      <c r="AP28" s="904" t="s">
        <v>532</v>
      </c>
      <c r="AQ28" s="904"/>
      <c r="AR28" s="904"/>
      <c r="AS28" s="904"/>
      <c r="AT28" s="904"/>
      <c r="AU28" s="904" t="s">
        <v>532</v>
      </c>
      <c r="AV28" s="904"/>
      <c r="AW28" s="904"/>
      <c r="AX28" s="904"/>
      <c r="AY28" s="904"/>
      <c r="AZ28" s="905" t="s">
        <v>532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2688</v>
      </c>
      <c r="R29" s="845"/>
      <c r="S29" s="845"/>
      <c r="T29" s="845"/>
      <c r="U29" s="845"/>
      <c r="V29" s="845">
        <v>2608</v>
      </c>
      <c r="W29" s="845"/>
      <c r="X29" s="845"/>
      <c r="Y29" s="845"/>
      <c r="Z29" s="845"/>
      <c r="AA29" s="845">
        <v>79</v>
      </c>
      <c r="AB29" s="845"/>
      <c r="AC29" s="845"/>
      <c r="AD29" s="845"/>
      <c r="AE29" s="846"/>
      <c r="AF29" s="847">
        <v>79</v>
      </c>
      <c r="AG29" s="848"/>
      <c r="AH29" s="848"/>
      <c r="AI29" s="848"/>
      <c r="AJ29" s="849"/>
      <c r="AK29" s="916">
        <v>425</v>
      </c>
      <c r="AL29" s="917"/>
      <c r="AM29" s="917"/>
      <c r="AN29" s="917"/>
      <c r="AO29" s="917"/>
      <c r="AP29" s="917" t="s">
        <v>532</v>
      </c>
      <c r="AQ29" s="917"/>
      <c r="AR29" s="917"/>
      <c r="AS29" s="917"/>
      <c r="AT29" s="917"/>
      <c r="AU29" s="917" t="s">
        <v>532</v>
      </c>
      <c r="AV29" s="917"/>
      <c r="AW29" s="917"/>
      <c r="AX29" s="917"/>
      <c r="AY29" s="917"/>
      <c r="AZ29" s="918" t="s">
        <v>532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533</v>
      </c>
      <c r="R30" s="845"/>
      <c r="S30" s="845"/>
      <c r="T30" s="845"/>
      <c r="U30" s="845"/>
      <c r="V30" s="845">
        <v>530</v>
      </c>
      <c r="W30" s="845"/>
      <c r="X30" s="845"/>
      <c r="Y30" s="845"/>
      <c r="Z30" s="845"/>
      <c r="AA30" s="845">
        <v>3</v>
      </c>
      <c r="AB30" s="845"/>
      <c r="AC30" s="845"/>
      <c r="AD30" s="845"/>
      <c r="AE30" s="846"/>
      <c r="AF30" s="847">
        <v>3</v>
      </c>
      <c r="AG30" s="848"/>
      <c r="AH30" s="848"/>
      <c r="AI30" s="848"/>
      <c r="AJ30" s="849"/>
      <c r="AK30" s="916">
        <v>76</v>
      </c>
      <c r="AL30" s="917"/>
      <c r="AM30" s="917"/>
      <c r="AN30" s="917"/>
      <c r="AO30" s="917"/>
      <c r="AP30" s="917" t="s">
        <v>532</v>
      </c>
      <c r="AQ30" s="917"/>
      <c r="AR30" s="917"/>
      <c r="AS30" s="917"/>
      <c r="AT30" s="917"/>
      <c r="AU30" s="917" t="s">
        <v>532</v>
      </c>
      <c r="AV30" s="917"/>
      <c r="AW30" s="917"/>
      <c r="AX30" s="917"/>
      <c r="AY30" s="917"/>
      <c r="AZ30" s="918" t="s">
        <v>532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5</v>
      </c>
      <c r="R31" s="845"/>
      <c r="S31" s="845"/>
      <c r="T31" s="845"/>
      <c r="U31" s="845"/>
      <c r="V31" s="845">
        <v>4</v>
      </c>
      <c r="W31" s="845"/>
      <c r="X31" s="845"/>
      <c r="Y31" s="845"/>
      <c r="Z31" s="845"/>
      <c r="AA31" s="845">
        <v>1</v>
      </c>
      <c r="AB31" s="845"/>
      <c r="AC31" s="845"/>
      <c r="AD31" s="845"/>
      <c r="AE31" s="846"/>
      <c r="AF31" s="847">
        <v>1</v>
      </c>
      <c r="AG31" s="848"/>
      <c r="AH31" s="848"/>
      <c r="AI31" s="848"/>
      <c r="AJ31" s="849"/>
      <c r="AK31" s="916" t="s">
        <v>532</v>
      </c>
      <c r="AL31" s="917"/>
      <c r="AM31" s="917"/>
      <c r="AN31" s="917"/>
      <c r="AO31" s="917"/>
      <c r="AP31" s="917" t="s">
        <v>532</v>
      </c>
      <c r="AQ31" s="917"/>
      <c r="AR31" s="917"/>
      <c r="AS31" s="917"/>
      <c r="AT31" s="917"/>
      <c r="AU31" s="917" t="s">
        <v>532</v>
      </c>
      <c r="AV31" s="917"/>
      <c r="AW31" s="917"/>
      <c r="AX31" s="917"/>
      <c r="AY31" s="917"/>
      <c r="AZ31" s="918" t="s">
        <v>532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776</v>
      </c>
      <c r="R32" s="845"/>
      <c r="S32" s="845"/>
      <c r="T32" s="845"/>
      <c r="U32" s="845"/>
      <c r="V32" s="845">
        <v>709</v>
      </c>
      <c r="W32" s="845"/>
      <c r="X32" s="845"/>
      <c r="Y32" s="845"/>
      <c r="Z32" s="845"/>
      <c r="AA32" s="845">
        <v>67</v>
      </c>
      <c r="AB32" s="845"/>
      <c r="AC32" s="845"/>
      <c r="AD32" s="845"/>
      <c r="AE32" s="846"/>
      <c r="AF32" s="847">
        <v>750</v>
      </c>
      <c r="AG32" s="848"/>
      <c r="AH32" s="848"/>
      <c r="AI32" s="848"/>
      <c r="AJ32" s="849"/>
      <c r="AK32" s="916">
        <v>164</v>
      </c>
      <c r="AL32" s="917"/>
      <c r="AM32" s="917"/>
      <c r="AN32" s="917"/>
      <c r="AO32" s="917"/>
      <c r="AP32" s="917">
        <v>1526</v>
      </c>
      <c r="AQ32" s="917"/>
      <c r="AR32" s="917"/>
      <c r="AS32" s="917"/>
      <c r="AT32" s="917"/>
      <c r="AU32" s="917">
        <v>143</v>
      </c>
      <c r="AV32" s="917"/>
      <c r="AW32" s="917"/>
      <c r="AX32" s="917"/>
      <c r="AY32" s="917"/>
      <c r="AZ32" s="918" t="s">
        <v>532</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1146</v>
      </c>
      <c r="R33" s="845"/>
      <c r="S33" s="845"/>
      <c r="T33" s="845"/>
      <c r="U33" s="845"/>
      <c r="V33" s="845">
        <v>1144</v>
      </c>
      <c r="W33" s="845"/>
      <c r="X33" s="845"/>
      <c r="Y33" s="845"/>
      <c r="Z33" s="845"/>
      <c r="AA33" s="845">
        <v>2</v>
      </c>
      <c r="AB33" s="845"/>
      <c r="AC33" s="845"/>
      <c r="AD33" s="845"/>
      <c r="AE33" s="846"/>
      <c r="AF33" s="847">
        <v>540</v>
      </c>
      <c r="AG33" s="848"/>
      <c r="AH33" s="848"/>
      <c r="AI33" s="848"/>
      <c r="AJ33" s="849"/>
      <c r="AK33" s="916">
        <v>712</v>
      </c>
      <c r="AL33" s="917"/>
      <c r="AM33" s="917"/>
      <c r="AN33" s="917"/>
      <c r="AO33" s="917"/>
      <c r="AP33" s="917">
        <v>5235</v>
      </c>
      <c r="AQ33" s="917"/>
      <c r="AR33" s="917"/>
      <c r="AS33" s="917"/>
      <c r="AT33" s="917"/>
      <c r="AU33" s="917">
        <v>4711</v>
      </c>
      <c r="AV33" s="917"/>
      <c r="AW33" s="917"/>
      <c r="AX33" s="917"/>
      <c r="AY33" s="917"/>
      <c r="AZ33" s="918" t="s">
        <v>532</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307</v>
      </c>
      <c r="R34" s="845"/>
      <c r="S34" s="845"/>
      <c r="T34" s="845"/>
      <c r="U34" s="845"/>
      <c r="V34" s="845">
        <v>306</v>
      </c>
      <c r="W34" s="845"/>
      <c r="X34" s="845"/>
      <c r="Y34" s="845"/>
      <c r="Z34" s="845"/>
      <c r="AA34" s="845">
        <v>1</v>
      </c>
      <c r="AB34" s="845"/>
      <c r="AC34" s="845"/>
      <c r="AD34" s="845"/>
      <c r="AE34" s="846"/>
      <c r="AF34" s="847">
        <v>2134</v>
      </c>
      <c r="AG34" s="848"/>
      <c r="AH34" s="848"/>
      <c r="AI34" s="848"/>
      <c r="AJ34" s="849"/>
      <c r="AK34" s="916">
        <v>335</v>
      </c>
      <c r="AL34" s="917"/>
      <c r="AM34" s="917"/>
      <c r="AN34" s="917"/>
      <c r="AO34" s="917"/>
      <c r="AP34" s="917">
        <v>1136</v>
      </c>
      <c r="AQ34" s="917"/>
      <c r="AR34" s="917"/>
      <c r="AS34" s="917"/>
      <c r="AT34" s="917"/>
      <c r="AU34" s="917">
        <v>1077</v>
      </c>
      <c r="AV34" s="917"/>
      <c r="AW34" s="917"/>
      <c r="AX34" s="917"/>
      <c r="AY34" s="917"/>
      <c r="AZ34" s="918" t="s">
        <v>532</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108</v>
      </c>
      <c r="R35" s="845"/>
      <c r="S35" s="845"/>
      <c r="T35" s="845"/>
      <c r="U35" s="845"/>
      <c r="V35" s="845">
        <v>41</v>
      </c>
      <c r="W35" s="845"/>
      <c r="X35" s="845"/>
      <c r="Y35" s="845"/>
      <c r="Z35" s="845"/>
      <c r="AA35" s="845">
        <v>67</v>
      </c>
      <c r="AB35" s="845"/>
      <c r="AC35" s="845"/>
      <c r="AD35" s="845"/>
      <c r="AE35" s="846"/>
      <c r="AF35" s="847">
        <v>16</v>
      </c>
      <c r="AG35" s="848"/>
      <c r="AH35" s="848"/>
      <c r="AI35" s="848"/>
      <c r="AJ35" s="849"/>
      <c r="AK35" s="916">
        <v>102</v>
      </c>
      <c r="AL35" s="917"/>
      <c r="AM35" s="917"/>
      <c r="AN35" s="917"/>
      <c r="AO35" s="917"/>
      <c r="AP35" s="917" t="s">
        <v>532</v>
      </c>
      <c r="AQ35" s="917"/>
      <c r="AR35" s="917"/>
      <c r="AS35" s="917"/>
      <c r="AT35" s="917"/>
      <c r="AU35" s="917" t="s">
        <v>532</v>
      </c>
      <c r="AV35" s="917"/>
      <c r="AW35" s="917"/>
      <c r="AX35" s="917"/>
      <c r="AY35" s="917"/>
      <c r="AZ35" s="918" t="s">
        <v>532</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412</v>
      </c>
      <c r="C36" s="842"/>
      <c r="D36" s="842"/>
      <c r="E36" s="842"/>
      <c r="F36" s="842"/>
      <c r="G36" s="842"/>
      <c r="H36" s="842"/>
      <c r="I36" s="842"/>
      <c r="J36" s="842"/>
      <c r="K36" s="842"/>
      <c r="L36" s="842"/>
      <c r="M36" s="842"/>
      <c r="N36" s="842"/>
      <c r="O36" s="842"/>
      <c r="P36" s="843"/>
      <c r="Q36" s="844">
        <v>38</v>
      </c>
      <c r="R36" s="845"/>
      <c r="S36" s="845"/>
      <c r="T36" s="845"/>
      <c r="U36" s="845"/>
      <c r="V36" s="845">
        <v>32</v>
      </c>
      <c r="W36" s="845"/>
      <c r="X36" s="845"/>
      <c r="Y36" s="845"/>
      <c r="Z36" s="845"/>
      <c r="AA36" s="845">
        <v>5</v>
      </c>
      <c r="AB36" s="845"/>
      <c r="AC36" s="845"/>
      <c r="AD36" s="845"/>
      <c r="AE36" s="846"/>
      <c r="AF36" s="847">
        <v>5</v>
      </c>
      <c r="AG36" s="848"/>
      <c r="AH36" s="848"/>
      <c r="AI36" s="848"/>
      <c r="AJ36" s="849"/>
      <c r="AK36" s="916">
        <v>17</v>
      </c>
      <c r="AL36" s="917"/>
      <c r="AM36" s="917"/>
      <c r="AN36" s="917"/>
      <c r="AO36" s="917"/>
      <c r="AP36" s="917" t="s">
        <v>532</v>
      </c>
      <c r="AQ36" s="917"/>
      <c r="AR36" s="917"/>
      <c r="AS36" s="917"/>
      <c r="AT36" s="917"/>
      <c r="AU36" s="917" t="s">
        <v>532</v>
      </c>
      <c r="AV36" s="917"/>
      <c r="AW36" s="917"/>
      <c r="AX36" s="917"/>
      <c r="AY36" s="917"/>
      <c r="AZ36" s="918" t="s">
        <v>532</v>
      </c>
      <c r="BA36" s="918"/>
      <c r="BB36" s="918"/>
      <c r="BC36" s="918"/>
      <c r="BD36" s="918"/>
      <c r="BE36" s="914" t="s">
        <v>413</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414</v>
      </c>
      <c r="C37" s="842"/>
      <c r="D37" s="842"/>
      <c r="E37" s="842"/>
      <c r="F37" s="842"/>
      <c r="G37" s="842"/>
      <c r="H37" s="842"/>
      <c r="I37" s="842"/>
      <c r="J37" s="842"/>
      <c r="K37" s="842"/>
      <c r="L37" s="842"/>
      <c r="M37" s="842"/>
      <c r="N37" s="842"/>
      <c r="O37" s="842"/>
      <c r="P37" s="843"/>
      <c r="Q37" s="844">
        <v>16</v>
      </c>
      <c r="R37" s="845"/>
      <c r="S37" s="845"/>
      <c r="T37" s="845"/>
      <c r="U37" s="845"/>
      <c r="V37" s="845">
        <v>16</v>
      </c>
      <c r="W37" s="845"/>
      <c r="X37" s="845"/>
      <c r="Y37" s="845"/>
      <c r="Z37" s="845"/>
      <c r="AA37" s="845" t="s">
        <v>532</v>
      </c>
      <c r="AB37" s="845"/>
      <c r="AC37" s="845"/>
      <c r="AD37" s="845"/>
      <c r="AE37" s="846"/>
      <c r="AF37" s="847" t="s">
        <v>415</v>
      </c>
      <c r="AG37" s="848"/>
      <c r="AH37" s="848"/>
      <c r="AI37" s="848"/>
      <c r="AJ37" s="849"/>
      <c r="AK37" s="916">
        <v>11</v>
      </c>
      <c r="AL37" s="917"/>
      <c r="AM37" s="917"/>
      <c r="AN37" s="917"/>
      <c r="AO37" s="917"/>
      <c r="AP37" s="917" t="s">
        <v>532</v>
      </c>
      <c r="AQ37" s="917"/>
      <c r="AR37" s="917"/>
      <c r="AS37" s="917"/>
      <c r="AT37" s="917"/>
      <c r="AU37" s="917" t="s">
        <v>532</v>
      </c>
      <c r="AV37" s="917"/>
      <c r="AW37" s="917"/>
      <c r="AX37" s="917"/>
      <c r="AY37" s="917"/>
      <c r="AZ37" s="918" t="s">
        <v>532</v>
      </c>
      <c r="BA37" s="918"/>
      <c r="BB37" s="918"/>
      <c r="BC37" s="918"/>
      <c r="BD37" s="918"/>
      <c r="BE37" s="914" t="s">
        <v>416</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417</v>
      </c>
      <c r="C38" s="842"/>
      <c r="D38" s="842"/>
      <c r="E38" s="842"/>
      <c r="F38" s="842"/>
      <c r="G38" s="842"/>
      <c r="H38" s="842"/>
      <c r="I38" s="842"/>
      <c r="J38" s="842"/>
      <c r="K38" s="842"/>
      <c r="L38" s="842"/>
      <c r="M38" s="842"/>
      <c r="N38" s="842"/>
      <c r="O38" s="842"/>
      <c r="P38" s="843"/>
      <c r="Q38" s="844">
        <v>909</v>
      </c>
      <c r="R38" s="845"/>
      <c r="S38" s="845"/>
      <c r="T38" s="845"/>
      <c r="U38" s="845"/>
      <c r="V38" s="845">
        <v>698</v>
      </c>
      <c r="W38" s="845"/>
      <c r="X38" s="845"/>
      <c r="Y38" s="845"/>
      <c r="Z38" s="845"/>
      <c r="AA38" s="845">
        <v>212</v>
      </c>
      <c r="AB38" s="845"/>
      <c r="AC38" s="845"/>
      <c r="AD38" s="845"/>
      <c r="AE38" s="846"/>
      <c r="AF38" s="847">
        <v>84</v>
      </c>
      <c r="AG38" s="848"/>
      <c r="AH38" s="848"/>
      <c r="AI38" s="848"/>
      <c r="AJ38" s="849"/>
      <c r="AK38" s="916">
        <v>576</v>
      </c>
      <c r="AL38" s="917"/>
      <c r="AM38" s="917"/>
      <c r="AN38" s="917"/>
      <c r="AO38" s="917"/>
      <c r="AP38" s="917" t="s">
        <v>532</v>
      </c>
      <c r="AQ38" s="917"/>
      <c r="AR38" s="917"/>
      <c r="AS38" s="917"/>
      <c r="AT38" s="917"/>
      <c r="AU38" s="917" t="s">
        <v>532</v>
      </c>
      <c r="AV38" s="917"/>
      <c r="AW38" s="917"/>
      <c r="AX38" s="917"/>
      <c r="AY38" s="917"/>
      <c r="AZ38" s="918" t="s">
        <v>532</v>
      </c>
      <c r="BA38" s="918"/>
      <c r="BB38" s="918"/>
      <c r="BC38" s="918"/>
      <c r="BD38" s="918"/>
      <c r="BE38" s="914" t="s">
        <v>413</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3728</v>
      </c>
      <c r="AG63" s="928"/>
      <c r="AH63" s="928"/>
      <c r="AI63" s="928"/>
      <c r="AJ63" s="929"/>
      <c r="AK63" s="930"/>
      <c r="AL63" s="925"/>
      <c r="AM63" s="925"/>
      <c r="AN63" s="925"/>
      <c r="AO63" s="925"/>
      <c r="AP63" s="928">
        <v>7897</v>
      </c>
      <c r="AQ63" s="928"/>
      <c r="AR63" s="928"/>
      <c r="AS63" s="928"/>
      <c r="AT63" s="928"/>
      <c r="AU63" s="928">
        <v>5931</v>
      </c>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8" t="s">
        <v>426</v>
      </c>
      <c r="AG66" s="899"/>
      <c r="AH66" s="899"/>
      <c r="AI66" s="899"/>
      <c r="AJ66" s="939"/>
      <c r="AK66" s="803" t="s">
        <v>427</v>
      </c>
      <c r="AL66" s="827"/>
      <c r="AM66" s="827"/>
      <c r="AN66" s="827"/>
      <c r="AO66" s="828"/>
      <c r="AP66" s="803" t="s">
        <v>428</v>
      </c>
      <c r="AQ66" s="804"/>
      <c r="AR66" s="804"/>
      <c r="AS66" s="804"/>
      <c r="AT66" s="805"/>
      <c r="AU66" s="803" t="s">
        <v>429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532</v>
      </c>
      <c r="AQ68" s="952"/>
      <c r="AR68" s="952"/>
      <c r="AS68" s="952"/>
      <c r="AT68" s="952"/>
      <c r="AU68" s="952" t="s">
        <v>532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532</v>
      </c>
      <c r="AQ69" s="917"/>
      <c r="AR69" s="917"/>
      <c r="AS69" s="917"/>
      <c r="AT69" s="917"/>
      <c r="AU69" s="917" t="s">
        <v>532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532</v>
      </c>
      <c r="AL70" s="917"/>
      <c r="AM70" s="917"/>
      <c r="AN70" s="917"/>
      <c r="AO70" s="917"/>
      <c r="AP70" s="917" t="s">
        <v>532</v>
      </c>
      <c r="AQ70" s="917"/>
      <c r="AR70" s="917"/>
      <c r="AS70" s="917"/>
      <c r="AT70" s="917"/>
      <c r="AU70" s="917" t="s">
        <v>532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532</v>
      </c>
      <c r="AL71" s="917"/>
      <c r="AM71" s="917"/>
      <c r="AN71" s="917"/>
      <c r="AO71" s="917"/>
      <c r="AP71" s="917" t="s">
        <v>532</v>
      </c>
      <c r="AQ71" s="917"/>
      <c r="AR71" s="917"/>
      <c r="AS71" s="917"/>
      <c r="AT71" s="917"/>
      <c r="AU71" s="917" t="s">
        <v>532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532</v>
      </c>
      <c r="AQ72" s="917"/>
      <c r="AR72" s="917"/>
      <c r="AS72" s="917"/>
      <c r="AT72" s="917"/>
      <c r="AU72" s="917" t="s">
        <v>532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2">
        <v>235</v>
      </c>
      <c r="R73" s="917"/>
      <c r="S73" s="917"/>
      <c r="T73" s="917"/>
      <c r="U73" s="917"/>
      <c r="V73" s="917">
        <v>224</v>
      </c>
      <c r="W73" s="917"/>
      <c r="X73" s="917"/>
      <c r="Y73" s="917"/>
      <c r="Z73" s="917"/>
      <c r="AA73" s="917">
        <v>11</v>
      </c>
      <c r="AB73" s="917"/>
      <c r="AC73" s="917"/>
      <c r="AD73" s="917"/>
      <c r="AE73" s="917"/>
      <c r="AF73" s="917">
        <v>11</v>
      </c>
      <c r="AG73" s="917"/>
      <c r="AH73" s="917"/>
      <c r="AI73" s="917"/>
      <c r="AJ73" s="917"/>
      <c r="AK73" s="917" t="s">
        <v>532</v>
      </c>
      <c r="AL73" s="917"/>
      <c r="AM73" s="917"/>
      <c r="AN73" s="917"/>
      <c r="AO73" s="917"/>
      <c r="AP73" s="917">
        <v>42</v>
      </c>
      <c r="AQ73" s="917"/>
      <c r="AR73" s="917"/>
      <c r="AS73" s="917"/>
      <c r="AT73" s="917"/>
      <c r="AU73" s="917">
        <v>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602</v>
      </c>
      <c r="C74" s="960"/>
      <c r="D74" s="960"/>
      <c r="E74" s="960"/>
      <c r="F74" s="960"/>
      <c r="G74" s="960"/>
      <c r="H74" s="960"/>
      <c r="I74" s="960"/>
      <c r="J74" s="960"/>
      <c r="K74" s="960"/>
      <c r="L74" s="960"/>
      <c r="M74" s="960"/>
      <c r="N74" s="960"/>
      <c r="O74" s="960"/>
      <c r="P74" s="961"/>
      <c r="Q74" s="962">
        <v>537</v>
      </c>
      <c r="R74" s="917"/>
      <c r="S74" s="917"/>
      <c r="T74" s="917"/>
      <c r="U74" s="917"/>
      <c r="V74" s="917">
        <v>533</v>
      </c>
      <c r="W74" s="917"/>
      <c r="X74" s="917"/>
      <c r="Y74" s="917"/>
      <c r="Z74" s="917"/>
      <c r="AA74" s="917">
        <v>4</v>
      </c>
      <c r="AB74" s="917"/>
      <c r="AC74" s="917"/>
      <c r="AD74" s="917"/>
      <c r="AE74" s="917"/>
      <c r="AF74" s="917">
        <v>585</v>
      </c>
      <c r="AG74" s="917"/>
      <c r="AH74" s="917"/>
      <c r="AI74" s="917"/>
      <c r="AJ74" s="917"/>
      <c r="AK74" s="917" t="s">
        <v>532</v>
      </c>
      <c r="AL74" s="917"/>
      <c r="AM74" s="917"/>
      <c r="AN74" s="917"/>
      <c r="AO74" s="917"/>
      <c r="AP74" s="917">
        <v>25</v>
      </c>
      <c r="AQ74" s="917"/>
      <c r="AR74" s="917"/>
      <c r="AS74" s="917"/>
      <c r="AT74" s="917"/>
      <c r="AU74" s="917" t="s">
        <v>532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603</v>
      </c>
      <c r="C75" s="960"/>
      <c r="D75" s="960"/>
      <c r="E75" s="960"/>
      <c r="F75" s="960"/>
      <c r="G75" s="960"/>
      <c r="H75" s="960"/>
      <c r="I75" s="960"/>
      <c r="J75" s="960"/>
      <c r="K75" s="960"/>
      <c r="L75" s="960"/>
      <c r="M75" s="960"/>
      <c r="N75" s="960"/>
      <c r="O75" s="960"/>
      <c r="P75" s="961"/>
      <c r="Q75" s="965">
        <v>536</v>
      </c>
      <c r="R75" s="966"/>
      <c r="S75" s="966"/>
      <c r="T75" s="966"/>
      <c r="U75" s="916"/>
      <c r="V75" s="967">
        <v>533</v>
      </c>
      <c r="W75" s="966"/>
      <c r="X75" s="966"/>
      <c r="Y75" s="966"/>
      <c r="Z75" s="916"/>
      <c r="AA75" s="967">
        <v>3</v>
      </c>
      <c r="AB75" s="966"/>
      <c r="AC75" s="966"/>
      <c r="AD75" s="966"/>
      <c r="AE75" s="916"/>
      <c r="AF75" s="967">
        <v>3</v>
      </c>
      <c r="AG75" s="966"/>
      <c r="AH75" s="966"/>
      <c r="AI75" s="966"/>
      <c r="AJ75" s="916"/>
      <c r="AK75" s="967" t="s">
        <v>532</v>
      </c>
      <c r="AL75" s="966"/>
      <c r="AM75" s="966"/>
      <c r="AN75" s="966"/>
      <c r="AO75" s="916"/>
      <c r="AP75" s="967" t="s">
        <v>532</v>
      </c>
      <c r="AQ75" s="966"/>
      <c r="AR75" s="966"/>
      <c r="AS75" s="966"/>
      <c r="AT75" s="916"/>
      <c r="AU75" s="967" t="s">
        <v>532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604</v>
      </c>
      <c r="C76" s="960"/>
      <c r="D76" s="960"/>
      <c r="E76" s="960"/>
      <c r="F76" s="960"/>
      <c r="G76" s="960"/>
      <c r="H76" s="960"/>
      <c r="I76" s="960"/>
      <c r="J76" s="960"/>
      <c r="K76" s="960"/>
      <c r="L76" s="960"/>
      <c r="M76" s="960"/>
      <c r="N76" s="960"/>
      <c r="O76" s="960"/>
      <c r="P76" s="961"/>
      <c r="Q76" s="965">
        <v>2480</v>
      </c>
      <c r="R76" s="966"/>
      <c r="S76" s="966"/>
      <c r="T76" s="966"/>
      <c r="U76" s="916"/>
      <c r="V76" s="967">
        <v>2440</v>
      </c>
      <c r="W76" s="966"/>
      <c r="X76" s="966"/>
      <c r="Y76" s="966"/>
      <c r="Z76" s="916"/>
      <c r="AA76" s="967">
        <v>39</v>
      </c>
      <c r="AB76" s="966"/>
      <c r="AC76" s="966"/>
      <c r="AD76" s="966"/>
      <c r="AE76" s="916"/>
      <c r="AF76" s="967">
        <v>39</v>
      </c>
      <c r="AG76" s="966"/>
      <c r="AH76" s="966"/>
      <c r="AI76" s="966"/>
      <c r="AJ76" s="916"/>
      <c r="AK76" s="967" t="s">
        <v>532</v>
      </c>
      <c r="AL76" s="966"/>
      <c r="AM76" s="966"/>
      <c r="AN76" s="966"/>
      <c r="AO76" s="916"/>
      <c r="AP76" s="967">
        <v>872</v>
      </c>
      <c r="AQ76" s="966"/>
      <c r="AR76" s="966"/>
      <c r="AS76" s="966"/>
      <c r="AT76" s="916"/>
      <c r="AU76" s="967">
        <v>213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605</v>
      </c>
      <c r="C77" s="960"/>
      <c r="D77" s="960"/>
      <c r="E77" s="960"/>
      <c r="F77" s="960"/>
      <c r="G77" s="960"/>
      <c r="H77" s="960"/>
      <c r="I77" s="960"/>
      <c r="J77" s="960"/>
      <c r="K77" s="960"/>
      <c r="L77" s="960"/>
      <c r="M77" s="960"/>
      <c r="N77" s="960"/>
      <c r="O77" s="960"/>
      <c r="P77" s="961"/>
      <c r="Q77" s="965">
        <v>1574</v>
      </c>
      <c r="R77" s="966"/>
      <c r="S77" s="966"/>
      <c r="T77" s="966"/>
      <c r="U77" s="916"/>
      <c r="V77" s="967">
        <v>1572</v>
      </c>
      <c r="W77" s="966"/>
      <c r="X77" s="966"/>
      <c r="Y77" s="966"/>
      <c r="Z77" s="916"/>
      <c r="AA77" s="967">
        <v>1</v>
      </c>
      <c r="AB77" s="966"/>
      <c r="AC77" s="966"/>
      <c r="AD77" s="966"/>
      <c r="AE77" s="916"/>
      <c r="AF77" s="967">
        <v>1</v>
      </c>
      <c r="AG77" s="966"/>
      <c r="AH77" s="966"/>
      <c r="AI77" s="966"/>
      <c r="AJ77" s="916"/>
      <c r="AK77" s="967" t="s">
        <v>612</v>
      </c>
      <c r="AL77" s="966"/>
      <c r="AM77" s="966"/>
      <c r="AN77" s="966"/>
      <c r="AO77" s="916"/>
      <c r="AP77" s="967" t="s">
        <v>532</v>
      </c>
      <c r="AQ77" s="966"/>
      <c r="AR77" s="966"/>
      <c r="AS77" s="966"/>
      <c r="AT77" s="916"/>
      <c r="AU77" s="967" t="s">
        <v>532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16870</v>
      </c>
      <c r="AG88" s="928"/>
      <c r="AH88" s="928"/>
      <c r="AI88" s="928"/>
      <c r="AJ88" s="928"/>
      <c r="AK88" s="925"/>
      <c r="AL88" s="925"/>
      <c r="AM88" s="925"/>
      <c r="AN88" s="925"/>
      <c r="AO88" s="925"/>
      <c r="AP88" s="928">
        <v>939</v>
      </c>
      <c r="AQ88" s="928"/>
      <c r="AR88" s="928"/>
      <c r="AS88" s="928"/>
      <c r="AT88" s="928"/>
      <c r="AU88" s="928">
        <v>223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100</v>
      </c>
      <c r="CS102" s="936"/>
      <c r="CT102" s="936"/>
      <c r="CU102" s="936"/>
      <c r="CV102" s="979"/>
      <c r="CW102" s="978">
        <v>67</v>
      </c>
      <c r="CX102" s="936"/>
      <c r="CY102" s="936"/>
      <c r="CZ102" s="936"/>
      <c r="DA102" s="979"/>
      <c r="DB102" s="978" t="s">
        <v>532</v>
      </c>
      <c r="DC102" s="936"/>
      <c r="DD102" s="936"/>
      <c r="DE102" s="936"/>
      <c r="DF102" s="979"/>
      <c r="DG102" s="978" t="s">
        <v>532</v>
      </c>
      <c r="DH102" s="936"/>
      <c r="DI102" s="936"/>
      <c r="DJ102" s="936"/>
      <c r="DK102" s="979"/>
      <c r="DL102" s="978" t="s">
        <v>532</v>
      </c>
      <c r="DM102" s="936"/>
      <c r="DN102" s="936"/>
      <c r="DO102" s="936"/>
      <c r="DP102" s="979"/>
      <c r="DQ102" s="978" t="s">
        <v>532</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304</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304</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304</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633156</v>
      </c>
      <c r="AB110" s="988"/>
      <c r="AC110" s="988"/>
      <c r="AD110" s="988"/>
      <c r="AE110" s="989"/>
      <c r="AF110" s="990">
        <v>562834</v>
      </c>
      <c r="AG110" s="988"/>
      <c r="AH110" s="988"/>
      <c r="AI110" s="988"/>
      <c r="AJ110" s="989"/>
      <c r="AK110" s="990">
        <v>523003</v>
      </c>
      <c r="AL110" s="988"/>
      <c r="AM110" s="988"/>
      <c r="AN110" s="988"/>
      <c r="AO110" s="989"/>
      <c r="AP110" s="991">
        <v>5</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2264370</v>
      </c>
      <c r="BR110" s="1023"/>
      <c r="BS110" s="1023"/>
      <c r="BT110" s="1023"/>
      <c r="BU110" s="1023"/>
      <c r="BV110" s="1023">
        <v>1838299</v>
      </c>
      <c r="BW110" s="1023"/>
      <c r="BX110" s="1023"/>
      <c r="BY110" s="1023"/>
      <c r="BZ110" s="1023"/>
      <c r="CA110" s="1023">
        <v>1749266</v>
      </c>
      <c r="CB110" s="1023"/>
      <c r="CC110" s="1023"/>
      <c r="CD110" s="1023"/>
      <c r="CE110" s="1023"/>
      <c r="CF110" s="1037">
        <v>16.7</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447</v>
      </c>
      <c r="DM110" s="1023"/>
      <c r="DN110" s="1023"/>
      <c r="DO110" s="1023"/>
      <c r="DP110" s="1023"/>
      <c r="DQ110" s="1023" t="s">
        <v>447</v>
      </c>
      <c r="DR110" s="1023"/>
      <c r="DS110" s="1023"/>
      <c r="DT110" s="1023"/>
      <c r="DU110" s="1023"/>
      <c r="DV110" s="1024" t="s">
        <v>448</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451</v>
      </c>
      <c r="AG111" s="1030"/>
      <c r="AH111" s="1030"/>
      <c r="AI111" s="1030"/>
      <c r="AJ111" s="1031"/>
      <c r="AK111" s="1032" t="s">
        <v>451</v>
      </c>
      <c r="AL111" s="1030"/>
      <c r="AM111" s="1030"/>
      <c r="AN111" s="1030"/>
      <c r="AO111" s="1031"/>
      <c r="AP111" s="1033" t="s">
        <v>451</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v>16842</v>
      </c>
      <c r="BR111" s="1016"/>
      <c r="BS111" s="1016"/>
      <c r="BT111" s="1016"/>
      <c r="BU111" s="1016"/>
      <c r="BV111" s="1016">
        <v>13327</v>
      </c>
      <c r="BW111" s="1016"/>
      <c r="BX111" s="1016"/>
      <c r="BY111" s="1016"/>
      <c r="BZ111" s="1016"/>
      <c r="CA111" s="1016">
        <v>9812</v>
      </c>
      <c r="CB111" s="1016"/>
      <c r="CC111" s="1016"/>
      <c r="CD111" s="1016"/>
      <c r="CE111" s="1016"/>
      <c r="CF111" s="1010">
        <v>0.1</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454</v>
      </c>
      <c r="DH111" s="1016"/>
      <c r="DI111" s="1016"/>
      <c r="DJ111" s="1016"/>
      <c r="DK111" s="1016"/>
      <c r="DL111" s="1016" t="s">
        <v>447</v>
      </c>
      <c r="DM111" s="1016"/>
      <c r="DN111" s="1016"/>
      <c r="DO111" s="1016"/>
      <c r="DP111" s="1016"/>
      <c r="DQ111" s="1016" t="s">
        <v>454</v>
      </c>
      <c r="DR111" s="1016"/>
      <c r="DS111" s="1016"/>
      <c r="DT111" s="1016"/>
      <c r="DU111" s="1016"/>
      <c r="DV111" s="1017" t="s">
        <v>451</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448</v>
      </c>
      <c r="AG112" s="1055"/>
      <c r="AH112" s="1055"/>
      <c r="AI112" s="1055"/>
      <c r="AJ112" s="1056"/>
      <c r="AK112" s="1057" t="s">
        <v>450</v>
      </c>
      <c r="AL112" s="1055"/>
      <c r="AM112" s="1055"/>
      <c r="AN112" s="1055"/>
      <c r="AO112" s="1056"/>
      <c r="AP112" s="1058" t="s">
        <v>447</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6083418</v>
      </c>
      <c r="BR112" s="1016"/>
      <c r="BS112" s="1016"/>
      <c r="BT112" s="1016"/>
      <c r="BU112" s="1016"/>
      <c r="BV112" s="1016">
        <v>5950764</v>
      </c>
      <c r="BW112" s="1016"/>
      <c r="BX112" s="1016"/>
      <c r="BY112" s="1016"/>
      <c r="BZ112" s="1016"/>
      <c r="CA112" s="1016">
        <v>5931852</v>
      </c>
      <c r="CB112" s="1016"/>
      <c r="CC112" s="1016"/>
      <c r="CD112" s="1016"/>
      <c r="CE112" s="1016"/>
      <c r="CF112" s="1010">
        <v>56.5</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16842</v>
      </c>
      <c r="DH112" s="1016"/>
      <c r="DI112" s="1016"/>
      <c r="DJ112" s="1016"/>
      <c r="DK112" s="1016"/>
      <c r="DL112" s="1016">
        <v>13327</v>
      </c>
      <c r="DM112" s="1016"/>
      <c r="DN112" s="1016"/>
      <c r="DO112" s="1016"/>
      <c r="DP112" s="1016"/>
      <c r="DQ112" s="1016">
        <v>9812</v>
      </c>
      <c r="DR112" s="1016"/>
      <c r="DS112" s="1016"/>
      <c r="DT112" s="1016"/>
      <c r="DU112" s="1016"/>
      <c r="DV112" s="1017">
        <v>0.1</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674362</v>
      </c>
      <c r="AB113" s="1030"/>
      <c r="AC113" s="1030"/>
      <c r="AD113" s="1030"/>
      <c r="AE113" s="1031"/>
      <c r="AF113" s="1032">
        <v>698436</v>
      </c>
      <c r="AG113" s="1030"/>
      <c r="AH113" s="1030"/>
      <c r="AI113" s="1030"/>
      <c r="AJ113" s="1031"/>
      <c r="AK113" s="1032">
        <v>642787</v>
      </c>
      <c r="AL113" s="1030"/>
      <c r="AM113" s="1030"/>
      <c r="AN113" s="1030"/>
      <c r="AO113" s="1031"/>
      <c r="AP113" s="1033">
        <v>6.1</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243494</v>
      </c>
      <c r="BR113" s="1016"/>
      <c r="BS113" s="1016"/>
      <c r="BT113" s="1016"/>
      <c r="BU113" s="1016"/>
      <c r="BV113" s="1016">
        <v>229221</v>
      </c>
      <c r="BW113" s="1016"/>
      <c r="BX113" s="1016"/>
      <c r="BY113" s="1016"/>
      <c r="BZ113" s="1016"/>
      <c r="CA113" s="1016">
        <v>223188</v>
      </c>
      <c r="CB113" s="1016"/>
      <c r="CC113" s="1016"/>
      <c r="CD113" s="1016"/>
      <c r="CE113" s="1016"/>
      <c r="CF113" s="1010">
        <v>2.1</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450</v>
      </c>
      <c r="DH113" s="1055"/>
      <c r="DI113" s="1055"/>
      <c r="DJ113" s="1055"/>
      <c r="DK113" s="1056"/>
      <c r="DL113" s="1057" t="s">
        <v>451</v>
      </c>
      <c r="DM113" s="1055"/>
      <c r="DN113" s="1055"/>
      <c r="DO113" s="1055"/>
      <c r="DP113" s="1056"/>
      <c r="DQ113" s="1057" t="s">
        <v>448</v>
      </c>
      <c r="DR113" s="1055"/>
      <c r="DS113" s="1055"/>
      <c r="DT113" s="1055"/>
      <c r="DU113" s="1056"/>
      <c r="DV113" s="1058" t="s">
        <v>448</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180208</v>
      </c>
      <c r="AB114" s="1055"/>
      <c r="AC114" s="1055"/>
      <c r="AD114" s="1055"/>
      <c r="AE114" s="1056"/>
      <c r="AF114" s="1057">
        <v>178484</v>
      </c>
      <c r="AG114" s="1055"/>
      <c r="AH114" s="1055"/>
      <c r="AI114" s="1055"/>
      <c r="AJ114" s="1056"/>
      <c r="AK114" s="1057">
        <v>194170</v>
      </c>
      <c r="AL114" s="1055"/>
      <c r="AM114" s="1055"/>
      <c r="AN114" s="1055"/>
      <c r="AO114" s="1056"/>
      <c r="AP114" s="1058">
        <v>1.9</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1341129</v>
      </c>
      <c r="BR114" s="1016"/>
      <c r="BS114" s="1016"/>
      <c r="BT114" s="1016"/>
      <c r="BU114" s="1016"/>
      <c r="BV114" s="1016">
        <v>1282107</v>
      </c>
      <c r="BW114" s="1016"/>
      <c r="BX114" s="1016"/>
      <c r="BY114" s="1016"/>
      <c r="BZ114" s="1016"/>
      <c r="CA114" s="1016">
        <v>1217318</v>
      </c>
      <c r="CB114" s="1016"/>
      <c r="CC114" s="1016"/>
      <c r="CD114" s="1016"/>
      <c r="CE114" s="1016"/>
      <c r="CF114" s="1010">
        <v>11.6</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450</v>
      </c>
      <c r="DM114" s="1055"/>
      <c r="DN114" s="1055"/>
      <c r="DO114" s="1055"/>
      <c r="DP114" s="1056"/>
      <c r="DQ114" s="1057" t="s">
        <v>130</v>
      </c>
      <c r="DR114" s="1055"/>
      <c r="DS114" s="1055"/>
      <c r="DT114" s="1055"/>
      <c r="DU114" s="1056"/>
      <c r="DV114" s="1058" t="s">
        <v>450</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4563</v>
      </c>
      <c r="AB115" s="1030"/>
      <c r="AC115" s="1030"/>
      <c r="AD115" s="1030"/>
      <c r="AE115" s="1031"/>
      <c r="AF115" s="1032">
        <v>4594</v>
      </c>
      <c r="AG115" s="1030"/>
      <c r="AH115" s="1030"/>
      <c r="AI115" s="1030"/>
      <c r="AJ115" s="1031"/>
      <c r="AK115" s="1032">
        <v>5883</v>
      </c>
      <c r="AL115" s="1030"/>
      <c r="AM115" s="1030"/>
      <c r="AN115" s="1030"/>
      <c r="AO115" s="1031"/>
      <c r="AP115" s="1033">
        <v>0.1</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v>1752</v>
      </c>
      <c r="BW115" s="1016"/>
      <c r="BX115" s="1016"/>
      <c r="BY115" s="1016"/>
      <c r="BZ115" s="1016"/>
      <c r="CA115" s="1016" t="s">
        <v>448</v>
      </c>
      <c r="CB115" s="1016"/>
      <c r="CC115" s="1016"/>
      <c r="CD115" s="1016"/>
      <c r="CE115" s="1016"/>
      <c r="CF115" s="1010" t="s">
        <v>450</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468</v>
      </c>
      <c r="DM115" s="1055"/>
      <c r="DN115" s="1055"/>
      <c r="DO115" s="1055"/>
      <c r="DP115" s="1056"/>
      <c r="DQ115" s="1057" t="s">
        <v>447</v>
      </c>
      <c r="DR115" s="1055"/>
      <c r="DS115" s="1055"/>
      <c r="DT115" s="1055"/>
      <c r="DU115" s="1056"/>
      <c r="DV115" s="1058" t="s">
        <v>448</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470</v>
      </c>
      <c r="AB116" s="1055"/>
      <c r="AC116" s="1055"/>
      <c r="AD116" s="1055"/>
      <c r="AE116" s="1056"/>
      <c r="AF116" s="1057" t="s">
        <v>130</v>
      </c>
      <c r="AG116" s="1055"/>
      <c r="AH116" s="1055"/>
      <c r="AI116" s="1055"/>
      <c r="AJ116" s="1056"/>
      <c r="AK116" s="1057" t="s">
        <v>130</v>
      </c>
      <c r="AL116" s="1055"/>
      <c r="AM116" s="1055"/>
      <c r="AN116" s="1055"/>
      <c r="AO116" s="1056"/>
      <c r="AP116" s="1058" t="s">
        <v>447</v>
      </c>
      <c r="AQ116" s="1059"/>
      <c r="AR116" s="1059"/>
      <c r="AS116" s="1059"/>
      <c r="AT116" s="1060"/>
      <c r="AU116" s="996"/>
      <c r="AV116" s="997"/>
      <c r="AW116" s="997"/>
      <c r="AX116" s="997"/>
      <c r="AY116" s="997"/>
      <c r="AZ116" s="1063" t="s">
        <v>471</v>
      </c>
      <c r="BA116" s="1064"/>
      <c r="BB116" s="1064"/>
      <c r="BC116" s="1064"/>
      <c r="BD116" s="1064"/>
      <c r="BE116" s="1064"/>
      <c r="BF116" s="1064"/>
      <c r="BG116" s="1064"/>
      <c r="BH116" s="1064"/>
      <c r="BI116" s="1064"/>
      <c r="BJ116" s="1064"/>
      <c r="BK116" s="1064"/>
      <c r="BL116" s="1064"/>
      <c r="BM116" s="1064"/>
      <c r="BN116" s="1064"/>
      <c r="BO116" s="1064"/>
      <c r="BP116" s="1065"/>
      <c r="BQ116" s="1015" t="s">
        <v>472</v>
      </c>
      <c r="BR116" s="1016"/>
      <c r="BS116" s="1016"/>
      <c r="BT116" s="1016"/>
      <c r="BU116" s="1016"/>
      <c r="BV116" s="1016" t="s">
        <v>447</v>
      </c>
      <c r="BW116" s="1016"/>
      <c r="BX116" s="1016"/>
      <c r="BY116" s="1016"/>
      <c r="BZ116" s="1016"/>
      <c r="CA116" s="1016" t="s">
        <v>130</v>
      </c>
      <c r="CB116" s="1016"/>
      <c r="CC116" s="1016"/>
      <c r="CD116" s="1016"/>
      <c r="CE116" s="1016"/>
      <c r="CF116" s="1010" t="s">
        <v>451</v>
      </c>
      <c r="CG116" s="1011"/>
      <c r="CH116" s="1011"/>
      <c r="CI116" s="1011"/>
      <c r="CJ116" s="1011"/>
      <c r="CK116" s="1041"/>
      <c r="CL116" s="1042"/>
      <c r="CM116" s="1012" t="s">
        <v>473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451</v>
      </c>
      <c r="DM116" s="1055"/>
      <c r="DN116" s="1055"/>
      <c r="DO116" s="1055"/>
      <c r="DP116" s="1056"/>
      <c r="DQ116" s="1057" t="s">
        <v>447</v>
      </c>
      <c r="DR116" s="1055"/>
      <c r="DS116" s="1055"/>
      <c r="DT116" s="1055"/>
      <c r="DU116" s="1056"/>
      <c r="DV116" s="1058" t="s">
        <v>450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474</v>
      </c>
      <c r="Z117" s="982"/>
      <c r="AA117" s="1072">
        <v>1492289</v>
      </c>
      <c r="AB117" s="1073"/>
      <c r="AC117" s="1073"/>
      <c r="AD117" s="1073"/>
      <c r="AE117" s="1074"/>
      <c r="AF117" s="1075">
        <v>1444348</v>
      </c>
      <c r="AG117" s="1073"/>
      <c r="AH117" s="1073"/>
      <c r="AI117" s="1073"/>
      <c r="AJ117" s="1074"/>
      <c r="AK117" s="1075">
        <v>1365843</v>
      </c>
      <c r="AL117" s="1073"/>
      <c r="AM117" s="1073"/>
      <c r="AN117" s="1073"/>
      <c r="AO117" s="1074"/>
      <c r="AP117" s="1076"/>
      <c r="AQ117" s="1077"/>
      <c r="AR117" s="1077"/>
      <c r="AS117" s="1077"/>
      <c r="AT117" s="1078"/>
      <c r="AU117" s="996"/>
      <c r="AV117" s="997"/>
      <c r="AW117" s="997"/>
      <c r="AX117" s="997"/>
      <c r="AY117" s="997"/>
      <c r="AZ117" s="1063" t="s">
        <v>475</v>
      </c>
      <c r="BA117" s="1064"/>
      <c r="BB117" s="1064"/>
      <c r="BC117" s="1064"/>
      <c r="BD117" s="1064"/>
      <c r="BE117" s="1064"/>
      <c r="BF117" s="1064"/>
      <c r="BG117" s="1064"/>
      <c r="BH117" s="1064"/>
      <c r="BI117" s="1064"/>
      <c r="BJ117" s="1064"/>
      <c r="BK117" s="1064"/>
      <c r="BL117" s="1064"/>
      <c r="BM117" s="1064"/>
      <c r="BN117" s="1064"/>
      <c r="BO117" s="1064"/>
      <c r="BP117" s="1065"/>
      <c r="BQ117" s="1015" t="s">
        <v>447</v>
      </c>
      <c r="BR117" s="1016"/>
      <c r="BS117" s="1016"/>
      <c r="BT117" s="1016"/>
      <c r="BU117" s="1016"/>
      <c r="BV117" s="1016" t="s">
        <v>448</v>
      </c>
      <c r="BW117" s="1016"/>
      <c r="BX117" s="1016"/>
      <c r="BY117" s="1016"/>
      <c r="BZ117" s="1016"/>
      <c r="CA117" s="1016" t="s">
        <v>447</v>
      </c>
      <c r="CB117" s="1016"/>
      <c r="CC117" s="1016"/>
      <c r="CD117" s="1016"/>
      <c r="CE117" s="1016"/>
      <c r="CF117" s="1010" t="s">
        <v>447</v>
      </c>
      <c r="CG117" s="1011"/>
      <c r="CH117" s="1011"/>
      <c r="CI117" s="1011"/>
      <c r="CJ117" s="1011"/>
      <c r="CK117" s="1041"/>
      <c r="CL117" s="1042"/>
      <c r="CM117" s="1012" t="s">
        <v>476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447</v>
      </c>
      <c r="DM117" s="1055"/>
      <c r="DN117" s="1055"/>
      <c r="DO117" s="1055"/>
      <c r="DP117" s="1056"/>
      <c r="DQ117" s="1057" t="s">
        <v>477</v>
      </c>
      <c r="DR117" s="1055"/>
      <c r="DS117" s="1055"/>
      <c r="DT117" s="1055"/>
      <c r="DU117" s="1056"/>
      <c r="DV117" s="1058" t="s">
        <v>447</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304</v>
      </c>
      <c r="AL118" s="981"/>
      <c r="AM118" s="981"/>
      <c r="AN118" s="981"/>
      <c r="AO118" s="982"/>
      <c r="AP118" s="1067" t="s">
        <v>441</v>
      </c>
      <c r="AQ118" s="1068"/>
      <c r="AR118" s="1068"/>
      <c r="AS118" s="1068"/>
      <c r="AT118" s="1069"/>
      <c r="AU118" s="996"/>
      <c r="AV118" s="997"/>
      <c r="AW118" s="997"/>
      <c r="AX118" s="997"/>
      <c r="AY118" s="997"/>
      <c r="AZ118" s="1070" t="s">
        <v>478</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130</v>
      </c>
      <c r="BW118" s="1094"/>
      <c r="BX118" s="1094"/>
      <c r="BY118" s="1094"/>
      <c r="BZ118" s="1094"/>
      <c r="CA118" s="1094" t="s">
        <v>451</v>
      </c>
      <c r="CB118" s="1094"/>
      <c r="CC118" s="1094"/>
      <c r="CD118" s="1094"/>
      <c r="CE118" s="1094"/>
      <c r="CF118" s="1010" t="s">
        <v>447</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450</v>
      </c>
      <c r="DH118" s="1055"/>
      <c r="DI118" s="1055"/>
      <c r="DJ118" s="1055"/>
      <c r="DK118" s="1056"/>
      <c r="DL118" s="1057" t="s">
        <v>130</v>
      </c>
      <c r="DM118" s="1055"/>
      <c r="DN118" s="1055"/>
      <c r="DO118" s="1055"/>
      <c r="DP118" s="1056"/>
      <c r="DQ118" s="1057" t="s">
        <v>451</v>
      </c>
      <c r="DR118" s="1055"/>
      <c r="DS118" s="1055"/>
      <c r="DT118" s="1055"/>
      <c r="DU118" s="1056"/>
      <c r="DV118" s="1058" t="s">
        <v>447</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451</v>
      </c>
      <c r="AB119" s="988"/>
      <c r="AC119" s="988"/>
      <c r="AD119" s="988"/>
      <c r="AE119" s="989"/>
      <c r="AF119" s="990" t="s">
        <v>448</v>
      </c>
      <c r="AG119" s="988"/>
      <c r="AH119" s="988"/>
      <c r="AI119" s="988"/>
      <c r="AJ119" s="989"/>
      <c r="AK119" s="990" t="s">
        <v>130</v>
      </c>
      <c r="AL119" s="988"/>
      <c r="AM119" s="988"/>
      <c r="AN119" s="988"/>
      <c r="AO119" s="989"/>
      <c r="AP119" s="991" t="s">
        <v>447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480</v>
      </c>
      <c r="BP119" s="1102"/>
      <c r="BQ119" s="1093">
        <v>9949253</v>
      </c>
      <c r="BR119" s="1094"/>
      <c r="BS119" s="1094"/>
      <c r="BT119" s="1094"/>
      <c r="BU119" s="1094"/>
      <c r="BV119" s="1094">
        <v>9315470</v>
      </c>
      <c r="BW119" s="1094"/>
      <c r="BX119" s="1094"/>
      <c r="BY119" s="1094"/>
      <c r="BZ119" s="1094"/>
      <c r="CA119" s="1094">
        <v>9131436</v>
      </c>
      <c r="CB119" s="1094"/>
      <c r="CC119" s="1094"/>
      <c r="CD119" s="1094"/>
      <c r="CE119" s="1094"/>
      <c r="CF119" s="1095"/>
      <c r="CG119" s="1096"/>
      <c r="CH119" s="1096"/>
      <c r="CI119" s="1096"/>
      <c r="CJ119" s="1097"/>
      <c r="CK119" s="1043"/>
      <c r="CL119" s="1044"/>
      <c r="CM119" s="1098" t="s">
        <v>481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468</v>
      </c>
      <c r="DH119" s="1080"/>
      <c r="DI119" s="1080"/>
      <c r="DJ119" s="1080"/>
      <c r="DK119" s="1081"/>
      <c r="DL119" s="1079" t="s">
        <v>448</v>
      </c>
      <c r="DM119" s="1080"/>
      <c r="DN119" s="1080"/>
      <c r="DO119" s="1080"/>
      <c r="DP119" s="1081"/>
      <c r="DQ119" s="1079" t="s">
        <v>472</v>
      </c>
      <c r="DR119" s="1080"/>
      <c r="DS119" s="1080"/>
      <c r="DT119" s="1080"/>
      <c r="DU119" s="1081"/>
      <c r="DV119" s="1082" t="s">
        <v>468</v>
      </c>
      <c r="DW119" s="1083"/>
      <c r="DX119" s="1083"/>
      <c r="DY119" s="1083"/>
      <c r="DZ119" s="1084"/>
    </row>
    <row r="120" spans="1:130" s="248" customFormat="1" ht="26.25" customHeight="1" x14ac:dyDescent="0.15">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447</v>
      </c>
      <c r="AG120" s="1055"/>
      <c r="AH120" s="1055"/>
      <c r="AI120" s="1055"/>
      <c r="AJ120" s="1056"/>
      <c r="AK120" s="1057" t="s">
        <v>447</v>
      </c>
      <c r="AL120" s="1055"/>
      <c r="AM120" s="1055"/>
      <c r="AN120" s="1055"/>
      <c r="AO120" s="1056"/>
      <c r="AP120" s="1058" t="s">
        <v>472</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11635901</v>
      </c>
      <c r="BR120" s="1023"/>
      <c r="BS120" s="1023"/>
      <c r="BT120" s="1023"/>
      <c r="BU120" s="1023"/>
      <c r="BV120" s="1023">
        <v>10451479</v>
      </c>
      <c r="BW120" s="1023"/>
      <c r="BX120" s="1023"/>
      <c r="BY120" s="1023"/>
      <c r="BZ120" s="1023"/>
      <c r="CA120" s="1023">
        <v>9916110</v>
      </c>
      <c r="CB120" s="1023"/>
      <c r="CC120" s="1023"/>
      <c r="CD120" s="1023"/>
      <c r="CE120" s="1023"/>
      <c r="CF120" s="1037">
        <v>94.5</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t="s">
        <v>130</v>
      </c>
      <c r="DH120" s="1023"/>
      <c r="DI120" s="1023"/>
      <c r="DJ120" s="1023"/>
      <c r="DK120" s="1023"/>
      <c r="DL120" s="1023">
        <v>4788291</v>
      </c>
      <c r="DM120" s="1023"/>
      <c r="DN120" s="1023"/>
      <c r="DO120" s="1023"/>
      <c r="DP120" s="1023"/>
      <c r="DQ120" s="1023">
        <v>4711198</v>
      </c>
      <c r="DR120" s="1023"/>
      <c r="DS120" s="1023"/>
      <c r="DT120" s="1023"/>
      <c r="DU120" s="1023"/>
      <c r="DV120" s="1024">
        <v>44.9</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4563</v>
      </c>
      <c r="AB121" s="1055"/>
      <c r="AC121" s="1055"/>
      <c r="AD121" s="1055"/>
      <c r="AE121" s="1056"/>
      <c r="AF121" s="1057">
        <v>4594</v>
      </c>
      <c r="AG121" s="1055"/>
      <c r="AH121" s="1055"/>
      <c r="AI121" s="1055"/>
      <c r="AJ121" s="1056"/>
      <c r="AK121" s="1057">
        <v>5883</v>
      </c>
      <c r="AL121" s="1055"/>
      <c r="AM121" s="1055"/>
      <c r="AN121" s="1055"/>
      <c r="AO121" s="1056"/>
      <c r="AP121" s="1058">
        <v>0.1</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1210011</v>
      </c>
      <c r="BR121" s="1016"/>
      <c r="BS121" s="1016"/>
      <c r="BT121" s="1016"/>
      <c r="BU121" s="1016"/>
      <c r="BV121" s="1016">
        <v>1117065</v>
      </c>
      <c r="BW121" s="1016"/>
      <c r="BX121" s="1016"/>
      <c r="BY121" s="1016"/>
      <c r="BZ121" s="1016"/>
      <c r="CA121" s="1016">
        <v>1203920</v>
      </c>
      <c r="CB121" s="1016"/>
      <c r="CC121" s="1016"/>
      <c r="CD121" s="1016"/>
      <c r="CE121" s="1016"/>
      <c r="CF121" s="1010">
        <v>11.5</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972705</v>
      </c>
      <c r="DH121" s="1016"/>
      <c r="DI121" s="1016"/>
      <c r="DJ121" s="1016"/>
      <c r="DK121" s="1016"/>
      <c r="DL121" s="1016">
        <v>1031147</v>
      </c>
      <c r="DM121" s="1016"/>
      <c r="DN121" s="1016"/>
      <c r="DO121" s="1016"/>
      <c r="DP121" s="1016"/>
      <c r="DQ121" s="1016">
        <v>1077239</v>
      </c>
      <c r="DR121" s="1016"/>
      <c r="DS121" s="1016"/>
      <c r="DT121" s="1016"/>
      <c r="DU121" s="1016"/>
      <c r="DV121" s="1017">
        <v>10.3</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447</v>
      </c>
      <c r="AB122" s="1055"/>
      <c r="AC122" s="1055"/>
      <c r="AD122" s="1055"/>
      <c r="AE122" s="1056"/>
      <c r="AF122" s="1057" t="s">
        <v>447</v>
      </c>
      <c r="AG122" s="1055"/>
      <c r="AH122" s="1055"/>
      <c r="AI122" s="1055"/>
      <c r="AJ122" s="1056"/>
      <c r="AK122" s="1057" t="s">
        <v>448</v>
      </c>
      <c r="AL122" s="1055"/>
      <c r="AM122" s="1055"/>
      <c r="AN122" s="1055"/>
      <c r="AO122" s="1056"/>
      <c r="AP122" s="1058" t="s">
        <v>447</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6364544</v>
      </c>
      <c r="BR122" s="1094"/>
      <c r="BS122" s="1094"/>
      <c r="BT122" s="1094"/>
      <c r="BU122" s="1094"/>
      <c r="BV122" s="1094">
        <v>5678835</v>
      </c>
      <c r="BW122" s="1094"/>
      <c r="BX122" s="1094"/>
      <c r="BY122" s="1094"/>
      <c r="BZ122" s="1094"/>
      <c r="CA122" s="1094">
        <v>5069859</v>
      </c>
      <c r="CB122" s="1094"/>
      <c r="CC122" s="1094"/>
      <c r="CD122" s="1094"/>
      <c r="CE122" s="1094"/>
      <c r="CF122" s="1114">
        <v>48.3</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v>196522</v>
      </c>
      <c r="DH122" s="1016"/>
      <c r="DI122" s="1016"/>
      <c r="DJ122" s="1016"/>
      <c r="DK122" s="1016"/>
      <c r="DL122" s="1016">
        <v>131326</v>
      </c>
      <c r="DM122" s="1016"/>
      <c r="DN122" s="1016"/>
      <c r="DO122" s="1016"/>
      <c r="DP122" s="1016"/>
      <c r="DQ122" s="1016">
        <v>143415</v>
      </c>
      <c r="DR122" s="1016"/>
      <c r="DS122" s="1016"/>
      <c r="DT122" s="1016"/>
      <c r="DU122" s="1016"/>
      <c r="DV122" s="1017">
        <v>1.4</v>
      </c>
      <c r="DW122" s="1017"/>
      <c r="DX122" s="1017"/>
      <c r="DY122" s="1017"/>
      <c r="DZ122" s="1018"/>
    </row>
    <row r="123" spans="1:130" s="248" customFormat="1" ht="26.25" customHeight="1" x14ac:dyDescent="0.15">
      <c r="A123" s="1155"/>
      <c r="B123" s="1042"/>
      <c r="C123" s="1012" t="s">
        <v>473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448</v>
      </c>
      <c r="AB123" s="1055"/>
      <c r="AC123" s="1055"/>
      <c r="AD123" s="1055"/>
      <c r="AE123" s="1056"/>
      <c r="AF123" s="1057" t="s">
        <v>472</v>
      </c>
      <c r="AG123" s="1055"/>
      <c r="AH123" s="1055"/>
      <c r="AI123" s="1055"/>
      <c r="AJ123" s="1056"/>
      <c r="AK123" s="1057" t="s">
        <v>130</v>
      </c>
      <c r="AL123" s="1055"/>
      <c r="AM123" s="1055"/>
      <c r="AN123" s="1055"/>
      <c r="AO123" s="1056"/>
      <c r="AP123" s="1058" t="s">
        <v>472</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491</v>
      </c>
      <c r="BP123" s="1102"/>
      <c r="BQ123" s="1161">
        <v>19210456</v>
      </c>
      <c r="BR123" s="1162"/>
      <c r="BS123" s="1162"/>
      <c r="BT123" s="1162"/>
      <c r="BU123" s="1162"/>
      <c r="BV123" s="1162">
        <v>17247379</v>
      </c>
      <c r="BW123" s="1162"/>
      <c r="BX123" s="1162"/>
      <c r="BY123" s="1162"/>
      <c r="BZ123" s="1162"/>
      <c r="CA123" s="1162">
        <v>16189889</v>
      </c>
      <c r="CB123" s="1162"/>
      <c r="CC123" s="1162"/>
      <c r="CD123" s="1162"/>
      <c r="CE123" s="1162"/>
      <c r="CF123" s="1095"/>
      <c r="CG123" s="1096"/>
      <c r="CH123" s="1096"/>
      <c r="CI123" s="1096"/>
      <c r="CJ123" s="1097"/>
      <c r="CK123" s="1106"/>
      <c r="CL123" s="1107"/>
      <c r="CM123" s="1107"/>
      <c r="CN123" s="1107"/>
      <c r="CO123" s="1108"/>
      <c r="CP123" s="1116" t="s">
        <v>492</v>
      </c>
      <c r="CQ123" s="1117"/>
      <c r="CR123" s="1117"/>
      <c r="CS123" s="1117"/>
      <c r="CT123" s="1117"/>
      <c r="CU123" s="1117"/>
      <c r="CV123" s="1117"/>
      <c r="CW123" s="1117"/>
      <c r="CX123" s="1117"/>
      <c r="CY123" s="1117"/>
      <c r="CZ123" s="1117"/>
      <c r="DA123" s="1117"/>
      <c r="DB123" s="1117"/>
      <c r="DC123" s="1117"/>
      <c r="DD123" s="1117"/>
      <c r="DE123" s="1117"/>
      <c r="DF123" s="1118"/>
      <c r="DG123" s="1054" t="s">
        <v>472</v>
      </c>
      <c r="DH123" s="1055"/>
      <c r="DI123" s="1055"/>
      <c r="DJ123" s="1055"/>
      <c r="DK123" s="1056"/>
      <c r="DL123" s="1057" t="s">
        <v>451</v>
      </c>
      <c r="DM123" s="1055"/>
      <c r="DN123" s="1055"/>
      <c r="DO123" s="1055"/>
      <c r="DP123" s="1056"/>
      <c r="DQ123" s="1057" t="s">
        <v>472</v>
      </c>
      <c r="DR123" s="1055"/>
      <c r="DS123" s="1055"/>
      <c r="DT123" s="1055"/>
      <c r="DU123" s="1056"/>
      <c r="DV123" s="1058" t="s">
        <v>472</v>
      </c>
      <c r="DW123" s="1059"/>
      <c r="DX123" s="1059"/>
      <c r="DY123" s="1059"/>
      <c r="DZ123" s="1060"/>
    </row>
    <row r="124" spans="1:130" s="248" customFormat="1" ht="26.25" customHeight="1" thickBot="1" x14ac:dyDescent="0.2">
      <c r="A124" s="1155"/>
      <c r="B124" s="1042"/>
      <c r="C124" s="1012" t="s">
        <v>476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450</v>
      </c>
      <c r="AB124" s="1055"/>
      <c r="AC124" s="1055"/>
      <c r="AD124" s="1055"/>
      <c r="AE124" s="1056"/>
      <c r="AF124" s="1057" t="s">
        <v>470</v>
      </c>
      <c r="AG124" s="1055"/>
      <c r="AH124" s="1055"/>
      <c r="AI124" s="1055"/>
      <c r="AJ124" s="1056"/>
      <c r="AK124" s="1057" t="s">
        <v>472</v>
      </c>
      <c r="AL124" s="1055"/>
      <c r="AM124" s="1055"/>
      <c r="AN124" s="1055"/>
      <c r="AO124" s="1056"/>
      <c r="AP124" s="1058" t="s">
        <v>450</v>
      </c>
      <c r="AQ124" s="1059"/>
      <c r="AR124" s="1059"/>
      <c r="AS124" s="1059"/>
      <c r="AT124" s="1060"/>
      <c r="AU124" s="1157" t="s">
        <v>493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447</v>
      </c>
      <c r="BR124" s="1124"/>
      <c r="BS124" s="1124"/>
      <c r="BT124" s="1124"/>
      <c r="BU124" s="1124"/>
      <c r="BV124" s="1124" t="s">
        <v>450</v>
      </c>
      <c r="BW124" s="1124"/>
      <c r="BX124" s="1124"/>
      <c r="BY124" s="1124"/>
      <c r="BZ124" s="1124"/>
      <c r="CA124" s="1124" t="s">
        <v>494</v>
      </c>
      <c r="CB124" s="1124"/>
      <c r="CC124" s="1124"/>
      <c r="CD124" s="1124"/>
      <c r="CE124" s="1124"/>
      <c r="CF124" s="1125"/>
      <c r="CG124" s="1126"/>
      <c r="CH124" s="1126"/>
      <c r="CI124" s="1126"/>
      <c r="CJ124" s="1127"/>
      <c r="CK124" s="1109"/>
      <c r="CL124" s="1109"/>
      <c r="CM124" s="1109"/>
      <c r="CN124" s="1109"/>
      <c r="CO124" s="1110"/>
      <c r="CP124" s="1116" t="s">
        <v>495</v>
      </c>
      <c r="CQ124" s="1117"/>
      <c r="CR124" s="1117"/>
      <c r="CS124" s="1117"/>
      <c r="CT124" s="1117"/>
      <c r="CU124" s="1117"/>
      <c r="CV124" s="1117"/>
      <c r="CW124" s="1117"/>
      <c r="CX124" s="1117"/>
      <c r="CY124" s="1117"/>
      <c r="CZ124" s="1117"/>
      <c r="DA124" s="1117"/>
      <c r="DB124" s="1117"/>
      <c r="DC124" s="1117"/>
      <c r="DD124" s="1117"/>
      <c r="DE124" s="1117"/>
      <c r="DF124" s="1118"/>
      <c r="DG124" s="1101">
        <v>4914191</v>
      </c>
      <c r="DH124" s="1080"/>
      <c r="DI124" s="1080"/>
      <c r="DJ124" s="1080"/>
      <c r="DK124" s="1081"/>
      <c r="DL124" s="1079" t="s">
        <v>130</v>
      </c>
      <c r="DM124" s="1080"/>
      <c r="DN124" s="1080"/>
      <c r="DO124" s="1080"/>
      <c r="DP124" s="1081"/>
      <c r="DQ124" s="1079" t="s">
        <v>447</v>
      </c>
      <c r="DR124" s="1080"/>
      <c r="DS124" s="1080"/>
      <c r="DT124" s="1080"/>
      <c r="DU124" s="1081"/>
      <c r="DV124" s="1082" t="s">
        <v>130</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447</v>
      </c>
      <c r="AB125" s="1055"/>
      <c r="AC125" s="1055"/>
      <c r="AD125" s="1055"/>
      <c r="AE125" s="1056"/>
      <c r="AF125" s="1057" t="s">
        <v>447</v>
      </c>
      <c r="AG125" s="1055"/>
      <c r="AH125" s="1055"/>
      <c r="AI125" s="1055"/>
      <c r="AJ125" s="1056"/>
      <c r="AK125" s="1057" t="s">
        <v>447</v>
      </c>
      <c r="AL125" s="1055"/>
      <c r="AM125" s="1055"/>
      <c r="AN125" s="1055"/>
      <c r="AO125" s="1056"/>
      <c r="AP125" s="1058" t="s">
        <v>447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496</v>
      </c>
      <c r="CL125" s="1104"/>
      <c r="CM125" s="1104"/>
      <c r="CN125" s="1104"/>
      <c r="CO125" s="1105"/>
      <c r="CP125" s="1036" t="s">
        <v>497</v>
      </c>
      <c r="CQ125" s="985"/>
      <c r="CR125" s="985"/>
      <c r="CS125" s="985"/>
      <c r="CT125" s="985"/>
      <c r="CU125" s="985"/>
      <c r="CV125" s="985"/>
      <c r="CW125" s="985"/>
      <c r="CX125" s="985"/>
      <c r="CY125" s="985"/>
      <c r="CZ125" s="985"/>
      <c r="DA125" s="985"/>
      <c r="DB125" s="985"/>
      <c r="DC125" s="985"/>
      <c r="DD125" s="985"/>
      <c r="DE125" s="985"/>
      <c r="DF125" s="986"/>
      <c r="DG125" s="1022" t="s">
        <v>447</v>
      </c>
      <c r="DH125" s="1023"/>
      <c r="DI125" s="1023"/>
      <c r="DJ125" s="1023"/>
      <c r="DK125" s="1023"/>
      <c r="DL125" s="1023" t="s">
        <v>447</v>
      </c>
      <c r="DM125" s="1023"/>
      <c r="DN125" s="1023"/>
      <c r="DO125" s="1023"/>
      <c r="DP125" s="1023"/>
      <c r="DQ125" s="1023" t="s">
        <v>494</v>
      </c>
      <c r="DR125" s="1023"/>
      <c r="DS125" s="1023"/>
      <c r="DT125" s="1023"/>
      <c r="DU125" s="1023"/>
      <c r="DV125" s="1024" t="s">
        <v>447</v>
      </c>
      <c r="DW125" s="1024"/>
      <c r="DX125" s="1024"/>
      <c r="DY125" s="1024"/>
      <c r="DZ125" s="1025"/>
    </row>
    <row r="126" spans="1:130" s="248" customFormat="1" ht="26.25" customHeight="1" thickBot="1" x14ac:dyDescent="0.2">
      <c r="A126" s="1155"/>
      <c r="B126" s="1042"/>
      <c r="C126" s="1012" t="s">
        <v>481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447</v>
      </c>
      <c r="AB126" s="1055"/>
      <c r="AC126" s="1055"/>
      <c r="AD126" s="1055"/>
      <c r="AE126" s="1056"/>
      <c r="AF126" s="1057" t="s">
        <v>447</v>
      </c>
      <c r="AG126" s="1055"/>
      <c r="AH126" s="1055"/>
      <c r="AI126" s="1055"/>
      <c r="AJ126" s="1056"/>
      <c r="AK126" s="1057" t="s">
        <v>448</v>
      </c>
      <c r="AL126" s="1055"/>
      <c r="AM126" s="1055"/>
      <c r="AN126" s="1055"/>
      <c r="AO126" s="1056"/>
      <c r="AP126" s="1058" t="s">
        <v>447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498</v>
      </c>
      <c r="CQ126" s="1046"/>
      <c r="CR126" s="1046"/>
      <c r="CS126" s="1046"/>
      <c r="CT126" s="1046"/>
      <c r="CU126" s="1046"/>
      <c r="CV126" s="1046"/>
      <c r="CW126" s="1046"/>
      <c r="CX126" s="1046"/>
      <c r="CY126" s="1046"/>
      <c r="CZ126" s="1046"/>
      <c r="DA126" s="1046"/>
      <c r="DB126" s="1046"/>
      <c r="DC126" s="1046"/>
      <c r="DD126" s="1046"/>
      <c r="DE126" s="1046"/>
      <c r="DF126" s="1047"/>
      <c r="DG126" s="1015" t="s">
        <v>447</v>
      </c>
      <c r="DH126" s="1016"/>
      <c r="DI126" s="1016"/>
      <c r="DJ126" s="1016"/>
      <c r="DK126" s="1016"/>
      <c r="DL126" s="1016" t="s">
        <v>448</v>
      </c>
      <c r="DM126" s="1016"/>
      <c r="DN126" s="1016"/>
      <c r="DO126" s="1016"/>
      <c r="DP126" s="1016"/>
      <c r="DQ126" s="1016" t="s">
        <v>447</v>
      </c>
      <c r="DR126" s="1016"/>
      <c r="DS126" s="1016"/>
      <c r="DT126" s="1016"/>
      <c r="DU126" s="1016"/>
      <c r="DV126" s="1017" t="s">
        <v>451</v>
      </c>
      <c r="DW126" s="1017"/>
      <c r="DX126" s="1017"/>
      <c r="DY126" s="1017"/>
      <c r="DZ126" s="1018"/>
    </row>
    <row r="127" spans="1:130" s="248" customFormat="1" ht="26.25" customHeight="1" x14ac:dyDescent="0.15">
      <c r="A127" s="1156"/>
      <c r="B127" s="1044"/>
      <c r="C127" s="1098" t="s">
        <v>499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448</v>
      </c>
      <c r="AB127" s="1055"/>
      <c r="AC127" s="1055"/>
      <c r="AD127" s="1055"/>
      <c r="AE127" s="1056"/>
      <c r="AF127" s="1057" t="s">
        <v>447</v>
      </c>
      <c r="AG127" s="1055"/>
      <c r="AH127" s="1055"/>
      <c r="AI127" s="1055"/>
      <c r="AJ127" s="1056"/>
      <c r="AK127" s="1057" t="s">
        <v>450</v>
      </c>
      <c r="AL127" s="1055"/>
      <c r="AM127" s="1055"/>
      <c r="AN127" s="1055"/>
      <c r="AO127" s="1056"/>
      <c r="AP127" s="1058" t="s">
        <v>451</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505</v>
      </c>
      <c r="DH127" s="1016"/>
      <c r="DI127" s="1016"/>
      <c r="DJ127" s="1016"/>
      <c r="DK127" s="1016"/>
      <c r="DL127" s="1016" t="s">
        <v>450</v>
      </c>
      <c r="DM127" s="1016"/>
      <c r="DN127" s="1016"/>
      <c r="DO127" s="1016"/>
      <c r="DP127" s="1016"/>
      <c r="DQ127" s="1016" t="s">
        <v>450</v>
      </c>
      <c r="DR127" s="1016"/>
      <c r="DS127" s="1016"/>
      <c r="DT127" s="1016"/>
      <c r="DU127" s="1016"/>
      <c r="DV127" s="1017" t="s">
        <v>494</v>
      </c>
      <c r="DW127" s="1017"/>
      <c r="DX127" s="1017"/>
      <c r="DY127" s="1017"/>
      <c r="DZ127" s="1018"/>
    </row>
    <row r="128" spans="1:130" s="248" customFormat="1" ht="26.25" customHeight="1" thickBot="1" x14ac:dyDescent="0.2">
      <c r="A128" s="1139" t="s">
        <v>506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507</v>
      </c>
      <c r="X128" s="1141"/>
      <c r="Y128" s="1141"/>
      <c r="Z128" s="1142"/>
      <c r="AA128" s="1143">
        <v>141237</v>
      </c>
      <c r="AB128" s="1144"/>
      <c r="AC128" s="1144"/>
      <c r="AD128" s="1144"/>
      <c r="AE128" s="1145"/>
      <c r="AF128" s="1146">
        <v>139195</v>
      </c>
      <c r="AG128" s="1144"/>
      <c r="AH128" s="1144"/>
      <c r="AI128" s="1144"/>
      <c r="AJ128" s="1145"/>
      <c r="AK128" s="1146">
        <v>183562</v>
      </c>
      <c r="AL128" s="1144"/>
      <c r="AM128" s="1144"/>
      <c r="AN128" s="1144"/>
      <c r="AO128" s="1145"/>
      <c r="AP128" s="1147"/>
      <c r="AQ128" s="1148"/>
      <c r="AR128" s="1148"/>
      <c r="AS128" s="1148"/>
      <c r="AT128" s="1149"/>
      <c r="AU128" s="284"/>
      <c r="AV128" s="284"/>
      <c r="AW128" s="284"/>
      <c r="AX128" s="984" t="s">
        <v>508</v>
      </c>
      <c r="AY128" s="985"/>
      <c r="AZ128" s="985"/>
      <c r="BA128" s="985"/>
      <c r="BB128" s="985"/>
      <c r="BC128" s="985"/>
      <c r="BD128" s="985"/>
      <c r="BE128" s="986"/>
      <c r="BF128" s="1150" t="s">
        <v>477</v>
      </c>
      <c r="BG128" s="1151"/>
      <c r="BH128" s="1151"/>
      <c r="BI128" s="1151"/>
      <c r="BJ128" s="1151"/>
      <c r="BK128" s="1151"/>
      <c r="BL128" s="1152"/>
      <c r="BM128" s="1150">
        <v>13.14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447</v>
      </c>
      <c r="DH128" s="1136"/>
      <c r="DI128" s="1136"/>
      <c r="DJ128" s="1136"/>
      <c r="DK128" s="1136"/>
      <c r="DL128" s="1136">
        <v>1752</v>
      </c>
      <c r="DM128" s="1136"/>
      <c r="DN128" s="1136"/>
      <c r="DO128" s="1136"/>
      <c r="DP128" s="1136"/>
      <c r="DQ128" s="1136" t="s">
        <v>130</v>
      </c>
      <c r="DR128" s="1136"/>
      <c r="DS128" s="1136"/>
      <c r="DT128" s="1136"/>
      <c r="DU128" s="1136"/>
      <c r="DV128" s="1137" t="s">
        <v>451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510</v>
      </c>
      <c r="X129" s="1170"/>
      <c r="Y129" s="1170"/>
      <c r="Z129" s="1171"/>
      <c r="AA129" s="1054">
        <v>11510528</v>
      </c>
      <c r="AB129" s="1055"/>
      <c r="AC129" s="1055"/>
      <c r="AD129" s="1055"/>
      <c r="AE129" s="1056"/>
      <c r="AF129" s="1057">
        <v>11174299</v>
      </c>
      <c r="AG129" s="1055"/>
      <c r="AH129" s="1055"/>
      <c r="AI129" s="1055"/>
      <c r="AJ129" s="1056"/>
      <c r="AK129" s="1057">
        <v>11282856</v>
      </c>
      <c r="AL129" s="1055"/>
      <c r="AM129" s="1055"/>
      <c r="AN129" s="1055"/>
      <c r="AO129" s="1056"/>
      <c r="AP129" s="1172"/>
      <c r="AQ129" s="1173"/>
      <c r="AR129" s="1173"/>
      <c r="AS129" s="1173"/>
      <c r="AT129" s="1174"/>
      <c r="AU129" s="286"/>
      <c r="AV129" s="286"/>
      <c r="AW129" s="286"/>
      <c r="AX129" s="1163" t="s">
        <v>511</v>
      </c>
      <c r="AY129" s="1046"/>
      <c r="AZ129" s="1046"/>
      <c r="BA129" s="1046"/>
      <c r="BB129" s="1046"/>
      <c r="BC129" s="1046"/>
      <c r="BD129" s="1046"/>
      <c r="BE129" s="1047"/>
      <c r="BF129" s="1164" t="s">
        <v>447</v>
      </c>
      <c r="BG129" s="1165"/>
      <c r="BH129" s="1165"/>
      <c r="BI129" s="1165"/>
      <c r="BJ129" s="1165"/>
      <c r="BK129" s="1165"/>
      <c r="BL129" s="1166"/>
      <c r="BM129" s="1164">
        <v>18.14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513</v>
      </c>
      <c r="X130" s="1170"/>
      <c r="Y130" s="1170"/>
      <c r="Z130" s="1171"/>
      <c r="AA130" s="1054">
        <v>914043</v>
      </c>
      <c r="AB130" s="1055"/>
      <c r="AC130" s="1055"/>
      <c r="AD130" s="1055"/>
      <c r="AE130" s="1056"/>
      <c r="AF130" s="1057">
        <v>844353</v>
      </c>
      <c r="AG130" s="1055"/>
      <c r="AH130" s="1055"/>
      <c r="AI130" s="1055"/>
      <c r="AJ130" s="1056"/>
      <c r="AK130" s="1057">
        <v>790252</v>
      </c>
      <c r="AL130" s="1055"/>
      <c r="AM130" s="1055"/>
      <c r="AN130" s="1055"/>
      <c r="AO130" s="1056"/>
      <c r="AP130" s="1172"/>
      <c r="AQ130" s="1173"/>
      <c r="AR130" s="1173"/>
      <c r="AS130" s="1173"/>
      <c r="AT130" s="1174"/>
      <c r="AU130" s="286"/>
      <c r="AV130" s="286"/>
      <c r="AW130" s="286"/>
      <c r="AX130" s="1163" t="s">
        <v>514</v>
      </c>
      <c r="AY130" s="1046"/>
      <c r="AZ130" s="1046"/>
      <c r="BA130" s="1046"/>
      <c r="BB130" s="1046"/>
      <c r="BC130" s="1046"/>
      <c r="BD130" s="1046"/>
      <c r="BE130" s="1047"/>
      <c r="BF130" s="1200">
        <v>4.0999999999999996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515</v>
      </c>
      <c r="X131" s="1208"/>
      <c r="Y131" s="1208"/>
      <c r="Z131" s="1209"/>
      <c r="AA131" s="1101">
        <v>10596485</v>
      </c>
      <c r="AB131" s="1080"/>
      <c r="AC131" s="1080"/>
      <c r="AD131" s="1080"/>
      <c r="AE131" s="1081"/>
      <c r="AF131" s="1079">
        <v>10329946</v>
      </c>
      <c r="AG131" s="1080"/>
      <c r="AH131" s="1080"/>
      <c r="AI131" s="1080"/>
      <c r="AJ131" s="1081"/>
      <c r="AK131" s="1079">
        <v>10492604</v>
      </c>
      <c r="AL131" s="1080"/>
      <c r="AM131" s="1080"/>
      <c r="AN131" s="1080"/>
      <c r="AO131" s="1081"/>
      <c r="AP131" s="1210"/>
      <c r="AQ131" s="1211"/>
      <c r="AR131" s="1211"/>
      <c r="AS131" s="1211"/>
      <c r="AT131" s="1212"/>
      <c r="AU131" s="286"/>
      <c r="AV131" s="286"/>
      <c r="AW131" s="286"/>
      <c r="AX131" s="1182" t="s">
        <v>516</v>
      </c>
      <c r="AY131" s="1133"/>
      <c r="AZ131" s="1133"/>
      <c r="BA131" s="1133"/>
      <c r="BB131" s="1133"/>
      <c r="BC131" s="1133"/>
      <c r="BD131" s="1133"/>
      <c r="BE131" s="1134"/>
      <c r="BF131" s="1183" t="s">
        <v>477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518</v>
      </c>
      <c r="W132" s="1193"/>
      <c r="X132" s="1193"/>
      <c r="Y132" s="1193"/>
      <c r="Z132" s="1194"/>
      <c r="AA132" s="1195">
        <v>4.1240939799999996</v>
      </c>
      <c r="AB132" s="1196"/>
      <c r="AC132" s="1196"/>
      <c r="AD132" s="1196"/>
      <c r="AE132" s="1197"/>
      <c r="AF132" s="1198">
        <v>4.460817123</v>
      </c>
      <c r="AG132" s="1196"/>
      <c r="AH132" s="1196"/>
      <c r="AI132" s="1196"/>
      <c r="AJ132" s="1197"/>
      <c r="AK132" s="1198">
        <v>3.736241261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519</v>
      </c>
      <c r="W133" s="1176"/>
      <c r="X133" s="1176"/>
      <c r="Y133" s="1176"/>
      <c r="Z133" s="1177"/>
      <c r="AA133" s="1178">
        <v>4.3</v>
      </c>
      <c r="AB133" s="1179"/>
      <c r="AC133" s="1179"/>
      <c r="AD133" s="1179"/>
      <c r="AE133" s="1180"/>
      <c r="AF133" s="1178">
        <v>4.2</v>
      </c>
      <c r="AG133" s="1179"/>
      <c r="AH133" s="1179"/>
      <c r="AI133" s="1179"/>
      <c r="AJ133" s="1180"/>
      <c r="AK133" s="1178">
        <v>4.0999999999999996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GftlaZSSlqHYbId1Pw8nKqfnEZEbFE8rn64HniDwewKIafTGb/7bw8n/rCz2FUei93nP/4vJD6zaeFzpPZi9w==" saltValue="7hZEX8LyhwiBtHcpwStM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jikOjlZ8NHS1Au4Myr6/xcVvjGfLWNzRDQPJ/E8eJ1SVoXPLw5gN5+wiHTNVYcGOqk8wCRarLvN19uZ9YAVWA==" saltValue="xOsFMAkGbkBhRRXZdXyNm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fkvMGb9rsB4uI00HfjuV61YkqGTKBTvR75APlfVhHVMBhM4VwOZLKo1RzSiGKROgZuVurX93Pk/AFP2yPrg==" saltValue="gM7Yvp5myi0SDboXvX0S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528</v>
      </c>
      <c r="AL9" s="1216"/>
      <c r="AM9" s="1216"/>
      <c r="AN9" s="1217"/>
      <c r="AO9" s="314">
        <v>3650217</v>
      </c>
      <c r="AP9" s="314">
        <v>95117</v>
      </c>
      <c r="AQ9" s="315">
        <v>63681</v>
      </c>
      <c r="AR9" s="316">
        <v>49.4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529</v>
      </c>
      <c r="AL10" s="1216"/>
      <c r="AM10" s="1216"/>
      <c r="AN10" s="1217"/>
      <c r="AO10" s="317">
        <v>501235</v>
      </c>
      <c r="AP10" s="317">
        <v>13061</v>
      </c>
      <c r="AQ10" s="318">
        <v>8003</v>
      </c>
      <c r="AR10" s="319">
        <v>63.2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530</v>
      </c>
      <c r="AL11" s="1216"/>
      <c r="AM11" s="1216"/>
      <c r="AN11" s="1217"/>
      <c r="AO11" s="317">
        <v>31909</v>
      </c>
      <c r="AP11" s="317">
        <v>831</v>
      </c>
      <c r="AQ11" s="318">
        <v>360</v>
      </c>
      <c r="AR11" s="319">
        <v>130.80000000000001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531</v>
      </c>
      <c r="AL12" s="1216"/>
      <c r="AM12" s="1216"/>
      <c r="AN12" s="1217"/>
      <c r="AO12" s="317" t="s">
        <v>532</v>
      </c>
      <c r="AP12" s="317" t="s">
        <v>532</v>
      </c>
      <c r="AQ12" s="318">
        <v>18</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533</v>
      </c>
      <c r="AL13" s="1216"/>
      <c r="AM13" s="1216"/>
      <c r="AN13" s="1217"/>
      <c r="AO13" s="317">
        <v>166080</v>
      </c>
      <c r="AP13" s="317">
        <v>4328</v>
      </c>
      <c r="AQ13" s="318">
        <v>2539</v>
      </c>
      <c r="AR13" s="319">
        <v>70.5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534</v>
      </c>
      <c r="AL14" s="1216"/>
      <c r="AM14" s="1216"/>
      <c r="AN14" s="1217"/>
      <c r="AO14" s="317">
        <v>86532</v>
      </c>
      <c r="AP14" s="317">
        <v>2255</v>
      </c>
      <c r="AQ14" s="318">
        <v>1117</v>
      </c>
      <c r="AR14" s="319">
        <v>101.9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535</v>
      </c>
      <c r="AL15" s="1222"/>
      <c r="AM15" s="1222"/>
      <c r="AN15" s="1223"/>
      <c r="AO15" s="317">
        <v>-193384</v>
      </c>
      <c r="AP15" s="317">
        <v>-5039</v>
      </c>
      <c r="AQ15" s="318">
        <v>-4412</v>
      </c>
      <c r="AR15" s="319">
        <v>14.2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4242589</v>
      </c>
      <c r="AP16" s="317">
        <v>110553</v>
      </c>
      <c r="AQ16" s="318">
        <v>71307</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540</v>
      </c>
      <c r="AL21" s="1225"/>
      <c r="AM21" s="1225"/>
      <c r="AN21" s="1226"/>
      <c r="AO21" s="330">
        <v>9.9499999999999993</v>
      </c>
      <c r="AP21" s="331">
        <v>6.49</v>
      </c>
      <c r="AQ21" s="332">
        <v>3.46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541</v>
      </c>
      <c r="AL22" s="1225"/>
      <c r="AM22" s="1225"/>
      <c r="AN22" s="1226"/>
      <c r="AO22" s="335">
        <v>101.1</v>
      </c>
      <c r="AP22" s="336">
        <v>97.2</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545</v>
      </c>
      <c r="AL32" s="1219"/>
      <c r="AM32" s="1219"/>
      <c r="AN32" s="1220"/>
      <c r="AO32" s="345">
        <v>523003</v>
      </c>
      <c r="AP32" s="345">
        <v>13628</v>
      </c>
      <c r="AQ32" s="346">
        <v>31105</v>
      </c>
      <c r="AR32" s="347">
        <v>-56.2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546</v>
      </c>
      <c r="AL33" s="1219"/>
      <c r="AM33" s="1219"/>
      <c r="AN33" s="1220"/>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547</v>
      </c>
      <c r="AL34" s="1219"/>
      <c r="AM34" s="1219"/>
      <c r="AN34" s="1220"/>
      <c r="AO34" s="345" t="s">
        <v>532</v>
      </c>
      <c r="AP34" s="345" t="s">
        <v>532</v>
      </c>
      <c r="AQ34" s="346">
        <v>0</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548</v>
      </c>
      <c r="AL35" s="1219"/>
      <c r="AM35" s="1219"/>
      <c r="AN35" s="1220"/>
      <c r="AO35" s="345">
        <v>642787</v>
      </c>
      <c r="AP35" s="345">
        <v>16750</v>
      </c>
      <c r="AQ35" s="346">
        <v>8747</v>
      </c>
      <c r="AR35" s="347">
        <v>91.5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549</v>
      </c>
      <c r="AL36" s="1219"/>
      <c r="AM36" s="1219"/>
      <c r="AN36" s="1220"/>
      <c r="AO36" s="345">
        <v>194170</v>
      </c>
      <c r="AP36" s="345">
        <v>5060</v>
      </c>
      <c r="AQ36" s="346">
        <v>2193</v>
      </c>
      <c r="AR36" s="347">
        <v>130.69999999999999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550</v>
      </c>
      <c r="AL37" s="1219"/>
      <c r="AM37" s="1219"/>
      <c r="AN37" s="1220"/>
      <c r="AO37" s="345">
        <v>5883</v>
      </c>
      <c r="AP37" s="345">
        <v>153</v>
      </c>
      <c r="AQ37" s="346">
        <v>863</v>
      </c>
      <c r="AR37" s="347">
        <v>-82.3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551</v>
      </c>
      <c r="AL38" s="1228"/>
      <c r="AM38" s="1228"/>
      <c r="AN38" s="1229"/>
      <c r="AO38" s="348" t="s">
        <v>532</v>
      </c>
      <c r="AP38" s="348" t="s">
        <v>532</v>
      </c>
      <c r="AQ38" s="349">
        <v>1</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552</v>
      </c>
      <c r="AL39" s="1228"/>
      <c r="AM39" s="1228"/>
      <c r="AN39" s="1229"/>
      <c r="AO39" s="345">
        <v>-183562</v>
      </c>
      <c r="AP39" s="345">
        <v>-4783</v>
      </c>
      <c r="AQ39" s="346">
        <v>-3092</v>
      </c>
      <c r="AR39" s="347">
        <v>54.7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553</v>
      </c>
      <c r="AL40" s="1219"/>
      <c r="AM40" s="1219"/>
      <c r="AN40" s="1220"/>
      <c r="AO40" s="345">
        <v>-790252</v>
      </c>
      <c r="AP40" s="345">
        <v>-20592</v>
      </c>
      <c r="AQ40" s="346">
        <v>-27116</v>
      </c>
      <c r="AR40" s="347">
        <v>-24.1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392029</v>
      </c>
      <c r="AP41" s="345">
        <v>10215</v>
      </c>
      <c r="AQ41" s="346">
        <v>12702</v>
      </c>
      <c r="AR41" s="347">
        <v>-19.600000000000001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523</v>
      </c>
      <c r="AN49" s="1235" t="s">
        <v>557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2854171</v>
      </c>
      <c r="AN51" s="367">
        <v>74399</v>
      </c>
      <c r="AO51" s="368">
        <v>-32.799999999999997</v>
      </c>
      <c r="AP51" s="369">
        <v>47738</v>
      </c>
      <c r="AQ51" s="370">
        <v>-4.4000000000000004</v>
      </c>
      <c r="AR51" s="371">
        <v>-28.4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2089152</v>
      </c>
      <c r="AN52" s="375">
        <v>54457</v>
      </c>
      <c r="AO52" s="376">
        <v>-31.2</v>
      </c>
      <c r="AP52" s="377">
        <v>24937</v>
      </c>
      <c r="AQ52" s="378">
        <v>-5.5</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2996438</v>
      </c>
      <c r="AN53" s="367">
        <v>78022</v>
      </c>
      <c r="AO53" s="368">
        <v>4.9000000000000004</v>
      </c>
      <c r="AP53" s="369">
        <v>52191</v>
      </c>
      <c r="AQ53" s="370">
        <v>9.3000000000000007</v>
      </c>
      <c r="AR53" s="371">
        <v>-4.4000000000000004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2374706</v>
      </c>
      <c r="AN54" s="375">
        <v>61833</v>
      </c>
      <c r="AO54" s="376">
        <v>13.5</v>
      </c>
      <c r="AP54" s="377">
        <v>24843</v>
      </c>
      <c r="AQ54" s="378">
        <v>-0.4</v>
      </c>
      <c r="AR54" s="379">
        <v>13.9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2574163</v>
      </c>
      <c r="AN55" s="367">
        <v>67083</v>
      </c>
      <c r="AO55" s="368">
        <v>-14</v>
      </c>
      <c r="AP55" s="369">
        <v>47387</v>
      </c>
      <c r="AQ55" s="370">
        <v>-9.1999999999999993</v>
      </c>
      <c r="AR55" s="371">
        <v>-4.8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2170353</v>
      </c>
      <c r="AN56" s="375">
        <v>56559</v>
      </c>
      <c r="AO56" s="376">
        <v>-8.5</v>
      </c>
      <c r="AP56" s="377">
        <v>24928</v>
      </c>
      <c r="AQ56" s="378">
        <v>0.3</v>
      </c>
      <c r="AR56" s="379">
        <v>-8.8000000000000007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3181600</v>
      </c>
      <c r="AN57" s="367">
        <v>82900</v>
      </c>
      <c r="AO57" s="368">
        <v>23.6</v>
      </c>
      <c r="AP57" s="369">
        <v>51264</v>
      </c>
      <c r="AQ57" s="370">
        <v>8.1999999999999993</v>
      </c>
      <c r="AR57" s="371">
        <v>15.4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2766676</v>
      </c>
      <c r="AN58" s="375">
        <v>72088</v>
      </c>
      <c r="AO58" s="376">
        <v>27.5</v>
      </c>
      <c r="AP58" s="377">
        <v>26040</v>
      </c>
      <c r="AQ58" s="378">
        <v>4.5</v>
      </c>
      <c r="AR58" s="379">
        <v>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3825025</v>
      </c>
      <c r="AN59" s="367">
        <v>99672</v>
      </c>
      <c r="AO59" s="368">
        <v>20.2</v>
      </c>
      <c r="AP59" s="369">
        <v>52068</v>
      </c>
      <c r="AQ59" s="370">
        <v>1.6</v>
      </c>
      <c r="AR59" s="371">
        <v>18.600000000000001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3244558</v>
      </c>
      <c r="AN60" s="375">
        <v>84547</v>
      </c>
      <c r="AO60" s="376">
        <v>17.3</v>
      </c>
      <c r="AP60" s="377">
        <v>26936</v>
      </c>
      <c r="AQ60" s="378">
        <v>3.4</v>
      </c>
      <c r="AR60" s="379">
        <v>13.9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3086279</v>
      </c>
      <c r="AN61" s="382">
        <v>80415</v>
      </c>
      <c r="AO61" s="383">
        <v>0.4</v>
      </c>
      <c r="AP61" s="384">
        <v>50130</v>
      </c>
      <c r="AQ61" s="385">
        <v>1.1000000000000001</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2529089</v>
      </c>
      <c r="AN62" s="375">
        <v>65897</v>
      </c>
      <c r="AO62" s="376">
        <v>3.7</v>
      </c>
      <c r="AP62" s="377">
        <v>25537</v>
      </c>
      <c r="AQ62" s="378">
        <v>0.5</v>
      </c>
      <c r="AR62" s="379">
        <v>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V+pITBjycX/EQ5ZMKoUiRVj63jVLEgrbe36wTZNgH3o1fwusAg+Vj5APxlmwypsb6xq4WImOT7sDK7HjMFcAw==" saltValue="RfdVKfiymLTObrd1GDXC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4gl/6luHWji+rQw+uYkJYRdH2qRavtX0wfplrIfvvFCiWqa1gSFn7xa5m28vDI+NVm65nm2nndG9Gw+F5dOeqQ==" saltValue="NvJEy9njI9IPGJcAZjIi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GlNSYOt2kL/J4Lux0eeEZEGjUCqvMqvC+ZontNQatjpqLU0IUoQr3CVHZ5DAz+4FaPB7+ZH1aUXn6vTJ9b9gAw==" saltValue="zIEzX83IDwsdwyUfdJlq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8" t="s">
        <v>3</v>
      </c>
      <c r="D47" s="1238"/>
      <c r="E47" s="1239"/>
      <c r="F47" s="11">
        <v>57.68</v>
      </c>
      <c r="G47" s="12">
        <v>61.08</v>
      </c>
      <c r="H47" s="12">
        <v>63.98</v>
      </c>
      <c r="I47" s="12">
        <v>59.11</v>
      </c>
      <c r="J47" s="13">
        <v>57.51</v>
      </c>
    </row>
    <row r="48" spans="2:10" ht="57.75" customHeight="1" x14ac:dyDescent="0.15">
      <c r="B48" s="14"/>
      <c r="C48" s="1240" t="s">
        <v>4</v>
      </c>
      <c r="D48" s="1240"/>
      <c r="E48" s="1241"/>
      <c r="F48" s="15">
        <v>3.99</v>
      </c>
      <c r="G48" s="16">
        <v>5.31</v>
      </c>
      <c r="H48" s="16">
        <v>4.26</v>
      </c>
      <c r="I48" s="16">
        <v>8.0299999999999994</v>
      </c>
      <c r="J48" s="17">
        <v>5.86</v>
      </c>
    </row>
    <row r="49" spans="2:10" ht="57.75" customHeight="1" thickBot="1" x14ac:dyDescent="0.2">
      <c r="B49" s="18"/>
      <c r="C49" s="1242" t="s">
        <v>5</v>
      </c>
      <c r="D49" s="1242"/>
      <c r="E49" s="1243"/>
      <c r="F49" s="19">
        <v>2.77</v>
      </c>
      <c r="G49" s="20">
        <v>0.73</v>
      </c>
      <c r="H49" s="20">
        <v>1.9</v>
      </c>
      <c r="I49" s="20" t="s">
        <v>578</v>
      </c>
      <c r="J49" s="21" t="s">
        <v>579</v>
      </c>
    </row>
    <row r="50" spans="2:10" ht="13.5" customHeight="1" x14ac:dyDescent="0.15"/>
  </sheetData>
  <sheetProtection algorithmName="SHA-512" hashValue="m+hCiWuiNrtzHLChYDPwOaLgHlctqrTEjVb2ARj2grld23wKxaY9mwFLh9ncJpndSNgOP4VYoPF7MpBV+3u4YA==" saltValue="VVRsWF+qr8sXAQxz+xnT0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2022-09-20T10:41:07Z</cp:lastPrinted>
  <dcterms:created xsi:type="dcterms:W3CDTF">2022-02-02T04:00:49Z</dcterms:created>
  <dcterms:modified xsi:type="dcterms:W3CDTF">2022-09-28T06:16:56Z</dcterms:modified>
  <cp:category/>
</cp:coreProperties>
</file>