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1690" windowHeight="99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<sst xmlns="http://schemas.openxmlformats.org/spreadsheetml/2006/main" count="1139" uniqueCount="622">
  <si>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</si>
  <si>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</si>
  <si>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</si>
  <si>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</si>
  <si>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</si>
  <si>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</si>
  <si>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</si>
  <si>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</si>
  <si>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</si>
  <si>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</si>
  <si>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</si>
  <si>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</si>
  <si>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</si>
  <si>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</si>
  <si>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</si>
  <si>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</si>
  <si>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</si>
  <si>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</si>
  <si>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</si>
  <si>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</si>
  <si>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</si>
  <si>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</si>
  <si>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</si>
  <si>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</si>
  <si>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</si>
  <si>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</si>
  <si>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</si>
  <si>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</si>
  <si>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</si>
  <si>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</si>
  <si>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</si>
  <si>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</si>
  <si>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</si>
  <si>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</si>
  <si>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</si>
  <si>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</si>
  <si>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</si>
  <si>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</si>
  <si>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</si>
  <si>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</si>
  <si>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</si>
  <si>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</si>
  <si>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</si>
  <si>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</si>
  <si>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</si>
  <si>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</si>
  <si>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</si>
  <si>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</si>
  <si>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</si>
  <si>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</si>
  <si>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</si>
  <si>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</si>
  <si>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</si>
  <si>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</si>
  <si>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</si>
  <si>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</si>
  <si>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</si>
  <si>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</si>
  <si>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</si>
  <si>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</si>
  <si>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</si>
  <si>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</si>
  <si>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</si>
  <si>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</si>
  <si>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</si>
  <si>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</si>
  <si>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</si>
  <si>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</si>
  <si>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</si>
  <si>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</si>
  <si>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</si>
  <si>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</si>
  <si>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</si>
  <si>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</si>
  <si>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</si>
  <si>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</si>
  <si>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</si>
  <si>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</si>
  <si>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</si>
  <si>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</si>
  <si>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</si>
  <si>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</si>
  <si>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</si>
  <si>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</si>
  <si>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</si>
  <si>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</si>
  <si>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</si>
  <si>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</si>
  <si>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</si>
  <si>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</si>
  <si>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</si>
  <si>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</si>
  <si>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</si>
  <si>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</si>
  <si>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</si>
  <si>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</si>
  <si>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</si>
  <si>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</si>
  <si>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</si>
  <si>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</si>
  <si>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</si>
  <si>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</si>
  <si>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</si>
  <si>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</si>
  <si>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</si>
  <si>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</si>
  <si>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</si>
  <si>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</si>
  <si>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</si>
  <si>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</si>
  <si>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</si>
  <si>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</si>
  <si>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</si>
  <si>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</si>
  <si>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</si>
  <si>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</si>
  <si>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</si>
  <si>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</si>
  <si>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</si>
  <si>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</si>
  <si>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</si>
  <si>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</si>
  <si>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</si>
  <si>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</si>
  <si>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</si>
  <si>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</si>
  <si>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</si>
  <si>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</si>
  <si>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</si>
  <si>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</si>
  <si>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</si>
  <si>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</si>
  <si>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</si>
  <si>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</si>
  <si>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</si>
  <si>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</si>
  <si>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</si>
  <si>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</si>
  <si>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</si>
  <si>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</si>
  <si>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</si>
  <si>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</si>
  <si>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</si>
  <si>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</si>
  <si>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</si>
  <si>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</si>
  <si>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</si>
  <si>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</si>
  <si>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</si>
  <si>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</si>
  <si>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</si>
  <si>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</si>
  <si>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</si>
  <si>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</si>
  <si>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</si>
  <si>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</si>
  <si>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</si>
  <si>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</si>
  <si>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</si>
  <si>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</si>
  <si>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</si>
  <si>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</si>
  <si>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</si>
  <si>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</si>
  <si>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</si>
  <si>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</si>
  <si>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</si>
  <si>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</si>
  <si>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</si>
  <si>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</si>
  <si>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</si>
  <si>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</si>
  <si>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</si>
  <si>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</si>
  <si>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</si>
  <si>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</si>
  <si>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</si>
  <si>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</si>
  <si>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</si>
  <si>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</si>
  <si>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</si>
  <si>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</si>
  <si>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</si>
  <si>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</si>
  <si>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</si>
  <si>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</si>
  <si>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</si>
  <si>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</si>
  <si>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</si>
  <si>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</si>
  <si>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</si>
  <si>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</si>
  <si>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</si>
  <si>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</si>
  <si>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</si>
  <si>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</si>
  <si>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</si>
  <si>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</si>
  <si>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</si>
  <si>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</si>
  <si>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</si>
  <si>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</si>
  <si>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</si>
  <si>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</si>
  <si>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</si>
  <si>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</si>
  <si>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</si>
  <si>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</si>
  <si>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</si>
  <si>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</si>
  <si>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</si>
  <si>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</si>
  <si>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</si>
  <si>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</si>
  <si>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</si>
  <si>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</si>
  <si>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茨城県水戸市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</si>
  <si>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</si>
  <si>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</si>
  <si>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</si>
  <si>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</si>
  <si>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</si>
  <si>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</si>
  <si>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</si>
  <si>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</si>
  <si>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</si>
  <si>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</si>
  <si>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</si>
  <si>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</si>
  <si>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</si>
  <si>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</si>
  <si>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</si>
  <si>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</si>
  <si>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</si>
  <si>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</si>
  <si>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</si>
  <si>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</si>
  <si>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</si>
  <si>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</si>
  <si>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</si>
  <si>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</si>
  <si>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</si>
  <si>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</si>
  <si>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</si>
  <si>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</si>
  <si>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</si>
  <si>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</si>
  <si>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</si>
  <si>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</si>
  <si>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</si>
  <si>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</si>
  <si>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</si>
  <si>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</si>
  <si>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</si>
  <si>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</si>
  <si>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</si>
  <si>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</si>
  <si>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</si>
  <si>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</si>
  <si>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</si>
  <si>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</si>
  <si>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</si>
  <si>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</si>
  <si>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</si>
  <si>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</si>
  <si>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</si>
  <si>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</si>
  <si>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</si>
  <si>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</si>
  <si>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</si>
  <si>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</si>
  <si>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</si>
  <si>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</si>
  <si>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</si>
  <si>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</si>
  <si>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</si>
  <si>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</si>
  <si>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</si>
  <si>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</si>
  <si>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</si>
  <si>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</si>
  <si>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</si>
  <si>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</si>
  <si>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</si>
  <si>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</si>
  <si>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</si>
  <si>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</si>
  <si>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</si>
  <si>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</si>
  <si>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</si>
  <si>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</si>
  <si>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</si>
  <si>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</si>
  <si>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</si>
  <si>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</si>
  <si>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</si>
  <si>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</si>
  <si>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</si>
  <si>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</si>
  <si>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</si>
  <si>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</si>
  <si>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</si>
  <si>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</si>
  <si>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</si>
  <si>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</si>
  <si>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</si>
  <si>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</si>
  <si>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</si>
  <si>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</si>
  <si>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</si>
  <si>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</si>
  <si>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</si>
  <si>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</si>
  <si>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</si>
  <si>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</si>
  <si>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</si>
  <si>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</si>
  <si>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</si>
  <si>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</si>
  <si>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</si>
  <si>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</si>
  <si>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</si>
  <si>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</si>
  <si>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</si>
  <si>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</si>
  <si>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</si>
  <si>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</si>
  <si>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</si>
  <si>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</si>
  <si>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</si>
  <si>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</si>
  <si>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</si>
  <si>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</si>
  <si>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</si>
  <si>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</si>
  <si>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</si>
  <si>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</si>
  <si>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</si>
  <si>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</si>
  <si>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</si>
  <si>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</si>
  <si>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</si>
  <si>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</si>
  <si>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</si>
  <si>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</si>
  <si>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</si>
  <si>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</si>
  <si>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</si>
  <si>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</si>
  <si>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</si>
  <si>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</si>
  <si>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</si>
  <si>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</si>
  <si>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</si>
  <si>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</si>
  <si>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</si>
  <si>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</si>
  <si>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</si>
  <si>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</si>
  <si>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</si>
  <si>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</si>
  <si>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</si>
  <si>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</si>
  <si>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</si>
  <si>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</si>
  <si>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</si>
  <si>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</si>
  <si>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</si>
  <si>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</si>
  <si>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</si>
  <si>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</si>
  <si>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茨城県水戸市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</si>
  <si>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</si>
  <si>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</si>
  <si>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</si>
  <si>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</si>
  <si>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</si>
  <si>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</si>
  <si>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</si>
  <si>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</si>
  <si>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</si>
  <si>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</si>
  <si>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</si>
  <si>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</si>
  <si>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</si>
  <si>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</si>
  <si>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</si>
  <si>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</si>
  <si>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</si>
  <si>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</si>
  <si>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</si>
  <si>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</si>
  <si>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</si>
  <si>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母子父子寡婦福祉資金会計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</si>
  <si>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</si>
  <si>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</si>
  <si>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</si>
  <si>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</si>
  <si>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</si>
  <si>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</si>
  <si>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</si>
  <si>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</si>
  <si>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</si>
  <si>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</si>
  <si>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</si>
  <si>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</si>
  <si>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</si>
  <si>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</si>
  <si>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</si>
  <si>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</si>
  <si>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</si>
  <si>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</si>
  <si>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</si>
  <si>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</si>
  <si>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</si>
  <si>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</si>
  <si>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公設地方卸売市場事業会計</t>
    <phoneticPr fontId="5"/>
  </si>
  <si>
    <t>法非適用企業</t>
    <phoneticPr fontId="5"/>
  </si>
  <si>
    <t>農業集落排水事業会計</t>
    <phoneticPr fontId="5"/>
  </si>
  <si>
    <t>東前第二土地区画整理事業会計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</si>
  <si>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</si>
  <si>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</si>
  <si>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</si>
  <si>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</si>
  <si>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</si>
  <si>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</si>
  <si>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</si>
  <si>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</si>
  <si>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</si>
  <si>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</si>
  <si>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</si>
  <si>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</si>
  <si>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</si>
  <si>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</si>
  <si>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</si>
  <si>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</si>
  <si>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</si>
  <si>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</si>
  <si>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</si>
  <si>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</si>
  <si>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</si>
  <si>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</si>
  <si>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</si>
  <si>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</si>
  <si>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</si>
  <si>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</si>
  <si>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</si>
  <si>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</si>
  <si>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</si>
  <si>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</si>
  <si>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</si>
  <si>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</si>
  <si>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</si>
  <si>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</si>
  <si>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</si>
  <si>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</si>
  <si>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</si>
  <si>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</si>
  <si>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</si>
  <si>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</si>
  <si>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</si>
  <si>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</si>
  <si>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</si>
  <si>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</si>
  <si>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</si>
  <si>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</si>
  <si>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</si>
  <si>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</si>
  <si>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</si>
  <si>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</si>
  <si>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</si>
  <si>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</si>
  <si>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</si>
  <si>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</si>
  <si>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</si>
  <si>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</si>
  <si>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</si>
  <si>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</si>
  <si>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</si>
  <si>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</si>
  <si>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</si>
  <si>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</si>
  <si>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</si>
  <si>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東前第二土地区画整理事業会計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</si>
  <si>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</si>
  <si>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</si>
  <si>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</si>
  <si>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</si>
  <si>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</si>
  <si>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</si>
  <si>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</si>
  <si>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</si>
  <si>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</si>
  <si>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</si>
  <si>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</si>
  <si>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</si>
  <si>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</si>
  <si>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</si>
  <si>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</si>
  <si>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</si>
  <si>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</si>
  <si>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</si>
  <si>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</si>
  <si>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</si>
  <si>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</si>
  <si>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</si>
  <si>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</si>
  <si>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</si>
  <si>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</si>
  <si>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</si>
  <si>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</si>
  <si>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</si>
  <si>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</si>
  <si>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</si>
  <si>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</si>
  <si>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</si>
  <si>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</si>
  <si>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</si>
  <si>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</si>
  <si>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</si>
  <si>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</si>
  <si>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</si>
  <si>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</si>
  <si>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</si>
  <si>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</si>
  <si>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</si>
  <si>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</si>
  <si>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</si>
  <si>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</si>
  <si>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</si>
  <si>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</si>
  <si>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</si>
  <si>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</si>
  <si>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</si>
  <si>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</si>
  <si>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</si>
  <si>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</si>
  <si>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</si>
  <si>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</si>
  <si>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</si>
  <si>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</si>
  <si>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</si>
  <si>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</si>
  <si>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</si>
  <si>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</si>
  <si>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</si>
  <si>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</si>
  <si>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</si>
  <si>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</si>
  <si>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</si>
  <si>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</si>
  <si>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</si>
  <si>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</si>
  <si>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</si>
  <si>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</si>
  <si>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</si>
  <si>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</si>
  <si>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</si>
  <si>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</si>
  <si>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</si>
  <si>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</si>
  <si>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</si>
  <si>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</si>
  <si>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</si>
  <si>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</si>
  <si>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</si>
  <si>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</si>
  <si>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</si>
  <si>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1.21</t>
  </si>
  <si>
    <t>▲ 4.29</t>
  </si>
  <si>
    <t>▲ 5.47</t>
  </si>
  <si>
    <t>一般会計</t>
  </si>
  <si>
    <t>水道事業会計</t>
  </si>
  <si>
    <t>国民健康保険会計</t>
  </si>
  <si>
    <t>介護保険会計</t>
  </si>
  <si>
    <t>下水道事業会計</t>
  </si>
  <si>
    <t>公設地方卸売市場事業会計</t>
  </si>
  <si>
    <t>農業集落排水事業会計</t>
  </si>
  <si>
    <t>母子父子寡婦福祉資金会計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</si>
  <si>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</si>
  <si>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</si>
  <si>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</si>
  <si>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</si>
  <si>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</si>
  <si>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</si>
  <si>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</si>
  <si>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</si>
  <si>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(水戸黄門ふるさと基金)</t>
    <rPh sb="1" eb="3">
      <t>ミト</t>
    </rPh>
    <rPh sb="3" eb="5">
      <t>コウモン</t>
    </rPh>
    <rPh sb="9" eb="11">
      <t>キキン</t>
    </rPh>
    <phoneticPr fontId="5"/>
  </si>
  <si>
    <t>(電源立地振興基金)</t>
    <rPh sb="1" eb="3">
      <t>デンゲン</t>
    </rPh>
    <rPh sb="3" eb="5">
      <t>リッチ</t>
    </rPh>
    <rPh sb="5" eb="7">
      <t>シンコウ</t>
    </rPh>
    <rPh sb="7" eb="9">
      <t>キキン</t>
    </rPh>
    <phoneticPr fontId="5"/>
  </si>
  <si>
    <t>(交通遺児就学奨励基金)</t>
    <rPh sb="1" eb="3">
      <t>コウツウ</t>
    </rPh>
    <rPh sb="3" eb="5">
      <t>イジ</t>
    </rPh>
    <rPh sb="5" eb="7">
      <t>シュウガク</t>
    </rPh>
    <rPh sb="7" eb="9">
      <t>ショウレイ</t>
    </rPh>
    <rPh sb="9" eb="11">
      <t>キキン</t>
    </rPh>
    <phoneticPr fontId="5"/>
  </si>
  <si>
    <t>(教育振興基金)</t>
    <rPh sb="1" eb="3">
      <t>キョウイク</t>
    </rPh>
    <rPh sb="3" eb="5">
      <t>シンコウ</t>
    </rPh>
    <rPh sb="5" eb="7">
      <t>キキン</t>
    </rPh>
    <phoneticPr fontId="5"/>
  </si>
  <si>
    <t>(奨学基金)</t>
    <rPh sb="1" eb="3">
      <t>ショウガク</t>
    </rPh>
    <rPh sb="3" eb="5">
      <t>キキン</t>
    </rPh>
    <phoneticPr fontId="5"/>
  </si>
  <si>
    <t>水戸市農業公社</t>
    <rPh sb="0" eb="3">
      <t>ミトシ</t>
    </rPh>
    <rPh sb="3" eb="5">
      <t>ノウギョウ</t>
    </rPh>
    <rPh sb="5" eb="7">
      <t>コウシャ</t>
    </rPh>
    <phoneticPr fontId="2"/>
  </si>
  <si>
    <t>水戸市勤労者福祉サービスセンター</t>
    <rPh sb="0" eb="3">
      <t>ミトシ</t>
    </rPh>
    <rPh sb="3" eb="6">
      <t>キンロウシャ</t>
    </rPh>
    <rPh sb="6" eb="8">
      <t>フクシ</t>
    </rPh>
    <phoneticPr fontId="2"/>
  </si>
  <si>
    <t>水戸市商業・駐車場公社</t>
    <rPh sb="0" eb="3">
      <t>ミトシ</t>
    </rPh>
    <rPh sb="3" eb="5">
      <t>ショウギョウ</t>
    </rPh>
    <rPh sb="6" eb="9">
      <t>チュウシャジョウ</t>
    </rPh>
    <rPh sb="9" eb="11">
      <t>コウシャ</t>
    </rPh>
    <phoneticPr fontId="2"/>
  </si>
  <si>
    <t>水戸市国際交流協会</t>
    <rPh sb="0" eb="3">
      <t>ミトシ</t>
    </rPh>
    <rPh sb="3" eb="5">
      <t>コクサイ</t>
    </rPh>
    <rPh sb="5" eb="7">
      <t>コウリュウ</t>
    </rPh>
    <rPh sb="7" eb="9">
      <t>キョウカイ</t>
    </rPh>
    <phoneticPr fontId="2"/>
  </si>
  <si>
    <t>水戸市スポーツ振興協会</t>
    <rPh sb="0" eb="3">
      <t>ミトシ</t>
    </rPh>
    <rPh sb="7" eb="9">
      <t>シンコウ</t>
    </rPh>
    <rPh sb="9" eb="11">
      <t>キョウカイ</t>
    </rPh>
    <phoneticPr fontId="2"/>
  </si>
  <si>
    <t>水戸市芸術振興財団</t>
    <rPh sb="0" eb="3">
      <t>ミトシ</t>
    </rPh>
    <rPh sb="3" eb="5">
      <t>ゲイジュツ</t>
    </rPh>
    <rPh sb="5" eb="7">
      <t>シンコウ</t>
    </rPh>
    <rPh sb="7" eb="9">
      <t>ザイダン</t>
    </rPh>
    <phoneticPr fontId="2"/>
  </si>
  <si>
    <t>水戸市公園協会</t>
    <rPh sb="0" eb="3">
      <t>ミトシ</t>
    </rPh>
    <rPh sb="3" eb="5">
      <t>コウエン</t>
    </rPh>
    <rPh sb="5" eb="7">
      <t>キョウカイ</t>
    </rPh>
    <phoneticPr fontId="2"/>
  </si>
  <si>
    <t>水戸都市開発</t>
    <rPh sb="0" eb="2">
      <t>ミト</t>
    </rPh>
    <rPh sb="2" eb="4">
      <t>トシ</t>
    </rPh>
    <rPh sb="4" eb="6">
      <t>カイハツ</t>
    </rPh>
    <phoneticPr fontId="2"/>
  </si>
  <si>
    <t>茨城地方広域環境事務組合</t>
    <rPh sb="0" eb="2">
      <t>イバラキ</t>
    </rPh>
    <rPh sb="2" eb="4">
      <t>チホウ</t>
    </rPh>
    <rPh sb="4" eb="6">
      <t>コウイキ</t>
    </rPh>
    <rPh sb="6" eb="8">
      <t>カンキョウ</t>
    </rPh>
    <rPh sb="8" eb="10">
      <t>ジム</t>
    </rPh>
    <rPh sb="10" eb="12">
      <t>クミアイ</t>
    </rPh>
    <phoneticPr fontId="2"/>
  </si>
  <si>
    <t>大洗、鉾田、水戸環境組合</t>
    <rPh sb="0" eb="2">
      <t>オオアライ</t>
    </rPh>
    <rPh sb="3" eb="5">
      <t>ホコタ</t>
    </rPh>
    <rPh sb="6" eb="8">
      <t>ミト</t>
    </rPh>
    <rPh sb="8" eb="10">
      <t>カンキョウ</t>
    </rPh>
    <rPh sb="10" eb="12">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</si>
  <si>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</si>
  <si>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</si>
  <si>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笠間地方広域事務組合</t>
    <rPh sb="0" eb="2">
      <t>カサマ</t>
    </rPh>
    <rPh sb="2" eb="4">
      <t>チホウ</t>
    </rPh>
    <rPh sb="4" eb="6">
      <t>コウイキ</t>
    </rPh>
    <rPh sb="6" eb="8">
      <t>ジム</t>
    </rPh>
    <rPh sb="8" eb="10">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</si>
  <si>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</si>
  <si>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</si>
  <si>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</si>
  <si>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</si>
  <si>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</si>
  <si>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</si>
  <si>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</si>
  <si>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</si>
  <si>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</si>
  <si>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</si>
  <si>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</si>
  <si>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と実質公債費比率については，大型プロジェクトの推進に伴う市債残高や公債費の増により増加傾向にあるが，令和３年度においては，財政調整基金残高や普通交付税の増などにより減少している。
　しかしながら，いずれの比率も類似団体と比較して高い水準にあることから，大型プロジェクトの終了後は市債の新規発行を抑制し，市債残高の減少と公債費負担の適正化に努める方針である。
</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</si>
  <si>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</si>
  <si>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</si>
  <si>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</si>
  <si>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類似団体平均との比較では，将来負担比率は高く，有形固定資産減価償却率は低くなっている。
　将来負担比率については，大型プロジェクトの推進に伴う市債発行により増加傾向にあるが，令和３年度においては財政調整基金残高や普通交付税の増などにより減少している。しかしながら，類似団体の平均を大きく上回っているため，大型プロジェクトの終了後は市債の新規発行を抑制し，市債残高を確実に減少させながら，比率の改善に取り組む方針である。
　有形固定資産減価償却率については，令和３年度は大型プロジェクトによって整備された施設の減価償却の開始等により増加した。
引き続き，公共施設等総合管理計画を踏まえ，公共施設や道路橋りょう等の長寿命化工事を計画的に進めながら，比率の適正な管理に努めていく。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</si>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</sst>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52191</c:v>
                </c:pt>
                <c:pt idx="4">
                  <c:v>48105</c:v>
                </c:pt>
              </c:numCache>
            </c:numRef>
          </c:val>
          <c:smooth val="0"/>
          <c:extLst>
            <c:ext xmlns:c16="http://schemas.microsoft.com/office/drawing/2014/chart" uri="{C3380CC4-5D6E-409C-BE32-E72D297353CC}">
              <c16:uniqueId val="{00000000-EE64-4371-8981-08013A66F8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104659</c:v>
                </c:pt>
                <c:pt idx="1">
                  <c:v>148263</c:v>
                </c:pt>
                <c:pt idx="2">
                  <c:v>110813</c:v>
                </c:pt>
                <c:pt idx="3">
                  <c:v>89974</c:v>
                </c:pt>
                <c:pt idx="4">
                  <c:v>87847</c:v>
                </c:pt>
              </c:numCache>
            </c:numRef>
          </c:val>
          <c:smooth val="0"/>
          <c:extLst>
            <c:ext xmlns:c16="http://schemas.microsoft.com/office/drawing/2014/chart" uri="{C3380CC4-5D6E-409C-BE32-E72D297353CC}">
              <c16:uniqueId val="{00000001-EE64-4371-8981-08013A66F8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6.61</c:v>
                </c:pt>
                <c:pt idx="1">
                  <c:v>5.43</c:v>
                </c:pt>
                <c:pt idx="2">
                  <c:v>5.49</c:v>
                </c:pt>
                <c:pt idx="3">
                  <c:v>6.67</c:v>
                </c:pt>
                <c:pt idx="4">
                  <c:v>9.74</c:v>
                </c:pt>
              </c:numCache>
            </c:numRef>
          </c:val>
          <c:extLst>
            <c:ext xmlns:c16="http://schemas.microsoft.com/office/drawing/2014/chart" uri="{C3380CC4-5D6E-409C-BE32-E72D297353CC}">
              <c16:uniqueId val="{00000000-12B3-475A-B205-5F55B0B853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13.46</c:v>
                </c:pt>
                <c:pt idx="1">
                  <c:v>10.32</c:v>
                </c:pt>
                <c:pt idx="2">
                  <c:v>4.79</c:v>
                </c:pt>
                <c:pt idx="3">
                  <c:v>4.4400000000000004</c:v>
                </c:pt>
                <c:pt idx="4">
                  <c:v>7.44</c:v>
                </c:pt>
              </c:numCache>
            </c:numRef>
          </c:val>
          <c:extLst>
            <c:ext xmlns:c16="http://schemas.microsoft.com/office/drawing/2014/chart" uri="{C3380CC4-5D6E-409C-BE32-E72D297353CC}">
              <c16:uniqueId val="{00000001-12B3-475A-B205-5F55B0B853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c:v>
                </c:pt>
                <c:pt idx="1">
                  <c:v>-4.29</c:v>
                </c:pt>
                <c:pt idx="2">
                  <c:v>-5.47</c:v>
                </c:pt>
                <c:pt idx="3">
                  <c:v>1.32</c:v>
                </c:pt>
                <c:pt idx="4">
                  <c:v>6.61</c:v>
                </c:pt>
              </c:numCache>
            </c:numRef>
          </c:val>
          <c:smooth val="0"/>
          <c:extLst>
            <c:ext xmlns:c16="http://schemas.microsoft.com/office/drawing/2014/chart" uri="{C3380CC4-5D6E-409C-BE32-E72D297353CC}">
              <c16:uniqueId val="{00000002-12B3-475A-B205-5F55B0B853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0.25</c:v>
                </c:pt>
                <c:pt idx="4">
                  <c:v>#N/A</c:v>
                </c:pt>
                <c:pt idx="5">
                  <c:v>0.22</c:v>
                </c:pt>
                <c:pt idx="6">
                  <c:v>#N/A</c:v>
                </c:pt>
                <c:pt idx="7">
                  <c:v>0.18</c:v>
                </c:pt>
                <c:pt idx="8">
                  <c:v>#N/A</c:v>
                </c:pt>
                <c:pt idx="9">
                  <c:v>0.08</c:v>
                </c:pt>
              </c:numCache>
            </c:numRef>
          </c:val>
          <c:extLst>
            <c:ext xmlns:c16="http://schemas.microsoft.com/office/drawing/2014/chart" uri="{C3380CC4-5D6E-409C-BE32-E72D297353CC}">
              <c16:uniqueId val="{00000000-8C3A-47DD-9613-4388AE6C09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3A-47DD-9613-4388AE6C0995}"/>
            </c:ext>
          </c:extLst>
        </c:ser>
        <c:ser>
          <c:idx val="2"/>
          <c:order val="2"/>
          <c:tx>
            <c:strRef>
              <c:f>データシート!$A$29</c:f>
              <c:strCache>
                <c:ptCount val="1"/>
                <c:pt idx="0">
                  <c:v>母子父子寡婦福祉資金会計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2-8C3A-47DD-9613-4388AE6C0995}"/>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0.09</c:v>
                </c:pt>
                <c:pt idx="4">
                  <c:v>#N/A</c:v>
                </c:pt>
                <c:pt idx="5">
                  <c:v>7.0000000000000007E-2</c:v>
                </c:pt>
                <c:pt idx="6">
                  <c:v>#N/A</c:v>
                </c:pt>
                <c:pt idx="7">
                  <c:v>0.1</c:v>
                </c:pt>
                <c:pt idx="8">
                  <c:v>#N/A</c:v>
                </c:pt>
                <c:pt idx="9">
                  <c:v>0.05</c:v>
                </c:pt>
              </c:numCache>
            </c:numRef>
          </c:val>
          <c:extLst>
            <c:ext xmlns:c16="http://schemas.microsoft.com/office/drawing/2014/chart" uri="{C3380CC4-5D6E-409C-BE32-E72D297353CC}">
              <c16:uniqueId val="{00000003-8C3A-47DD-9613-4388AE6C0995}"/>
            </c:ext>
          </c:extLst>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0.72</c:v>
                </c:pt>
                <c:pt idx="2">
                  <c:v>#N/A</c:v>
                </c:pt>
                <c:pt idx="3">
                  <c:v>0.84</c:v>
                </c:pt>
                <c:pt idx="4">
                  <c:v>#N/A</c:v>
                </c:pt>
                <c:pt idx="5">
                  <c:v>1.07</c:v>
                </c:pt>
                <c:pt idx="6">
                  <c:v>#N/A</c:v>
                </c:pt>
                <c:pt idx="7">
                  <c:v>0.87</c:v>
                </c:pt>
                <c:pt idx="8">
                  <c:v>#N/A</c:v>
                </c:pt>
                <c:pt idx="9">
                  <c:v>1.01</c:v>
                </c:pt>
              </c:numCache>
            </c:numRef>
          </c:val>
          <c:extLst>
            <c:ext xmlns:c16="http://schemas.microsoft.com/office/drawing/2014/chart" uri="{C3380CC4-5D6E-409C-BE32-E72D297353CC}">
              <c16:uniqueId val="{00000004-8C3A-47DD-9613-4388AE6C099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2.0699999999999998</c:v>
                </c:pt>
                <c:pt idx="2">
                  <c:v>#N/A</c:v>
                </c:pt>
                <c:pt idx="3">
                  <c:v>2.27</c:v>
                </c:pt>
                <c:pt idx="4">
                  <c:v>#N/A</c:v>
                </c:pt>
                <c:pt idx="5">
                  <c:v>2.23</c:v>
                </c:pt>
                <c:pt idx="6">
                  <c:v>#N/A</c:v>
                </c:pt>
                <c:pt idx="7">
                  <c:v>2</c:v>
                </c:pt>
                <c:pt idx="8">
                  <c:v>#N/A</c:v>
                </c:pt>
                <c:pt idx="9">
                  <c:v>1.68</c:v>
                </c:pt>
              </c:numCache>
            </c:numRef>
          </c:val>
          <c:extLst>
            <c:ext xmlns:c16="http://schemas.microsoft.com/office/drawing/2014/chart" uri="{C3380CC4-5D6E-409C-BE32-E72D297353CC}">
              <c16:uniqueId val="{00000005-8C3A-47DD-9613-4388AE6C0995}"/>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1.84</c:v>
                </c:pt>
                <c:pt idx="2">
                  <c:v>#N/A</c:v>
                </c:pt>
                <c:pt idx="3">
                  <c:v>1.86</c:v>
                </c:pt>
                <c:pt idx="4">
                  <c:v>#N/A</c:v>
                </c:pt>
                <c:pt idx="5">
                  <c:v>2.14</c:v>
                </c:pt>
                <c:pt idx="6">
                  <c:v>#N/A</c:v>
                </c:pt>
                <c:pt idx="7">
                  <c:v>1.71</c:v>
                </c:pt>
                <c:pt idx="8">
                  <c:v>#N/A</c:v>
                </c:pt>
                <c:pt idx="9">
                  <c:v>2.0299999999999998</c:v>
                </c:pt>
              </c:numCache>
            </c:numRef>
          </c:val>
          <c:extLst>
            <c:ext xmlns:c16="http://schemas.microsoft.com/office/drawing/2014/chart" uri="{C3380CC4-5D6E-409C-BE32-E72D297353CC}">
              <c16:uniqueId val="{00000006-8C3A-47DD-9613-4388AE6C0995}"/>
            </c:ext>
          </c:extLst>
        </c:ser>
        <c:ser>
          <c:idx val="7"/>
          <c:order val="7"/>
          <c:tx>
            <c:strRef>
              <c:f>データシート!$A$34</c:f>
              <c:strCache>
                <c:ptCount val="1"/>
                <c:pt idx="0">
                  <c:v>国民健康保険会計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1.38</c:v>
                </c:pt>
                <c:pt idx="2">
                  <c:v>#N/A</c:v>
                </c:pt>
                <c:pt idx="3">
                  <c:v>0.32</c:v>
                </c:pt>
                <c:pt idx="4">
                  <c:v>#N/A</c:v>
                </c:pt>
                <c:pt idx="5">
                  <c:v>0.19</c:v>
                </c:pt>
                <c:pt idx="6">
                  <c:v>#N/A</c:v>
                </c:pt>
                <c:pt idx="7">
                  <c:v>1.58</c:v>
                </c:pt>
                <c:pt idx="8">
                  <c:v>#N/A</c:v>
                </c:pt>
                <c:pt idx="9">
                  <c:v>2.63</c:v>
                </c:pt>
              </c:numCache>
            </c:numRef>
          </c:val>
          <c:extLst>
            <c:ext xmlns:c16="http://schemas.microsoft.com/office/drawing/2014/chart" uri="{C3380CC4-5D6E-409C-BE32-E72D297353CC}">
              <c16:uniqueId val="{00000007-8C3A-47DD-9613-4388AE6C09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3.72</c:v>
                </c:pt>
                <c:pt idx="2">
                  <c:v>#N/A</c:v>
                </c:pt>
                <c:pt idx="3">
                  <c:v>3.54</c:v>
                </c:pt>
                <c:pt idx="4">
                  <c:v>#N/A</c:v>
                </c:pt>
                <c:pt idx="5">
                  <c:v>3.6</c:v>
                </c:pt>
                <c:pt idx="6">
                  <c:v>#N/A</c:v>
                </c:pt>
                <c:pt idx="7">
                  <c:v>4.29</c:v>
                </c:pt>
                <c:pt idx="8">
                  <c:v>#N/A</c:v>
                </c:pt>
                <c:pt idx="9">
                  <c:v>4.6399999999999997</c:v>
                </c:pt>
              </c:numCache>
            </c:numRef>
          </c:val>
          <c:extLst>
            <c:ext xmlns:c16="http://schemas.microsoft.com/office/drawing/2014/chart" uri="{C3380CC4-5D6E-409C-BE32-E72D297353CC}">
              <c16:uniqueId val="{00000008-8C3A-47DD-9613-4388AE6C09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6.65</c:v>
                </c:pt>
                <c:pt idx="2">
                  <c:v>#N/A</c:v>
                </c:pt>
                <c:pt idx="3">
                  <c:v>5.46</c:v>
                </c:pt>
                <c:pt idx="4">
                  <c:v>#N/A</c:v>
                </c:pt>
                <c:pt idx="5">
                  <c:v>5.48</c:v>
                </c:pt>
                <c:pt idx="6">
                  <c:v>#N/A</c:v>
                </c:pt>
                <c:pt idx="7">
                  <c:v>6.65</c:v>
                </c:pt>
                <c:pt idx="8">
                  <c:v>#N/A</c:v>
                </c:pt>
                <c:pt idx="9">
                  <c:v>9.6999999999999993</c:v>
                </c:pt>
              </c:numCache>
            </c:numRef>
          </c:val>
          <c:extLst>
            <c:ext xmlns:c16="http://schemas.microsoft.com/office/drawing/2014/chart" uri="{C3380CC4-5D6E-409C-BE32-E72D297353CC}">
              <c16:uniqueId val="{00000009-8C3A-47DD-9613-4388AE6C09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10249</c:v>
                </c:pt>
                <c:pt idx="5">
                  <c:v>10332</c:v>
                </c:pt>
                <c:pt idx="8">
                  <c:v>10297</c:v>
                </c:pt>
                <c:pt idx="11">
                  <c:v>10265</c:v>
                </c:pt>
                <c:pt idx="14">
                  <c:v>10767</c:v>
                </c:pt>
              </c:numCache>
            </c:numRef>
          </c:val>
          <c:extLst>
            <c:ext xmlns:c16="http://schemas.microsoft.com/office/drawing/2014/chart" uri="{C3380CC4-5D6E-409C-BE32-E72D297353CC}">
              <c16:uniqueId val="{00000000-8B1C-4996-A202-A7B087588A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8B1C-4996-A202-A7B087588A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1C-4996-A202-A7B087588A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15</c:v>
                </c:pt>
                <c:pt idx="6">
                  <c:v>14</c:v>
                </c:pt>
                <c:pt idx="9">
                  <c:v>6</c:v>
                </c:pt>
                <c:pt idx="12">
                  <c:v>3</c:v>
                </c:pt>
              </c:numCache>
            </c:numRef>
          </c:val>
          <c:extLst>
            <c:ext xmlns:c16="http://schemas.microsoft.com/office/drawing/2014/chart" uri="{C3380CC4-5D6E-409C-BE32-E72D297353CC}">
              <c16:uniqueId val="{00000003-8B1C-4996-A202-A7B087588A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5131</c:v>
                </c:pt>
                <c:pt idx="3">
                  <c:v>5081</c:v>
                </c:pt>
                <c:pt idx="6">
                  <c:v>4970</c:v>
                </c:pt>
                <c:pt idx="9">
                  <c:v>4884</c:v>
                </c:pt>
                <c:pt idx="12">
                  <c:v>4760</c:v>
                </c:pt>
              </c:numCache>
            </c:numRef>
          </c:val>
          <c:extLst>
            <c:ext xmlns:c16="http://schemas.microsoft.com/office/drawing/2014/chart" uri="{C3380CC4-5D6E-409C-BE32-E72D297353CC}">
              <c16:uniqueId val="{00000004-8B1C-4996-A202-A7B087588A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65</c:v>
                </c:pt>
                <c:pt idx="3">
                  <c:v>70</c:v>
                </c:pt>
                <c:pt idx="6">
                  <c:v>75</c:v>
                </c:pt>
                <c:pt idx="9">
                  <c:v>75</c:v>
                </c:pt>
                <c:pt idx="12">
                  <c:v>80</c:v>
                </c:pt>
              </c:numCache>
            </c:numRef>
          </c:val>
          <c:extLst>
            <c:ext xmlns:c16="http://schemas.microsoft.com/office/drawing/2014/chart" uri="{C3380CC4-5D6E-409C-BE32-E72D297353CC}">
              <c16:uniqueId val="{00000005-8B1C-4996-A202-A7B087588A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1C-4996-A202-A7B087588A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9360</c:v>
                </c:pt>
                <c:pt idx="3">
                  <c:v>9924</c:v>
                </c:pt>
                <c:pt idx="6">
                  <c:v>9855</c:v>
                </c:pt>
                <c:pt idx="9">
                  <c:v>9734</c:v>
                </c:pt>
                <c:pt idx="12">
                  <c:v>11030</c:v>
                </c:pt>
              </c:numCache>
            </c:numRef>
          </c:val>
          <c:extLst>
            <c:ext xmlns:c16="http://schemas.microsoft.com/office/drawing/2014/chart" uri="{C3380CC4-5D6E-409C-BE32-E72D297353CC}">
              <c16:uniqueId val="{00000007-8B1C-4996-A202-A7B087588A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4323</c:v>
                </c:pt>
                <c:pt idx="2">
                  <c:v>#N/A</c:v>
                </c:pt>
                <c:pt idx="3">
                  <c:v>#N/A</c:v>
                </c:pt>
                <c:pt idx="4">
                  <c:v>4758</c:v>
                </c:pt>
                <c:pt idx="5">
                  <c:v>#N/A</c:v>
                </c:pt>
                <c:pt idx="6">
                  <c:v>#N/A</c:v>
                </c:pt>
                <c:pt idx="7">
                  <c:v>4617</c:v>
                </c:pt>
                <c:pt idx="8">
                  <c:v>#N/A</c:v>
                </c:pt>
                <c:pt idx="9">
                  <c:v>#N/A</c:v>
                </c:pt>
                <c:pt idx="10">
                  <c:v>4435</c:v>
                </c:pt>
                <c:pt idx="11">
                  <c:v>#N/A</c:v>
                </c:pt>
                <c:pt idx="12">
                  <c:v>#N/A</c:v>
                </c:pt>
                <c:pt idx="13">
                  <c:v>5107</c:v>
                </c:pt>
                <c:pt idx="14">
                  <c:v>#N/A</c:v>
                </c:pt>
              </c:numCache>
            </c:numRef>
          </c:val>
          <c:smooth val="0"/>
          <c:extLst>
            <c:ext xmlns:c16="http://schemas.microsoft.com/office/drawing/2014/chart" uri="{C3380CC4-5D6E-409C-BE32-E72D297353CC}">
              <c16:uniqueId val="{00000008-8B1C-4996-A202-A7B087588A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101877</c:v>
                </c:pt>
                <c:pt idx="5">
                  <c:v>105525</c:v>
                </c:pt>
                <c:pt idx="8">
                  <c:v>107163</c:v>
                </c:pt>
                <c:pt idx="11">
                  <c:v>109259</c:v>
                </c:pt>
                <c:pt idx="14">
                  <c:v>110922</c:v>
                </c:pt>
              </c:numCache>
            </c:numRef>
          </c:val>
          <c:extLst>
            <c:ext xmlns:c16="http://schemas.microsoft.com/office/drawing/2014/chart" uri="{C3380CC4-5D6E-409C-BE32-E72D297353CC}">
              <c16:uniqueId val="{00000000-FBAF-405C-98E2-62DA2AF79A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15034</c:v>
                </c:pt>
                <c:pt idx="5">
                  <c:v>15819</c:v>
                </c:pt>
                <c:pt idx="8">
                  <c:v>17178</c:v>
                </c:pt>
                <c:pt idx="11">
                  <c:v>18633</c:v>
                </c:pt>
                <c:pt idx="14">
                  <c:v>18364</c:v>
                </c:pt>
              </c:numCache>
            </c:numRef>
          </c:val>
          <c:extLst>
            <c:ext xmlns:c16="http://schemas.microsoft.com/office/drawing/2014/chart" uri="{C3380CC4-5D6E-409C-BE32-E72D297353CC}">
              <c16:uniqueId val="{00000001-FBAF-405C-98E2-62DA2AF79A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11664</c:v>
                </c:pt>
                <c:pt idx="5">
                  <c:v>9199</c:v>
                </c:pt>
                <c:pt idx="8">
                  <c:v>4292</c:v>
                </c:pt>
                <c:pt idx="11">
                  <c:v>4411</c:v>
                </c:pt>
                <c:pt idx="14">
                  <c:v>6635</c:v>
                </c:pt>
              </c:numCache>
            </c:numRef>
          </c:val>
          <c:extLst>
            <c:ext xmlns:c16="http://schemas.microsoft.com/office/drawing/2014/chart" uri="{C3380CC4-5D6E-409C-BE32-E72D297353CC}">
              <c16:uniqueId val="{00000002-FBAF-405C-98E2-62DA2AF79A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AF-405C-98E2-62DA2AF79A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AF-405C-98E2-62DA2AF79A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47</c:v>
                </c:pt>
                <c:pt idx="3">
                  <c:v>92</c:v>
                </c:pt>
                <c:pt idx="6">
                  <c:v>45</c:v>
                </c:pt>
                <c:pt idx="9">
                  <c:v>0</c:v>
                </c:pt>
                <c:pt idx="12">
                  <c:v>0</c:v>
                </c:pt>
              </c:numCache>
            </c:numRef>
          </c:val>
          <c:extLst>
            <c:ext xmlns:c16="http://schemas.microsoft.com/office/drawing/2014/chart" uri="{C3380CC4-5D6E-409C-BE32-E72D297353CC}">
              <c16:uniqueId val="{00000005-FBAF-405C-98E2-62DA2AF79A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13829</c:v>
                </c:pt>
                <c:pt idx="3">
                  <c:v>13338</c:v>
                </c:pt>
                <c:pt idx="6">
                  <c:v>13216</c:v>
                </c:pt>
                <c:pt idx="9">
                  <c:v>13056</c:v>
                </c:pt>
                <c:pt idx="12">
                  <c:v>12810</c:v>
                </c:pt>
              </c:numCache>
            </c:numRef>
          </c:val>
          <c:extLst>
            <c:ext xmlns:c16="http://schemas.microsoft.com/office/drawing/2014/chart" uri="{C3380CC4-5D6E-409C-BE32-E72D297353CC}">
              <c16:uniqueId val="{00000006-FBAF-405C-98E2-62DA2AF79A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c:v>
                </c:pt>
                <c:pt idx="3">
                  <c:v>29</c:v>
                </c:pt>
                <c:pt idx="6">
                  <c:v>14</c:v>
                </c:pt>
                <c:pt idx="9">
                  <c:v>8</c:v>
                </c:pt>
                <c:pt idx="12">
                  <c:v>3</c:v>
                </c:pt>
              </c:numCache>
            </c:numRef>
          </c:val>
          <c:extLst>
            <c:ext xmlns:c16="http://schemas.microsoft.com/office/drawing/2014/chart" uri="{C3380CC4-5D6E-409C-BE32-E72D297353CC}">
              <c16:uniqueId val="{00000007-FBAF-405C-98E2-62DA2AF79A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57470</c:v>
                </c:pt>
                <c:pt idx="3">
                  <c:v>55671</c:v>
                </c:pt>
                <c:pt idx="6">
                  <c:v>54026</c:v>
                </c:pt>
                <c:pt idx="9">
                  <c:v>51465</c:v>
                </c:pt>
                <c:pt idx="12">
                  <c:v>49002</c:v>
                </c:pt>
              </c:numCache>
            </c:numRef>
          </c:val>
          <c:extLst>
            <c:ext xmlns:c16="http://schemas.microsoft.com/office/drawing/2014/chart" uri="{C3380CC4-5D6E-409C-BE32-E72D297353CC}">
              <c16:uniqueId val="{00000008-FBAF-405C-98E2-62DA2AF79A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AF-405C-98E2-62DA2AF79A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108044</c:v>
                </c:pt>
                <c:pt idx="3">
                  <c:v>119089</c:v>
                </c:pt>
                <c:pt idx="6">
                  <c:v>124563</c:v>
                </c:pt>
                <c:pt idx="9">
                  <c:v>133215</c:v>
                </c:pt>
                <c:pt idx="12">
                  <c:v>139921</c:v>
                </c:pt>
              </c:numCache>
            </c:numRef>
          </c:val>
          <c:extLst>
            <c:ext xmlns:c16="http://schemas.microsoft.com/office/drawing/2014/chart" uri="{C3380CC4-5D6E-409C-BE32-E72D297353CC}">
              <c16:uniqueId val="{0000000A-FBAF-405C-98E2-62DA2AF79A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50860</c:v>
                </c:pt>
                <c:pt idx="2">
                  <c:v>#N/A</c:v>
                </c:pt>
                <c:pt idx="3">
                  <c:v>#N/A</c:v>
                </c:pt>
                <c:pt idx="4">
                  <c:v>57674</c:v>
                </c:pt>
                <c:pt idx="5">
                  <c:v>#N/A</c:v>
                </c:pt>
                <c:pt idx="6">
                  <c:v>#N/A</c:v>
                </c:pt>
                <c:pt idx="7">
                  <c:v>63231</c:v>
                </c:pt>
                <c:pt idx="8">
                  <c:v>#N/A</c:v>
                </c:pt>
                <c:pt idx="9">
                  <c:v>#N/A</c:v>
                </c:pt>
                <c:pt idx="10">
                  <c:v>65442</c:v>
                </c:pt>
                <c:pt idx="11">
                  <c:v>#N/A</c:v>
                </c:pt>
                <c:pt idx="12">
                  <c:v>#N/A</c:v>
                </c:pt>
                <c:pt idx="13">
                  <c:v>65815</c:v>
                </c:pt>
                <c:pt idx="14">
                  <c:v>#N/A</c:v>
                </c:pt>
              </c:numCache>
            </c:numRef>
          </c:val>
          <c:smooth val="0"/>
          <c:extLst>
            <c:ext xmlns:c16="http://schemas.microsoft.com/office/drawing/2014/chart" uri="{C3380CC4-5D6E-409C-BE32-E72D297353CC}">
              <c16:uniqueId val="{0000000B-FBAF-405C-98E2-62DA2AF79A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2701</c:v>
                </c:pt>
                <c:pt idx="1">
                  <c:v>2624</c:v>
                </c:pt>
                <c:pt idx="2">
                  <c:v>4625</c:v>
                </c:pt>
              </c:numCache>
            </c:numRef>
          </c:val>
          <c:extLst>
            <c:ext xmlns:c16="http://schemas.microsoft.com/office/drawing/2014/chart" uri="{C3380CC4-5D6E-409C-BE32-E72D297353CC}">
              <c16:uniqueId val="{00000000-1EC2-446A-8AA5-071DE07DC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c:v>
                </c:pt>
                <c:pt idx="1">
                  <c:v>151</c:v>
                </c:pt>
                <c:pt idx="2">
                  <c:v>156</c:v>
                </c:pt>
              </c:numCache>
            </c:numRef>
          </c:val>
          <c:extLst>
            <c:ext xmlns:c16="http://schemas.microsoft.com/office/drawing/2014/chart" uri="{C3380CC4-5D6E-409C-BE32-E72D297353CC}">
              <c16:uniqueId val="{00000001-1EC2-446A-8AA5-071DE07DC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486</c:v>
                </c:pt>
                <c:pt idx="1">
                  <c:v>531</c:v>
                </c:pt>
                <c:pt idx="2">
                  <c:v>552</c:v>
                </c:pt>
              </c:numCache>
            </c:numRef>
          </c:val>
          <c:extLst>
            <c:ext xmlns:c16="http://schemas.microsoft.com/office/drawing/2014/chart" uri="{C3380CC4-5D6E-409C-BE32-E72D297353CC}">
              <c16:uniqueId val="{00000002-1EC2-446A-8AA5-071DE07DCF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{0DA37136-62AE-4180-BB59-BDCF85422553}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890-45FE-A442-220D97AE66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{97CBCE85-D85C-49C4-8E3B-F3FC571D4423}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0-45FE-A442-220D97AE66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{AA5B32EA-8D76-4613-9729-6ECC5DAFE7C3}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0-45FE-A442-220D97AE66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{A6FC213A-F5D0-4180-B838-72513E57B844}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0-45FE-A442-220D97AE66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{40897F9F-C1EB-4533-8A75-CA772308574E}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0-45FE-A442-220D97AE66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{5F459227-0FBF-4D29-AEC1-119C3FDB5839}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890-45FE-A442-220D97AE66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{A43C20CB-DC8A-4AAD-BE6E-9DDEB6A086D3}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890-45FE-A442-220D97AE66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{77C71359-AC95-4F12-9955-7D8EDA84785A}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890-45FE-A442-220D97AE66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{C81B1BA6-C77A-428F-87DF-359D34711BC2}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890-45FE-A442-220D97AE66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60.5</c:v>
                </c:pt>
                <c:pt idx="16">
                  <c:v>59.5</c:v>
                </c:pt>
                <c:pt idx="24">
                  <c:v>51</c:v>
                </c:pt>
                <c:pt idx="32">
                  <c:v>61.7</c:v>
                </c:pt>
              </c:numCache>
            </c:numRef>
          </c:xVal>
          <c:yVal>
            <c:numRef>
              <c:f>公会計指標分析・財政指標組合せ分析表!$BP$51:$DC$51</c:f>
              <c:numCache>
                <c:formatCode>#,##0.0;"▲ "#,##0.0</c:formatCode>
                <c:ptCount val="40"/>
                <c:pt idx="0">
                  <c:v>106.7</c:v>
                </c:pt>
                <c:pt idx="8">
                  <c:v>121.1</c:v>
                </c:pt>
                <c:pt idx="16">
                  <c:v>132.4</c:v>
                </c:pt>
                <c:pt idx="24">
                  <c:v>129.4</c:v>
                </c:pt>
                <c:pt idx="32">
                  <c:v>123.1</c:v>
                </c:pt>
              </c:numCache>
            </c:numRef>
          </c:yVal>
          <c:smooth val="0"/>
          <c:extLst>
            <c:ext xmlns:c16="http://schemas.microsoft.com/office/drawing/2014/chart" uri="{C3380CC4-5D6E-409C-BE32-E72D297353CC}">
              <c16:uniqueId val="{00000009-8890-45FE-A442-220D97AE66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{AE3FCE91-0EF5-4062-90C8-175664E6A53F}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890-45FE-A442-220D97AE66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{BCC95CB2-BA0F-466B-8143-67F99E2AE094}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0-45FE-A442-220D97AE66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{C4988D92-8DAB-427A-8B53-B2ECED9C8AB0}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0-45FE-A442-220D97AE66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{3A8AEFD8-1E9D-49D6-AC06-171BB9017B19}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0-45FE-A442-220D97AE66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{633B38B4-90EB-48C7-9D39-9990F70B3F52}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0-45FE-A442-220D97AE666F}"/>
                </c:ext>
              </c:extLst>
            </c:dLbl>
            <c:dLbl>
              <c:idx val="8"/>
              <c:layout>
                <c:manualLayout>
                  <c:x val="-2.557609537990828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{92348DAE-BE3B-48CB-B23C-74261238BD4A}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890-45FE-A442-220D97AE666F}"/>
                </c:ext>
              </c:extLst>
            </c:dLbl>
            <c:dLbl>
              <c:idx val="16"/>
              <c:layout>
                <c:manualLayout>
                  <c:x val="-3.858485573989817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{5DB6505A-DCF6-4FCF-95DE-3CE744F92FB1}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890-45FE-A442-220D97AE66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{59507B5B-DF05-44AC-B798-3EF8FCEEBBA1}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890-45FE-A442-220D97AE66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{1CB17A4E-B6E4-4728-8309-9621AA01E983}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890-45FE-A442-220D97AE66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62.7</c:v>
                </c:pt>
                <c:pt idx="32">
                  <c:v>63.9</c:v>
                </c:pt>
              </c:numCache>
            </c:numRef>
          </c:xVal>
          <c:yVal>
            <c:numRef>
              <c:f>公会計指標分析・財政指標組合せ分析表!$BP$55:$DC$55</c:f>
              <c:numCache>
                <c:formatCode>#,##0.0;"▲ "#,##0.0</c:formatCode>
                <c:ptCount val="40"/>
                <c:pt idx="0">
                  <c:v>30</c:v>
                </c:pt>
                <c:pt idx="8">
                  <c:v>23.1</c:v>
                </c:pt>
                <c:pt idx="16">
                  <c:v>19</c:v>
                </c:pt>
                <c:pt idx="24">
                  <c:v>31.5</c:v>
                </c:pt>
                <c:pt idx="32">
                  <c:v>23.4</c:v>
                </c:pt>
              </c:numCache>
            </c:numRef>
          </c:yVal>
          <c:smooth val="0"/>
          <c:extLst>
            <c:ext xmlns:c16="http://schemas.microsoft.com/office/drawing/2014/chart" uri="{C3380CC4-5D6E-409C-BE32-E72D297353CC}">
              <c16:uniqueId val="{00000013-8890-45FE-A442-220D97AE666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{ADD3FDEA-CC1A-46A5-B479-C6B280D12E28}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456-4690-92A0-91AD628C08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{75B580CA-2C42-4A05-A189-8E21D5231526}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56-4690-92A0-91AD628C08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{0B0562BF-B010-46F8-A632-BA10982C84E1}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56-4690-92A0-91AD628C08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{DD67A233-0969-4557-BE3C-EAB2683DD5F5}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56-4690-92A0-91AD628C08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{6700D3AE-E1B8-4F95-BE15-8E414652710E}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56-4690-92A0-91AD628C08C0}"/>
                </c:ext>
              </c:extLst>
            </c:dLbl>
            <c:dLbl>
              <c:idx val="8"/>
              <c:layout>
                <c:manualLayout>
                  <c:x val="0"/>
                  <c:y val="-2.738821719465699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{73451C3F-1636-4C8C-8BF3-722135F0FA1C}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456-4690-92A0-91AD628C08C0}"/>
                </c:ext>
              </c:extLst>
            </c:dLbl>
            <c:dLbl>
              <c:idx val="16"/>
              <c:layout>
                <c:manualLayout>
                  <c:x val="0"/>
                  <c:y val="2.187570852115922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{6FC61767-7D70-4B89-8577-664970CD6B32}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456-4690-92A0-91AD628C08C0}"/>
                </c:ext>
              </c:extLst>
            </c:dLbl>
            <c:dLbl>
              <c:idx val="24"/>
              <c:layout>
                <c:manualLayout>
                  <c:x val="0"/>
                  <c:y val="6.3380749595694221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{80205BBA-B68B-4C02-AF3D-EE638F9E5994}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456-4690-92A0-91AD628C08C0}"/>
                </c:ext>
              </c:extLst>
            </c:dLbl>
            <c:dLbl>
              <c:idx val="32"/>
              <c:layout>
                <c:manualLayout>
                  <c:x val="0"/>
                  <c:y val="-8.2505255471752653E-4"/>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{26D3E7FB-D24A-4E29-A06A-75FD324ED4CB}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456-4690-92A0-91AD628C08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9.3000000000000007</c:v>
                </c:pt>
                <c:pt idx="16">
                  <c:v>9.5</c:v>
                </c:pt>
                <c:pt idx="24">
                  <c:v>9.4</c:v>
                </c:pt>
                <c:pt idx="32">
                  <c:v>9.3000000000000007</c:v>
                </c:pt>
              </c:numCache>
            </c:numRef>
          </c:xVal>
          <c:yVal>
            <c:numRef>
              <c:f>公会計指標分析・財政指標組合せ分析表!$BP$73:$DC$73</c:f>
              <c:numCache>
                <c:formatCode>#,##0.0;"▲ "#,##0.0</c:formatCode>
                <c:ptCount val="40"/>
                <c:pt idx="0">
                  <c:v>106.7</c:v>
                </c:pt>
                <c:pt idx="8">
                  <c:v>121.1</c:v>
                </c:pt>
                <c:pt idx="16">
                  <c:v>132.4</c:v>
                </c:pt>
                <c:pt idx="24">
                  <c:v>129.4</c:v>
                </c:pt>
                <c:pt idx="32">
                  <c:v>123.1</c:v>
                </c:pt>
              </c:numCache>
            </c:numRef>
          </c:yVal>
          <c:smooth val="0"/>
          <c:extLst>
            <c:ext xmlns:c16="http://schemas.microsoft.com/office/drawing/2014/chart" uri="{C3380CC4-5D6E-409C-BE32-E72D297353CC}">
              <c16:uniqueId val="{00000009-8456-4690-92A0-91AD628C08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766015700383205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{F73AB093-DE7D-47F6-8302-C16F7BBC7009}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456-4690-92A0-91AD628C08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{64307407-E88D-4DB0-A285-5D23E4F961E1}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56-4690-92A0-91AD628C08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{1641CE29-469D-4E60-A9CB-55C01AE9AFE6}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56-4690-92A0-91AD628C08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{EA5A21F7-076B-461F-A41B-ED5E6188C4DC}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56-4690-92A0-91AD628C08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{93E3C527-922D-4BE9-8CD3-7DA7B975D699}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56-4690-92A0-91AD628C08C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{4E4F1F3F-76E1-4319-ABB7-E5AC77924785}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456-4690-92A0-91AD628C08C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{EECCCB8F-54B8-4CD5-8FB3-68ED6FDC77C6}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456-4690-92A0-91AD628C08C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{0CB8D9CC-8577-423A-9A34-B40BD9E93317}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456-4690-92A0-91AD628C08C0}"/>
                </c:ext>
              </c:extLst>
            </c:dLbl>
            <c:dLbl>
              <c:idx val="32"/>
              <c:layout>
                <c:manualLayout>
                  <c:x val="-3.4502318643803015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{56BDB635-6972-46E3-AB53-0A807865BFAD}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456-4690-92A0-91AD628C08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5.4</c:v>
                </c:pt>
                <c:pt idx="32">
                  <c:v>5.2</c:v>
                </c:pt>
              </c:numCache>
            </c:numRef>
          </c:xVal>
          <c:yVal>
            <c:numRef>
              <c:f>公会計指標分析・財政指標組合せ分析表!$BP$77:$DC$77</c:f>
              <c:numCache>
                <c:formatCode>#,##0.0;"▲ "#,##0.0</c:formatCode>
                <c:ptCount val="40"/>
                <c:pt idx="0">
                  <c:v>30</c:v>
                </c:pt>
                <c:pt idx="8">
                  <c:v>23.1</c:v>
                </c:pt>
                <c:pt idx="16">
                  <c:v>19</c:v>
                </c:pt>
                <c:pt idx="24">
                  <c:v>31.5</c:v>
                </c:pt>
                <c:pt idx="32">
                  <c:v>23.4</c:v>
                </c:pt>
              </c:numCache>
            </c:numRef>
          </c:yVal>
          <c:smooth val="0"/>
          <c:extLst>
            <c:ext xmlns:c16="http://schemas.microsoft.com/office/drawing/2014/chart" uri="{C3380CC4-5D6E-409C-BE32-E72D297353CC}">
              <c16:uniqueId val="{00000013-8456-4690-92A0-91AD628C08C0}"/>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大規模な投資的事業に係る市債の償還開始により当分の間は増加傾向となる見込みである。特に令和３年度においては，令和２年度に発行した市税の徴収猶予特例債の償還などにより，大幅に増加した。</a:t>
          </a:r>
        </a:p>
        <a:p>
          <a:r>
            <a:rPr kumimoji="1" lang="ja-JP" altLang="en-US" sz="1400">
              <a:latin typeface="ＭＳ ゴシック" pitchFamily="49" charset="-128"/>
              <a:ea typeface="ＭＳ ゴシック" pitchFamily="49" charset="-128"/>
            </a:rPr>
            <a:t>　公営企業債の元利償還金に対する繰入金は，下水道事業債の償還の進捗に伴い，減少傾向となっており，今後も減少を続ける見通しである。</a:t>
          </a:r>
        </a:p>
        <a:p>
          <a:r>
            <a:rPr kumimoji="1" lang="ja-JP" altLang="en-US" sz="1400">
              <a:latin typeface="ＭＳ ゴシック" pitchFamily="49" charset="-128"/>
              <a:ea typeface="ＭＳ ゴシック" pitchFamily="49" charset="-128"/>
            </a:rPr>
            <a:t>　今後も，公債費負担が増大しないよう，市債発行額の計画的な管理等に努める。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年度ごとに市場公募債の発行額に合わせた積立を行っており，今後も，計画的な基金の管理に努める。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公営企業債等繰入見込額が，下水道事業会計における市債残高の減少により減少している一方，一般会計等に係る地方債の現在高が，市役所新庁舎をはじめとする大規模な投資的事業の推進により，増加を続けている。</a:t>
          </a:r>
        </a:p>
        <a:p>
          <a:r>
            <a:rPr kumimoji="1" lang="ja-JP" altLang="en-US" sz="1300">
              <a:latin typeface="ＭＳ ゴシック" pitchFamily="49" charset="-128"/>
              <a:ea typeface="ＭＳ ゴシック" pitchFamily="49" charset="-128"/>
            </a:rPr>
            <a:t>　充当可能財源等は，基準財政需要額算入見込額が，大型の投資的事業の推進に当たり，交付税措置の高い市債を活用していることから増加している。また，これらの事業の推進により，充当可能基金が減少傾向にあったが，令和３年度においては，決算状況を踏まえ，財政調整基金の取崩しを取りやめたことにより，増加となった。</a:t>
          </a:r>
        </a:p>
        <a:p>
          <a:r>
            <a:rPr kumimoji="1" lang="ja-JP" altLang="en-US" sz="1300">
              <a:latin typeface="ＭＳ ゴシック" pitchFamily="49" charset="-128"/>
              <a:ea typeface="ＭＳ ゴシック" pitchFamily="49" charset="-128"/>
            </a:rPr>
            <a:t>　なお，将来負担比率の分子は，新市民会館の施設整備が完了する令和４年度までは，増加が見込まれるが，その後は，市債残高の縮減と財政調整基金の残高の回復を図ることで，減少に転じる見込みである。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茨城県水戸市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財政調整基金は，大規模な投資的事業などの臨時的な財政需要に対応するため，計画的に活用していることから減少傾向にあったが，令和３年度は決算状況を考慮し，取崩しを取りやめたことから，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また，その他特定目的基金のうち，水戸黄門ふるさと基金は，ふるさと寄附金の増により，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財政調整基金については，災害などの不測の事態に備えるため，毎年度の決算時において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百万円程度の確保を目標とし，残高の回復を図る。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また，その他特定目的基金については，基金設置の目的を踏まえ，計画的な運用を行う。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水戸黄門ふるさと基金：ふるさと寄附金を財源とし，水戸のまちの活性化や魅力の創出を図る。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電源立地振興基金：発電用施設の周辺地域である本市の産業基盤の整備及び市民福祉の向上を図る。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交通遺児就学奨励基金：基金の運用益を活用し，義務教育課程にある交通遺児の保護者に対し，就学奨励金の給付を行う。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水戸黄門ふるさと基金：ふるさと寄附金が増加したため，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電源立地振興基金：下入野健康増進センター整備事業の財源として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百万円を活用した一方，新斎場整備事業の財源として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百万円の積立てを行ったことにより，８百万円の増加となった。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電源立地振興基金：新斎場整備事業の財源として活用する。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大規模な投資的事業などの臨時的な財政需要に対応するため，計画的に活用していることから減少傾向にあったが，令和３年度は決算見込みを考慮した結果，取崩しを取りやめたことから，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引き続き，臨時的な財政需要に備え，決算剰余金を着実に積み立てていく方針である。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令和３年度は，市民公募債の満期一括償還に対応するため，積立額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百万円取崩したことにより，５百万円増加している。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令和２年度まで発行していた市民公募債の満期一括償還に伴う一般財源所要額（償還額から借換債発行分を除いた額）を確保するため，当分の間，計画的に積立て及び取崩しを行っていく。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有形固定資産の資産価値の減少の進行度を示す有形固定資産減価償却率については，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61.7%</a:t>
          </a:r>
          <a:r>
            <a:rPr kumimoji="1" lang="ja-JP" altLang="en-US" sz="1100">
              <a:latin typeface="ＭＳ Ｐゴシック" panose="020B0600070205080204" pitchFamily="50" charset="-128"/>
              <a:ea typeface="ＭＳ Ｐゴシック" panose="020B0600070205080204" pitchFamily="50" charset="-128"/>
            </a:rPr>
            <a:t>となっており類似団体平均値</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％を下回っている。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今後も，公共施設等総合管理計画や各個別施設計画に基づき，公共施設や道路等のインフラの適切な管理・更新に努めていく。	　</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532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714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楕円 80"/>
        <xdr:cNvSpPr/>
      </xdr:nvSpPr>
      <xdr:spPr>
        <a:xfrm>
          <a:off x="4711700" y="52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150724</xdr:rowOff>
    </xdr:from>
    <xdr:ext cx="405111" cy="259045"/>
    <xdr:sp macro="" textlink="">
      <xdr:nvSpPr>
        <xdr:cNvPr id="82" name="有形固定資産減価償却率該当値テキスト"/>
        <xdr:cNvSpPr txBox="1"/>
      </xdr:nvSpPr>
      <xdr:spPr>
        <a:xfrm>
          <a:off x="4813300" y="512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3" name="楕円 82"/>
        <xdr:cNvSpPr/>
      </xdr:nvSpPr>
      <xdr:spPr>
        <a:xfrm>
          <a:off x="4000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31</xdr:row>
      <xdr:rowOff>7197</xdr:rowOff>
    </xdr:to>
    <xdr:cxnSp macro="">
      <xdr:nvCxnSpPr>
        <xdr:cNvPr id="84" name="直線コネクタ 83"/>
        <xdr:cNvCxnSpPr/>
      </xdr:nvCxnSpPr>
      <xdr:spPr>
        <a:xfrm>
          <a:off x="4051300" y="4937125"/>
          <a:ext cx="711200" cy="38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5" name="楕円 84"/>
        <xdr:cNvSpPr/>
      </xdr:nvSpPr>
      <xdr:spPr>
        <a:xfrm>
          <a:off x="3238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30</xdr:row>
      <xdr:rowOff>99483</xdr:rowOff>
    </xdr:to>
    <xdr:cxnSp macro="">
      <xdr:nvCxnSpPr>
        <xdr:cNvPr id="86" name="直線コネクタ 85"/>
        <xdr:cNvCxnSpPr/>
      </xdr:nvCxnSpPr>
      <xdr:spPr>
        <a:xfrm flipV="1">
          <a:off x="3289300" y="4937125"/>
          <a:ext cx="762000" cy="3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7" name="楕円 86"/>
        <xdr:cNvSpPr/>
      </xdr:nvSpPr>
      <xdr:spPr>
        <a:xfrm>
          <a:off x="2476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135467</xdr:rowOff>
    </xdr:to>
    <xdr:cxnSp macro="">
      <xdr:nvCxnSpPr>
        <xdr:cNvPr id="88" name="直線コネクタ 87"/>
        <xdr:cNvCxnSpPr/>
      </xdr:nvCxnSpPr>
      <xdr:spPr>
        <a:xfrm flipV="1">
          <a:off x="2527300" y="524298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119380</xdr:rowOff>
    </xdr:from>
    <xdr:to>
      <xdr:col>7</xdr:col>
      <xdr:colOff>187325</xdr:colOff>
      <xdr:row>30</xdr:row>
      <xdr:rowOff>49530</xdr:rowOff>
    </xdr:to>
    <xdr:sp macro="" textlink="">
      <xdr:nvSpPr>
        <xdr:cNvPr id="89" name="楕円 88"/>
        <xdr:cNvSpPr/>
      </xdr:nvSpPr>
      <xdr:spPr>
        <a:xfrm>
          <a:off x="17145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135467</xdr:rowOff>
    </xdr:to>
    <xdr:cxnSp macro="">
      <xdr:nvCxnSpPr>
        <xdr:cNvPr id="90" name="直線コネクタ 89"/>
        <xdr:cNvCxnSpPr/>
      </xdr:nvCxnSpPr>
      <xdr:spPr>
        <a:xfrm>
          <a:off x="1765300" y="5142230"/>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xdr:cNvSpPr txBox="1"/>
      </xdr:nvSpPr>
      <xdr:spPr>
        <a:xfrm>
          <a:off x="1562744" y="524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5" name="n_1mainValue有形固定資産減価償却率"/>
        <xdr:cNvSpPr txBox="1"/>
      </xdr:nvSpPr>
      <xdr:spPr>
        <a:xfrm>
          <a:off x="3836044" y="46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166810</xdr:rowOff>
    </xdr:from>
    <xdr:ext cx="405111" cy="259045"/>
    <xdr:sp macro="" textlink="">
      <xdr:nvSpPr>
        <xdr:cNvPr id="96" name="n_2mainValue有形固定資産減価償却率"/>
        <xdr:cNvSpPr txBox="1"/>
      </xdr:nvSpPr>
      <xdr:spPr>
        <a:xfrm>
          <a:off x="3086744" y="496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mainValue有形固定資産減価償却率"/>
        <xdr:cNvSpPr txBox="1"/>
      </xdr:nvSpPr>
      <xdr:spPr>
        <a:xfrm>
          <a:off x="2324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98" name="n_4mainValue有形固定資産減価償却率"/>
        <xdr:cNvSpPr txBox="1"/>
      </xdr:nvSpPr>
      <xdr:spPr>
        <a:xfrm>
          <a:off x="1562744" y="48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に充当可能な一般財源に対する実質債務の比率を示す債務償還比率については，令和３年度は普通交付税や地方消費税交付金の増などに伴い経常一般財源等が増加したことにより減少したが，類似団体と比較すると依然として高い値となっている。これは，新市民会館や新ごみ処理施設の整備など大型プロジェクトの推進に伴う市債発行額の増加により，算出に用いる将来負担額の値が一時的に増加しているためである。</a:t>
          </a:r>
        </a:p>
        <a:p>
          <a:r>
            <a:rPr kumimoji="1" lang="ja-JP" altLang="en-US" sz="1100">
              <a:latin typeface="ＭＳ Ｐゴシック" panose="020B0600070205080204" pitchFamily="50" charset="-128"/>
              <a:ea typeface="ＭＳ Ｐゴシック" panose="020B0600070205080204" pitchFamily="50" charset="-128"/>
            </a:rPr>
            <a:t>　大型プロジェクトの終了後は，市債の新規発行を抑制しながら，比率の改善を着実に進めていく。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xdr:cNvCxnSpPr/>
      </xdr:nvCxnSpPr>
      <xdr:spPr>
        <a:xfrm flipV="1">
          <a:off x="14793595" y="4541308"/>
          <a:ext cx="1269" cy="118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xdr:cNvSpPr txBox="1"/>
      </xdr:nvSpPr>
      <xdr:spPr>
        <a:xfrm>
          <a:off x="14846300" y="573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xdr:cNvCxnSpPr/>
      </xdr:nvCxnSpPr>
      <xdr:spPr>
        <a:xfrm>
          <a:off x="14706600" y="5731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xdr:cNvSpPr txBox="1"/>
      </xdr:nvSpPr>
      <xdr:spPr>
        <a:xfrm>
          <a:off x="14846300" y="494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xdr:cNvSpPr/>
      </xdr:nvSpPr>
      <xdr:spPr>
        <a:xfrm>
          <a:off x="14744700" y="50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xdr:cNvSpPr/>
      </xdr:nvSpPr>
      <xdr:spPr>
        <a:xfrm>
          <a:off x="14033500" y="527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70273</xdr:rowOff>
    </xdr:from>
    <xdr:to>
      <xdr:col>68</xdr:col>
      <xdr:colOff>123825</xdr:colOff>
      <xdr:row>31</xdr:row>
      <xdr:rowOff>423</xdr:rowOff>
    </xdr:to>
    <xdr:sp macro="" textlink="">
      <xdr:nvSpPr>
        <xdr:cNvPr id="135" name="フローチャート: 判断 134"/>
        <xdr:cNvSpPr/>
      </xdr:nvSpPr>
      <xdr:spPr>
        <a:xfrm>
          <a:off x="13271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74831</xdr:rowOff>
    </xdr:from>
    <xdr:to>
      <xdr:col>64</xdr:col>
      <xdr:colOff>123825</xdr:colOff>
      <xdr:row>31</xdr:row>
      <xdr:rowOff>4981</xdr:rowOff>
    </xdr:to>
    <xdr:sp macro="" textlink="">
      <xdr:nvSpPr>
        <xdr:cNvPr id="136" name="フローチャート: 判断 135"/>
        <xdr:cNvSpPr/>
      </xdr:nvSpPr>
      <xdr:spPr>
        <a:xfrm>
          <a:off x="12509500" y="521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109615</xdr:rowOff>
    </xdr:from>
    <xdr:to>
      <xdr:col>60</xdr:col>
      <xdr:colOff>123825</xdr:colOff>
      <xdr:row>31</xdr:row>
      <xdr:rowOff>39765</xdr:rowOff>
    </xdr:to>
    <xdr:sp macro="" textlink="">
      <xdr:nvSpPr>
        <xdr:cNvPr id="137" name="フローチャート: 判断 136"/>
        <xdr:cNvSpPr/>
      </xdr:nvSpPr>
      <xdr:spPr>
        <a:xfrm>
          <a:off x="11747500" y="52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2046</xdr:rowOff>
    </xdr:from>
    <xdr:to>
      <xdr:col>76</xdr:col>
      <xdr:colOff>73025</xdr:colOff>
      <xdr:row>32</xdr:row>
      <xdr:rowOff>103646</xdr:rowOff>
    </xdr:to>
    <xdr:sp macro="" textlink="">
      <xdr:nvSpPr>
        <xdr:cNvPr id="143" name="楕円 142"/>
        <xdr:cNvSpPr/>
      </xdr:nvSpPr>
      <xdr:spPr>
        <a:xfrm>
          <a:off x="14744700" y="54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151923</xdr:rowOff>
    </xdr:from>
    <xdr:ext cx="469744" cy="259045"/>
    <xdr:sp macro="" textlink="">
      <xdr:nvSpPr>
        <xdr:cNvPr id="144" name="債務償還比率該当値テキスト"/>
        <xdr:cNvSpPr txBox="1"/>
      </xdr:nvSpPr>
      <xdr:spPr>
        <a:xfrm>
          <a:off x="14846300" y="546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90995</xdr:rowOff>
    </xdr:from>
    <xdr:to>
      <xdr:col>72</xdr:col>
      <xdr:colOff>123825</xdr:colOff>
      <xdr:row>34</xdr:row>
      <xdr:rowOff>21145</xdr:rowOff>
    </xdr:to>
    <xdr:sp macro="" textlink="">
      <xdr:nvSpPr>
        <xdr:cNvPr id="145" name="楕円 144"/>
        <xdr:cNvSpPr/>
      </xdr:nvSpPr>
      <xdr:spPr>
        <a:xfrm>
          <a:off x="14033500" y="57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52846</xdr:rowOff>
    </xdr:from>
    <xdr:to>
      <xdr:col>76</xdr:col>
      <xdr:colOff>22225</xdr:colOff>
      <xdr:row>33</xdr:row>
      <xdr:rowOff>141795</xdr:rowOff>
    </xdr:to>
    <xdr:cxnSp macro="">
      <xdr:nvCxnSpPr>
        <xdr:cNvPr id="146" name="直線コネクタ 145"/>
        <xdr:cNvCxnSpPr/>
      </xdr:nvCxnSpPr>
      <xdr:spPr>
        <a:xfrm flipV="1">
          <a:off x="14084300" y="5539246"/>
          <a:ext cx="711200" cy="2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131417</xdr:rowOff>
    </xdr:from>
    <xdr:to>
      <xdr:col>68</xdr:col>
      <xdr:colOff>123825</xdr:colOff>
      <xdr:row>34</xdr:row>
      <xdr:rowOff>61567</xdr:rowOff>
    </xdr:to>
    <xdr:sp macro="" textlink="">
      <xdr:nvSpPr>
        <xdr:cNvPr id="147" name="楕円 146"/>
        <xdr:cNvSpPr/>
      </xdr:nvSpPr>
      <xdr:spPr>
        <a:xfrm>
          <a:off x="13271500" y="57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141795</xdr:rowOff>
    </xdr:from>
    <xdr:to>
      <xdr:col>72</xdr:col>
      <xdr:colOff>73025</xdr:colOff>
      <xdr:row>34</xdr:row>
      <xdr:rowOff>10767</xdr:rowOff>
    </xdr:to>
    <xdr:cxnSp macro="">
      <xdr:nvCxnSpPr>
        <xdr:cNvPr id="148" name="直線コネクタ 147"/>
        <xdr:cNvCxnSpPr/>
      </xdr:nvCxnSpPr>
      <xdr:spPr>
        <a:xfrm flipV="1">
          <a:off x="13322300" y="5799645"/>
          <a:ext cx="762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4995</xdr:rowOff>
    </xdr:from>
    <xdr:to>
      <xdr:col>64</xdr:col>
      <xdr:colOff>123825</xdr:colOff>
      <xdr:row>33</xdr:row>
      <xdr:rowOff>106595</xdr:rowOff>
    </xdr:to>
    <xdr:sp macro="" textlink="">
      <xdr:nvSpPr>
        <xdr:cNvPr id="149" name="楕円 148"/>
        <xdr:cNvSpPr/>
      </xdr:nvSpPr>
      <xdr:spPr>
        <a:xfrm>
          <a:off x="12509500" y="5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55795</xdr:rowOff>
    </xdr:from>
    <xdr:to>
      <xdr:col>68</xdr:col>
      <xdr:colOff>73025</xdr:colOff>
      <xdr:row>34</xdr:row>
      <xdr:rowOff>10767</xdr:rowOff>
    </xdr:to>
    <xdr:cxnSp macro="">
      <xdr:nvCxnSpPr>
        <xdr:cNvPr id="150" name="直線コネクタ 149"/>
        <xdr:cNvCxnSpPr/>
      </xdr:nvCxnSpPr>
      <xdr:spPr>
        <a:xfrm>
          <a:off x="12560300" y="5713645"/>
          <a:ext cx="762000" cy="1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81569</xdr:rowOff>
    </xdr:from>
    <xdr:to>
      <xdr:col>60</xdr:col>
      <xdr:colOff>123825</xdr:colOff>
      <xdr:row>33</xdr:row>
      <xdr:rowOff>11719</xdr:rowOff>
    </xdr:to>
    <xdr:sp macro="" textlink="">
      <xdr:nvSpPr>
        <xdr:cNvPr id="151" name="楕円 150"/>
        <xdr:cNvSpPr/>
      </xdr:nvSpPr>
      <xdr:spPr>
        <a:xfrm>
          <a:off x="11747500" y="55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132369</xdr:rowOff>
    </xdr:from>
    <xdr:to>
      <xdr:col>64</xdr:col>
      <xdr:colOff>73025</xdr:colOff>
      <xdr:row>33</xdr:row>
      <xdr:rowOff>55795</xdr:rowOff>
    </xdr:to>
    <xdr:cxnSp macro="">
      <xdr:nvCxnSpPr>
        <xdr:cNvPr id="152" name="直線コネクタ 151"/>
        <xdr:cNvCxnSpPr/>
      </xdr:nvCxnSpPr>
      <xdr:spPr>
        <a:xfrm>
          <a:off x="11798300" y="5618769"/>
          <a:ext cx="762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xdr:cNvSpPr txBox="1"/>
      </xdr:nvSpPr>
      <xdr:spPr>
        <a:xfrm>
          <a:off x="13836727" y="505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16950</xdr:rowOff>
    </xdr:from>
    <xdr:ext cx="469744" cy="259045"/>
    <xdr:sp macro="" textlink="">
      <xdr:nvSpPr>
        <xdr:cNvPr id="154" name="n_2aveValue債務償還比率"/>
        <xdr:cNvSpPr txBox="1"/>
      </xdr:nvSpPr>
      <xdr:spPr>
        <a:xfrm>
          <a:off x="13087427" y="498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21508</xdr:rowOff>
    </xdr:from>
    <xdr:ext cx="469744" cy="259045"/>
    <xdr:sp macro="" textlink="">
      <xdr:nvSpPr>
        <xdr:cNvPr id="155" name="n_3aveValue債務償還比率"/>
        <xdr:cNvSpPr txBox="1"/>
      </xdr:nvSpPr>
      <xdr:spPr>
        <a:xfrm>
          <a:off x="12325427" y="49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56292</xdr:rowOff>
    </xdr:from>
    <xdr:ext cx="469744" cy="259045"/>
    <xdr:sp macro="" textlink="">
      <xdr:nvSpPr>
        <xdr:cNvPr id="156" name="n_4aveValue債務償還比率"/>
        <xdr:cNvSpPr txBox="1"/>
      </xdr:nvSpPr>
      <xdr:spPr>
        <a:xfrm>
          <a:off x="11563427" y="502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12272</xdr:rowOff>
    </xdr:from>
    <xdr:ext cx="560923" cy="259045"/>
    <xdr:sp macro="" textlink="">
      <xdr:nvSpPr>
        <xdr:cNvPr id="157" name="n_1mainValue債務償還比率"/>
        <xdr:cNvSpPr txBox="1"/>
      </xdr:nvSpPr>
      <xdr:spPr>
        <a:xfrm>
          <a:off x="13791138" y="58415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52694</xdr:rowOff>
    </xdr:from>
    <xdr:ext cx="560923" cy="259045"/>
    <xdr:sp macro="" textlink="">
      <xdr:nvSpPr>
        <xdr:cNvPr id="158" name="n_2mainValue債務償還比率"/>
        <xdr:cNvSpPr txBox="1"/>
      </xdr:nvSpPr>
      <xdr:spPr>
        <a:xfrm>
          <a:off x="13041838" y="58819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97722</xdr:rowOff>
    </xdr:from>
    <xdr:ext cx="469744" cy="259045"/>
    <xdr:sp macro="" textlink="">
      <xdr:nvSpPr>
        <xdr:cNvPr id="159" name="n_3mainValue債務償還比率"/>
        <xdr:cNvSpPr txBox="1"/>
      </xdr:nvSpPr>
      <xdr:spPr>
        <a:xfrm>
          <a:off x="12325427" y="57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2846</xdr:rowOff>
    </xdr:from>
    <xdr:ext cx="469744" cy="259045"/>
    <xdr:sp macro="" textlink="">
      <xdr:nvSpPr>
        <xdr:cNvPr id="160" name="n_4mainValue債務償還比率"/>
        <xdr:cNvSpPr txBox="1"/>
      </xdr:nvSpPr>
      <xdr:spPr>
        <a:xfrm>
          <a:off x="11563427" y="56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xdr:cNvSpPr/>
      </xdr:nvSpPr>
      <xdr:spPr>
        <a:xfrm>
          <a:off x="196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71" name="楕円 70"/>
        <xdr:cNvSpPr/>
      </xdr:nvSpPr>
      <xdr:spPr>
        <a:xfrm>
          <a:off x="458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65549</xdr:rowOff>
    </xdr:from>
    <xdr:ext cx="405111" cy="259045"/>
    <xdr:sp macro="" textlink="">
      <xdr:nvSpPr>
        <xdr:cNvPr id="72" name="【道路】&#10;有形固定資産減価償却率該当値テキスト"/>
        <xdr:cNvSpPr txBox="1"/>
      </xdr:nvSpPr>
      <xdr:spPr>
        <a:xfrm>
          <a:off x="4673600"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52832</xdr:rowOff>
    </xdr:from>
    <xdr:to>
      <xdr:col>20</xdr:col>
      <xdr:colOff>38100</xdr:colOff>
      <xdr:row>37</xdr:row>
      <xdr:rowOff>154432</xdr:rowOff>
    </xdr:to>
    <xdr:sp macro="" textlink="">
      <xdr:nvSpPr>
        <xdr:cNvPr id="73" name="楕円 72"/>
        <xdr:cNvSpPr/>
      </xdr:nvSpPr>
      <xdr:spPr>
        <a:xfrm>
          <a:off x="3746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103632</xdr:rowOff>
    </xdr:from>
    <xdr:to>
      <xdr:col>24</xdr:col>
      <xdr:colOff>63500</xdr:colOff>
      <xdr:row>37</xdr:row>
      <xdr:rowOff>137922</xdr:rowOff>
    </xdr:to>
    <xdr:cxnSp macro="">
      <xdr:nvCxnSpPr>
        <xdr:cNvPr id="74" name="直線コネクタ 73"/>
        <xdr:cNvCxnSpPr/>
      </xdr:nvCxnSpPr>
      <xdr:spPr>
        <a:xfrm>
          <a:off x="3797300" y="64472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20828</xdr:rowOff>
    </xdr:from>
    <xdr:to>
      <xdr:col>15</xdr:col>
      <xdr:colOff>101600</xdr:colOff>
      <xdr:row>37</xdr:row>
      <xdr:rowOff>122428</xdr:rowOff>
    </xdr:to>
    <xdr:sp macro="" textlink="">
      <xdr:nvSpPr>
        <xdr:cNvPr id="75" name="楕円 74"/>
        <xdr:cNvSpPr/>
      </xdr:nvSpPr>
      <xdr:spPr>
        <a:xfrm>
          <a:off x="2857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71628</xdr:rowOff>
    </xdr:from>
    <xdr:to>
      <xdr:col>19</xdr:col>
      <xdr:colOff>177800</xdr:colOff>
      <xdr:row>37</xdr:row>
      <xdr:rowOff>103632</xdr:rowOff>
    </xdr:to>
    <xdr:cxnSp macro="">
      <xdr:nvCxnSpPr>
        <xdr:cNvPr id="76" name="直線コネクタ 75"/>
        <xdr:cNvCxnSpPr/>
      </xdr:nvCxnSpPr>
      <xdr:spPr>
        <a:xfrm>
          <a:off x="2908300" y="64152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153416</xdr:rowOff>
    </xdr:from>
    <xdr:to>
      <xdr:col>10</xdr:col>
      <xdr:colOff>165100</xdr:colOff>
      <xdr:row>37</xdr:row>
      <xdr:rowOff>83566</xdr:rowOff>
    </xdr:to>
    <xdr:sp macro="" textlink="">
      <xdr:nvSpPr>
        <xdr:cNvPr id="77" name="楕円 76"/>
        <xdr:cNvSpPr/>
      </xdr:nvSpPr>
      <xdr:spPr>
        <a:xfrm>
          <a:off x="1968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32766</xdr:rowOff>
    </xdr:from>
    <xdr:to>
      <xdr:col>15</xdr:col>
      <xdr:colOff>50800</xdr:colOff>
      <xdr:row>37</xdr:row>
      <xdr:rowOff>71628</xdr:rowOff>
    </xdr:to>
    <xdr:cxnSp macro="">
      <xdr:nvCxnSpPr>
        <xdr:cNvPr id="78" name="直線コネクタ 77"/>
        <xdr:cNvCxnSpPr/>
      </xdr:nvCxnSpPr>
      <xdr:spPr>
        <a:xfrm>
          <a:off x="2019300" y="63764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29972</xdr:rowOff>
    </xdr:from>
    <xdr:to>
      <xdr:col>6</xdr:col>
      <xdr:colOff>38100</xdr:colOff>
      <xdr:row>35</xdr:row>
      <xdr:rowOff>131572</xdr:rowOff>
    </xdr:to>
    <xdr:sp macro="" textlink="">
      <xdr:nvSpPr>
        <xdr:cNvPr id="79" name="楕円 78"/>
        <xdr:cNvSpPr/>
      </xdr:nvSpPr>
      <xdr:spPr>
        <a:xfrm>
          <a:off x="1079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80772</xdr:rowOff>
    </xdr:from>
    <xdr:to>
      <xdr:col>10</xdr:col>
      <xdr:colOff>114300</xdr:colOff>
      <xdr:row>37</xdr:row>
      <xdr:rowOff>32766</xdr:rowOff>
    </xdr:to>
    <xdr:cxnSp macro="">
      <xdr:nvCxnSpPr>
        <xdr:cNvPr id="80" name="直線コネクタ 79"/>
        <xdr:cNvCxnSpPr/>
      </xdr:nvCxnSpPr>
      <xdr:spPr>
        <a:xfrm>
          <a:off x="1130300" y="6081522"/>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83" name="n_3aveValue【道路】&#10;有形固定資産減価償却率"/>
        <xdr:cNvSpPr txBox="1"/>
      </xdr:nvSpPr>
      <xdr:spPr>
        <a:xfrm>
          <a:off x="181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145559</xdr:rowOff>
    </xdr:from>
    <xdr:ext cx="405111" cy="259045"/>
    <xdr:sp macro="" textlink="">
      <xdr:nvSpPr>
        <xdr:cNvPr id="85" name="n_1mainValue【道路】&#10;有形固定資産減価償却率"/>
        <xdr:cNvSpPr txBox="1"/>
      </xdr:nvSpPr>
      <xdr:spPr>
        <a:xfrm>
          <a:off x="3582044"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113555</xdr:rowOff>
    </xdr:from>
    <xdr:ext cx="405111" cy="259045"/>
    <xdr:sp macro="" textlink="">
      <xdr:nvSpPr>
        <xdr:cNvPr id="86" name="n_2mainValue【道路】&#10;有形固定資産減価償却率"/>
        <xdr:cNvSpPr txBox="1"/>
      </xdr:nvSpPr>
      <xdr:spPr>
        <a:xfrm>
          <a:off x="2705744" y="645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74693</xdr:rowOff>
    </xdr:from>
    <xdr:ext cx="405111" cy="259045"/>
    <xdr:sp macro="" textlink="">
      <xdr:nvSpPr>
        <xdr:cNvPr id="87" name="n_3mainValue【道路】&#10;有形固定資産減価償却率"/>
        <xdr:cNvSpPr txBox="1"/>
      </xdr:nvSpPr>
      <xdr:spPr>
        <a:xfrm>
          <a:off x="18167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148099</xdr:rowOff>
    </xdr:from>
    <xdr:ext cx="405111" cy="259045"/>
    <xdr:sp macro="" textlink="">
      <xdr:nvSpPr>
        <xdr:cNvPr id="88" name="n_4mainValue【道路】&#10;有形固定資産減価償却率"/>
        <xdr:cNvSpPr txBox="1"/>
      </xdr:nvSpPr>
      <xdr:spPr>
        <a:xfrm>
          <a:off x="927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75502</xdr:rowOff>
    </xdr:from>
    <xdr:to>
      <xdr:col>46</xdr:col>
      <xdr:colOff>38100</xdr:colOff>
      <xdr:row>42</xdr:row>
      <xdr:rowOff>5652</xdr:rowOff>
    </xdr:to>
    <xdr:sp macro="" textlink="">
      <xdr:nvSpPr>
        <xdr:cNvPr id="120" name="フローチャート: 判断 119"/>
        <xdr:cNvSpPr/>
      </xdr:nvSpPr>
      <xdr:spPr>
        <a:xfrm>
          <a:off x="8699500" y="71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xdr:cNvSpPr/>
      </xdr:nvSpPr>
      <xdr:spPr>
        <a:xfrm>
          <a:off x="7810500" y="7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37097</xdr:rowOff>
    </xdr:from>
    <xdr:to>
      <xdr:col>55</xdr:col>
      <xdr:colOff>50800</xdr:colOff>
      <xdr:row>41</xdr:row>
      <xdr:rowOff>138697</xdr:rowOff>
    </xdr:to>
    <xdr:sp macro="" textlink="">
      <xdr:nvSpPr>
        <xdr:cNvPr id="128" name="楕円 127"/>
        <xdr:cNvSpPr/>
      </xdr:nvSpPr>
      <xdr:spPr>
        <a:xfrm>
          <a:off x="10426700" y="70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167924</xdr:rowOff>
    </xdr:from>
    <xdr:ext cx="469744" cy="259045"/>
    <xdr:sp macro="" textlink="">
      <xdr:nvSpPr>
        <xdr:cNvPr id="129" name="【道路】&#10;一人当たり延長該当値テキスト"/>
        <xdr:cNvSpPr txBox="1"/>
      </xdr:nvSpPr>
      <xdr:spPr>
        <a:xfrm>
          <a:off x="10515600" y="68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56464</xdr:rowOff>
    </xdr:from>
    <xdr:to>
      <xdr:col>50</xdr:col>
      <xdr:colOff>165100</xdr:colOff>
      <xdr:row>41</xdr:row>
      <xdr:rowOff>158064</xdr:rowOff>
    </xdr:to>
    <xdr:sp macro="" textlink="">
      <xdr:nvSpPr>
        <xdr:cNvPr id="130" name="楕円 129"/>
        <xdr:cNvSpPr/>
      </xdr:nvSpPr>
      <xdr:spPr>
        <a:xfrm>
          <a:off x="9588500" y="7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87897</xdr:rowOff>
    </xdr:from>
    <xdr:to>
      <xdr:col>55</xdr:col>
      <xdr:colOff>0</xdr:colOff>
      <xdr:row>41</xdr:row>
      <xdr:rowOff>107264</xdr:rowOff>
    </xdr:to>
    <xdr:cxnSp macro="">
      <xdr:nvCxnSpPr>
        <xdr:cNvPr id="131" name="直線コネクタ 130"/>
        <xdr:cNvCxnSpPr/>
      </xdr:nvCxnSpPr>
      <xdr:spPr>
        <a:xfrm flipV="1">
          <a:off x="9639300" y="7117347"/>
          <a:ext cx="8382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37808</xdr:rowOff>
    </xdr:from>
    <xdr:to>
      <xdr:col>46</xdr:col>
      <xdr:colOff>38100</xdr:colOff>
      <xdr:row>41</xdr:row>
      <xdr:rowOff>139408</xdr:rowOff>
    </xdr:to>
    <xdr:sp macro="" textlink="">
      <xdr:nvSpPr>
        <xdr:cNvPr id="132" name="楕円 131"/>
        <xdr:cNvSpPr/>
      </xdr:nvSpPr>
      <xdr:spPr>
        <a:xfrm>
          <a:off x="8699500" y="70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88608</xdr:rowOff>
    </xdr:from>
    <xdr:to>
      <xdr:col>50</xdr:col>
      <xdr:colOff>114300</xdr:colOff>
      <xdr:row>41</xdr:row>
      <xdr:rowOff>107264</xdr:rowOff>
    </xdr:to>
    <xdr:cxnSp macro="">
      <xdr:nvCxnSpPr>
        <xdr:cNvPr id="133" name="直線コネクタ 132"/>
        <xdr:cNvCxnSpPr/>
      </xdr:nvCxnSpPr>
      <xdr:spPr>
        <a:xfrm>
          <a:off x="8750300" y="7118058"/>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38329</xdr:rowOff>
    </xdr:from>
    <xdr:to>
      <xdr:col>41</xdr:col>
      <xdr:colOff>101600</xdr:colOff>
      <xdr:row>41</xdr:row>
      <xdr:rowOff>139929</xdr:rowOff>
    </xdr:to>
    <xdr:sp macro="" textlink="">
      <xdr:nvSpPr>
        <xdr:cNvPr id="134" name="楕円 133"/>
        <xdr:cNvSpPr/>
      </xdr:nvSpPr>
      <xdr:spPr>
        <a:xfrm>
          <a:off x="7810500" y="7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88608</xdr:rowOff>
    </xdr:from>
    <xdr:to>
      <xdr:col>45</xdr:col>
      <xdr:colOff>177800</xdr:colOff>
      <xdr:row>41</xdr:row>
      <xdr:rowOff>89129</xdr:rowOff>
    </xdr:to>
    <xdr:cxnSp macro="">
      <xdr:nvCxnSpPr>
        <xdr:cNvPr id="135" name="直線コネクタ 134"/>
        <xdr:cNvCxnSpPr/>
      </xdr:nvCxnSpPr>
      <xdr:spPr>
        <a:xfrm flipV="1">
          <a:off x="7861300" y="7118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38709</xdr:rowOff>
    </xdr:from>
    <xdr:to>
      <xdr:col>36</xdr:col>
      <xdr:colOff>165100</xdr:colOff>
      <xdr:row>41</xdr:row>
      <xdr:rowOff>140309</xdr:rowOff>
    </xdr:to>
    <xdr:sp macro="" textlink="">
      <xdr:nvSpPr>
        <xdr:cNvPr id="136" name="楕円 135"/>
        <xdr:cNvSpPr/>
      </xdr:nvSpPr>
      <xdr:spPr>
        <a:xfrm>
          <a:off x="6921500" y="70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89129</xdr:rowOff>
    </xdr:from>
    <xdr:to>
      <xdr:col>41</xdr:col>
      <xdr:colOff>50800</xdr:colOff>
      <xdr:row>41</xdr:row>
      <xdr:rowOff>89509</xdr:rowOff>
    </xdr:to>
    <xdr:cxnSp macro="">
      <xdr:nvCxnSpPr>
        <xdr:cNvPr id="137" name="直線コネクタ 136"/>
        <xdr:cNvCxnSpPr/>
      </xdr:nvCxnSpPr>
      <xdr:spPr>
        <a:xfrm flipV="1">
          <a:off x="6972300" y="71185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168229</xdr:rowOff>
    </xdr:from>
    <xdr:ext cx="469744" cy="259045"/>
    <xdr:sp macro="" textlink="">
      <xdr:nvSpPr>
        <xdr:cNvPr id="139" name="n_2aveValue【道路】&#10;一人当たり延長"/>
        <xdr:cNvSpPr txBox="1"/>
      </xdr:nvSpPr>
      <xdr:spPr>
        <a:xfrm>
          <a:off x="8515427" y="71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168457</xdr:rowOff>
    </xdr:from>
    <xdr:ext cx="469744" cy="259045"/>
    <xdr:sp macro="" textlink="">
      <xdr:nvSpPr>
        <xdr:cNvPr id="140" name="n_3aveValue【道路】&#10;一人当たり延長"/>
        <xdr:cNvSpPr txBox="1"/>
      </xdr:nvSpPr>
      <xdr:spPr>
        <a:xfrm>
          <a:off x="7626427" y="71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1528</xdr:rowOff>
    </xdr:from>
    <xdr:ext cx="469744" cy="259045"/>
    <xdr:sp macro="" textlink="">
      <xdr:nvSpPr>
        <xdr:cNvPr id="141" name="n_4aveValue【道路】&#10;一人当たり延長"/>
        <xdr:cNvSpPr txBox="1"/>
      </xdr:nvSpPr>
      <xdr:spPr>
        <a:xfrm>
          <a:off x="6737427" y="72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3141</xdr:rowOff>
    </xdr:from>
    <xdr:ext cx="469744" cy="259045"/>
    <xdr:sp macro="" textlink="">
      <xdr:nvSpPr>
        <xdr:cNvPr id="142" name="n_1mainValue【道路】&#10;一人当たり延長"/>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155935</xdr:rowOff>
    </xdr:from>
    <xdr:ext cx="469744" cy="259045"/>
    <xdr:sp macro="" textlink="">
      <xdr:nvSpPr>
        <xdr:cNvPr id="143" name="n_2mainValue【道路】&#10;一人当たり延長"/>
        <xdr:cNvSpPr txBox="1"/>
      </xdr:nvSpPr>
      <xdr:spPr>
        <a:xfrm>
          <a:off x="8515427" y="68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156456</xdr:rowOff>
    </xdr:from>
    <xdr:ext cx="469744" cy="259045"/>
    <xdr:sp macro="" textlink="">
      <xdr:nvSpPr>
        <xdr:cNvPr id="144" name="n_3mainValue【道路】&#10;一人当たり延長"/>
        <xdr:cNvSpPr txBox="1"/>
      </xdr:nvSpPr>
      <xdr:spPr>
        <a:xfrm>
          <a:off x="7626427" y="68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156836</xdr:rowOff>
    </xdr:from>
    <xdr:ext cx="469744" cy="259045"/>
    <xdr:sp macro="" textlink="">
      <xdr:nvSpPr>
        <xdr:cNvPr id="145" name="n_4mainValue【道路】&#10;一人当たり延長"/>
        <xdr:cNvSpPr txBox="1"/>
      </xdr:nvSpPr>
      <xdr:spPr>
        <a:xfrm>
          <a:off x="6737427" y="684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9" name="フローチャート: 判断 178"/>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87" name="楕円 186"/>
        <xdr:cNvSpPr/>
      </xdr:nvSpPr>
      <xdr:spPr>
        <a:xfrm>
          <a:off x="4584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125203</xdr:rowOff>
    </xdr:from>
    <xdr:ext cx="405111" cy="259045"/>
    <xdr:sp macro="" textlink="">
      <xdr:nvSpPr>
        <xdr:cNvPr id="188" name="【橋りょう・トンネル】&#10;有形固定資産減価償却率該当値テキスト"/>
        <xdr:cNvSpPr txBox="1"/>
      </xdr:nvSpPr>
      <xdr:spPr>
        <a:xfrm>
          <a:off x="4673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9" name="楕円 188"/>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26126</xdr:rowOff>
    </xdr:to>
    <xdr:cxnSp macro="">
      <xdr:nvCxnSpPr>
        <xdr:cNvPr id="190" name="直線コネクタ 189"/>
        <xdr:cNvCxnSpPr/>
      </xdr:nvCxnSpPr>
      <xdr:spPr>
        <a:xfrm>
          <a:off x="3797300" y="104568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1" name="楕円 190"/>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60</xdr:row>
      <xdr:rowOff>169817</xdr:rowOff>
    </xdr:to>
    <xdr:cxnSp macro="">
      <xdr:nvCxnSpPr>
        <xdr:cNvPr id="192" name="直線コネクタ 191"/>
        <xdr:cNvCxnSpPr/>
      </xdr:nvCxnSpPr>
      <xdr:spPr>
        <a:xfrm>
          <a:off x="2908300" y="104388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3" name="楕円 192"/>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151856</xdr:rowOff>
    </xdr:to>
    <xdr:cxnSp macro="">
      <xdr:nvCxnSpPr>
        <xdr:cNvPr id="194" name="直線コネクタ 193"/>
        <xdr:cNvCxnSpPr/>
      </xdr:nvCxnSpPr>
      <xdr:spPr>
        <a:xfrm>
          <a:off x="2019300" y="103882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5" name="楕円 194"/>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146957</xdr:rowOff>
    </xdr:to>
    <xdr:cxnSp macro="">
      <xdr:nvCxnSpPr>
        <xdr:cNvPr id="196" name="直線コネクタ 195"/>
        <xdr:cNvCxnSpPr/>
      </xdr:nvCxnSpPr>
      <xdr:spPr>
        <a:xfrm flipV="1">
          <a:off x="1130300" y="103882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8"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201" name="n_1main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47733</xdr:rowOff>
    </xdr:from>
    <xdr:ext cx="405111" cy="259045"/>
    <xdr:sp macro="" textlink="">
      <xdr:nvSpPr>
        <xdr:cNvPr id="202" name="n_2mainValue【橋りょう・トンネル】&#10;有形固定資産減価償却率"/>
        <xdr:cNvSpPr txBox="1"/>
      </xdr:nvSpPr>
      <xdr:spPr>
        <a:xfrm>
          <a:off x="2705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main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4" name="n_4mainValue【橋りょう・トンネ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82691</xdr:rowOff>
    </xdr:from>
    <xdr:to>
      <xdr:col>46</xdr:col>
      <xdr:colOff>38100</xdr:colOff>
      <xdr:row>63</xdr:row>
      <xdr:rowOff>12841</xdr:rowOff>
    </xdr:to>
    <xdr:sp macro="" textlink="">
      <xdr:nvSpPr>
        <xdr:cNvPr id="236" name="フローチャート: 判断 235"/>
        <xdr:cNvSpPr/>
      </xdr:nvSpPr>
      <xdr:spPr>
        <a:xfrm>
          <a:off x="8699500" y="107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xdr:cNvSpPr/>
      </xdr:nvSpPr>
      <xdr:spPr>
        <a:xfrm>
          <a:off x="7810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31119</xdr:rowOff>
    </xdr:from>
    <xdr:to>
      <xdr:col>55</xdr:col>
      <xdr:colOff>50800</xdr:colOff>
      <xdr:row>63</xdr:row>
      <xdr:rowOff>132719</xdr:rowOff>
    </xdr:to>
    <xdr:sp macro="" textlink="">
      <xdr:nvSpPr>
        <xdr:cNvPr id="244" name="楕円 243"/>
        <xdr:cNvSpPr/>
      </xdr:nvSpPr>
      <xdr:spPr>
        <a:xfrm>
          <a:off x="10426700" y="108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9546</xdr:rowOff>
    </xdr:from>
    <xdr:ext cx="534377" cy="259045"/>
    <xdr:sp macro="" textlink="">
      <xdr:nvSpPr>
        <xdr:cNvPr id="245" name="【橋りょう・トンネル】&#10;一人当たり有形固定資産（償却資産）額該当値テキスト"/>
        <xdr:cNvSpPr txBox="1"/>
      </xdr:nvSpPr>
      <xdr:spPr>
        <a:xfrm>
          <a:off x="10515600" y="108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31252</xdr:rowOff>
    </xdr:from>
    <xdr:to>
      <xdr:col>50</xdr:col>
      <xdr:colOff>165100</xdr:colOff>
      <xdr:row>63</xdr:row>
      <xdr:rowOff>132852</xdr:rowOff>
    </xdr:to>
    <xdr:sp macro="" textlink="">
      <xdr:nvSpPr>
        <xdr:cNvPr id="246" name="楕円 245"/>
        <xdr:cNvSpPr/>
      </xdr:nvSpPr>
      <xdr:spPr>
        <a:xfrm>
          <a:off x="9588500" y="108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81919</xdr:rowOff>
    </xdr:from>
    <xdr:to>
      <xdr:col>55</xdr:col>
      <xdr:colOff>0</xdr:colOff>
      <xdr:row>63</xdr:row>
      <xdr:rowOff>82052</xdr:rowOff>
    </xdr:to>
    <xdr:cxnSp macro="">
      <xdr:nvCxnSpPr>
        <xdr:cNvPr id="247" name="直線コネクタ 246"/>
        <xdr:cNvCxnSpPr/>
      </xdr:nvCxnSpPr>
      <xdr:spPr>
        <a:xfrm flipV="1">
          <a:off x="9639300" y="10883269"/>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32872</xdr:rowOff>
    </xdr:from>
    <xdr:to>
      <xdr:col>46</xdr:col>
      <xdr:colOff>38100</xdr:colOff>
      <xdr:row>63</xdr:row>
      <xdr:rowOff>134472</xdr:rowOff>
    </xdr:to>
    <xdr:sp macro="" textlink="">
      <xdr:nvSpPr>
        <xdr:cNvPr id="248" name="楕円 247"/>
        <xdr:cNvSpPr/>
      </xdr:nvSpPr>
      <xdr:spPr>
        <a:xfrm>
          <a:off x="8699500" y="108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82052</xdr:rowOff>
    </xdr:from>
    <xdr:to>
      <xdr:col>50</xdr:col>
      <xdr:colOff>114300</xdr:colOff>
      <xdr:row>63</xdr:row>
      <xdr:rowOff>83672</xdr:rowOff>
    </xdr:to>
    <xdr:cxnSp macro="">
      <xdr:nvCxnSpPr>
        <xdr:cNvPr id="249" name="直線コネクタ 248"/>
        <xdr:cNvCxnSpPr/>
      </xdr:nvCxnSpPr>
      <xdr:spPr>
        <a:xfrm flipV="1">
          <a:off x="8750300" y="10883402"/>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33409</xdr:rowOff>
    </xdr:from>
    <xdr:to>
      <xdr:col>41</xdr:col>
      <xdr:colOff>101600</xdr:colOff>
      <xdr:row>63</xdr:row>
      <xdr:rowOff>135009</xdr:rowOff>
    </xdr:to>
    <xdr:sp macro="" textlink="">
      <xdr:nvSpPr>
        <xdr:cNvPr id="250" name="楕円 249"/>
        <xdr:cNvSpPr/>
      </xdr:nvSpPr>
      <xdr:spPr>
        <a:xfrm>
          <a:off x="7810500" y="108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83672</xdr:rowOff>
    </xdr:from>
    <xdr:to>
      <xdr:col>45</xdr:col>
      <xdr:colOff>177800</xdr:colOff>
      <xdr:row>63</xdr:row>
      <xdr:rowOff>84209</xdr:rowOff>
    </xdr:to>
    <xdr:cxnSp macro="">
      <xdr:nvCxnSpPr>
        <xdr:cNvPr id="251" name="直線コネクタ 250"/>
        <xdr:cNvCxnSpPr/>
      </xdr:nvCxnSpPr>
      <xdr:spPr>
        <a:xfrm flipV="1">
          <a:off x="7861300" y="1088502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26832</xdr:rowOff>
    </xdr:from>
    <xdr:to>
      <xdr:col>36</xdr:col>
      <xdr:colOff>165100</xdr:colOff>
      <xdr:row>63</xdr:row>
      <xdr:rowOff>128432</xdr:rowOff>
    </xdr:to>
    <xdr:sp macro="" textlink="">
      <xdr:nvSpPr>
        <xdr:cNvPr id="252" name="楕円 251"/>
        <xdr:cNvSpPr/>
      </xdr:nvSpPr>
      <xdr:spPr>
        <a:xfrm>
          <a:off x="6921500" y="108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77632</xdr:rowOff>
    </xdr:from>
    <xdr:to>
      <xdr:col>41</xdr:col>
      <xdr:colOff>50800</xdr:colOff>
      <xdr:row>63</xdr:row>
      <xdr:rowOff>84209</xdr:rowOff>
    </xdr:to>
    <xdr:cxnSp macro="">
      <xdr:nvCxnSpPr>
        <xdr:cNvPr id="253" name="直線コネクタ 252"/>
        <xdr:cNvCxnSpPr/>
      </xdr:nvCxnSpPr>
      <xdr:spPr>
        <a:xfrm>
          <a:off x="6972300" y="10878982"/>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29368</xdr:rowOff>
    </xdr:from>
    <xdr:ext cx="534377" cy="259045"/>
    <xdr:sp macro="" textlink="">
      <xdr:nvSpPr>
        <xdr:cNvPr id="255" name="n_2aveValue【橋りょう・トンネル】&#10;一人当たり有形固定資産（償却資産）額"/>
        <xdr:cNvSpPr txBox="1"/>
      </xdr:nvSpPr>
      <xdr:spPr>
        <a:xfrm>
          <a:off x="8483111" y="104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9678</xdr:rowOff>
    </xdr:from>
    <xdr:ext cx="534377" cy="259045"/>
    <xdr:sp macro="" textlink="">
      <xdr:nvSpPr>
        <xdr:cNvPr id="256" name="n_3aveValue【橋りょう・トンネル】&#10;一人当たり有形固定資産（償却資産）額"/>
        <xdr:cNvSpPr txBox="1"/>
      </xdr:nvSpPr>
      <xdr:spPr>
        <a:xfrm>
          <a:off x="7594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123979</xdr:rowOff>
    </xdr:from>
    <xdr:ext cx="534377" cy="259045"/>
    <xdr:sp macro="" textlink="">
      <xdr:nvSpPr>
        <xdr:cNvPr id="258" name="n_1mainValue【橋りょう・トンネル】&#10;一人当たり有形固定資産（償却資産）額"/>
        <xdr:cNvSpPr txBox="1"/>
      </xdr:nvSpPr>
      <xdr:spPr>
        <a:xfrm>
          <a:off x="9359411" y="109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125599</xdr:rowOff>
    </xdr:from>
    <xdr:ext cx="534377" cy="259045"/>
    <xdr:sp macro="" textlink="">
      <xdr:nvSpPr>
        <xdr:cNvPr id="259" name="n_2mainValue【橋りょう・トンネル】&#10;一人当たり有形固定資産（償却資産）額"/>
        <xdr:cNvSpPr txBox="1"/>
      </xdr:nvSpPr>
      <xdr:spPr>
        <a:xfrm>
          <a:off x="8483111" y="109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126136</xdr:rowOff>
    </xdr:from>
    <xdr:ext cx="534377" cy="259045"/>
    <xdr:sp macro="" textlink="">
      <xdr:nvSpPr>
        <xdr:cNvPr id="260" name="n_3mainValue【橋りょう・トンネル】&#10;一人当たり有形固定資産（償却資産）額"/>
        <xdr:cNvSpPr txBox="1"/>
      </xdr:nvSpPr>
      <xdr:spPr>
        <a:xfrm>
          <a:off x="7594111" y="109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119559</xdr:rowOff>
    </xdr:from>
    <xdr:ext cx="534377" cy="259045"/>
    <xdr:sp macro="" textlink="">
      <xdr:nvSpPr>
        <xdr:cNvPr id="261" name="n_4mainValue【橋りょう・トンネル】&#10;一人当たり有形固定資産（償却資産）額"/>
        <xdr:cNvSpPr txBox="1"/>
      </xdr:nvSpPr>
      <xdr:spPr>
        <a:xfrm>
          <a:off x="6705111" y="109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96" name="フローチャート: 判断 295"/>
        <xdr:cNvSpPr/>
      </xdr:nvSpPr>
      <xdr:spPr>
        <a:xfrm>
          <a:off x="2857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xdr:cNvSpPr/>
      </xdr:nvSpPr>
      <xdr:spPr>
        <a:xfrm>
          <a:off x="1968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304" name="楕円 303"/>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305" name="【公営住宅】&#10;有形固定資産減価償却率該当値テキスト"/>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306" name="楕円 305"/>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111579</xdr:rowOff>
    </xdr:from>
    <xdr:to>
      <xdr:col>24</xdr:col>
      <xdr:colOff>63500</xdr:colOff>
      <xdr:row>82</xdr:row>
      <xdr:rowOff>5443</xdr:rowOff>
    </xdr:to>
    <xdr:cxnSp macro="">
      <xdr:nvCxnSpPr>
        <xdr:cNvPr id="307" name="直線コネクタ 306"/>
        <xdr:cNvCxnSpPr/>
      </xdr:nvCxnSpPr>
      <xdr:spPr>
        <a:xfrm>
          <a:off x="3797300" y="139990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99968</xdr:rowOff>
    </xdr:from>
    <xdr:to>
      <xdr:col>15</xdr:col>
      <xdr:colOff>101600</xdr:colOff>
      <xdr:row>82</xdr:row>
      <xdr:rowOff>30118</xdr:rowOff>
    </xdr:to>
    <xdr:sp macro="" textlink="">
      <xdr:nvSpPr>
        <xdr:cNvPr id="308" name="楕円 307"/>
        <xdr:cNvSpPr/>
      </xdr:nvSpPr>
      <xdr:spPr>
        <a:xfrm>
          <a:off x="2857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150768</xdr:rowOff>
    </xdr:to>
    <xdr:cxnSp macro="">
      <xdr:nvCxnSpPr>
        <xdr:cNvPr id="309" name="直線コネクタ 308"/>
        <xdr:cNvCxnSpPr/>
      </xdr:nvCxnSpPr>
      <xdr:spPr>
        <a:xfrm flipV="1">
          <a:off x="2908300" y="139990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34652</xdr:rowOff>
    </xdr:from>
    <xdr:to>
      <xdr:col>10</xdr:col>
      <xdr:colOff>165100</xdr:colOff>
      <xdr:row>81</xdr:row>
      <xdr:rowOff>136252</xdr:rowOff>
    </xdr:to>
    <xdr:sp macro="" textlink="">
      <xdr:nvSpPr>
        <xdr:cNvPr id="310" name="楕円 309"/>
        <xdr:cNvSpPr/>
      </xdr:nvSpPr>
      <xdr:spPr>
        <a:xfrm>
          <a:off x="1968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85452</xdr:rowOff>
    </xdr:from>
    <xdr:to>
      <xdr:col>15</xdr:col>
      <xdr:colOff>50800</xdr:colOff>
      <xdr:row>81</xdr:row>
      <xdr:rowOff>150768</xdr:rowOff>
    </xdr:to>
    <xdr:cxnSp macro="">
      <xdr:nvCxnSpPr>
        <xdr:cNvPr id="311" name="直線コネクタ 310"/>
        <xdr:cNvCxnSpPr/>
      </xdr:nvCxnSpPr>
      <xdr:spPr>
        <a:xfrm>
          <a:off x="2019300" y="139729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73842</xdr:rowOff>
    </xdr:from>
    <xdr:to>
      <xdr:col>6</xdr:col>
      <xdr:colOff>38100</xdr:colOff>
      <xdr:row>84</xdr:row>
      <xdr:rowOff>3992</xdr:rowOff>
    </xdr:to>
    <xdr:sp macro="" textlink="">
      <xdr:nvSpPr>
        <xdr:cNvPr id="312" name="楕円 311"/>
        <xdr:cNvSpPr/>
      </xdr:nvSpPr>
      <xdr:spPr>
        <a:xfrm>
          <a:off x="1079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85452</xdr:rowOff>
    </xdr:from>
    <xdr:to>
      <xdr:col>10</xdr:col>
      <xdr:colOff>114300</xdr:colOff>
      <xdr:row>83</xdr:row>
      <xdr:rowOff>124642</xdr:rowOff>
    </xdr:to>
    <xdr:cxnSp macro="">
      <xdr:nvCxnSpPr>
        <xdr:cNvPr id="313" name="直線コネクタ 312"/>
        <xdr:cNvCxnSpPr/>
      </xdr:nvCxnSpPr>
      <xdr:spPr>
        <a:xfrm flipV="1">
          <a:off x="1130300" y="13972902"/>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24509</xdr:rowOff>
    </xdr:from>
    <xdr:ext cx="405111" cy="259045"/>
    <xdr:sp macro="" textlink="">
      <xdr:nvSpPr>
        <xdr:cNvPr id="315" name="n_2aveValue【公営住宅】&#10;有形固定資産減価償却率"/>
        <xdr:cNvSpPr txBox="1"/>
      </xdr:nvSpPr>
      <xdr:spPr>
        <a:xfrm>
          <a:off x="2705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140443</xdr:rowOff>
    </xdr:from>
    <xdr:ext cx="405111" cy="259045"/>
    <xdr:sp macro="" textlink="">
      <xdr:nvSpPr>
        <xdr:cNvPr id="316" name="n_3aveValue【公営住宅】&#10;有形固定資産減価償却率"/>
        <xdr:cNvSpPr txBox="1"/>
      </xdr:nvSpPr>
      <xdr:spPr>
        <a:xfrm>
          <a:off x="18167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318" name="n_1mainValue【公営住宅】&#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46645</xdr:rowOff>
    </xdr:from>
    <xdr:ext cx="405111" cy="259045"/>
    <xdr:sp macro="" textlink="">
      <xdr:nvSpPr>
        <xdr:cNvPr id="319" name="n_2mainValue【公営住宅】&#10;有形固定資産減価償却率"/>
        <xdr:cNvSpPr txBox="1"/>
      </xdr:nvSpPr>
      <xdr:spPr>
        <a:xfrm>
          <a:off x="2705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152779</xdr:rowOff>
    </xdr:from>
    <xdr:ext cx="405111" cy="259045"/>
    <xdr:sp macro="" textlink="">
      <xdr:nvSpPr>
        <xdr:cNvPr id="320" name="n_3mainValue【公営住宅】&#10;有形固定資産減価償却率"/>
        <xdr:cNvSpPr txBox="1"/>
      </xdr:nvSpPr>
      <xdr:spPr>
        <a:xfrm>
          <a:off x="1816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21" name="n_4mainValue【公営住宅】&#10;有形固定資産減価償却率"/>
        <xdr:cNvSpPr txBox="1"/>
      </xdr:nvSpPr>
      <xdr:spPr>
        <a:xfrm>
          <a:off x="927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53" name="フローチャート: 判断 352"/>
        <xdr:cNvSpPr/>
      </xdr:nvSpPr>
      <xdr:spPr>
        <a:xfrm>
          <a:off x="8699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xdr:cNvSpPr/>
      </xdr:nvSpPr>
      <xdr:spPr>
        <a:xfrm>
          <a:off x="7810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103887</xdr:rowOff>
    </xdr:from>
    <xdr:to>
      <xdr:col>55</xdr:col>
      <xdr:colOff>50800</xdr:colOff>
      <xdr:row>83</xdr:row>
      <xdr:rowOff>34037</xdr:rowOff>
    </xdr:to>
    <xdr:sp macro="" textlink="">
      <xdr:nvSpPr>
        <xdr:cNvPr id="361" name="楕円 360"/>
        <xdr:cNvSpPr/>
      </xdr:nvSpPr>
      <xdr:spPr>
        <a:xfrm>
          <a:off x="104267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126764</xdr:rowOff>
    </xdr:from>
    <xdr:ext cx="469744" cy="259045"/>
    <xdr:sp macro="" textlink="">
      <xdr:nvSpPr>
        <xdr:cNvPr id="362" name="【公営住宅】&#10;一人当たり面積該当値テキスト"/>
        <xdr:cNvSpPr txBox="1"/>
      </xdr:nvSpPr>
      <xdr:spPr>
        <a:xfrm>
          <a:off x="10515600"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98552</xdr:rowOff>
    </xdr:from>
    <xdr:to>
      <xdr:col>50</xdr:col>
      <xdr:colOff>165100</xdr:colOff>
      <xdr:row>83</xdr:row>
      <xdr:rowOff>28702</xdr:rowOff>
    </xdr:to>
    <xdr:sp macro="" textlink="">
      <xdr:nvSpPr>
        <xdr:cNvPr id="363" name="楕円 362"/>
        <xdr:cNvSpPr/>
      </xdr:nvSpPr>
      <xdr:spPr>
        <a:xfrm>
          <a:off x="9588500" y="141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149352</xdr:rowOff>
    </xdr:from>
    <xdr:to>
      <xdr:col>55</xdr:col>
      <xdr:colOff>0</xdr:colOff>
      <xdr:row>82</xdr:row>
      <xdr:rowOff>154687</xdr:rowOff>
    </xdr:to>
    <xdr:cxnSp macro="">
      <xdr:nvCxnSpPr>
        <xdr:cNvPr id="364" name="直線コネクタ 363"/>
        <xdr:cNvCxnSpPr/>
      </xdr:nvCxnSpPr>
      <xdr:spPr>
        <a:xfrm>
          <a:off x="9639300" y="14208252"/>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97028</xdr:rowOff>
    </xdr:from>
    <xdr:to>
      <xdr:col>46</xdr:col>
      <xdr:colOff>38100</xdr:colOff>
      <xdr:row>83</xdr:row>
      <xdr:rowOff>27178</xdr:rowOff>
    </xdr:to>
    <xdr:sp macro="" textlink="">
      <xdr:nvSpPr>
        <xdr:cNvPr id="365" name="楕円 364"/>
        <xdr:cNvSpPr/>
      </xdr:nvSpPr>
      <xdr:spPr>
        <a:xfrm>
          <a:off x="8699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147828</xdr:rowOff>
    </xdr:from>
    <xdr:to>
      <xdr:col>50</xdr:col>
      <xdr:colOff>114300</xdr:colOff>
      <xdr:row>82</xdr:row>
      <xdr:rowOff>149352</xdr:rowOff>
    </xdr:to>
    <xdr:cxnSp macro="">
      <xdr:nvCxnSpPr>
        <xdr:cNvPr id="366" name="直線コネクタ 365"/>
        <xdr:cNvCxnSpPr/>
      </xdr:nvCxnSpPr>
      <xdr:spPr>
        <a:xfrm>
          <a:off x="8750300" y="142067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96265</xdr:rowOff>
    </xdr:from>
    <xdr:to>
      <xdr:col>41</xdr:col>
      <xdr:colOff>101600</xdr:colOff>
      <xdr:row>83</xdr:row>
      <xdr:rowOff>26415</xdr:rowOff>
    </xdr:to>
    <xdr:sp macro="" textlink="">
      <xdr:nvSpPr>
        <xdr:cNvPr id="367" name="楕円 366"/>
        <xdr:cNvSpPr/>
      </xdr:nvSpPr>
      <xdr:spPr>
        <a:xfrm>
          <a:off x="7810500" y="141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147065</xdr:rowOff>
    </xdr:from>
    <xdr:to>
      <xdr:col>45</xdr:col>
      <xdr:colOff>177800</xdr:colOff>
      <xdr:row>82</xdr:row>
      <xdr:rowOff>147828</xdr:rowOff>
    </xdr:to>
    <xdr:cxnSp macro="">
      <xdr:nvCxnSpPr>
        <xdr:cNvPr id="368" name="直線コネクタ 367"/>
        <xdr:cNvCxnSpPr/>
      </xdr:nvCxnSpPr>
      <xdr:spPr>
        <a:xfrm>
          <a:off x="7861300" y="142059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9" name="楕円 368"/>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147065</xdr:rowOff>
    </xdr:from>
    <xdr:to>
      <xdr:col>41</xdr:col>
      <xdr:colOff>50800</xdr:colOff>
      <xdr:row>82</xdr:row>
      <xdr:rowOff>152400</xdr:rowOff>
    </xdr:to>
    <xdr:cxnSp macro="">
      <xdr:nvCxnSpPr>
        <xdr:cNvPr id="370" name="直線コネクタ 369"/>
        <xdr:cNvCxnSpPr/>
      </xdr:nvCxnSpPr>
      <xdr:spPr>
        <a:xfrm flipV="1">
          <a:off x="6972300" y="142059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2" name="n_2aveValue【公営住宅】&#10;一人当たり面積"/>
        <xdr:cNvSpPr txBox="1"/>
      </xdr:nvSpPr>
      <xdr:spPr>
        <a:xfrm>
          <a:off x="8515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3" name="n_3aveValue【公営住宅】&#10;一人当たり面積"/>
        <xdr:cNvSpPr txBox="1"/>
      </xdr:nvSpPr>
      <xdr:spPr>
        <a:xfrm>
          <a:off x="7626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737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45229</xdr:rowOff>
    </xdr:from>
    <xdr:ext cx="469744" cy="259045"/>
    <xdr:sp macro="" textlink="">
      <xdr:nvSpPr>
        <xdr:cNvPr id="375" name="n_1mainValue【公営住宅】&#10;一人当たり面積"/>
        <xdr:cNvSpPr txBox="1"/>
      </xdr:nvSpPr>
      <xdr:spPr>
        <a:xfrm>
          <a:off x="9391727" y="139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43705</xdr:rowOff>
    </xdr:from>
    <xdr:ext cx="469744" cy="259045"/>
    <xdr:sp macro="" textlink="">
      <xdr:nvSpPr>
        <xdr:cNvPr id="376" name="n_2mainValue【公営住宅】&#10;一人当たり面積"/>
        <xdr:cNvSpPr txBox="1"/>
      </xdr:nvSpPr>
      <xdr:spPr>
        <a:xfrm>
          <a:off x="8515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42942</xdr:rowOff>
    </xdr:from>
    <xdr:ext cx="469744" cy="259045"/>
    <xdr:sp macro="" textlink="">
      <xdr:nvSpPr>
        <xdr:cNvPr id="377" name="n_3mainValue【公営住宅】&#10;一人当たり面積"/>
        <xdr:cNvSpPr txBox="1"/>
      </xdr:nvSpPr>
      <xdr:spPr>
        <a:xfrm>
          <a:off x="7626427" y="1393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8" name="n_4mainValue【公営住宅】&#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5" name="フローチャート: 判断 424"/>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73406</xdr:rowOff>
    </xdr:from>
    <xdr:to>
      <xdr:col>85</xdr:col>
      <xdr:colOff>177800</xdr:colOff>
      <xdr:row>40</xdr:row>
      <xdr:rowOff>3556</xdr:rowOff>
    </xdr:to>
    <xdr:sp macro="" textlink="">
      <xdr:nvSpPr>
        <xdr:cNvPr id="433" name="楕円 432"/>
        <xdr:cNvSpPr/>
      </xdr:nvSpPr>
      <xdr:spPr>
        <a:xfrm>
          <a:off x="16268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51833</xdr:rowOff>
    </xdr:from>
    <xdr:ext cx="405111" cy="259045"/>
    <xdr:sp macro="" textlink="">
      <xdr:nvSpPr>
        <xdr:cNvPr id="434" name="【認定こども園・幼稚園・保育所】&#10;有形固定資産減価償却率該当値テキスト"/>
        <xdr:cNvSpPr txBox="1"/>
      </xdr:nvSpPr>
      <xdr:spPr>
        <a:xfrm>
          <a:off x="16357600"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xdr:rowOff>
    </xdr:from>
    <xdr:to>
      <xdr:col>81</xdr:col>
      <xdr:colOff>101600</xdr:colOff>
      <xdr:row>39</xdr:row>
      <xdr:rowOff>117856</xdr:rowOff>
    </xdr:to>
    <xdr:sp macro="" textlink="">
      <xdr:nvSpPr>
        <xdr:cNvPr id="435" name="楕円 434"/>
        <xdr:cNvSpPr/>
      </xdr:nvSpPr>
      <xdr:spPr>
        <a:xfrm>
          <a:off x="15430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67056</xdr:rowOff>
    </xdr:from>
    <xdr:to>
      <xdr:col>85</xdr:col>
      <xdr:colOff>127000</xdr:colOff>
      <xdr:row>39</xdr:row>
      <xdr:rowOff>124206</xdr:rowOff>
    </xdr:to>
    <xdr:cxnSp macro="">
      <xdr:nvCxnSpPr>
        <xdr:cNvPr id="436" name="直線コネクタ 435"/>
        <xdr:cNvCxnSpPr/>
      </xdr:nvCxnSpPr>
      <xdr:spPr>
        <a:xfrm>
          <a:off x="15481300" y="67536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123698</xdr:rowOff>
    </xdr:from>
    <xdr:to>
      <xdr:col>76</xdr:col>
      <xdr:colOff>165100</xdr:colOff>
      <xdr:row>39</xdr:row>
      <xdr:rowOff>53848</xdr:rowOff>
    </xdr:to>
    <xdr:sp macro="" textlink="">
      <xdr:nvSpPr>
        <xdr:cNvPr id="437" name="楕円 436"/>
        <xdr:cNvSpPr/>
      </xdr:nvSpPr>
      <xdr:spPr>
        <a:xfrm>
          <a:off x="14541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xdr:rowOff>
    </xdr:from>
    <xdr:to>
      <xdr:col>81</xdr:col>
      <xdr:colOff>50800</xdr:colOff>
      <xdr:row>39</xdr:row>
      <xdr:rowOff>67056</xdr:rowOff>
    </xdr:to>
    <xdr:cxnSp macro="">
      <xdr:nvCxnSpPr>
        <xdr:cNvPr id="438" name="直線コネクタ 437"/>
        <xdr:cNvCxnSpPr/>
      </xdr:nvCxnSpPr>
      <xdr:spPr>
        <a:xfrm>
          <a:off x="14592300" y="66895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439" name="楕円 438"/>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39</xdr:row>
      <xdr:rowOff>3048</xdr:rowOff>
    </xdr:to>
    <xdr:cxnSp macro="">
      <xdr:nvCxnSpPr>
        <xdr:cNvPr id="440" name="直線コネクタ 439"/>
        <xdr:cNvCxnSpPr/>
      </xdr:nvCxnSpPr>
      <xdr:spPr>
        <a:xfrm>
          <a:off x="13703300" y="66484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27686</xdr:rowOff>
    </xdr:from>
    <xdr:to>
      <xdr:col>67</xdr:col>
      <xdr:colOff>101600</xdr:colOff>
      <xdr:row>39</xdr:row>
      <xdr:rowOff>129286</xdr:rowOff>
    </xdr:to>
    <xdr:sp macro="" textlink="">
      <xdr:nvSpPr>
        <xdr:cNvPr id="441" name="楕円 440"/>
        <xdr:cNvSpPr/>
      </xdr:nvSpPr>
      <xdr:spPr>
        <a:xfrm>
          <a:off x="1276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39</xdr:row>
      <xdr:rowOff>78486</xdr:rowOff>
    </xdr:to>
    <xdr:cxnSp macro="">
      <xdr:nvCxnSpPr>
        <xdr:cNvPr id="442" name="直線コネクタ 441"/>
        <xdr:cNvCxnSpPr/>
      </xdr:nvCxnSpPr>
      <xdr:spPr>
        <a:xfrm flipV="1">
          <a:off x="12814300" y="664845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4" name="n_2aveValue【認定こども園・幼稚園・保育所】&#10;有形固定資産減価償却率"/>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5" name="n_3ave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108983</xdr:rowOff>
    </xdr:from>
    <xdr:ext cx="405111" cy="259045"/>
    <xdr:sp macro="" textlink="">
      <xdr:nvSpPr>
        <xdr:cNvPr id="447" name="n_1mainValue【認定こども園・幼稚園・保育所】&#10;有形固定資産減価償却率"/>
        <xdr:cNvSpPr txBox="1"/>
      </xdr:nvSpPr>
      <xdr:spPr>
        <a:xfrm>
          <a:off x="15266044"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70375</xdr:rowOff>
    </xdr:from>
    <xdr:ext cx="405111" cy="259045"/>
    <xdr:sp macro="" textlink="">
      <xdr:nvSpPr>
        <xdr:cNvPr id="448" name="n_2mainValue【認定こども園・幼稚園・保育所】&#10;有形固定資産減価償却率"/>
        <xdr:cNvSpPr txBox="1"/>
      </xdr:nvSpPr>
      <xdr:spPr>
        <a:xfrm>
          <a:off x="14389744" y="641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9" name="n_3main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120413</xdr:rowOff>
    </xdr:from>
    <xdr:ext cx="405111" cy="259045"/>
    <xdr:sp macro="" textlink="">
      <xdr:nvSpPr>
        <xdr:cNvPr id="450" name="n_4mainValue【認定こども園・幼稚園・保育所】&#10;有形固定資産減価償却率"/>
        <xdr:cNvSpPr txBox="1"/>
      </xdr:nvSpPr>
      <xdr:spPr>
        <a:xfrm>
          <a:off x="12611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78740</xdr:rowOff>
    </xdr:from>
    <xdr:to>
      <xdr:col>107</xdr:col>
      <xdr:colOff>101600</xdr:colOff>
      <xdr:row>39</xdr:row>
      <xdr:rowOff>8890</xdr:rowOff>
    </xdr:to>
    <xdr:sp macro="" textlink="">
      <xdr:nvSpPr>
        <xdr:cNvPr id="482" name="フローチャート: 判断 481"/>
        <xdr:cNvSpPr/>
      </xdr:nvSpPr>
      <xdr:spPr>
        <a:xfrm>
          <a:off x="20383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90" name="楕円 489"/>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91"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2" name="楕円 491"/>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40</xdr:row>
      <xdr:rowOff>7620</xdr:rowOff>
    </xdr:to>
    <xdr:cxnSp macro="">
      <xdr:nvCxnSpPr>
        <xdr:cNvPr id="493" name="直線コネクタ 492"/>
        <xdr:cNvCxnSpPr/>
      </xdr:nvCxnSpPr>
      <xdr:spPr>
        <a:xfrm>
          <a:off x="21323300" y="6797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4" name="楕円 493"/>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110490</xdr:rowOff>
    </xdr:to>
    <xdr:cxnSp macro="">
      <xdr:nvCxnSpPr>
        <xdr:cNvPr id="495" name="直線コネクタ 494"/>
        <xdr:cNvCxnSpPr/>
      </xdr:nvCxnSpPr>
      <xdr:spPr>
        <a:xfrm>
          <a:off x="20434300" y="678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96" name="楕円 495"/>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95250</xdr:rowOff>
    </xdr:to>
    <xdr:cxnSp macro="">
      <xdr:nvCxnSpPr>
        <xdr:cNvPr id="497" name="直線コネクタ 496"/>
        <xdr:cNvCxnSpPr/>
      </xdr:nvCxnSpPr>
      <xdr:spPr>
        <a:xfrm>
          <a:off x="19545300" y="676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98" name="楕円 497"/>
        <xdr:cNvSpPr/>
      </xdr:nvSpPr>
      <xdr:spPr>
        <a:xfrm>
          <a:off x="18605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80010</xdr:rowOff>
    </xdr:from>
    <xdr:to>
      <xdr:col>102</xdr:col>
      <xdr:colOff>114300</xdr:colOff>
      <xdr:row>39</xdr:row>
      <xdr:rowOff>80010</xdr:rowOff>
    </xdr:to>
    <xdr:cxnSp macro="">
      <xdr:nvCxnSpPr>
        <xdr:cNvPr id="499" name="直線コネクタ 498"/>
        <xdr:cNvCxnSpPr/>
      </xdr:nvCxnSpPr>
      <xdr:spPr>
        <a:xfrm>
          <a:off x="18656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25417</xdr:rowOff>
    </xdr:from>
    <xdr:ext cx="469744" cy="259045"/>
    <xdr:sp macro="" textlink="">
      <xdr:nvSpPr>
        <xdr:cNvPr id="501" name="n_2aveValue【認定こども園・幼稚園・保育所】&#10;一人当たり面積"/>
        <xdr:cNvSpPr txBox="1"/>
      </xdr:nvSpPr>
      <xdr:spPr>
        <a:xfrm>
          <a:off x="20199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2"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3" name="n_4ave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504"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5" name="n_2main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121937</xdr:rowOff>
    </xdr:from>
    <xdr:ext cx="469744" cy="259045"/>
    <xdr:sp macro="" textlink="">
      <xdr:nvSpPr>
        <xdr:cNvPr id="506" name="n_3mainValue【認定こども園・幼稚園・保育所】&#10;一人当たり面積"/>
        <xdr:cNvSpPr txBox="1"/>
      </xdr:nvSpPr>
      <xdr:spPr>
        <a:xfrm>
          <a:off x="19310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07" name="n_4mainValue【認定こども園・幼稚園・保育所】&#10;一人当たり面積"/>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94932</xdr:rowOff>
    </xdr:from>
    <xdr:to>
      <xdr:col>76</xdr:col>
      <xdr:colOff>165100</xdr:colOff>
      <xdr:row>61</xdr:row>
      <xdr:rowOff>25082</xdr:rowOff>
    </xdr:to>
    <xdr:sp macro="" textlink="">
      <xdr:nvSpPr>
        <xdr:cNvPr id="536" name="フローチャート: 判断 535"/>
        <xdr:cNvSpPr/>
      </xdr:nvSpPr>
      <xdr:spPr>
        <a:xfrm>
          <a:off x="145415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7" name="フローチャート: 判断 536"/>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4" name="楕円 543"/>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45" name="【学校施設】&#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20638</xdr:rowOff>
    </xdr:from>
    <xdr:to>
      <xdr:col>81</xdr:col>
      <xdr:colOff>101600</xdr:colOff>
      <xdr:row>59</xdr:row>
      <xdr:rowOff>122238</xdr:rowOff>
    </xdr:to>
    <xdr:sp macro="" textlink="">
      <xdr:nvSpPr>
        <xdr:cNvPr id="546" name="楕円 545"/>
        <xdr:cNvSpPr/>
      </xdr:nvSpPr>
      <xdr:spPr>
        <a:xfrm>
          <a:off x="15430500" y="101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71438</xdr:rowOff>
    </xdr:from>
    <xdr:to>
      <xdr:col>85</xdr:col>
      <xdr:colOff>127000</xdr:colOff>
      <xdr:row>59</xdr:row>
      <xdr:rowOff>80010</xdr:rowOff>
    </xdr:to>
    <xdr:cxnSp macro="">
      <xdr:nvCxnSpPr>
        <xdr:cNvPr id="547" name="直線コネクタ 546"/>
        <xdr:cNvCxnSpPr/>
      </xdr:nvCxnSpPr>
      <xdr:spPr>
        <a:xfrm>
          <a:off x="15481300" y="10186988"/>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8" name="楕円 547"/>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71438</xdr:rowOff>
    </xdr:from>
    <xdr:to>
      <xdr:col>81</xdr:col>
      <xdr:colOff>50800</xdr:colOff>
      <xdr:row>59</xdr:row>
      <xdr:rowOff>108585</xdr:rowOff>
    </xdr:to>
    <xdr:cxnSp macro="">
      <xdr:nvCxnSpPr>
        <xdr:cNvPr id="549" name="直線コネクタ 548"/>
        <xdr:cNvCxnSpPr/>
      </xdr:nvCxnSpPr>
      <xdr:spPr>
        <a:xfrm flipV="1">
          <a:off x="14592300" y="1018698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14922</xdr:rowOff>
    </xdr:from>
    <xdr:to>
      <xdr:col>72</xdr:col>
      <xdr:colOff>38100</xdr:colOff>
      <xdr:row>59</xdr:row>
      <xdr:rowOff>116522</xdr:rowOff>
    </xdr:to>
    <xdr:sp macro="" textlink="">
      <xdr:nvSpPr>
        <xdr:cNvPr id="550" name="楕円 549"/>
        <xdr:cNvSpPr/>
      </xdr:nvSpPr>
      <xdr:spPr>
        <a:xfrm>
          <a:off x="13652500" y="10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65722</xdr:rowOff>
    </xdr:from>
    <xdr:to>
      <xdr:col>76</xdr:col>
      <xdr:colOff>114300</xdr:colOff>
      <xdr:row>59</xdr:row>
      <xdr:rowOff>108585</xdr:rowOff>
    </xdr:to>
    <xdr:cxnSp macro="">
      <xdr:nvCxnSpPr>
        <xdr:cNvPr id="551" name="直線コネクタ 550"/>
        <xdr:cNvCxnSpPr/>
      </xdr:nvCxnSpPr>
      <xdr:spPr>
        <a:xfrm>
          <a:off x="13703300" y="1018127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80645</xdr:rowOff>
    </xdr:from>
    <xdr:to>
      <xdr:col>67</xdr:col>
      <xdr:colOff>101600</xdr:colOff>
      <xdr:row>61</xdr:row>
      <xdr:rowOff>10795</xdr:rowOff>
    </xdr:to>
    <xdr:sp macro="" textlink="">
      <xdr:nvSpPr>
        <xdr:cNvPr id="552" name="楕円 551"/>
        <xdr:cNvSpPr/>
      </xdr:nvSpPr>
      <xdr:spPr>
        <a:xfrm>
          <a:off x="12763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65722</xdr:rowOff>
    </xdr:from>
    <xdr:to>
      <xdr:col>71</xdr:col>
      <xdr:colOff>177800</xdr:colOff>
      <xdr:row>60</xdr:row>
      <xdr:rowOff>131445</xdr:rowOff>
    </xdr:to>
    <xdr:cxnSp macro="">
      <xdr:nvCxnSpPr>
        <xdr:cNvPr id="553" name="直線コネクタ 552"/>
        <xdr:cNvCxnSpPr/>
      </xdr:nvCxnSpPr>
      <xdr:spPr>
        <a:xfrm flipV="1">
          <a:off x="12814300" y="10181272"/>
          <a:ext cx="889000" cy="2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16209</xdr:rowOff>
    </xdr:from>
    <xdr:ext cx="405111" cy="259045"/>
    <xdr:sp macro="" textlink="">
      <xdr:nvSpPr>
        <xdr:cNvPr id="555" name="n_2aveValue【学校施設】&#10;有形固定資産減価償却率"/>
        <xdr:cNvSpPr txBox="1"/>
      </xdr:nvSpPr>
      <xdr:spPr>
        <a:xfrm>
          <a:off x="14389744" y="1047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56" name="n_3ave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150195</xdr:rowOff>
    </xdr:from>
    <xdr:ext cx="405111" cy="259045"/>
    <xdr:sp macro="" textlink="">
      <xdr:nvSpPr>
        <xdr:cNvPr id="557" name="n_4aveValue【学校施設】&#10;有形固定資産減価償却率"/>
        <xdr:cNvSpPr txBox="1"/>
      </xdr:nvSpPr>
      <xdr:spPr>
        <a:xfrm>
          <a:off x="12611744" y="1009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138765</xdr:rowOff>
    </xdr:from>
    <xdr:ext cx="405111" cy="259045"/>
    <xdr:sp macro="" textlink="">
      <xdr:nvSpPr>
        <xdr:cNvPr id="558" name="n_1mainValue【学校施設】&#10;有形固定資産減価償却率"/>
        <xdr:cNvSpPr txBox="1"/>
      </xdr:nvSpPr>
      <xdr:spPr>
        <a:xfrm>
          <a:off x="152660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59" name="n_2main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133049</xdr:rowOff>
    </xdr:from>
    <xdr:ext cx="405111" cy="259045"/>
    <xdr:sp macro="" textlink="">
      <xdr:nvSpPr>
        <xdr:cNvPr id="560" name="n_3mainValue【学校施設】&#10;有形固定資産減価償却率"/>
        <xdr:cNvSpPr txBox="1"/>
      </xdr:nvSpPr>
      <xdr:spPr>
        <a:xfrm>
          <a:off x="13500744" y="990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1922</xdr:rowOff>
    </xdr:from>
    <xdr:ext cx="405111" cy="259045"/>
    <xdr:sp macro="" textlink="">
      <xdr:nvSpPr>
        <xdr:cNvPr id="561" name="n_4mainValue【学校施設】&#10;有形固定資産減価償却率"/>
        <xdr:cNvSpPr txBox="1"/>
      </xdr:nvSpPr>
      <xdr:spPr>
        <a:xfrm>
          <a:off x="12611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158206</xdr:rowOff>
    </xdr:from>
    <xdr:to>
      <xdr:col>107</xdr:col>
      <xdr:colOff>101600</xdr:colOff>
      <xdr:row>60</xdr:row>
      <xdr:rowOff>88356</xdr:rowOff>
    </xdr:to>
    <xdr:sp macro="" textlink="">
      <xdr:nvSpPr>
        <xdr:cNvPr id="596" name="フローチャート: 判断 595"/>
        <xdr:cNvSpPr/>
      </xdr:nvSpPr>
      <xdr:spPr>
        <a:xfrm>
          <a:off x="20383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7" name="フローチャート: 判断 596"/>
        <xdr:cNvSpPr/>
      </xdr:nvSpPr>
      <xdr:spPr>
        <a:xfrm>
          <a:off x="19494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04" name="楕円 603"/>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605" name="【学校施設】&#10;一人当たり面積該当値テキスト"/>
        <xdr:cNvSpPr txBox="1"/>
      </xdr:nvSpPr>
      <xdr:spPr>
        <a:xfrm>
          <a:off x="22199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99423</xdr:rowOff>
    </xdr:from>
    <xdr:to>
      <xdr:col>112</xdr:col>
      <xdr:colOff>38100</xdr:colOff>
      <xdr:row>62</xdr:row>
      <xdr:rowOff>29573</xdr:rowOff>
    </xdr:to>
    <xdr:sp macro="" textlink="">
      <xdr:nvSpPr>
        <xdr:cNvPr id="606" name="楕円 605"/>
        <xdr:cNvSpPr/>
      </xdr:nvSpPr>
      <xdr:spPr>
        <a:xfrm>
          <a:off x="21272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150223</xdr:rowOff>
    </xdr:to>
    <xdr:cxnSp macro="">
      <xdr:nvCxnSpPr>
        <xdr:cNvPr id="607" name="直線コネクタ 606"/>
        <xdr:cNvCxnSpPr/>
      </xdr:nvCxnSpPr>
      <xdr:spPr>
        <a:xfrm flipV="1">
          <a:off x="21323300" y="105613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102688</xdr:rowOff>
    </xdr:from>
    <xdr:to>
      <xdr:col>107</xdr:col>
      <xdr:colOff>101600</xdr:colOff>
      <xdr:row>62</xdr:row>
      <xdr:rowOff>32838</xdr:rowOff>
    </xdr:to>
    <xdr:sp macro="" textlink="">
      <xdr:nvSpPr>
        <xdr:cNvPr id="608" name="楕円 607"/>
        <xdr:cNvSpPr/>
      </xdr:nvSpPr>
      <xdr:spPr>
        <a:xfrm>
          <a:off x="20383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150223</xdr:rowOff>
    </xdr:from>
    <xdr:to>
      <xdr:col>111</xdr:col>
      <xdr:colOff>177800</xdr:colOff>
      <xdr:row>61</xdr:row>
      <xdr:rowOff>153488</xdr:rowOff>
    </xdr:to>
    <xdr:cxnSp macro="">
      <xdr:nvCxnSpPr>
        <xdr:cNvPr id="609" name="直線コネクタ 608"/>
        <xdr:cNvCxnSpPr/>
      </xdr:nvCxnSpPr>
      <xdr:spPr>
        <a:xfrm flipV="1">
          <a:off x="20434300" y="106086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65133</xdr:rowOff>
    </xdr:from>
    <xdr:to>
      <xdr:col>102</xdr:col>
      <xdr:colOff>165100</xdr:colOff>
      <xdr:row>61</xdr:row>
      <xdr:rowOff>166733</xdr:rowOff>
    </xdr:to>
    <xdr:sp macro="" textlink="">
      <xdr:nvSpPr>
        <xdr:cNvPr id="610" name="楕円 609"/>
        <xdr:cNvSpPr/>
      </xdr:nvSpPr>
      <xdr:spPr>
        <a:xfrm>
          <a:off x="19494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115933</xdr:rowOff>
    </xdr:from>
    <xdr:to>
      <xdr:col>107</xdr:col>
      <xdr:colOff>50800</xdr:colOff>
      <xdr:row>61</xdr:row>
      <xdr:rowOff>153488</xdr:rowOff>
    </xdr:to>
    <xdr:cxnSp macro="">
      <xdr:nvCxnSpPr>
        <xdr:cNvPr id="611" name="直線コネクタ 610"/>
        <xdr:cNvCxnSpPr/>
      </xdr:nvCxnSpPr>
      <xdr:spPr>
        <a:xfrm>
          <a:off x="19545300" y="105743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83094</xdr:rowOff>
    </xdr:from>
    <xdr:to>
      <xdr:col>98</xdr:col>
      <xdr:colOff>38100</xdr:colOff>
      <xdr:row>62</xdr:row>
      <xdr:rowOff>13244</xdr:rowOff>
    </xdr:to>
    <xdr:sp macro="" textlink="">
      <xdr:nvSpPr>
        <xdr:cNvPr id="612" name="楕円 611"/>
        <xdr:cNvSpPr/>
      </xdr:nvSpPr>
      <xdr:spPr>
        <a:xfrm>
          <a:off x="18605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115933</xdr:rowOff>
    </xdr:from>
    <xdr:to>
      <xdr:col>102</xdr:col>
      <xdr:colOff>114300</xdr:colOff>
      <xdr:row>61</xdr:row>
      <xdr:rowOff>133894</xdr:rowOff>
    </xdr:to>
    <xdr:cxnSp macro="">
      <xdr:nvCxnSpPr>
        <xdr:cNvPr id="613" name="直線コネクタ 612"/>
        <xdr:cNvCxnSpPr/>
      </xdr:nvCxnSpPr>
      <xdr:spPr>
        <a:xfrm flipV="1">
          <a:off x="18656300" y="105743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104883</xdr:rowOff>
    </xdr:from>
    <xdr:ext cx="469744" cy="259045"/>
    <xdr:sp macro="" textlink="">
      <xdr:nvSpPr>
        <xdr:cNvPr id="615" name="n_2aveValue【学校施設】&#10;一人当たり面積"/>
        <xdr:cNvSpPr txBox="1"/>
      </xdr:nvSpPr>
      <xdr:spPr>
        <a:xfrm>
          <a:off x="201994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6" name="n_3aveValue【学校施設】&#10;一人当たり面積"/>
        <xdr:cNvSpPr txBox="1"/>
      </xdr:nvSpPr>
      <xdr:spPr>
        <a:xfrm>
          <a:off x="19310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20700</xdr:rowOff>
    </xdr:from>
    <xdr:ext cx="469744" cy="259045"/>
    <xdr:sp macro="" textlink="">
      <xdr:nvSpPr>
        <xdr:cNvPr id="618" name="n_1mainValue【学校施設】&#10;一人当たり面積"/>
        <xdr:cNvSpPr txBox="1"/>
      </xdr:nvSpPr>
      <xdr:spPr>
        <a:xfrm>
          <a:off x="2107572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23965</xdr:rowOff>
    </xdr:from>
    <xdr:ext cx="469744" cy="259045"/>
    <xdr:sp macro="" textlink="">
      <xdr:nvSpPr>
        <xdr:cNvPr id="619" name="n_2mainValue【学校施設】&#10;一人当たり面積"/>
        <xdr:cNvSpPr txBox="1"/>
      </xdr:nvSpPr>
      <xdr:spPr>
        <a:xfrm>
          <a:off x="20199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157860</xdr:rowOff>
    </xdr:from>
    <xdr:ext cx="469744" cy="259045"/>
    <xdr:sp macro="" textlink="">
      <xdr:nvSpPr>
        <xdr:cNvPr id="620" name="n_3mainValue【学校施設】&#10;一人当たり面積"/>
        <xdr:cNvSpPr txBox="1"/>
      </xdr:nvSpPr>
      <xdr:spPr>
        <a:xfrm>
          <a:off x="19310427" y="106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4371</xdr:rowOff>
    </xdr:from>
    <xdr:ext cx="469744" cy="259045"/>
    <xdr:sp macro="" textlink="">
      <xdr:nvSpPr>
        <xdr:cNvPr id="621" name="n_4mainValue【学校施設】&#10;一人当たり面積"/>
        <xdr:cNvSpPr txBox="1"/>
      </xdr:nvSpPr>
      <xdr:spPr>
        <a:xfrm>
          <a:off x="18421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55" name="フローチャート: 判断 654"/>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6" name="フローチャート: 判断 655"/>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3" name="楕円 662"/>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4"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5" name="楕円 664"/>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6" name="直線コネクタ 665"/>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7" name="楕円 666"/>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8" name="直線コネクタ 667"/>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9" name="楕円 668"/>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0" name="直線コネクタ 669"/>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1" name="楕円 670"/>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2" name="直線コネクタ 671"/>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74"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75" name="n_3aveValue【児童館】&#10;有形固定資産減価償却率"/>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6" name="n_4aveValue【児童館】&#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7"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8"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9"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0"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0" name="フローチャート: 判断 709"/>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1" name="フローチャート: 判断 710"/>
        <xdr:cNvSpPr/>
      </xdr:nvSpPr>
      <xdr:spPr>
        <a:xfrm>
          <a:off x="19494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8" name="楕円 71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9"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0" name="楕円 719"/>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21" name="直線コネクタ 720"/>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2" name="楕円 721"/>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3" name="直線コネクタ 722"/>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4" name="楕円 723"/>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5" name="直線コネクタ 724"/>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6" name="楕円 725"/>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7" name="直線コネクタ 726"/>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29" name="n_2aveValue【児童館】&#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30" name="n_3aveValue【児童館】&#10;一人当たり面積"/>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2"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3"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4"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5"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68" name="フローチャート: 判断 767"/>
        <xdr:cNvSpPr/>
      </xdr:nvSpPr>
      <xdr:spPr>
        <a:xfrm>
          <a:off x="14541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69" name="フローチャート: 判断 768"/>
        <xdr:cNvSpPr/>
      </xdr:nvSpPr>
      <xdr:spPr>
        <a:xfrm>
          <a:off x="13652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82550</xdr:rowOff>
    </xdr:from>
    <xdr:to>
      <xdr:col>72</xdr:col>
      <xdr:colOff>38100</xdr:colOff>
      <xdr:row>108</xdr:row>
      <xdr:rowOff>12700</xdr:rowOff>
    </xdr:to>
    <xdr:sp macro="" textlink="">
      <xdr:nvSpPr>
        <xdr:cNvPr id="776" name="楕円 775"/>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53975</xdr:rowOff>
    </xdr:from>
    <xdr:to>
      <xdr:col>67</xdr:col>
      <xdr:colOff>101600</xdr:colOff>
      <xdr:row>107</xdr:row>
      <xdr:rowOff>155575</xdr:rowOff>
    </xdr:to>
    <xdr:sp macro="" textlink="">
      <xdr:nvSpPr>
        <xdr:cNvPr id="777" name="楕円 776"/>
        <xdr:cNvSpPr/>
      </xdr:nvSpPr>
      <xdr:spPr>
        <a:xfrm>
          <a:off x="1276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104775</xdr:rowOff>
    </xdr:from>
    <xdr:to>
      <xdr:col>71</xdr:col>
      <xdr:colOff>177800</xdr:colOff>
      <xdr:row>107</xdr:row>
      <xdr:rowOff>133350</xdr:rowOff>
    </xdr:to>
    <xdr:cxnSp macro="">
      <xdr:nvCxnSpPr>
        <xdr:cNvPr id="778" name="直線コネクタ 777"/>
        <xdr:cNvCxnSpPr/>
      </xdr:nvCxnSpPr>
      <xdr:spPr>
        <a:xfrm>
          <a:off x="12814300" y="18449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79"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780" name="n_2aveValue【公民館】&#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81" name="n_3aveValue【公民館】&#10;有形固定資産減価償却率"/>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2" name="n_4aveValue【公民館】&#10;有形固定資産減価償却率"/>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3827</xdr:rowOff>
    </xdr:from>
    <xdr:ext cx="405111" cy="259045"/>
    <xdr:sp macro="" textlink="">
      <xdr:nvSpPr>
        <xdr:cNvPr id="783" name="n_3mainValue【公民館】&#10;有形固定資産減価償却率"/>
        <xdr:cNvSpPr txBox="1"/>
      </xdr:nvSpPr>
      <xdr:spPr>
        <a:xfrm>
          <a:off x="13500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146702</xdr:rowOff>
    </xdr:from>
    <xdr:ext cx="405111" cy="259045"/>
    <xdr:sp macro="" textlink="">
      <xdr:nvSpPr>
        <xdr:cNvPr id="784" name="n_4mainValue【公民館】&#10;有形固定資産減価償却率"/>
        <xdr:cNvSpPr txBox="1"/>
      </xdr:nvSpPr>
      <xdr:spPr>
        <a:xfrm>
          <a:off x="12611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08" name="直線コネクタ 807"/>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0" name="直線コネクタ 80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11"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12" name="直線コネクタ 811"/>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13"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4" name="フローチャート: 判断 81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15" name="フローチャート: 判断 81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16" name="フローチャート: 判断 815"/>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17" name="フローチャート: 判断 816"/>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18" name="フローチャート: 判断 817"/>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40639</xdr:rowOff>
    </xdr:from>
    <xdr:to>
      <xdr:col>102</xdr:col>
      <xdr:colOff>165100</xdr:colOff>
      <xdr:row>108</xdr:row>
      <xdr:rowOff>142239</xdr:rowOff>
    </xdr:to>
    <xdr:sp macro="" textlink="">
      <xdr:nvSpPr>
        <xdr:cNvPr id="824" name="楕円 823"/>
        <xdr:cNvSpPr/>
      </xdr:nvSpPr>
      <xdr:spPr>
        <a:xfrm>
          <a:off x="19494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40639</xdr:rowOff>
    </xdr:from>
    <xdr:to>
      <xdr:col>98</xdr:col>
      <xdr:colOff>38100</xdr:colOff>
      <xdr:row>108</xdr:row>
      <xdr:rowOff>142239</xdr:rowOff>
    </xdr:to>
    <xdr:sp macro="" textlink="">
      <xdr:nvSpPr>
        <xdr:cNvPr id="825" name="楕円 824"/>
        <xdr:cNvSpPr/>
      </xdr:nvSpPr>
      <xdr:spPr>
        <a:xfrm>
          <a:off x="18605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91439</xdr:rowOff>
    </xdr:from>
    <xdr:to>
      <xdr:col>102</xdr:col>
      <xdr:colOff>114300</xdr:colOff>
      <xdr:row>108</xdr:row>
      <xdr:rowOff>91439</xdr:rowOff>
    </xdr:to>
    <xdr:cxnSp macro="">
      <xdr:nvCxnSpPr>
        <xdr:cNvPr id="826" name="直線コネクタ 825"/>
        <xdr:cNvCxnSpPr/>
      </xdr:nvCxnSpPr>
      <xdr:spPr>
        <a:xfrm>
          <a:off x="18656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2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28"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29" name="n_3ave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30"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133366</xdr:rowOff>
    </xdr:from>
    <xdr:ext cx="469744" cy="259045"/>
    <xdr:sp macro="" textlink="">
      <xdr:nvSpPr>
        <xdr:cNvPr id="831" name="n_3mainValue【公民館】&#10;一人当たり面積"/>
        <xdr:cNvSpPr txBox="1"/>
      </xdr:nvSpPr>
      <xdr:spPr>
        <a:xfrm>
          <a:off x="19310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133366</xdr:rowOff>
    </xdr:from>
    <xdr:ext cx="469744" cy="259045"/>
    <xdr:sp macro="" textlink="">
      <xdr:nvSpPr>
        <xdr:cNvPr id="832" name="n_4mainValue【公民館】&#10;一人当たり面積"/>
        <xdr:cNvSpPr txBox="1"/>
      </xdr:nvSpPr>
      <xdr:spPr>
        <a:xfrm>
          <a:off x="18421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営住宅については，市営住宅長寿命化計画に基づく改修を実施していることにより，有形固定資産減価償却率が類似団体平均を下回っている。一人当たりの面積については，管理戸数が多いため類似団体平均を上回っており，老朽施設の解体工事を計画的に進めるなど，施設の適正配置を図りながら効率的，効果的な維持管理に努める。</a:t>
          </a:r>
        </a:p>
        <a:p>
          <a:r>
            <a:rPr kumimoji="1" lang="ja-JP" altLang="en-US" sz="1200">
              <a:latin typeface="ＭＳ Ｐゴシック" panose="020B0600070205080204" pitchFamily="50" charset="-128"/>
              <a:ea typeface="ＭＳ Ｐゴシック" panose="020B0600070205080204" pitchFamily="50" charset="-128"/>
            </a:rPr>
            <a:t>　学校施設については，市の重点施策として，長寿命化工事を推進していることにより，有形固定資産減価償却率が類似団体平均を大きく下回っている。一人当たりの面積については，類似団体平均を下回っているが，児童・生徒が増加している学校については，校舎の増築を行うなど，適切な教育環境の確保に努めているところである。</a:t>
          </a:r>
        </a:p>
        <a:p>
          <a:r>
            <a:rPr kumimoji="1" lang="ja-JP" altLang="en-US" sz="1200">
              <a:latin typeface="ＭＳ Ｐゴシック" panose="020B0600070205080204" pitchFamily="50" charset="-128"/>
              <a:ea typeface="ＭＳ Ｐゴシック" panose="020B0600070205080204" pitchFamily="50" charset="-128"/>
            </a:rPr>
            <a:t>　児童館については，調査対象が１施設であり，類似団体平均との数値が乖離しているが，本市においては，多世代の交流，子育ての情報交換や悩み相談，各種講座等を行う「子育て支援・多世代交流センター」を別に２施設設置している。</a:t>
          </a:r>
        </a:p>
        <a:p>
          <a:r>
            <a:rPr kumimoji="1" lang="ja-JP" altLang="en-US" sz="1200">
              <a:latin typeface="ＭＳ Ｐゴシック" panose="020B0600070205080204" pitchFamily="50" charset="-128"/>
              <a:ea typeface="ＭＳ Ｐゴシック" panose="020B0600070205080204" pitchFamily="50" charset="-128"/>
            </a:rPr>
            <a:t>　公民館については，令和元年度中に１施設を市民センターへ移行したため対象施設がなくなった。本市においては公民館の代わりに地域コミュニティ及び生涯学習の拠点として市民センターを</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施設設置している。</a:t>
          </a:r>
        </a:p>
        <a:p>
          <a:r>
            <a:rPr kumimoji="1" lang="ja-JP" altLang="en-US" sz="1200">
              <a:latin typeface="ＭＳ Ｐゴシック" panose="020B0600070205080204" pitchFamily="50" charset="-128"/>
              <a:ea typeface="ＭＳ Ｐゴシック" panose="020B0600070205080204" pitchFamily="50" charset="-128"/>
            </a:rPr>
            <a:t>　認定こども園・幼稚園・保育所については，園児数が少ない４園の幼稚園を廃止したことにより，１人当たりの面積が減少した。今後も園児数の動向を注視しながら効率的，効果的な維持管理に努める。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23495</xdr:rowOff>
    </xdr:from>
    <xdr:to>
      <xdr:col>15</xdr:col>
      <xdr:colOff>101600</xdr:colOff>
      <xdr:row>36</xdr:row>
      <xdr:rowOff>125095</xdr:rowOff>
    </xdr:to>
    <xdr:sp macro="" textlink="">
      <xdr:nvSpPr>
        <xdr:cNvPr id="65" name="フローチャート: 判断 64"/>
        <xdr:cNvSpPr/>
      </xdr:nvSpPr>
      <xdr:spPr>
        <a:xfrm>
          <a:off x="2857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xdr:cNvSpPr/>
      </xdr:nvSpPr>
      <xdr:spPr>
        <a:xfrm>
          <a:off x="196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3" name="楕円 72"/>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57167</xdr:rowOff>
    </xdr:from>
    <xdr:ext cx="405111" cy="259045"/>
    <xdr:sp macro="" textlink="">
      <xdr:nvSpPr>
        <xdr:cNvPr id="74" name="【図書館】&#10;有形固定資産減価償却率該当値テキスト"/>
        <xdr:cNvSpPr txBox="1"/>
      </xdr:nvSpPr>
      <xdr:spPr>
        <a:xfrm>
          <a:off x="4673600"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5" name="楕円 74"/>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91440</xdr:rowOff>
    </xdr:from>
    <xdr:to>
      <xdr:col>24</xdr:col>
      <xdr:colOff>63500</xdr:colOff>
      <xdr:row>36</xdr:row>
      <xdr:rowOff>129540</xdr:rowOff>
    </xdr:to>
    <xdr:cxnSp macro="">
      <xdr:nvCxnSpPr>
        <xdr:cNvPr id="76" name="直線コネクタ 75"/>
        <xdr:cNvCxnSpPr/>
      </xdr:nvCxnSpPr>
      <xdr:spPr>
        <a:xfrm>
          <a:off x="3797300" y="6263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7" name="楕円 76"/>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91440</xdr:rowOff>
    </xdr:to>
    <xdr:cxnSp macro="">
      <xdr:nvCxnSpPr>
        <xdr:cNvPr id="78" name="直線コネクタ 77"/>
        <xdr:cNvCxnSpPr/>
      </xdr:nvCxnSpPr>
      <xdr:spPr>
        <a:xfrm>
          <a:off x="2908300" y="6225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135890</xdr:rowOff>
    </xdr:from>
    <xdr:to>
      <xdr:col>10</xdr:col>
      <xdr:colOff>165100</xdr:colOff>
      <xdr:row>36</xdr:row>
      <xdr:rowOff>66040</xdr:rowOff>
    </xdr:to>
    <xdr:sp macro="" textlink="">
      <xdr:nvSpPr>
        <xdr:cNvPr id="79" name="楕円 78"/>
        <xdr:cNvSpPr/>
      </xdr:nvSpPr>
      <xdr:spPr>
        <a:xfrm>
          <a:off x="1968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xdr:rowOff>
    </xdr:from>
    <xdr:to>
      <xdr:col>15</xdr:col>
      <xdr:colOff>50800</xdr:colOff>
      <xdr:row>36</xdr:row>
      <xdr:rowOff>53340</xdr:rowOff>
    </xdr:to>
    <xdr:cxnSp macro="">
      <xdr:nvCxnSpPr>
        <xdr:cNvPr id="80" name="直線コネクタ 79"/>
        <xdr:cNvCxnSpPr/>
      </xdr:nvCxnSpPr>
      <xdr:spPr>
        <a:xfrm>
          <a:off x="2019300" y="6187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109220</xdr:rowOff>
    </xdr:from>
    <xdr:to>
      <xdr:col>6</xdr:col>
      <xdr:colOff>38100</xdr:colOff>
      <xdr:row>36</xdr:row>
      <xdr:rowOff>39370</xdr:rowOff>
    </xdr:to>
    <xdr:sp macro="" textlink="">
      <xdr:nvSpPr>
        <xdr:cNvPr id="81" name="楕円 80"/>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160020</xdr:rowOff>
    </xdr:from>
    <xdr:to>
      <xdr:col>10</xdr:col>
      <xdr:colOff>114300</xdr:colOff>
      <xdr:row>36</xdr:row>
      <xdr:rowOff>15240</xdr:rowOff>
    </xdr:to>
    <xdr:cxnSp macro="">
      <xdr:nvCxnSpPr>
        <xdr:cNvPr id="82" name="直線コネクタ 81"/>
        <xdr:cNvCxnSpPr/>
      </xdr:nvCxnSpPr>
      <xdr:spPr>
        <a:xfrm>
          <a:off x="1130300" y="61607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116222</xdr:rowOff>
    </xdr:from>
    <xdr:ext cx="405111" cy="259045"/>
    <xdr:sp macro="" textlink="">
      <xdr:nvSpPr>
        <xdr:cNvPr id="84" name="n_2aveValue【図書館】&#10;有形固定資産減価償却率"/>
        <xdr:cNvSpPr txBox="1"/>
      </xdr:nvSpPr>
      <xdr:spPr>
        <a:xfrm>
          <a:off x="27057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xdr:cNvSpPr txBox="1"/>
      </xdr:nvSpPr>
      <xdr:spPr>
        <a:xfrm>
          <a:off x="1816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133367</xdr:rowOff>
    </xdr:from>
    <xdr:ext cx="405111" cy="259045"/>
    <xdr:sp macro="" textlink="">
      <xdr:nvSpPr>
        <xdr:cNvPr id="87" name="n_1mainValue【図書館】&#10;有形固定資産減価償却率"/>
        <xdr:cNvSpPr txBox="1"/>
      </xdr:nvSpPr>
      <xdr:spPr>
        <a:xfrm>
          <a:off x="35820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8" name="n_2mainValue【図書館】&#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82567</xdr:rowOff>
    </xdr:from>
    <xdr:ext cx="405111" cy="259045"/>
    <xdr:sp macro="" textlink="">
      <xdr:nvSpPr>
        <xdr:cNvPr id="89" name="n_3mainValue【図書館】&#10;有形固定資産減価償却率"/>
        <xdr:cNvSpPr txBox="1"/>
      </xdr:nvSpPr>
      <xdr:spPr>
        <a:xfrm>
          <a:off x="1816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55897</xdr:rowOff>
    </xdr:from>
    <xdr:ext cx="405111" cy="259045"/>
    <xdr:sp macro="" textlink="">
      <xdr:nvSpPr>
        <xdr:cNvPr id="90" name="n_4mainValue【図書館】&#10;有形固定資産減価償却率"/>
        <xdr:cNvSpPr txBox="1"/>
      </xdr:nvSpPr>
      <xdr:spPr>
        <a:xfrm>
          <a:off x="927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0" name="フローチャート: 判断 119"/>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8" name="楕円 127"/>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9"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0" name="楕円 129"/>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31" name="直線コネクタ 130"/>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2" name="楕円 131"/>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3" name="直線コネクタ 132"/>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4" name="楕円 133"/>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5" name="直線コネクタ 134"/>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xdr:rowOff>
    </xdr:from>
    <xdr:to>
      <xdr:col>36</xdr:col>
      <xdr:colOff>165100</xdr:colOff>
      <xdr:row>36</xdr:row>
      <xdr:rowOff>104140</xdr:rowOff>
    </xdr:to>
    <xdr:sp macro="" textlink="">
      <xdr:nvSpPr>
        <xdr:cNvPr id="136" name="楕円 135"/>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53340</xdr:rowOff>
    </xdr:from>
    <xdr:to>
      <xdr:col>41</xdr:col>
      <xdr:colOff>50800</xdr:colOff>
      <xdr:row>36</xdr:row>
      <xdr:rowOff>53340</xdr:rowOff>
    </xdr:to>
    <xdr:cxnSp macro="">
      <xdr:nvCxnSpPr>
        <xdr:cNvPr id="137" name="直線コネクタ 136"/>
        <xdr:cNvCxnSpPr/>
      </xdr:nvCxnSpPr>
      <xdr:spPr>
        <a:xfrm>
          <a:off x="6972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39"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2"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3"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4" name="n_3mainValue【図書館】&#10;一人当たり面積"/>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120667</xdr:rowOff>
    </xdr:from>
    <xdr:ext cx="469744" cy="259045"/>
    <xdr:sp macro="" textlink="">
      <xdr:nvSpPr>
        <xdr:cNvPr id="145" name="n_4mainValue【図書館】&#10;一人当たり面積"/>
        <xdr:cNvSpPr txBox="1"/>
      </xdr:nvSpPr>
      <xdr:spPr>
        <a:xfrm>
          <a:off x="6737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8" name="フローチャート: 判断 177"/>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xdr:rowOff>
    </xdr:from>
    <xdr:to>
      <xdr:col>24</xdr:col>
      <xdr:colOff>114300</xdr:colOff>
      <xdr:row>56</xdr:row>
      <xdr:rowOff>102235</xdr:rowOff>
    </xdr:to>
    <xdr:sp macro="" textlink="">
      <xdr:nvSpPr>
        <xdr:cNvPr id="186" name="楕円 185"/>
        <xdr:cNvSpPr/>
      </xdr:nvSpPr>
      <xdr:spPr>
        <a:xfrm>
          <a:off x="45847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125112</xdr:rowOff>
    </xdr:from>
    <xdr:ext cx="405111" cy="259045"/>
    <xdr:sp macro="" textlink="">
      <xdr:nvSpPr>
        <xdr:cNvPr id="187" name="【体育館・プール】&#10;有形固定資産減価償却率該当値テキスト"/>
        <xdr:cNvSpPr txBox="1"/>
      </xdr:nvSpPr>
      <xdr:spPr>
        <a:xfrm>
          <a:off x="4673600"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88" name="楕円 187"/>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xdr:rowOff>
    </xdr:from>
    <xdr:to>
      <xdr:col>24</xdr:col>
      <xdr:colOff>63500</xdr:colOff>
      <xdr:row>56</xdr:row>
      <xdr:rowOff>51435</xdr:rowOff>
    </xdr:to>
    <xdr:cxnSp macro="">
      <xdr:nvCxnSpPr>
        <xdr:cNvPr id="189" name="直線コネクタ 188"/>
        <xdr:cNvCxnSpPr/>
      </xdr:nvCxnSpPr>
      <xdr:spPr>
        <a:xfrm>
          <a:off x="3797300" y="9612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92075</xdr:rowOff>
    </xdr:from>
    <xdr:to>
      <xdr:col>15</xdr:col>
      <xdr:colOff>101600</xdr:colOff>
      <xdr:row>56</xdr:row>
      <xdr:rowOff>22225</xdr:rowOff>
    </xdr:to>
    <xdr:sp macro="" textlink="">
      <xdr:nvSpPr>
        <xdr:cNvPr id="190" name="楕円 189"/>
        <xdr:cNvSpPr/>
      </xdr:nvSpPr>
      <xdr:spPr>
        <a:xfrm>
          <a:off x="2857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142875</xdr:rowOff>
    </xdr:from>
    <xdr:to>
      <xdr:col>19</xdr:col>
      <xdr:colOff>177800</xdr:colOff>
      <xdr:row>56</xdr:row>
      <xdr:rowOff>11430</xdr:rowOff>
    </xdr:to>
    <xdr:cxnSp macro="">
      <xdr:nvCxnSpPr>
        <xdr:cNvPr id="191" name="直線コネクタ 190"/>
        <xdr:cNvCxnSpPr/>
      </xdr:nvCxnSpPr>
      <xdr:spPr>
        <a:xfrm>
          <a:off x="2908300" y="9572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53975</xdr:rowOff>
    </xdr:from>
    <xdr:to>
      <xdr:col>10</xdr:col>
      <xdr:colOff>165100</xdr:colOff>
      <xdr:row>55</xdr:row>
      <xdr:rowOff>155575</xdr:rowOff>
    </xdr:to>
    <xdr:sp macro="" textlink="">
      <xdr:nvSpPr>
        <xdr:cNvPr id="192" name="楕円 191"/>
        <xdr:cNvSpPr/>
      </xdr:nvSpPr>
      <xdr:spPr>
        <a:xfrm>
          <a:off x="1968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104775</xdr:rowOff>
    </xdr:from>
    <xdr:to>
      <xdr:col>15</xdr:col>
      <xdr:colOff>50800</xdr:colOff>
      <xdr:row>55</xdr:row>
      <xdr:rowOff>142875</xdr:rowOff>
    </xdr:to>
    <xdr:cxnSp macro="">
      <xdr:nvCxnSpPr>
        <xdr:cNvPr id="193" name="直線コネクタ 192"/>
        <xdr:cNvCxnSpPr/>
      </xdr:nvCxnSpPr>
      <xdr:spPr>
        <a:xfrm>
          <a:off x="2019300" y="9534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4" name="楕円 193"/>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104775</xdr:rowOff>
    </xdr:from>
    <xdr:to>
      <xdr:col>10</xdr:col>
      <xdr:colOff>114300</xdr:colOff>
      <xdr:row>59</xdr:row>
      <xdr:rowOff>148590</xdr:rowOff>
    </xdr:to>
    <xdr:cxnSp macro="">
      <xdr:nvCxnSpPr>
        <xdr:cNvPr id="195" name="直線コネクタ 194"/>
        <xdr:cNvCxnSpPr/>
      </xdr:nvCxnSpPr>
      <xdr:spPr>
        <a:xfrm flipV="1">
          <a:off x="1130300" y="9534525"/>
          <a:ext cx="889000" cy="7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7" name="n_2aveValue【体育館・プー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8"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78757</xdr:rowOff>
    </xdr:from>
    <xdr:ext cx="405111" cy="259045"/>
    <xdr:sp macro="" textlink="">
      <xdr:nvSpPr>
        <xdr:cNvPr id="200" name="n_1mainValue【体育館・プール】&#10;有形固定資産減価償却率"/>
        <xdr:cNvSpPr txBox="1"/>
      </xdr:nvSpPr>
      <xdr:spPr>
        <a:xfrm>
          <a:off x="35820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38752</xdr:rowOff>
    </xdr:from>
    <xdr:ext cx="405111" cy="259045"/>
    <xdr:sp macro="" textlink="">
      <xdr:nvSpPr>
        <xdr:cNvPr id="201" name="n_2mainValue【体育館・プール】&#10;有形固定資産減価償却率"/>
        <xdr:cNvSpPr txBox="1"/>
      </xdr:nvSpPr>
      <xdr:spPr>
        <a:xfrm>
          <a:off x="27057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652</xdr:rowOff>
    </xdr:from>
    <xdr:ext cx="405111" cy="259045"/>
    <xdr:sp macro="" textlink="">
      <xdr:nvSpPr>
        <xdr:cNvPr id="202" name="n_3mainValue【体育館・プール】&#10;有形固定資産減価償却率"/>
        <xdr:cNvSpPr txBox="1"/>
      </xdr:nvSpPr>
      <xdr:spPr>
        <a:xfrm>
          <a:off x="18167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3" name="n_4mainValue【体育館・プール】&#10;有形固定資産減価償却率"/>
        <xdr:cNvSpPr txBox="1"/>
      </xdr:nvSpPr>
      <xdr:spPr>
        <a:xfrm>
          <a:off x="927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3" name="フローチャート: 判断 232"/>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xdr:cNvSpPr/>
      </xdr:nvSpPr>
      <xdr:spPr>
        <a:xfrm>
          <a:off x="7810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141224</xdr:rowOff>
    </xdr:from>
    <xdr:to>
      <xdr:col>55</xdr:col>
      <xdr:colOff>50800</xdr:colOff>
      <xdr:row>62</xdr:row>
      <xdr:rowOff>71374</xdr:rowOff>
    </xdr:to>
    <xdr:sp macro="" textlink="">
      <xdr:nvSpPr>
        <xdr:cNvPr id="241" name="楕円 240"/>
        <xdr:cNvSpPr/>
      </xdr:nvSpPr>
      <xdr:spPr>
        <a:xfrm>
          <a:off x="10426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164101</xdr:rowOff>
    </xdr:from>
    <xdr:ext cx="469744" cy="259045"/>
    <xdr:sp macro="" textlink="">
      <xdr:nvSpPr>
        <xdr:cNvPr id="242" name="【体育館・プール】&#10;一人当たり面積該当値テキスト"/>
        <xdr:cNvSpPr txBox="1"/>
      </xdr:nvSpPr>
      <xdr:spPr>
        <a:xfrm>
          <a:off x="10515600" y="104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141224</xdr:rowOff>
    </xdr:from>
    <xdr:to>
      <xdr:col>50</xdr:col>
      <xdr:colOff>165100</xdr:colOff>
      <xdr:row>62</xdr:row>
      <xdr:rowOff>71374</xdr:rowOff>
    </xdr:to>
    <xdr:sp macro="" textlink="">
      <xdr:nvSpPr>
        <xdr:cNvPr id="243" name="楕円 242"/>
        <xdr:cNvSpPr/>
      </xdr:nvSpPr>
      <xdr:spPr>
        <a:xfrm>
          <a:off x="958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20574</xdr:rowOff>
    </xdr:from>
    <xdr:to>
      <xdr:col>55</xdr:col>
      <xdr:colOff>0</xdr:colOff>
      <xdr:row>62</xdr:row>
      <xdr:rowOff>20574</xdr:rowOff>
    </xdr:to>
    <xdr:cxnSp macro="">
      <xdr:nvCxnSpPr>
        <xdr:cNvPr id="244" name="直線コネクタ 243"/>
        <xdr:cNvCxnSpPr/>
      </xdr:nvCxnSpPr>
      <xdr:spPr>
        <a:xfrm>
          <a:off x="9639300" y="10650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141224</xdr:rowOff>
    </xdr:from>
    <xdr:to>
      <xdr:col>46</xdr:col>
      <xdr:colOff>38100</xdr:colOff>
      <xdr:row>62</xdr:row>
      <xdr:rowOff>71374</xdr:rowOff>
    </xdr:to>
    <xdr:sp macro="" textlink="">
      <xdr:nvSpPr>
        <xdr:cNvPr id="245" name="楕円 244"/>
        <xdr:cNvSpPr/>
      </xdr:nvSpPr>
      <xdr:spPr>
        <a:xfrm>
          <a:off x="8699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20574</xdr:rowOff>
    </xdr:from>
    <xdr:to>
      <xdr:col>50</xdr:col>
      <xdr:colOff>114300</xdr:colOff>
      <xdr:row>62</xdr:row>
      <xdr:rowOff>20574</xdr:rowOff>
    </xdr:to>
    <xdr:cxnSp macro="">
      <xdr:nvCxnSpPr>
        <xdr:cNvPr id="246" name="直線コネクタ 245"/>
        <xdr:cNvCxnSpPr/>
      </xdr:nvCxnSpPr>
      <xdr:spPr>
        <a:xfrm>
          <a:off x="8750300" y="10650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111506</xdr:rowOff>
    </xdr:from>
    <xdr:to>
      <xdr:col>41</xdr:col>
      <xdr:colOff>101600</xdr:colOff>
      <xdr:row>63</xdr:row>
      <xdr:rowOff>41656</xdr:rowOff>
    </xdr:to>
    <xdr:sp macro="" textlink="">
      <xdr:nvSpPr>
        <xdr:cNvPr id="247" name="楕円 246"/>
        <xdr:cNvSpPr/>
      </xdr:nvSpPr>
      <xdr:spPr>
        <a:xfrm>
          <a:off x="781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20574</xdr:rowOff>
    </xdr:from>
    <xdr:to>
      <xdr:col>45</xdr:col>
      <xdr:colOff>177800</xdr:colOff>
      <xdr:row>62</xdr:row>
      <xdr:rowOff>162306</xdr:rowOff>
    </xdr:to>
    <xdr:cxnSp macro="">
      <xdr:nvCxnSpPr>
        <xdr:cNvPr id="248" name="直線コネクタ 247"/>
        <xdr:cNvCxnSpPr/>
      </xdr:nvCxnSpPr>
      <xdr:spPr>
        <a:xfrm flipV="1">
          <a:off x="7861300" y="1065047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111506</xdr:rowOff>
    </xdr:from>
    <xdr:to>
      <xdr:col>36</xdr:col>
      <xdr:colOff>165100</xdr:colOff>
      <xdr:row>63</xdr:row>
      <xdr:rowOff>41656</xdr:rowOff>
    </xdr:to>
    <xdr:sp macro="" textlink="">
      <xdr:nvSpPr>
        <xdr:cNvPr id="249" name="楕円 248"/>
        <xdr:cNvSpPr/>
      </xdr:nvSpPr>
      <xdr:spPr>
        <a:xfrm>
          <a:off x="6921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162306</xdr:rowOff>
    </xdr:from>
    <xdr:to>
      <xdr:col>41</xdr:col>
      <xdr:colOff>50800</xdr:colOff>
      <xdr:row>62</xdr:row>
      <xdr:rowOff>162306</xdr:rowOff>
    </xdr:to>
    <xdr:cxnSp macro="">
      <xdr:nvCxnSpPr>
        <xdr:cNvPr id="250" name="直線コネクタ 249"/>
        <xdr:cNvCxnSpPr/>
      </xdr:nvCxnSpPr>
      <xdr:spPr>
        <a:xfrm>
          <a:off x="6972300" y="10792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2"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87901</xdr:rowOff>
    </xdr:from>
    <xdr:ext cx="469744" cy="259045"/>
    <xdr:sp macro="" textlink="">
      <xdr:nvSpPr>
        <xdr:cNvPr id="255" name="n_1mainValue【体育館・プール】&#10;一人当たり面積"/>
        <xdr:cNvSpPr txBox="1"/>
      </xdr:nvSpPr>
      <xdr:spPr>
        <a:xfrm>
          <a:off x="9391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87901</xdr:rowOff>
    </xdr:from>
    <xdr:ext cx="469744" cy="259045"/>
    <xdr:sp macro="" textlink="">
      <xdr:nvSpPr>
        <xdr:cNvPr id="256" name="n_2mainValue【体育館・プール】&#10;一人当たり面積"/>
        <xdr:cNvSpPr txBox="1"/>
      </xdr:nvSpPr>
      <xdr:spPr>
        <a:xfrm>
          <a:off x="8515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32783</xdr:rowOff>
    </xdr:from>
    <xdr:ext cx="469744" cy="259045"/>
    <xdr:sp macro="" textlink="">
      <xdr:nvSpPr>
        <xdr:cNvPr id="257" name="n_3mainValue【体育館・プール】&#10;一人当たり面積"/>
        <xdr:cNvSpPr txBox="1"/>
      </xdr:nvSpPr>
      <xdr:spPr>
        <a:xfrm>
          <a:off x="7626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32783</xdr:rowOff>
    </xdr:from>
    <xdr:ext cx="469744" cy="259045"/>
    <xdr:sp macro="" textlink="">
      <xdr:nvSpPr>
        <xdr:cNvPr id="258" name="n_4mainValue【体育館・プール】&#10;一人当たり面積"/>
        <xdr:cNvSpPr txBox="1"/>
      </xdr:nvSpPr>
      <xdr:spPr>
        <a:xfrm>
          <a:off x="6737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99313</xdr:rowOff>
    </xdr:from>
    <xdr:to>
      <xdr:col>15</xdr:col>
      <xdr:colOff>101600</xdr:colOff>
      <xdr:row>80</xdr:row>
      <xdr:rowOff>29463</xdr:rowOff>
    </xdr:to>
    <xdr:sp macro="" textlink="">
      <xdr:nvSpPr>
        <xdr:cNvPr id="289" name="フローチャート: 判断 288"/>
        <xdr:cNvSpPr/>
      </xdr:nvSpPr>
      <xdr:spPr>
        <a:xfrm>
          <a:off x="2857500" y="136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xdr:cNvSpPr/>
      </xdr:nvSpPr>
      <xdr:spPr>
        <a:xfrm>
          <a:off x="1968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62737</xdr:rowOff>
    </xdr:from>
    <xdr:to>
      <xdr:col>24</xdr:col>
      <xdr:colOff>114300</xdr:colOff>
      <xdr:row>80</xdr:row>
      <xdr:rowOff>164337</xdr:rowOff>
    </xdr:to>
    <xdr:sp macro="" textlink="">
      <xdr:nvSpPr>
        <xdr:cNvPr id="297" name="楕円 296"/>
        <xdr:cNvSpPr/>
      </xdr:nvSpPr>
      <xdr:spPr>
        <a:xfrm>
          <a:off x="45847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41164</xdr:rowOff>
    </xdr:from>
    <xdr:ext cx="405111" cy="259045"/>
    <xdr:sp macro="" textlink="">
      <xdr:nvSpPr>
        <xdr:cNvPr id="298" name="【福祉施設】&#10;有形固定資産減価償却率該当値テキスト"/>
        <xdr:cNvSpPr txBox="1"/>
      </xdr:nvSpPr>
      <xdr:spPr>
        <a:xfrm>
          <a:off x="4673600"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xdr:rowOff>
    </xdr:from>
    <xdr:to>
      <xdr:col>20</xdr:col>
      <xdr:colOff>38100</xdr:colOff>
      <xdr:row>80</xdr:row>
      <xdr:rowOff>118618</xdr:rowOff>
    </xdr:to>
    <xdr:sp macro="" textlink="">
      <xdr:nvSpPr>
        <xdr:cNvPr id="299" name="楕円 298"/>
        <xdr:cNvSpPr/>
      </xdr:nvSpPr>
      <xdr:spPr>
        <a:xfrm>
          <a:off x="3746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67818</xdr:rowOff>
    </xdr:from>
    <xdr:to>
      <xdr:col>24</xdr:col>
      <xdr:colOff>63500</xdr:colOff>
      <xdr:row>80</xdr:row>
      <xdr:rowOff>113537</xdr:rowOff>
    </xdr:to>
    <xdr:cxnSp macro="">
      <xdr:nvCxnSpPr>
        <xdr:cNvPr id="300" name="直線コネクタ 299"/>
        <xdr:cNvCxnSpPr/>
      </xdr:nvCxnSpPr>
      <xdr:spPr>
        <a:xfrm>
          <a:off x="3797300" y="137838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301" name="楕円 300"/>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67818</xdr:rowOff>
    </xdr:to>
    <xdr:cxnSp macro="">
      <xdr:nvCxnSpPr>
        <xdr:cNvPr id="302" name="直線コネクタ 301"/>
        <xdr:cNvCxnSpPr/>
      </xdr:nvCxnSpPr>
      <xdr:spPr>
        <a:xfrm>
          <a:off x="2908300" y="1373123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94742</xdr:rowOff>
    </xdr:from>
    <xdr:to>
      <xdr:col>10</xdr:col>
      <xdr:colOff>165100</xdr:colOff>
      <xdr:row>80</xdr:row>
      <xdr:rowOff>24892</xdr:rowOff>
    </xdr:to>
    <xdr:sp macro="" textlink="">
      <xdr:nvSpPr>
        <xdr:cNvPr id="303" name="楕円 302"/>
        <xdr:cNvSpPr/>
      </xdr:nvSpPr>
      <xdr:spPr>
        <a:xfrm>
          <a:off x="1968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145542</xdr:rowOff>
    </xdr:from>
    <xdr:to>
      <xdr:col>15</xdr:col>
      <xdr:colOff>50800</xdr:colOff>
      <xdr:row>80</xdr:row>
      <xdr:rowOff>15239</xdr:rowOff>
    </xdr:to>
    <xdr:cxnSp macro="">
      <xdr:nvCxnSpPr>
        <xdr:cNvPr id="304" name="直線コネクタ 303"/>
        <xdr:cNvCxnSpPr/>
      </xdr:nvCxnSpPr>
      <xdr:spPr>
        <a:xfrm>
          <a:off x="2019300" y="13690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35306</xdr:rowOff>
    </xdr:from>
    <xdr:to>
      <xdr:col>6</xdr:col>
      <xdr:colOff>38100</xdr:colOff>
      <xdr:row>79</xdr:row>
      <xdr:rowOff>136906</xdr:rowOff>
    </xdr:to>
    <xdr:sp macro="" textlink="">
      <xdr:nvSpPr>
        <xdr:cNvPr id="305" name="楕円 304"/>
        <xdr:cNvSpPr/>
      </xdr:nvSpPr>
      <xdr:spPr>
        <a:xfrm>
          <a:off x="1079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86106</xdr:rowOff>
    </xdr:from>
    <xdr:to>
      <xdr:col>10</xdr:col>
      <xdr:colOff>114300</xdr:colOff>
      <xdr:row>79</xdr:row>
      <xdr:rowOff>145542</xdr:rowOff>
    </xdr:to>
    <xdr:cxnSp macro="">
      <xdr:nvCxnSpPr>
        <xdr:cNvPr id="306" name="直線コネクタ 305"/>
        <xdr:cNvCxnSpPr/>
      </xdr:nvCxnSpPr>
      <xdr:spPr>
        <a:xfrm>
          <a:off x="1130300" y="13630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45990</xdr:rowOff>
    </xdr:from>
    <xdr:ext cx="405111" cy="259045"/>
    <xdr:sp macro="" textlink="">
      <xdr:nvSpPr>
        <xdr:cNvPr id="308" name="n_2aveValue【福祉施設】&#10;有形固定資産減価償却率"/>
        <xdr:cNvSpPr txBox="1"/>
      </xdr:nvSpPr>
      <xdr:spPr>
        <a:xfrm>
          <a:off x="27057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xdr:cNvSpPr txBox="1"/>
      </xdr:nvSpPr>
      <xdr:spPr>
        <a:xfrm>
          <a:off x="1816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xdr:cNvSpPr txBox="1"/>
      </xdr:nvSpPr>
      <xdr:spPr>
        <a:xfrm>
          <a:off x="927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109745</xdr:rowOff>
    </xdr:from>
    <xdr:ext cx="405111" cy="259045"/>
    <xdr:sp macro="" textlink="">
      <xdr:nvSpPr>
        <xdr:cNvPr id="311" name="n_1mainValue【福祉施設】&#10;有形固定資産減価償却率"/>
        <xdr:cNvSpPr txBox="1"/>
      </xdr:nvSpPr>
      <xdr:spPr>
        <a:xfrm>
          <a:off x="3582044" y="1382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57166</xdr:rowOff>
    </xdr:from>
    <xdr:ext cx="405111" cy="259045"/>
    <xdr:sp macro="" textlink="">
      <xdr:nvSpPr>
        <xdr:cNvPr id="312" name="n_2mainValue【福祉施設】&#10;有形固定資産減価償却率"/>
        <xdr:cNvSpPr txBox="1"/>
      </xdr:nvSpPr>
      <xdr:spPr>
        <a:xfrm>
          <a:off x="27057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16019</xdr:rowOff>
    </xdr:from>
    <xdr:ext cx="405111" cy="259045"/>
    <xdr:sp macro="" textlink="">
      <xdr:nvSpPr>
        <xdr:cNvPr id="313" name="n_3mainValue【福祉施設】&#10;有形固定資産減価償却率"/>
        <xdr:cNvSpPr txBox="1"/>
      </xdr:nvSpPr>
      <xdr:spPr>
        <a:xfrm>
          <a:off x="1816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153433</xdr:rowOff>
    </xdr:from>
    <xdr:ext cx="405111" cy="259045"/>
    <xdr:sp macro="" textlink="">
      <xdr:nvSpPr>
        <xdr:cNvPr id="314" name="n_4mainValue【福祉施設】&#10;有形固定資産減価償却率"/>
        <xdr:cNvSpPr txBox="1"/>
      </xdr:nvSpPr>
      <xdr:spPr>
        <a:xfrm>
          <a:off x="927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48" name="フローチャート: 判断 347"/>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58057</xdr:rowOff>
    </xdr:from>
    <xdr:to>
      <xdr:col>55</xdr:col>
      <xdr:colOff>50800</xdr:colOff>
      <xdr:row>80</xdr:row>
      <xdr:rowOff>159657</xdr:rowOff>
    </xdr:to>
    <xdr:sp macro="" textlink="">
      <xdr:nvSpPr>
        <xdr:cNvPr id="356" name="楕円 355"/>
        <xdr:cNvSpPr/>
      </xdr:nvSpPr>
      <xdr:spPr>
        <a:xfrm>
          <a:off x="10426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80934</xdr:rowOff>
    </xdr:from>
    <xdr:ext cx="469744" cy="259045"/>
    <xdr:sp macro="" textlink="">
      <xdr:nvSpPr>
        <xdr:cNvPr id="357" name="【福祉施設】&#10;一人当たり面積該当値テキスト"/>
        <xdr:cNvSpPr txBox="1"/>
      </xdr:nvSpPr>
      <xdr:spPr>
        <a:xfrm>
          <a:off x="105156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58057</xdr:rowOff>
    </xdr:from>
    <xdr:to>
      <xdr:col>50</xdr:col>
      <xdr:colOff>165100</xdr:colOff>
      <xdr:row>80</xdr:row>
      <xdr:rowOff>159657</xdr:rowOff>
    </xdr:to>
    <xdr:sp macro="" textlink="">
      <xdr:nvSpPr>
        <xdr:cNvPr id="358" name="楕円 357"/>
        <xdr:cNvSpPr/>
      </xdr:nvSpPr>
      <xdr:spPr>
        <a:xfrm>
          <a:off x="9588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108857</xdr:rowOff>
    </xdr:from>
    <xdr:to>
      <xdr:col>55</xdr:col>
      <xdr:colOff>0</xdr:colOff>
      <xdr:row>80</xdr:row>
      <xdr:rowOff>108857</xdr:rowOff>
    </xdr:to>
    <xdr:cxnSp macro="">
      <xdr:nvCxnSpPr>
        <xdr:cNvPr id="359" name="直線コネクタ 358"/>
        <xdr:cNvCxnSpPr/>
      </xdr:nvCxnSpPr>
      <xdr:spPr>
        <a:xfrm>
          <a:off x="9639300" y="13824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79829</xdr:rowOff>
    </xdr:from>
    <xdr:to>
      <xdr:col>46</xdr:col>
      <xdr:colOff>38100</xdr:colOff>
      <xdr:row>81</xdr:row>
      <xdr:rowOff>9979</xdr:rowOff>
    </xdr:to>
    <xdr:sp macro="" textlink="">
      <xdr:nvSpPr>
        <xdr:cNvPr id="360" name="楕円 359"/>
        <xdr:cNvSpPr/>
      </xdr:nvSpPr>
      <xdr:spPr>
        <a:xfrm>
          <a:off x="86995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108857</xdr:rowOff>
    </xdr:from>
    <xdr:to>
      <xdr:col>50</xdr:col>
      <xdr:colOff>114300</xdr:colOff>
      <xdr:row>80</xdr:row>
      <xdr:rowOff>130629</xdr:rowOff>
    </xdr:to>
    <xdr:cxnSp macro="">
      <xdr:nvCxnSpPr>
        <xdr:cNvPr id="361" name="直線コネクタ 360"/>
        <xdr:cNvCxnSpPr/>
      </xdr:nvCxnSpPr>
      <xdr:spPr>
        <a:xfrm flipV="1">
          <a:off x="8750300" y="138248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2" name="楕円 361"/>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130629</xdr:rowOff>
    </xdr:from>
    <xdr:to>
      <xdr:col>45</xdr:col>
      <xdr:colOff>177800</xdr:colOff>
      <xdr:row>81</xdr:row>
      <xdr:rowOff>133350</xdr:rowOff>
    </xdr:to>
    <xdr:cxnSp macro="">
      <xdr:nvCxnSpPr>
        <xdr:cNvPr id="363" name="直線コネクタ 362"/>
        <xdr:cNvCxnSpPr/>
      </xdr:nvCxnSpPr>
      <xdr:spPr>
        <a:xfrm flipV="1">
          <a:off x="7861300" y="138466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82550</xdr:rowOff>
    </xdr:from>
    <xdr:to>
      <xdr:col>36</xdr:col>
      <xdr:colOff>165100</xdr:colOff>
      <xdr:row>82</xdr:row>
      <xdr:rowOff>12700</xdr:rowOff>
    </xdr:to>
    <xdr:sp macro="" textlink="">
      <xdr:nvSpPr>
        <xdr:cNvPr id="364" name="楕円 363"/>
        <xdr:cNvSpPr/>
      </xdr:nvSpPr>
      <xdr:spPr>
        <a:xfrm>
          <a:off x="692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133350</xdr:rowOff>
    </xdr:from>
    <xdr:to>
      <xdr:col>41</xdr:col>
      <xdr:colOff>50800</xdr:colOff>
      <xdr:row>81</xdr:row>
      <xdr:rowOff>133350</xdr:rowOff>
    </xdr:to>
    <xdr:cxnSp macro="">
      <xdr:nvCxnSpPr>
        <xdr:cNvPr id="365" name="直線コネクタ 364"/>
        <xdr:cNvCxnSpPr/>
      </xdr:nvCxnSpPr>
      <xdr:spPr>
        <a:xfrm>
          <a:off x="6972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67"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4734</xdr:rowOff>
    </xdr:from>
    <xdr:ext cx="469744" cy="259045"/>
    <xdr:sp macro="" textlink="">
      <xdr:nvSpPr>
        <xdr:cNvPr id="370" name="n_1mainValue【福祉施設】&#10;一人当たり面積"/>
        <xdr:cNvSpPr txBox="1"/>
      </xdr:nvSpPr>
      <xdr:spPr>
        <a:xfrm>
          <a:off x="93917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26506</xdr:rowOff>
    </xdr:from>
    <xdr:ext cx="469744" cy="259045"/>
    <xdr:sp macro="" textlink="">
      <xdr:nvSpPr>
        <xdr:cNvPr id="371" name="n_2mainValue【福祉施設】&#10;一人当たり面積"/>
        <xdr:cNvSpPr txBox="1"/>
      </xdr:nvSpPr>
      <xdr:spPr>
        <a:xfrm>
          <a:off x="8515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2" name="n_3mainValue【福祉施設】&#10;一人当たり面積"/>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29227</xdr:rowOff>
    </xdr:from>
    <xdr:ext cx="469744" cy="259045"/>
    <xdr:sp macro="" textlink="">
      <xdr:nvSpPr>
        <xdr:cNvPr id="373" name="n_4mainValue【福祉施設】&#10;一人当たり面積"/>
        <xdr:cNvSpPr txBox="1"/>
      </xdr:nvSpPr>
      <xdr:spPr>
        <a:xfrm>
          <a:off x="6737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06" name="フローチャート: 判断 405"/>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65405</xdr:rowOff>
    </xdr:from>
    <xdr:to>
      <xdr:col>24</xdr:col>
      <xdr:colOff>114300</xdr:colOff>
      <xdr:row>104</xdr:row>
      <xdr:rowOff>167005</xdr:rowOff>
    </xdr:to>
    <xdr:sp macro="" textlink="">
      <xdr:nvSpPr>
        <xdr:cNvPr id="414" name="楕円 413"/>
        <xdr:cNvSpPr/>
      </xdr:nvSpPr>
      <xdr:spPr>
        <a:xfrm>
          <a:off x="4584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43832</xdr:rowOff>
    </xdr:from>
    <xdr:ext cx="405111" cy="259045"/>
    <xdr:sp macro="" textlink="">
      <xdr:nvSpPr>
        <xdr:cNvPr id="415" name="【市民会館】&#10;有形固定資産減価償却率該当値テキスト"/>
        <xdr:cNvSpPr txBox="1"/>
      </xdr:nvSpPr>
      <xdr:spPr>
        <a:xfrm>
          <a:off x="4673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31114</xdr:rowOff>
    </xdr:from>
    <xdr:to>
      <xdr:col>20</xdr:col>
      <xdr:colOff>38100</xdr:colOff>
      <xdr:row>104</xdr:row>
      <xdr:rowOff>132714</xdr:rowOff>
    </xdr:to>
    <xdr:sp macro="" textlink="">
      <xdr:nvSpPr>
        <xdr:cNvPr id="416" name="楕円 415"/>
        <xdr:cNvSpPr/>
      </xdr:nvSpPr>
      <xdr:spPr>
        <a:xfrm>
          <a:off x="3746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81914</xdr:rowOff>
    </xdr:from>
    <xdr:to>
      <xdr:col>24</xdr:col>
      <xdr:colOff>63500</xdr:colOff>
      <xdr:row>104</xdr:row>
      <xdr:rowOff>116205</xdr:rowOff>
    </xdr:to>
    <xdr:cxnSp macro="">
      <xdr:nvCxnSpPr>
        <xdr:cNvPr id="417" name="直線コネクタ 416"/>
        <xdr:cNvCxnSpPr/>
      </xdr:nvCxnSpPr>
      <xdr:spPr>
        <a:xfrm>
          <a:off x="3797300" y="179127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164464</xdr:rowOff>
    </xdr:from>
    <xdr:to>
      <xdr:col>15</xdr:col>
      <xdr:colOff>101600</xdr:colOff>
      <xdr:row>104</xdr:row>
      <xdr:rowOff>94614</xdr:rowOff>
    </xdr:to>
    <xdr:sp macro="" textlink="">
      <xdr:nvSpPr>
        <xdr:cNvPr id="418" name="楕円 417"/>
        <xdr:cNvSpPr/>
      </xdr:nvSpPr>
      <xdr:spPr>
        <a:xfrm>
          <a:off x="2857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43814</xdr:rowOff>
    </xdr:from>
    <xdr:to>
      <xdr:col>19</xdr:col>
      <xdr:colOff>177800</xdr:colOff>
      <xdr:row>104</xdr:row>
      <xdr:rowOff>81914</xdr:rowOff>
    </xdr:to>
    <xdr:cxnSp macro="">
      <xdr:nvCxnSpPr>
        <xdr:cNvPr id="419" name="直線コネクタ 418"/>
        <xdr:cNvCxnSpPr/>
      </xdr:nvCxnSpPr>
      <xdr:spPr>
        <a:xfrm>
          <a:off x="2908300" y="17874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420" name="楕円 419"/>
        <xdr:cNvSpPr/>
      </xdr:nvSpPr>
      <xdr:spPr>
        <a:xfrm>
          <a:off x="196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xdr:rowOff>
    </xdr:from>
    <xdr:to>
      <xdr:col>15</xdr:col>
      <xdr:colOff>50800</xdr:colOff>
      <xdr:row>104</xdr:row>
      <xdr:rowOff>43814</xdr:rowOff>
    </xdr:to>
    <xdr:cxnSp macro="">
      <xdr:nvCxnSpPr>
        <xdr:cNvPr id="421" name="直線コネクタ 420"/>
        <xdr:cNvCxnSpPr/>
      </xdr:nvCxnSpPr>
      <xdr:spPr>
        <a:xfrm>
          <a:off x="2019300" y="178384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120650</xdr:rowOff>
    </xdr:from>
    <xdr:to>
      <xdr:col>6</xdr:col>
      <xdr:colOff>38100</xdr:colOff>
      <xdr:row>104</xdr:row>
      <xdr:rowOff>50800</xdr:rowOff>
    </xdr:to>
    <xdr:sp macro="" textlink="">
      <xdr:nvSpPr>
        <xdr:cNvPr id="422" name="楕円 421"/>
        <xdr:cNvSpPr/>
      </xdr:nvSpPr>
      <xdr:spPr>
        <a:xfrm>
          <a:off x="107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0</xdr:rowOff>
    </xdr:from>
    <xdr:to>
      <xdr:col>10</xdr:col>
      <xdr:colOff>114300</xdr:colOff>
      <xdr:row>104</xdr:row>
      <xdr:rowOff>7620</xdr:rowOff>
    </xdr:to>
    <xdr:cxnSp macro="">
      <xdr:nvCxnSpPr>
        <xdr:cNvPr id="423" name="直線コネクタ 422"/>
        <xdr:cNvCxnSpPr/>
      </xdr:nvCxnSpPr>
      <xdr:spPr>
        <a:xfrm>
          <a:off x="1130300" y="1783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425" name="n_2aveValue【市民会館】&#10;有形固定資産減価償却率"/>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26" name="n_3aveValue【市民会館】&#10;有形固定資産減価償却率"/>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7"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123841</xdr:rowOff>
    </xdr:from>
    <xdr:ext cx="405111" cy="259045"/>
    <xdr:sp macro="" textlink="">
      <xdr:nvSpPr>
        <xdr:cNvPr id="428" name="n_1mainValue【市民会館】&#10;有形固定資産減価償却率"/>
        <xdr:cNvSpPr txBox="1"/>
      </xdr:nvSpPr>
      <xdr:spPr>
        <a:xfrm>
          <a:off x="3582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9" name="n_2mainValue【市民会館】&#10;有形固定資産減価償却率"/>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49547</xdr:rowOff>
    </xdr:from>
    <xdr:ext cx="405111" cy="259045"/>
    <xdr:sp macro="" textlink="">
      <xdr:nvSpPr>
        <xdr:cNvPr id="430" name="n_3mainValue【市民会館】&#10;有形固定資産減価償却率"/>
        <xdr:cNvSpPr txBox="1"/>
      </xdr:nvSpPr>
      <xdr:spPr>
        <a:xfrm>
          <a:off x="1816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41927</xdr:rowOff>
    </xdr:from>
    <xdr:ext cx="405111" cy="259045"/>
    <xdr:sp macro="" textlink="">
      <xdr:nvSpPr>
        <xdr:cNvPr id="431" name="n_4mainValue【市民会館】&#10;有形固定資産減価償却率"/>
        <xdr:cNvSpPr txBox="1"/>
      </xdr:nvSpPr>
      <xdr:spPr>
        <a:xfrm>
          <a:off x="927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59" name="フローチャート: 判断 458"/>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xdr:cNvSpPr/>
      </xdr:nvSpPr>
      <xdr:spPr>
        <a:xfrm>
          <a:off x="7810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67" name="楕円 466"/>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68"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88264</xdr:rowOff>
    </xdr:from>
    <xdr:to>
      <xdr:col>50</xdr:col>
      <xdr:colOff>165100</xdr:colOff>
      <xdr:row>106</xdr:row>
      <xdr:rowOff>18414</xdr:rowOff>
    </xdr:to>
    <xdr:sp macro="" textlink="">
      <xdr:nvSpPr>
        <xdr:cNvPr id="469" name="楕円 468"/>
        <xdr:cNvSpPr/>
      </xdr:nvSpPr>
      <xdr:spPr>
        <a:xfrm>
          <a:off x="958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139064</xdr:rowOff>
    </xdr:to>
    <xdr:cxnSp macro="">
      <xdr:nvCxnSpPr>
        <xdr:cNvPr id="470" name="直線コネクタ 469"/>
        <xdr:cNvCxnSpPr/>
      </xdr:nvCxnSpPr>
      <xdr:spPr>
        <a:xfrm flipV="1">
          <a:off x="9639300" y="181356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88264</xdr:rowOff>
    </xdr:from>
    <xdr:to>
      <xdr:col>46</xdr:col>
      <xdr:colOff>38100</xdr:colOff>
      <xdr:row>106</xdr:row>
      <xdr:rowOff>18414</xdr:rowOff>
    </xdr:to>
    <xdr:sp macro="" textlink="">
      <xdr:nvSpPr>
        <xdr:cNvPr id="471" name="楕円 470"/>
        <xdr:cNvSpPr/>
      </xdr:nvSpPr>
      <xdr:spPr>
        <a:xfrm>
          <a:off x="869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139064</xdr:rowOff>
    </xdr:from>
    <xdr:to>
      <xdr:col>50</xdr:col>
      <xdr:colOff>114300</xdr:colOff>
      <xdr:row>105</xdr:row>
      <xdr:rowOff>139064</xdr:rowOff>
    </xdr:to>
    <xdr:cxnSp macro="">
      <xdr:nvCxnSpPr>
        <xdr:cNvPr id="472" name="直線コネクタ 471"/>
        <xdr:cNvCxnSpPr/>
      </xdr:nvCxnSpPr>
      <xdr:spPr>
        <a:xfrm>
          <a:off x="8750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25400</xdr:rowOff>
    </xdr:from>
    <xdr:to>
      <xdr:col>41</xdr:col>
      <xdr:colOff>101600</xdr:colOff>
      <xdr:row>105</xdr:row>
      <xdr:rowOff>127000</xdr:rowOff>
    </xdr:to>
    <xdr:sp macro="" textlink="">
      <xdr:nvSpPr>
        <xdr:cNvPr id="473" name="楕円 472"/>
        <xdr:cNvSpPr/>
      </xdr:nvSpPr>
      <xdr:spPr>
        <a:xfrm>
          <a:off x="781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76200</xdr:rowOff>
    </xdr:from>
    <xdr:to>
      <xdr:col>45</xdr:col>
      <xdr:colOff>177800</xdr:colOff>
      <xdr:row>105</xdr:row>
      <xdr:rowOff>139064</xdr:rowOff>
    </xdr:to>
    <xdr:cxnSp macro="">
      <xdr:nvCxnSpPr>
        <xdr:cNvPr id="474" name="直線コネクタ 473"/>
        <xdr:cNvCxnSpPr/>
      </xdr:nvCxnSpPr>
      <xdr:spPr>
        <a:xfrm>
          <a:off x="7861300" y="180784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31114</xdr:rowOff>
    </xdr:from>
    <xdr:to>
      <xdr:col>36</xdr:col>
      <xdr:colOff>165100</xdr:colOff>
      <xdr:row>105</xdr:row>
      <xdr:rowOff>132714</xdr:rowOff>
    </xdr:to>
    <xdr:sp macro="" textlink="">
      <xdr:nvSpPr>
        <xdr:cNvPr id="475" name="楕円 474"/>
        <xdr:cNvSpPr/>
      </xdr:nvSpPr>
      <xdr:spPr>
        <a:xfrm>
          <a:off x="6921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76200</xdr:rowOff>
    </xdr:from>
    <xdr:to>
      <xdr:col>41</xdr:col>
      <xdr:colOff>50800</xdr:colOff>
      <xdr:row>105</xdr:row>
      <xdr:rowOff>81914</xdr:rowOff>
    </xdr:to>
    <xdr:cxnSp macro="">
      <xdr:nvCxnSpPr>
        <xdr:cNvPr id="476" name="直線コネクタ 475"/>
        <xdr:cNvCxnSpPr/>
      </xdr:nvCxnSpPr>
      <xdr:spPr>
        <a:xfrm flipV="1">
          <a:off x="6972300" y="1807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78" name="n_2ave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79" name="n_3aveValue【市民会館】&#10;一人当たり面積"/>
        <xdr:cNvSpPr txBox="1"/>
      </xdr:nvSpPr>
      <xdr:spPr>
        <a:xfrm>
          <a:off x="7626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9541</xdr:rowOff>
    </xdr:from>
    <xdr:ext cx="469744" cy="259045"/>
    <xdr:sp macro="" textlink="">
      <xdr:nvSpPr>
        <xdr:cNvPr id="481" name="n_1mainValue【市民会館】&#10;一人当たり面積"/>
        <xdr:cNvSpPr txBox="1"/>
      </xdr:nvSpPr>
      <xdr:spPr>
        <a:xfrm>
          <a:off x="93917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9541</xdr:rowOff>
    </xdr:from>
    <xdr:ext cx="469744" cy="259045"/>
    <xdr:sp macro="" textlink="">
      <xdr:nvSpPr>
        <xdr:cNvPr id="482" name="n_2mainValue【市民会館】&#10;一人当たり面積"/>
        <xdr:cNvSpPr txBox="1"/>
      </xdr:nvSpPr>
      <xdr:spPr>
        <a:xfrm>
          <a:off x="8515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118127</xdr:rowOff>
    </xdr:from>
    <xdr:ext cx="469744" cy="259045"/>
    <xdr:sp macro="" textlink="">
      <xdr:nvSpPr>
        <xdr:cNvPr id="483" name="n_3mainValue【市民会館】&#10;一人当たり面積"/>
        <xdr:cNvSpPr txBox="1"/>
      </xdr:nvSpPr>
      <xdr:spPr>
        <a:xfrm>
          <a:off x="7626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123841</xdr:rowOff>
    </xdr:from>
    <xdr:ext cx="469744" cy="259045"/>
    <xdr:sp macro="" textlink="">
      <xdr:nvSpPr>
        <xdr:cNvPr id="484" name="n_4mainValue【市民会館】&#10;一人当たり面積"/>
        <xdr:cNvSpPr txBox="1"/>
      </xdr:nvSpPr>
      <xdr:spPr>
        <a:xfrm>
          <a:off x="6737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7" name="フローチャート: 判断 51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33020</xdr:rowOff>
    </xdr:from>
    <xdr:to>
      <xdr:col>85</xdr:col>
      <xdr:colOff>177800</xdr:colOff>
      <xdr:row>33</xdr:row>
      <xdr:rowOff>134620</xdr:rowOff>
    </xdr:to>
    <xdr:sp macro="" textlink="">
      <xdr:nvSpPr>
        <xdr:cNvPr id="525" name="楕円 524"/>
        <xdr:cNvSpPr/>
      </xdr:nvSpPr>
      <xdr:spPr>
        <a:xfrm>
          <a:off x="162687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119397</xdr:rowOff>
    </xdr:from>
    <xdr:ext cx="405111" cy="259045"/>
    <xdr:sp macro="" textlink="">
      <xdr:nvSpPr>
        <xdr:cNvPr id="526" name="【一般廃棄物処理施設】&#10;有形固定資産減価償却率該当値テキスト"/>
        <xdr:cNvSpPr txBox="1"/>
      </xdr:nvSpPr>
      <xdr:spPr>
        <a:xfrm>
          <a:off x="16357600"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135890</xdr:rowOff>
    </xdr:from>
    <xdr:to>
      <xdr:col>81</xdr:col>
      <xdr:colOff>101600</xdr:colOff>
      <xdr:row>33</xdr:row>
      <xdr:rowOff>66040</xdr:rowOff>
    </xdr:to>
    <xdr:sp macro="" textlink="">
      <xdr:nvSpPr>
        <xdr:cNvPr id="527" name="楕円 526"/>
        <xdr:cNvSpPr/>
      </xdr:nvSpPr>
      <xdr:spPr>
        <a:xfrm>
          <a:off x="15430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15240</xdr:rowOff>
    </xdr:from>
    <xdr:to>
      <xdr:col>85</xdr:col>
      <xdr:colOff>127000</xdr:colOff>
      <xdr:row>33</xdr:row>
      <xdr:rowOff>83820</xdr:rowOff>
    </xdr:to>
    <xdr:cxnSp macro="">
      <xdr:nvCxnSpPr>
        <xdr:cNvPr id="528" name="直線コネクタ 527"/>
        <xdr:cNvCxnSpPr/>
      </xdr:nvCxnSpPr>
      <xdr:spPr>
        <a:xfrm>
          <a:off x="15481300" y="56730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36830</xdr:rowOff>
    </xdr:from>
    <xdr:to>
      <xdr:col>76</xdr:col>
      <xdr:colOff>165100</xdr:colOff>
      <xdr:row>34</xdr:row>
      <xdr:rowOff>138430</xdr:rowOff>
    </xdr:to>
    <xdr:sp macro="" textlink="">
      <xdr:nvSpPr>
        <xdr:cNvPr id="529" name="楕円 528"/>
        <xdr:cNvSpPr/>
      </xdr:nvSpPr>
      <xdr:spPr>
        <a:xfrm>
          <a:off x="14541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15240</xdr:rowOff>
    </xdr:from>
    <xdr:to>
      <xdr:col>81</xdr:col>
      <xdr:colOff>50800</xdr:colOff>
      <xdr:row>34</xdr:row>
      <xdr:rowOff>87630</xdr:rowOff>
    </xdr:to>
    <xdr:cxnSp macro="">
      <xdr:nvCxnSpPr>
        <xdr:cNvPr id="530" name="直線コネクタ 529"/>
        <xdr:cNvCxnSpPr/>
      </xdr:nvCxnSpPr>
      <xdr:spPr>
        <a:xfrm flipV="1">
          <a:off x="14592300" y="567309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122555</xdr:rowOff>
    </xdr:from>
    <xdr:to>
      <xdr:col>72</xdr:col>
      <xdr:colOff>38100</xdr:colOff>
      <xdr:row>41</xdr:row>
      <xdr:rowOff>52705</xdr:rowOff>
    </xdr:to>
    <xdr:sp macro="" textlink="">
      <xdr:nvSpPr>
        <xdr:cNvPr id="531" name="楕円 530"/>
        <xdr:cNvSpPr/>
      </xdr:nvSpPr>
      <xdr:spPr>
        <a:xfrm>
          <a:off x="13652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41</xdr:row>
      <xdr:rowOff>1905</xdr:rowOff>
    </xdr:to>
    <xdr:cxnSp macro="">
      <xdr:nvCxnSpPr>
        <xdr:cNvPr id="532" name="直線コネクタ 531"/>
        <xdr:cNvCxnSpPr/>
      </xdr:nvCxnSpPr>
      <xdr:spPr>
        <a:xfrm flipV="1">
          <a:off x="13703300" y="5916930"/>
          <a:ext cx="889000" cy="11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533" name="楕円 532"/>
        <xdr:cNvSpPr/>
      </xdr:nvSpPr>
      <xdr:spPr>
        <a:xfrm>
          <a:off x="12763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131445</xdr:rowOff>
    </xdr:from>
    <xdr:to>
      <xdr:col>71</xdr:col>
      <xdr:colOff>177800</xdr:colOff>
      <xdr:row>41</xdr:row>
      <xdr:rowOff>1905</xdr:rowOff>
    </xdr:to>
    <xdr:cxnSp macro="">
      <xdr:nvCxnSpPr>
        <xdr:cNvPr id="534" name="直線コネクタ 533"/>
        <xdr:cNvCxnSpPr/>
      </xdr:nvCxnSpPr>
      <xdr:spPr>
        <a:xfrm>
          <a:off x="12814300" y="6989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6"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3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8"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82567</xdr:rowOff>
    </xdr:from>
    <xdr:ext cx="405111" cy="259045"/>
    <xdr:sp macro="" textlink="">
      <xdr:nvSpPr>
        <xdr:cNvPr id="539" name="n_1mainValue【一般廃棄物処理施設】&#10;有形固定資産減価償却率"/>
        <xdr:cNvSpPr txBox="1"/>
      </xdr:nvSpPr>
      <xdr:spPr>
        <a:xfrm>
          <a:off x="15266044"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154957</xdr:rowOff>
    </xdr:from>
    <xdr:ext cx="405111" cy="259045"/>
    <xdr:sp macro="" textlink="">
      <xdr:nvSpPr>
        <xdr:cNvPr id="540" name="n_2mainValue【一般廃棄物処理施設】&#10;有形固定資産減価償却率"/>
        <xdr:cNvSpPr txBox="1"/>
      </xdr:nvSpPr>
      <xdr:spPr>
        <a:xfrm>
          <a:off x="14389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43832</xdr:rowOff>
    </xdr:from>
    <xdr:ext cx="405111" cy="259045"/>
    <xdr:sp macro="" textlink="">
      <xdr:nvSpPr>
        <xdr:cNvPr id="541" name="n_3mainValue【一般廃棄物処理施設】&#10;有形固定資産減価償却率"/>
        <xdr:cNvSpPr txBox="1"/>
      </xdr:nvSpPr>
      <xdr:spPr>
        <a:xfrm>
          <a:off x="13500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542" name="n_4mainValue【一般廃棄物処理施設】&#10;有形固定資産減価償却率"/>
        <xdr:cNvSpPr txBox="1"/>
      </xdr:nvSpPr>
      <xdr:spPr>
        <a:xfrm>
          <a:off x="12611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xdr:rowOff>
    </xdr:from>
    <xdr:to>
      <xdr:col>107</xdr:col>
      <xdr:colOff>101600</xdr:colOff>
      <xdr:row>39</xdr:row>
      <xdr:rowOff>102525</xdr:rowOff>
    </xdr:to>
    <xdr:sp macro="" textlink="">
      <xdr:nvSpPr>
        <xdr:cNvPr id="574" name="フローチャート: 判断 573"/>
        <xdr:cNvSpPr/>
      </xdr:nvSpPr>
      <xdr:spPr>
        <a:xfrm>
          <a:off x="20383500" y="66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xdr:cNvSpPr/>
      </xdr:nvSpPr>
      <xdr:spPr>
        <a:xfrm>
          <a:off x="19494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81331</xdr:rowOff>
    </xdr:from>
    <xdr:to>
      <xdr:col>116</xdr:col>
      <xdr:colOff>114300</xdr:colOff>
      <xdr:row>37</xdr:row>
      <xdr:rowOff>11481</xdr:rowOff>
    </xdr:to>
    <xdr:sp macro="" textlink="">
      <xdr:nvSpPr>
        <xdr:cNvPr id="582" name="楕円 581"/>
        <xdr:cNvSpPr/>
      </xdr:nvSpPr>
      <xdr:spPr>
        <a:xfrm>
          <a:off x="22110700" y="62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104208</xdr:rowOff>
    </xdr:from>
    <xdr:ext cx="599010" cy="259045"/>
    <xdr:sp macro="" textlink="">
      <xdr:nvSpPr>
        <xdr:cNvPr id="583" name="【一般廃棄物処理施設】&#10;一人当たり有形固定資産（償却資産）額該当値テキスト"/>
        <xdr:cNvSpPr txBox="1"/>
      </xdr:nvSpPr>
      <xdr:spPr>
        <a:xfrm>
          <a:off x="22199600" y="610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80500</xdr:rowOff>
    </xdr:from>
    <xdr:to>
      <xdr:col>112</xdr:col>
      <xdr:colOff>38100</xdr:colOff>
      <xdr:row>37</xdr:row>
      <xdr:rowOff>10650</xdr:rowOff>
    </xdr:to>
    <xdr:sp macro="" textlink="">
      <xdr:nvSpPr>
        <xdr:cNvPr id="584" name="楕円 583"/>
        <xdr:cNvSpPr/>
      </xdr:nvSpPr>
      <xdr:spPr>
        <a:xfrm>
          <a:off x="21272500" y="62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131300</xdr:rowOff>
    </xdr:from>
    <xdr:to>
      <xdr:col>116</xdr:col>
      <xdr:colOff>63500</xdr:colOff>
      <xdr:row>36</xdr:row>
      <xdr:rowOff>132131</xdr:rowOff>
    </xdr:to>
    <xdr:cxnSp macro="">
      <xdr:nvCxnSpPr>
        <xdr:cNvPr id="585" name="直線コネクタ 584"/>
        <xdr:cNvCxnSpPr/>
      </xdr:nvCxnSpPr>
      <xdr:spPr>
        <a:xfrm>
          <a:off x="21323300" y="6303500"/>
          <a:ext cx="8382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74686</xdr:rowOff>
    </xdr:from>
    <xdr:to>
      <xdr:col>107</xdr:col>
      <xdr:colOff>101600</xdr:colOff>
      <xdr:row>38</xdr:row>
      <xdr:rowOff>4836</xdr:rowOff>
    </xdr:to>
    <xdr:sp macro="" textlink="">
      <xdr:nvSpPr>
        <xdr:cNvPr id="586" name="楕円 585"/>
        <xdr:cNvSpPr/>
      </xdr:nvSpPr>
      <xdr:spPr>
        <a:xfrm>
          <a:off x="20383500" y="6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131300</xdr:rowOff>
    </xdr:from>
    <xdr:to>
      <xdr:col>111</xdr:col>
      <xdr:colOff>177800</xdr:colOff>
      <xdr:row>37</xdr:row>
      <xdr:rowOff>125486</xdr:rowOff>
    </xdr:to>
    <xdr:cxnSp macro="">
      <xdr:nvCxnSpPr>
        <xdr:cNvPr id="587" name="直線コネクタ 586"/>
        <xdr:cNvCxnSpPr/>
      </xdr:nvCxnSpPr>
      <xdr:spPr>
        <a:xfrm flipV="1">
          <a:off x="20434300" y="6303500"/>
          <a:ext cx="889000" cy="16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72240</xdr:rowOff>
    </xdr:from>
    <xdr:to>
      <xdr:col>102</xdr:col>
      <xdr:colOff>165100</xdr:colOff>
      <xdr:row>41</xdr:row>
      <xdr:rowOff>2390</xdr:rowOff>
    </xdr:to>
    <xdr:sp macro="" textlink="">
      <xdr:nvSpPr>
        <xdr:cNvPr id="588" name="楕円 587"/>
        <xdr:cNvSpPr/>
      </xdr:nvSpPr>
      <xdr:spPr>
        <a:xfrm>
          <a:off x="19494500" y="69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125486</xdr:rowOff>
    </xdr:from>
    <xdr:to>
      <xdr:col>107</xdr:col>
      <xdr:colOff>50800</xdr:colOff>
      <xdr:row>40</xdr:row>
      <xdr:rowOff>123040</xdr:rowOff>
    </xdr:to>
    <xdr:cxnSp macro="">
      <xdr:nvCxnSpPr>
        <xdr:cNvPr id="589" name="直線コネクタ 588"/>
        <xdr:cNvCxnSpPr/>
      </xdr:nvCxnSpPr>
      <xdr:spPr>
        <a:xfrm flipV="1">
          <a:off x="19545300" y="6469136"/>
          <a:ext cx="889000" cy="5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86238</xdr:rowOff>
    </xdr:from>
    <xdr:to>
      <xdr:col>98</xdr:col>
      <xdr:colOff>38100</xdr:colOff>
      <xdr:row>41</xdr:row>
      <xdr:rowOff>16388</xdr:rowOff>
    </xdr:to>
    <xdr:sp macro="" textlink="">
      <xdr:nvSpPr>
        <xdr:cNvPr id="590" name="楕円 589"/>
        <xdr:cNvSpPr/>
      </xdr:nvSpPr>
      <xdr:spPr>
        <a:xfrm>
          <a:off x="18605500" y="6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123040</xdr:rowOff>
    </xdr:from>
    <xdr:to>
      <xdr:col>102</xdr:col>
      <xdr:colOff>114300</xdr:colOff>
      <xdr:row>40</xdr:row>
      <xdr:rowOff>137038</xdr:rowOff>
    </xdr:to>
    <xdr:cxnSp macro="">
      <xdr:nvCxnSpPr>
        <xdr:cNvPr id="591" name="直線コネクタ 590"/>
        <xdr:cNvCxnSpPr/>
      </xdr:nvCxnSpPr>
      <xdr:spPr>
        <a:xfrm flipV="1">
          <a:off x="18656300" y="6981040"/>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93652</xdr:rowOff>
    </xdr:from>
    <xdr:ext cx="534377" cy="259045"/>
    <xdr:sp macro="" textlink="">
      <xdr:nvSpPr>
        <xdr:cNvPr id="593" name="n_2aveValue【一般廃棄物処理施設】&#10;一人当たり有形固定資産（償却資産）額"/>
        <xdr:cNvSpPr txBox="1"/>
      </xdr:nvSpPr>
      <xdr:spPr>
        <a:xfrm>
          <a:off x="20167111" y="67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xdr:cNvSpPr txBox="1"/>
      </xdr:nvSpPr>
      <xdr:spPr>
        <a:xfrm>
          <a:off x="19278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27177</xdr:rowOff>
    </xdr:from>
    <xdr:ext cx="599010" cy="259045"/>
    <xdr:sp macro="" textlink="">
      <xdr:nvSpPr>
        <xdr:cNvPr id="596" name="n_1mainValue【一般廃棄物処理施設】&#10;一人当たり有形固定資産（償却資産）額"/>
        <xdr:cNvSpPr txBox="1"/>
      </xdr:nvSpPr>
      <xdr:spPr>
        <a:xfrm>
          <a:off x="21011095" y="60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21363</xdr:rowOff>
    </xdr:from>
    <xdr:ext cx="599010" cy="259045"/>
    <xdr:sp macro="" textlink="">
      <xdr:nvSpPr>
        <xdr:cNvPr id="597" name="n_2mainValue【一般廃棄物処理施設】&#10;一人当たり有形固定資産（償却資産）額"/>
        <xdr:cNvSpPr txBox="1"/>
      </xdr:nvSpPr>
      <xdr:spPr>
        <a:xfrm>
          <a:off x="20134795" y="6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164967</xdr:rowOff>
    </xdr:from>
    <xdr:ext cx="534377" cy="259045"/>
    <xdr:sp macro="" textlink="">
      <xdr:nvSpPr>
        <xdr:cNvPr id="598" name="n_3mainValue【一般廃棄物処理施設】&#10;一人当たり有形固定資産（償却資産）額"/>
        <xdr:cNvSpPr txBox="1"/>
      </xdr:nvSpPr>
      <xdr:spPr>
        <a:xfrm>
          <a:off x="19278111" y="70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7515</xdr:rowOff>
    </xdr:from>
    <xdr:ext cx="534377" cy="259045"/>
    <xdr:sp macro="" textlink="">
      <xdr:nvSpPr>
        <xdr:cNvPr id="599" name="n_4mainValue【一般廃棄物処理施設】&#10;一人当たり有形固定資産（償却資産）額"/>
        <xdr:cNvSpPr txBox="1"/>
      </xdr:nvSpPr>
      <xdr:spPr>
        <a:xfrm>
          <a:off x="18389111" y="70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31" name="フローチャート: 判断 630"/>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xdr:cNvSpPr/>
      </xdr:nvSpPr>
      <xdr:spPr>
        <a:xfrm>
          <a:off x="13652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55880</xdr:rowOff>
    </xdr:from>
    <xdr:to>
      <xdr:col>85</xdr:col>
      <xdr:colOff>177800</xdr:colOff>
      <xdr:row>58</xdr:row>
      <xdr:rowOff>157480</xdr:rowOff>
    </xdr:to>
    <xdr:sp macro="" textlink="">
      <xdr:nvSpPr>
        <xdr:cNvPr id="639" name="楕円 638"/>
        <xdr:cNvSpPr/>
      </xdr:nvSpPr>
      <xdr:spPr>
        <a:xfrm>
          <a:off x="16268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78757</xdr:rowOff>
    </xdr:from>
    <xdr:ext cx="405111" cy="259045"/>
    <xdr:sp macro="" textlink="">
      <xdr:nvSpPr>
        <xdr:cNvPr id="640" name="【保健センター・保健所】&#10;有形固定資産減価償却率該当値テキスト"/>
        <xdr:cNvSpPr txBox="1"/>
      </xdr:nvSpPr>
      <xdr:spPr>
        <a:xfrm>
          <a:off x="16357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641" name="楕円 640"/>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106680</xdr:rowOff>
    </xdr:to>
    <xdr:cxnSp macro="">
      <xdr:nvCxnSpPr>
        <xdr:cNvPr id="642" name="直線コネクタ 641"/>
        <xdr:cNvCxnSpPr/>
      </xdr:nvCxnSpPr>
      <xdr:spPr>
        <a:xfrm>
          <a:off x="15481300" y="9982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3" name="楕円 642"/>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38100</xdr:rowOff>
    </xdr:to>
    <xdr:cxnSp macro="">
      <xdr:nvCxnSpPr>
        <xdr:cNvPr id="644" name="直線コネクタ 643"/>
        <xdr:cNvCxnSpPr/>
      </xdr:nvCxnSpPr>
      <xdr:spPr>
        <a:xfrm>
          <a:off x="14592300" y="9966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34925</xdr:rowOff>
    </xdr:from>
    <xdr:to>
      <xdr:col>72</xdr:col>
      <xdr:colOff>38100</xdr:colOff>
      <xdr:row>62</xdr:row>
      <xdr:rowOff>136525</xdr:rowOff>
    </xdr:to>
    <xdr:sp macro="" textlink="">
      <xdr:nvSpPr>
        <xdr:cNvPr id="645" name="楕円 644"/>
        <xdr:cNvSpPr/>
      </xdr:nvSpPr>
      <xdr:spPr>
        <a:xfrm>
          <a:off x="1365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62</xdr:row>
      <xdr:rowOff>85725</xdr:rowOff>
    </xdr:to>
    <xdr:cxnSp macro="">
      <xdr:nvCxnSpPr>
        <xdr:cNvPr id="646" name="直線コネクタ 645"/>
        <xdr:cNvCxnSpPr/>
      </xdr:nvCxnSpPr>
      <xdr:spPr>
        <a:xfrm flipV="1">
          <a:off x="13703300" y="9966960"/>
          <a:ext cx="88900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647" name="楕円 646"/>
        <xdr:cNvSpPr/>
      </xdr:nvSpPr>
      <xdr:spPr>
        <a:xfrm>
          <a:off x="1276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62</xdr:row>
      <xdr:rowOff>85725</xdr:rowOff>
    </xdr:to>
    <xdr:cxnSp macro="">
      <xdr:nvCxnSpPr>
        <xdr:cNvPr id="648" name="直線コネクタ 647"/>
        <xdr:cNvCxnSpPr/>
      </xdr:nvCxnSpPr>
      <xdr:spPr>
        <a:xfrm>
          <a:off x="12814300" y="105956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50" name="n_2aveValue【保健センター・保健所】&#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27322</xdr:rowOff>
    </xdr:from>
    <xdr:ext cx="405111" cy="259045"/>
    <xdr:sp macro="" textlink="">
      <xdr:nvSpPr>
        <xdr:cNvPr id="651" name="n_3aveValue【保健センター・保健所】&#10;有形固定資産減価償却率"/>
        <xdr:cNvSpPr txBox="1"/>
      </xdr:nvSpPr>
      <xdr:spPr>
        <a:xfrm>
          <a:off x="135007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2" name="n_4aveValue【保健センター・保健所】&#10;有形固定資産減価償却率"/>
        <xdr:cNvSpPr txBox="1"/>
      </xdr:nvSpPr>
      <xdr:spPr>
        <a:xfrm>
          <a:off x="12611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653" name="n_1mainValue【保健センター・保健所】&#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54" name="n_2mainValue【保健センター・保健所】&#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127652</xdr:rowOff>
    </xdr:from>
    <xdr:ext cx="405111" cy="259045"/>
    <xdr:sp macro="" textlink="">
      <xdr:nvSpPr>
        <xdr:cNvPr id="655" name="n_3mainValue【保健センター・保健所】&#10;有形固定資産減価償却率"/>
        <xdr:cNvSpPr txBox="1"/>
      </xdr:nvSpPr>
      <xdr:spPr>
        <a:xfrm>
          <a:off x="13500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7637</xdr:rowOff>
    </xdr:from>
    <xdr:ext cx="405111" cy="259045"/>
    <xdr:sp macro="" textlink="">
      <xdr:nvSpPr>
        <xdr:cNvPr id="656" name="n_4mainValue【保健センター・保健所】&#10;有形固定資産減価償却率"/>
        <xdr:cNvSpPr txBox="1"/>
      </xdr:nvSpPr>
      <xdr:spPr>
        <a:xfrm>
          <a:off x="12611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694" name="楕円 693"/>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96791</xdr:rowOff>
    </xdr:from>
    <xdr:ext cx="469744" cy="259045"/>
    <xdr:sp macro="" textlink="">
      <xdr:nvSpPr>
        <xdr:cNvPr id="695" name="【保健センター・保健所】&#10;一人当たり面積該当値テキスト"/>
        <xdr:cNvSpPr txBox="1"/>
      </xdr:nvSpPr>
      <xdr:spPr>
        <a:xfrm>
          <a:off x="22199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696" name="楕円 695"/>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63</xdr:row>
      <xdr:rowOff>6858</xdr:rowOff>
    </xdr:to>
    <xdr:cxnSp macro="">
      <xdr:nvCxnSpPr>
        <xdr:cNvPr id="697" name="直線コネクタ 696"/>
        <xdr:cNvCxnSpPr/>
      </xdr:nvCxnSpPr>
      <xdr:spPr>
        <a:xfrm flipV="1">
          <a:off x="21323300" y="10799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98" name="楕円 697"/>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63</xdr:row>
      <xdr:rowOff>6858</xdr:rowOff>
    </xdr:to>
    <xdr:cxnSp macro="">
      <xdr:nvCxnSpPr>
        <xdr:cNvPr id="699" name="直線コネクタ 698"/>
        <xdr:cNvCxnSpPr/>
      </xdr:nvCxnSpPr>
      <xdr:spPr>
        <a:xfrm>
          <a:off x="20434300" y="10771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63</xdr:row>
      <xdr:rowOff>34290</xdr:rowOff>
    </xdr:to>
    <xdr:cxnSp macro="">
      <xdr:nvCxnSpPr>
        <xdr:cNvPr id="701" name="直線コネクタ 700"/>
        <xdr:cNvCxnSpPr/>
      </xdr:nvCxnSpPr>
      <xdr:spPr>
        <a:xfrm flipV="1">
          <a:off x="19545300" y="10771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楕円 701"/>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703" name="直線コネクタ 702"/>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5" name="n_2ave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06" name="n_3aveValue【保健センター・保健所】&#10;一人当たり面積"/>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708"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37609</xdr:rowOff>
    </xdr:from>
    <xdr:ext cx="469744" cy="259045"/>
    <xdr:sp macro="" textlink="">
      <xdr:nvSpPr>
        <xdr:cNvPr id="709" name="n_2mainValue【保健センター・保健所】&#10;一人当たり面積"/>
        <xdr:cNvSpPr txBox="1"/>
      </xdr:nvSpPr>
      <xdr:spPr>
        <a:xfrm>
          <a:off x="20199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1"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44" name="フローチャート: 判断 743"/>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752" name="楕円 751"/>
        <xdr:cNvSpPr/>
      </xdr:nvSpPr>
      <xdr:spPr>
        <a:xfrm>
          <a:off x="16268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165752</xdr:rowOff>
    </xdr:from>
    <xdr:ext cx="405111" cy="259045"/>
    <xdr:sp macro="" textlink="">
      <xdr:nvSpPr>
        <xdr:cNvPr id="753" name="【消防施設】&#10;有形固定資産減価償却率該当値テキスト"/>
        <xdr:cNvSpPr txBox="1"/>
      </xdr:nvSpPr>
      <xdr:spPr>
        <a:xfrm>
          <a:off x="163576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754" name="楕円 753"/>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82</xdr:row>
      <xdr:rowOff>66675</xdr:rowOff>
    </xdr:to>
    <xdr:cxnSp macro="">
      <xdr:nvCxnSpPr>
        <xdr:cNvPr id="755" name="直線コネクタ 754"/>
        <xdr:cNvCxnSpPr/>
      </xdr:nvCxnSpPr>
      <xdr:spPr>
        <a:xfrm>
          <a:off x="15481300" y="13885545"/>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756" name="楕円 755"/>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146686</xdr:rowOff>
    </xdr:from>
    <xdr:to>
      <xdr:col>81</xdr:col>
      <xdr:colOff>50800</xdr:colOff>
      <xdr:row>80</xdr:row>
      <xdr:rowOff>169545</xdr:rowOff>
    </xdr:to>
    <xdr:cxnSp macro="">
      <xdr:nvCxnSpPr>
        <xdr:cNvPr id="757" name="直線コネクタ 756"/>
        <xdr:cNvCxnSpPr/>
      </xdr:nvCxnSpPr>
      <xdr:spPr>
        <a:xfrm>
          <a:off x="14592300" y="138626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71120</xdr:rowOff>
    </xdr:from>
    <xdr:to>
      <xdr:col>72</xdr:col>
      <xdr:colOff>38100</xdr:colOff>
      <xdr:row>81</xdr:row>
      <xdr:rowOff>1270</xdr:rowOff>
    </xdr:to>
    <xdr:sp macro="" textlink="">
      <xdr:nvSpPr>
        <xdr:cNvPr id="758" name="楕円 757"/>
        <xdr:cNvSpPr/>
      </xdr:nvSpPr>
      <xdr:spPr>
        <a:xfrm>
          <a:off x="13652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121920</xdr:rowOff>
    </xdr:from>
    <xdr:to>
      <xdr:col>76</xdr:col>
      <xdr:colOff>114300</xdr:colOff>
      <xdr:row>80</xdr:row>
      <xdr:rowOff>146686</xdr:rowOff>
    </xdr:to>
    <xdr:cxnSp macro="">
      <xdr:nvCxnSpPr>
        <xdr:cNvPr id="759" name="直線コネクタ 758"/>
        <xdr:cNvCxnSpPr/>
      </xdr:nvCxnSpPr>
      <xdr:spPr>
        <a:xfrm>
          <a:off x="13703300" y="138379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40639</xdr:rowOff>
    </xdr:from>
    <xdr:to>
      <xdr:col>67</xdr:col>
      <xdr:colOff>101600</xdr:colOff>
      <xdr:row>80</xdr:row>
      <xdr:rowOff>142239</xdr:rowOff>
    </xdr:to>
    <xdr:sp macro="" textlink="">
      <xdr:nvSpPr>
        <xdr:cNvPr id="760" name="楕円 759"/>
        <xdr:cNvSpPr/>
      </xdr:nvSpPr>
      <xdr:spPr>
        <a:xfrm>
          <a:off x="12763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91439</xdr:rowOff>
    </xdr:from>
    <xdr:to>
      <xdr:col>71</xdr:col>
      <xdr:colOff>177800</xdr:colOff>
      <xdr:row>80</xdr:row>
      <xdr:rowOff>121920</xdr:rowOff>
    </xdr:to>
    <xdr:cxnSp macro="">
      <xdr:nvCxnSpPr>
        <xdr:cNvPr id="761" name="直線コネクタ 760"/>
        <xdr:cNvCxnSpPr/>
      </xdr:nvCxnSpPr>
      <xdr:spPr>
        <a:xfrm>
          <a:off x="12814300" y="13807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63" name="n_2aveValue【消防施設】&#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766" name="n_1mainValue【消防施設】&#10;有形固定資産減価償却率"/>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67" name="n_2mainValue【消防施設】&#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17797</xdr:rowOff>
    </xdr:from>
    <xdr:ext cx="405111" cy="259045"/>
    <xdr:sp macro="" textlink="">
      <xdr:nvSpPr>
        <xdr:cNvPr id="768" name="n_3mainValue【消防施設】&#10;有形固定資産減価償却率"/>
        <xdr:cNvSpPr txBox="1"/>
      </xdr:nvSpPr>
      <xdr:spPr>
        <a:xfrm>
          <a:off x="13500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769" name="n_4mainValue【消防施設】&#10;有形固定資産減価償却率"/>
        <xdr:cNvSpPr txBox="1"/>
      </xdr:nvSpPr>
      <xdr:spPr>
        <a:xfrm>
          <a:off x="12611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xdr:cNvSpPr/>
      </xdr:nvSpPr>
      <xdr:spPr>
        <a:xfrm>
          <a:off x="19494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809" name="楕円 808"/>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10" name="【消防施設】&#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811" name="楕円 810"/>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25400</xdr:rowOff>
    </xdr:from>
    <xdr:to>
      <xdr:col>116</xdr:col>
      <xdr:colOff>63500</xdr:colOff>
      <xdr:row>84</xdr:row>
      <xdr:rowOff>25400</xdr:rowOff>
    </xdr:to>
    <xdr:cxnSp macro="">
      <xdr:nvCxnSpPr>
        <xdr:cNvPr id="812" name="直線コネクタ 811"/>
        <xdr:cNvCxnSpPr/>
      </xdr:nvCxnSpPr>
      <xdr:spPr>
        <a:xfrm>
          <a:off x="21323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146050</xdr:rowOff>
    </xdr:from>
    <xdr:to>
      <xdr:col>107</xdr:col>
      <xdr:colOff>101600</xdr:colOff>
      <xdr:row>84</xdr:row>
      <xdr:rowOff>76200</xdr:rowOff>
    </xdr:to>
    <xdr:sp macro="" textlink="">
      <xdr:nvSpPr>
        <xdr:cNvPr id="813" name="楕円 812"/>
        <xdr:cNvSpPr/>
      </xdr:nvSpPr>
      <xdr:spPr>
        <a:xfrm>
          <a:off x="20383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25400</xdr:rowOff>
    </xdr:from>
    <xdr:to>
      <xdr:col>111</xdr:col>
      <xdr:colOff>177800</xdr:colOff>
      <xdr:row>84</xdr:row>
      <xdr:rowOff>25400</xdr:rowOff>
    </xdr:to>
    <xdr:cxnSp macro="">
      <xdr:nvCxnSpPr>
        <xdr:cNvPr id="814" name="直線コネクタ 813"/>
        <xdr:cNvCxnSpPr/>
      </xdr:nvCxnSpPr>
      <xdr:spPr>
        <a:xfrm>
          <a:off x="20434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146050</xdr:rowOff>
    </xdr:from>
    <xdr:to>
      <xdr:col>102</xdr:col>
      <xdr:colOff>165100</xdr:colOff>
      <xdr:row>84</xdr:row>
      <xdr:rowOff>76200</xdr:rowOff>
    </xdr:to>
    <xdr:sp macro="" textlink="">
      <xdr:nvSpPr>
        <xdr:cNvPr id="815" name="楕円 814"/>
        <xdr:cNvSpPr/>
      </xdr:nvSpPr>
      <xdr:spPr>
        <a:xfrm>
          <a:off x="19494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25400</xdr:rowOff>
    </xdr:from>
    <xdr:to>
      <xdr:col>107</xdr:col>
      <xdr:colOff>50800</xdr:colOff>
      <xdr:row>84</xdr:row>
      <xdr:rowOff>25400</xdr:rowOff>
    </xdr:to>
    <xdr:cxnSp macro="">
      <xdr:nvCxnSpPr>
        <xdr:cNvPr id="816" name="直線コネクタ 815"/>
        <xdr:cNvCxnSpPr/>
      </xdr:nvCxnSpPr>
      <xdr:spPr>
        <a:xfrm>
          <a:off x="19545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7" name="楕円 816"/>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25400</xdr:rowOff>
    </xdr:from>
    <xdr:to>
      <xdr:col>102</xdr:col>
      <xdr:colOff>114300</xdr:colOff>
      <xdr:row>84</xdr:row>
      <xdr:rowOff>38100</xdr:rowOff>
    </xdr:to>
    <xdr:cxnSp macro="">
      <xdr:nvCxnSpPr>
        <xdr:cNvPr id="818" name="直線コネクタ 817"/>
        <xdr:cNvCxnSpPr/>
      </xdr:nvCxnSpPr>
      <xdr:spPr>
        <a:xfrm flipV="1">
          <a:off x="18656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1" name="n_3aveValue【消防施設】&#10;一人当たり面積"/>
        <xdr:cNvSpPr txBox="1"/>
      </xdr:nvSpPr>
      <xdr:spPr>
        <a:xfrm>
          <a:off x="19310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823" name="n_1main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824" name="n_2main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67327</xdr:rowOff>
    </xdr:from>
    <xdr:ext cx="469744" cy="259045"/>
    <xdr:sp macro="" textlink="">
      <xdr:nvSpPr>
        <xdr:cNvPr id="825" name="n_3mainValue【消防施設】&#10;一人当たり面積"/>
        <xdr:cNvSpPr txBox="1"/>
      </xdr:nvSpPr>
      <xdr:spPr>
        <a:xfrm>
          <a:off x="19310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26"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107</xdr:row>
      <xdr:rowOff>148045</xdr:rowOff>
    </xdr:to>
    <xdr:cxnSp macro="">
      <xdr:nvCxnSpPr>
        <xdr:cNvPr id="852" name="直線コネクタ 851"/>
        <xdr:cNvCxnSpPr/>
      </xdr:nvCxnSpPr>
      <xdr:spPr>
        <a:xfrm flipV="1">
          <a:off x="16318864" y="17335500"/>
          <a:ext cx="0" cy="1157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53"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54" name="直線コネクタ 853"/>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55"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56" name="直線コネクタ 85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857"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858" name="フローチャート: 判断 857"/>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59" name="フローチャート: 判断 858"/>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60" name="フローチャート: 判断 859"/>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61" name="フローチャート: 判断 860"/>
        <xdr:cNvSpPr/>
      </xdr:nvSpPr>
      <xdr:spPr>
        <a:xfrm>
          <a:off x="1365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62" name="フローチャート: 判断 861"/>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868" name="楕円 867"/>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92727</xdr:rowOff>
    </xdr:from>
    <xdr:ext cx="405111" cy="259045"/>
    <xdr:sp macro="" textlink="">
      <xdr:nvSpPr>
        <xdr:cNvPr id="869" name="【庁舎】&#10;有形固定資産減価償却率該当値テキスト"/>
        <xdr:cNvSpPr txBox="1"/>
      </xdr:nvSpPr>
      <xdr:spPr>
        <a:xfrm>
          <a:off x="16357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870" name="楕円 869"/>
        <xdr:cNvSpPr/>
      </xdr:nvSpPr>
      <xdr:spPr>
        <a:xfrm>
          <a:off x="15430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157843</xdr:rowOff>
    </xdr:from>
    <xdr:to>
      <xdr:col>85</xdr:col>
      <xdr:colOff>127000</xdr:colOff>
      <xdr:row>101</xdr:row>
      <xdr:rowOff>19050</xdr:rowOff>
    </xdr:to>
    <xdr:cxnSp macro="">
      <xdr:nvCxnSpPr>
        <xdr:cNvPr id="871" name="直線コネクタ 870"/>
        <xdr:cNvCxnSpPr/>
      </xdr:nvCxnSpPr>
      <xdr:spPr>
        <a:xfrm>
          <a:off x="15481300" y="17302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872" name="楕円 871"/>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100</xdr:row>
      <xdr:rowOff>157843</xdr:rowOff>
    </xdr:to>
    <xdr:cxnSp macro="">
      <xdr:nvCxnSpPr>
        <xdr:cNvPr id="873" name="直線コネクタ 872"/>
        <xdr:cNvCxnSpPr/>
      </xdr:nvCxnSpPr>
      <xdr:spPr>
        <a:xfrm>
          <a:off x="14592300" y="17270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41729</xdr:rowOff>
    </xdr:from>
    <xdr:to>
      <xdr:col>72</xdr:col>
      <xdr:colOff>38100</xdr:colOff>
      <xdr:row>100</xdr:row>
      <xdr:rowOff>143329</xdr:rowOff>
    </xdr:to>
    <xdr:sp macro="" textlink="">
      <xdr:nvSpPr>
        <xdr:cNvPr id="874" name="楕円 873"/>
        <xdr:cNvSpPr/>
      </xdr:nvSpPr>
      <xdr:spPr>
        <a:xfrm>
          <a:off x="13652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92529</xdr:rowOff>
    </xdr:from>
    <xdr:to>
      <xdr:col>76</xdr:col>
      <xdr:colOff>114300</xdr:colOff>
      <xdr:row>100</xdr:row>
      <xdr:rowOff>125186</xdr:rowOff>
    </xdr:to>
    <xdr:cxnSp macro="">
      <xdr:nvCxnSpPr>
        <xdr:cNvPr id="875" name="直線コネクタ 874"/>
        <xdr:cNvCxnSpPr/>
      </xdr:nvCxnSpPr>
      <xdr:spPr>
        <a:xfrm>
          <a:off x="13703300" y="1723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876" name="楕円 875"/>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92529</xdr:rowOff>
    </xdr:from>
    <xdr:to>
      <xdr:col>71</xdr:col>
      <xdr:colOff>177800</xdr:colOff>
      <xdr:row>106</xdr:row>
      <xdr:rowOff>146413</xdr:rowOff>
    </xdr:to>
    <xdr:cxnSp macro="">
      <xdr:nvCxnSpPr>
        <xdr:cNvPr id="877" name="直線コネクタ 876"/>
        <xdr:cNvCxnSpPr/>
      </xdr:nvCxnSpPr>
      <xdr:spPr>
        <a:xfrm flipV="1">
          <a:off x="12814300" y="17237529"/>
          <a:ext cx="889000" cy="10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878" name="n_1aveValue【庁舎】&#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879" name="n_2ave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114861</xdr:rowOff>
    </xdr:from>
    <xdr:ext cx="405111" cy="259045"/>
    <xdr:sp macro="" textlink="">
      <xdr:nvSpPr>
        <xdr:cNvPr id="880" name="n_3aveValue【庁舎】&#10;有形固定資産減価償却率"/>
        <xdr:cNvSpPr txBox="1"/>
      </xdr:nvSpPr>
      <xdr:spPr>
        <a:xfrm>
          <a:off x="13500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81"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882" name="n_1mainValue【庁舎】&#10;有形固定資産減価償却率"/>
        <xdr:cNvSpPr txBox="1"/>
      </xdr:nvSpPr>
      <xdr:spPr>
        <a:xfrm>
          <a:off x="15266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883" name="n_2mainValue【庁舎】&#10;有形固定資産減価償却率"/>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159856</xdr:rowOff>
    </xdr:from>
    <xdr:ext cx="340478" cy="259045"/>
    <xdr:sp macro="" textlink="">
      <xdr:nvSpPr>
        <xdr:cNvPr id="884" name="n_3mainValue【庁舎】&#10;有形固定資産減価償却率"/>
        <xdr:cNvSpPr txBox="1"/>
      </xdr:nvSpPr>
      <xdr:spPr>
        <a:xfrm>
          <a:off x="135330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885" name="n_4mainValue【庁舎】&#10;有形固定資産減価償却率"/>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4"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17" name="フローチャート: 判断 916"/>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8" name="フローチャート: 判断 91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9" name="フローチャート: 判断 91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5" name="楕円 924"/>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926"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27" name="楕円 926"/>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928" name="直線コネクタ 927"/>
        <xdr:cNvCxnSpPr/>
      </xdr:nvCxnSpPr>
      <xdr:spPr>
        <a:xfrm>
          <a:off x="21323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40639</xdr:rowOff>
    </xdr:from>
    <xdr:to>
      <xdr:col>107</xdr:col>
      <xdr:colOff>101600</xdr:colOff>
      <xdr:row>105</xdr:row>
      <xdr:rowOff>142239</xdr:rowOff>
    </xdr:to>
    <xdr:sp macro="" textlink="">
      <xdr:nvSpPr>
        <xdr:cNvPr id="929" name="楕円 928"/>
        <xdr:cNvSpPr/>
      </xdr:nvSpPr>
      <xdr:spPr>
        <a:xfrm>
          <a:off x="2038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91439</xdr:rowOff>
    </xdr:to>
    <xdr:cxnSp macro="">
      <xdr:nvCxnSpPr>
        <xdr:cNvPr id="930" name="直線コネクタ 929"/>
        <xdr:cNvCxnSpPr/>
      </xdr:nvCxnSpPr>
      <xdr:spPr>
        <a:xfrm flipV="1">
          <a:off x="20434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40639</xdr:rowOff>
    </xdr:from>
    <xdr:to>
      <xdr:col>102</xdr:col>
      <xdr:colOff>165100</xdr:colOff>
      <xdr:row>105</xdr:row>
      <xdr:rowOff>142239</xdr:rowOff>
    </xdr:to>
    <xdr:sp macro="" textlink="">
      <xdr:nvSpPr>
        <xdr:cNvPr id="931" name="楕円 930"/>
        <xdr:cNvSpPr/>
      </xdr:nvSpPr>
      <xdr:spPr>
        <a:xfrm>
          <a:off x="19494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91439</xdr:rowOff>
    </xdr:from>
    <xdr:to>
      <xdr:col>107</xdr:col>
      <xdr:colOff>50800</xdr:colOff>
      <xdr:row>105</xdr:row>
      <xdr:rowOff>91439</xdr:rowOff>
    </xdr:to>
    <xdr:cxnSp macro="">
      <xdr:nvCxnSpPr>
        <xdr:cNvPr id="932" name="直線コネクタ 931"/>
        <xdr:cNvCxnSpPr/>
      </xdr:nvCxnSpPr>
      <xdr:spPr>
        <a:xfrm>
          <a:off x="19545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933" name="楕円 932"/>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91439</xdr:rowOff>
    </xdr:from>
    <xdr:to>
      <xdr:col>102</xdr:col>
      <xdr:colOff>114300</xdr:colOff>
      <xdr:row>108</xdr:row>
      <xdr:rowOff>72389</xdr:rowOff>
    </xdr:to>
    <xdr:cxnSp macro="">
      <xdr:nvCxnSpPr>
        <xdr:cNvPr id="934" name="直線コネクタ 933"/>
        <xdr:cNvCxnSpPr/>
      </xdr:nvCxnSpPr>
      <xdr:spPr>
        <a:xfrm flipV="1">
          <a:off x="18656300" y="18093689"/>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5"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36" name="n_2ave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7"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8"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39"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158766</xdr:rowOff>
    </xdr:from>
    <xdr:ext cx="469744" cy="259045"/>
    <xdr:sp macro="" textlink="">
      <xdr:nvSpPr>
        <xdr:cNvPr id="940" name="n_2mainValue【庁舎】&#10;一人当たり面積"/>
        <xdr:cNvSpPr txBox="1"/>
      </xdr:nvSpPr>
      <xdr:spPr>
        <a:xfrm>
          <a:off x="20199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158766</xdr:rowOff>
    </xdr:from>
    <xdr:ext cx="469744" cy="259045"/>
    <xdr:sp macro="" textlink="">
      <xdr:nvSpPr>
        <xdr:cNvPr id="941" name="n_3mainValue【庁舎】&#10;一人当たり面積"/>
        <xdr:cNvSpPr txBox="1"/>
      </xdr:nvSpPr>
      <xdr:spPr>
        <a:xfrm>
          <a:off x="19310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942" name="n_4mainValue【庁舎】&#10;一人当たり面積"/>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図書館については，６つの施設を設置していることから，一人当たり面積が類似団体平均を大幅に上回っている。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年度に東町運動公園体育館の整備が完了したことにより，有形固定資産減価償却率が改善し，類似団体平均を大幅に上回っている。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一般廃棄物処理施設については，令和元年度に新清掃工場，令和２年度に最終処分場が完成したことにより，有形固定資産減価償却率が改善し，類似団体平均を大幅に上回っている。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保健センター・保健所については，令和元年度に保健所の整備が完了したことにより，有形固定資産減価償却率が改善し，類似団体平均を大幅に上回っている。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年度に市役所新庁舎の整備が完了したことにより，有形固定資産償却率が改善し，類似団体平均を大幅に上回っている。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財政力指数は，社会保障費の増加等により基準財政需要額が増加する一方で，市税等の減少により基準財政収入額が減少したことから，低下している。</a:t>
          </a:r>
        </a:p>
        <a:p>
          <a:r>
            <a:rPr kumimoji="1" lang="ja-JP" altLang="en-US" sz="1300">
              <a:latin typeface="ＭＳ Ｐゴシック" panose="020B0600070205080204" pitchFamily="50" charset="-128"/>
              <a:ea typeface="ＭＳ Ｐゴシック" panose="020B0600070205080204" pitchFamily="50" charset="-128"/>
            </a:rPr>
            <a:t>　引き続き，企業誘致や定住・移住の促進により市税収入の増加を図るなど，財政基盤の強化に努める。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76200</xdr:rowOff>
    </xdr:to>
    <xdr:cxnSp macro="">
      <xdr:nvCxnSpPr>
        <xdr:cNvPr id="71" name="直線コネクタ 70"/>
        <xdr:cNvCxnSpPr/>
      </xdr:nvCxnSpPr>
      <xdr:spPr>
        <a:xfrm>
          <a:off x="4114800" y="705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60070</xdr:rowOff>
    </xdr:from>
    <xdr:ext cx="762000" cy="259045"/>
    <xdr:sp macro="" textlink="">
      <xdr:nvSpPr>
        <xdr:cNvPr id="95" name="テキスト ボックス 94"/>
        <xdr:cNvSpPr txBox="1"/>
      </xdr:nvSpPr>
      <xdr:spPr>
        <a:xfrm>
          <a:off x="2844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97" name="テキスト ボックス 96"/>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99" name="テキスト ボックス 98"/>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は，社会保障費等の影響で増加したものの，普通交付税や地方消費税交付金，法人事業税交付金等の経常一般財源も増加したため，経常収支比率は改善しているが，大規模な投資的事業の推進による公債費の増により，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引き続き，職員数の適正化や市債の新規発行の抑制による公債費の縮減に取り組むとともに，市税の収納強化等により歳入の確保を図り，財政構造の健全性・弾力性の向上に努める。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85090</xdr:rowOff>
    </xdr:to>
    <xdr:cxnSp macro="">
      <xdr:nvCxnSpPr>
        <xdr:cNvPr id="134" name="直線コネクタ 133"/>
        <xdr:cNvCxnSpPr/>
      </xdr:nvCxnSpPr>
      <xdr:spPr>
        <a:xfrm flipV="1">
          <a:off x="4114800" y="1098804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34290</xdr:rowOff>
    </xdr:to>
    <xdr:cxnSp macro="">
      <xdr:nvCxnSpPr>
        <xdr:cNvPr id="137" name="直線コネクタ 136"/>
        <xdr:cNvCxnSpPr/>
      </xdr:nvCxnSpPr>
      <xdr:spPr>
        <a:xfrm flipV="1">
          <a:off x="3225800" y="1122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34290</xdr:rowOff>
    </xdr:to>
    <xdr:cxnSp macro="">
      <xdr:nvCxnSpPr>
        <xdr:cNvPr id="140" name="直線コネクタ 139"/>
        <xdr:cNvCxnSpPr/>
      </xdr:nvCxnSpPr>
      <xdr:spPr>
        <a:xfrm>
          <a:off x="2336800" y="112373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41" name="フローチャート: 判断 140"/>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42" name="テキスト ボックス 141"/>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93133</xdr:rowOff>
    </xdr:to>
    <xdr:cxnSp macro="">
      <xdr:nvCxnSpPr>
        <xdr:cNvPr id="143" name="直線コネクタ 142"/>
        <xdr:cNvCxnSpPr/>
      </xdr:nvCxnSpPr>
      <xdr:spPr>
        <a:xfrm>
          <a:off x="1447800" y="111006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5" name="テキスト ボックス 144"/>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5" name="楕円 154"/>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6" name="テキスト ボックス 155"/>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7" name="楕円 156"/>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8" name="テキスト ボックス 157"/>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9" name="楕円 158"/>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60" name="テキスト ボックス 159"/>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2" name="テキスト ボックス 161"/>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人口１人当たり人件費・物件費等決算額は，新型コロナウイルスワクチンの接種や放課後学級の民間委託化により，物件費が増加していることから，上昇しており，類似団体平均を上回っている。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引き続き，職員数の適正化を図るとともに，事務事業の効率化に取り組み，人件費，物件費の抑制に努める。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47709</xdr:rowOff>
    </xdr:from>
    <xdr:to>
      <xdr:col>23</xdr:col>
      <xdr:colOff>133350</xdr:colOff>
      <xdr:row>83</xdr:row>
      <xdr:rowOff>155429</xdr:rowOff>
    </xdr:to>
    <xdr:cxnSp macro="">
      <xdr:nvCxnSpPr>
        <xdr:cNvPr id="197" name="直線コネクタ 196"/>
        <xdr:cNvCxnSpPr/>
      </xdr:nvCxnSpPr>
      <xdr:spPr>
        <a:xfrm>
          <a:off x="4114800" y="14278059"/>
          <a:ext cx="838200" cy="1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50028</xdr:rowOff>
    </xdr:from>
    <xdr:to>
      <xdr:col>19</xdr:col>
      <xdr:colOff>133350</xdr:colOff>
      <xdr:row>83</xdr:row>
      <xdr:rowOff>47709</xdr:rowOff>
    </xdr:to>
    <xdr:cxnSp macro="">
      <xdr:nvCxnSpPr>
        <xdr:cNvPr id="200" name="直線コネクタ 199"/>
        <xdr:cNvCxnSpPr/>
      </xdr:nvCxnSpPr>
      <xdr:spPr>
        <a:xfrm>
          <a:off x="3225800" y="14108928"/>
          <a:ext cx="8890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110660</xdr:rowOff>
    </xdr:from>
    <xdr:to>
      <xdr:col>15</xdr:col>
      <xdr:colOff>82550</xdr:colOff>
      <xdr:row>82</xdr:row>
      <xdr:rowOff>50028</xdr:rowOff>
    </xdr:to>
    <xdr:cxnSp macro="">
      <xdr:nvCxnSpPr>
        <xdr:cNvPr id="203" name="直線コネクタ 202"/>
        <xdr:cNvCxnSpPr/>
      </xdr:nvCxnSpPr>
      <xdr:spPr>
        <a:xfrm>
          <a:off x="2336800" y="13998110"/>
          <a:ext cx="889000" cy="1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101746</xdr:rowOff>
    </xdr:from>
    <xdr:to>
      <xdr:col>15</xdr:col>
      <xdr:colOff>133350</xdr:colOff>
      <xdr:row>82</xdr:row>
      <xdr:rowOff>31896</xdr:rowOff>
    </xdr:to>
    <xdr:sp macro="" textlink="">
      <xdr:nvSpPr>
        <xdr:cNvPr id="204" name="フローチャート: 判断 203"/>
        <xdr:cNvSpPr/>
      </xdr:nvSpPr>
      <xdr:spPr>
        <a:xfrm>
          <a:off x="3175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42073</xdr:rowOff>
    </xdr:from>
    <xdr:ext cx="762000" cy="259045"/>
    <xdr:sp macro="" textlink="">
      <xdr:nvSpPr>
        <xdr:cNvPr id="205" name="テキスト ボックス 204"/>
        <xdr:cNvSpPr txBox="1"/>
      </xdr:nvSpPr>
      <xdr:spPr>
        <a:xfrm>
          <a:off x="2844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35616</xdr:rowOff>
    </xdr:from>
    <xdr:to>
      <xdr:col>11</xdr:col>
      <xdr:colOff>31750</xdr:colOff>
      <xdr:row>81</xdr:row>
      <xdr:rowOff>110660</xdr:rowOff>
    </xdr:to>
    <xdr:cxnSp macro="">
      <xdr:nvCxnSpPr>
        <xdr:cNvPr id="206" name="直線コネクタ 205"/>
        <xdr:cNvCxnSpPr/>
      </xdr:nvCxnSpPr>
      <xdr:spPr>
        <a:xfrm>
          <a:off x="1447800" y="13923066"/>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81449</xdr:rowOff>
    </xdr:from>
    <xdr:ext cx="762000" cy="259045"/>
    <xdr:sp macro="" textlink="">
      <xdr:nvSpPr>
        <xdr:cNvPr id="210" name="テキスト ボックス 209"/>
        <xdr:cNvSpPr txBox="1"/>
      </xdr:nvSpPr>
      <xdr:spPr>
        <a:xfrm>
          <a:off x="1066800" y="1396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104629</xdr:rowOff>
    </xdr:from>
    <xdr:to>
      <xdr:col>23</xdr:col>
      <xdr:colOff>184150</xdr:colOff>
      <xdr:row>84</xdr:row>
      <xdr:rowOff>34779</xdr:rowOff>
    </xdr:to>
    <xdr:sp macro="" textlink="">
      <xdr:nvSpPr>
        <xdr:cNvPr id="216" name="楕円 215"/>
        <xdr:cNvSpPr/>
      </xdr:nvSpPr>
      <xdr:spPr>
        <a:xfrm>
          <a:off x="4902200" y="143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76706</xdr:rowOff>
    </xdr:from>
    <xdr:ext cx="762000" cy="259045"/>
    <xdr:sp macro="" textlink="">
      <xdr:nvSpPr>
        <xdr:cNvPr id="217" name="人件費・物件費等の状況該当値テキスト"/>
        <xdr:cNvSpPr txBox="1"/>
      </xdr:nvSpPr>
      <xdr:spPr>
        <a:xfrm>
          <a:off x="5041900" y="1430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168359</xdr:rowOff>
    </xdr:from>
    <xdr:to>
      <xdr:col>19</xdr:col>
      <xdr:colOff>184150</xdr:colOff>
      <xdr:row>83</xdr:row>
      <xdr:rowOff>98509</xdr:rowOff>
    </xdr:to>
    <xdr:sp macro="" textlink="">
      <xdr:nvSpPr>
        <xdr:cNvPr id="218" name="楕円 217"/>
        <xdr:cNvSpPr/>
      </xdr:nvSpPr>
      <xdr:spPr>
        <a:xfrm>
          <a:off x="4064000" y="142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83286</xdr:rowOff>
    </xdr:from>
    <xdr:ext cx="736600" cy="259045"/>
    <xdr:sp macro="" textlink="">
      <xdr:nvSpPr>
        <xdr:cNvPr id="219" name="テキスト ボックス 218"/>
        <xdr:cNvSpPr txBox="1"/>
      </xdr:nvSpPr>
      <xdr:spPr>
        <a:xfrm>
          <a:off x="3733800" y="14313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170678</xdr:rowOff>
    </xdr:from>
    <xdr:to>
      <xdr:col>15</xdr:col>
      <xdr:colOff>133350</xdr:colOff>
      <xdr:row>82</xdr:row>
      <xdr:rowOff>100828</xdr:rowOff>
    </xdr:to>
    <xdr:sp macro="" textlink="">
      <xdr:nvSpPr>
        <xdr:cNvPr id="220" name="楕円 219"/>
        <xdr:cNvSpPr/>
      </xdr:nvSpPr>
      <xdr:spPr>
        <a:xfrm>
          <a:off x="3175000" y="140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85605</xdr:rowOff>
    </xdr:from>
    <xdr:ext cx="762000" cy="259045"/>
    <xdr:sp macro="" textlink="">
      <xdr:nvSpPr>
        <xdr:cNvPr id="221" name="テキスト ボックス 220"/>
        <xdr:cNvSpPr txBox="1"/>
      </xdr:nvSpPr>
      <xdr:spPr>
        <a:xfrm>
          <a:off x="2844800" y="141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59860</xdr:rowOff>
    </xdr:from>
    <xdr:to>
      <xdr:col>11</xdr:col>
      <xdr:colOff>82550</xdr:colOff>
      <xdr:row>81</xdr:row>
      <xdr:rowOff>161460</xdr:rowOff>
    </xdr:to>
    <xdr:sp macro="" textlink="">
      <xdr:nvSpPr>
        <xdr:cNvPr id="222" name="楕円 221"/>
        <xdr:cNvSpPr/>
      </xdr:nvSpPr>
      <xdr:spPr>
        <a:xfrm>
          <a:off x="2286000" y="139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146237</xdr:rowOff>
    </xdr:from>
    <xdr:ext cx="762000" cy="259045"/>
    <xdr:sp macro="" textlink="">
      <xdr:nvSpPr>
        <xdr:cNvPr id="223" name="テキスト ボックス 222"/>
        <xdr:cNvSpPr txBox="1"/>
      </xdr:nvSpPr>
      <xdr:spPr>
        <a:xfrm>
          <a:off x="1955800" y="1403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156266</xdr:rowOff>
    </xdr:from>
    <xdr:to>
      <xdr:col>7</xdr:col>
      <xdr:colOff>31750</xdr:colOff>
      <xdr:row>81</xdr:row>
      <xdr:rowOff>86416</xdr:rowOff>
    </xdr:to>
    <xdr:sp macro="" textlink="">
      <xdr:nvSpPr>
        <xdr:cNvPr id="224" name="楕円 223"/>
        <xdr:cNvSpPr/>
      </xdr:nvSpPr>
      <xdr:spPr>
        <a:xfrm>
          <a:off x="1397000" y="13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96593</xdr:rowOff>
    </xdr:from>
    <xdr:ext cx="762000" cy="259045"/>
    <xdr:sp macro="" textlink="">
      <xdr:nvSpPr>
        <xdr:cNvPr id="225" name="テキスト ボックス 224"/>
        <xdr:cNvSpPr txBox="1"/>
      </xdr:nvSpPr>
      <xdr:spPr>
        <a:xfrm>
          <a:off x="1066800" y="1364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ラスパイレス指数は，各年度ともほぼ同程度の値で推移しており，類似団体平均についても，本市と同水準である。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引き続き，社会情勢の変化や国の動向を踏まえながら，職員給与の適正化に努める。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1" name="直線コネクタ 260"/>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49893</xdr:rowOff>
    </xdr:to>
    <xdr:cxnSp macro="">
      <xdr:nvCxnSpPr>
        <xdr:cNvPr id="264" name="直線コネクタ 263"/>
        <xdr:cNvCxnSpPr/>
      </xdr:nvCxnSpPr>
      <xdr:spPr>
        <a:xfrm flipV="1">
          <a:off x="15290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7" name="直線コネクタ 266"/>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32657</xdr:rowOff>
    </xdr:to>
    <xdr:cxnSp macro="">
      <xdr:nvCxnSpPr>
        <xdr:cNvPr id="270" name="直線コネクタ 269"/>
        <xdr:cNvCxnSpPr/>
      </xdr:nvCxnSpPr>
      <xdr:spPr>
        <a:xfrm flipV="1">
          <a:off x="13512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7" name="テキスト ボックス 286"/>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上昇を続けていたが，茨城国体の終了や新ごみ処理施設の整備完了に伴う課の廃止に加え，給食調理業務やごみ収集業務の民間委託化を推進したため，令和２年度からは減少傾向に転じている。</a:t>
          </a:r>
        </a:p>
        <a:p>
          <a:r>
            <a:rPr kumimoji="1" lang="ja-JP" altLang="en-US" sz="1300">
              <a:latin typeface="ＭＳ Ｐゴシック" panose="020B0600070205080204" pitchFamily="50" charset="-128"/>
              <a:ea typeface="ＭＳ Ｐゴシック" panose="020B0600070205080204" pitchFamily="50" charset="-128"/>
            </a:rPr>
            <a:t>　引き続き，民間活力の活用や事務の効率化などを推進し，職員数の適正化に努める。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32385</xdr:rowOff>
    </xdr:to>
    <xdr:cxnSp macro="">
      <xdr:nvCxnSpPr>
        <xdr:cNvPr id="324" name="直線コネクタ 323"/>
        <xdr:cNvCxnSpPr/>
      </xdr:nvCxnSpPr>
      <xdr:spPr>
        <a:xfrm>
          <a:off x="16179800" y="1065826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68580</xdr:rowOff>
    </xdr:to>
    <xdr:cxnSp macro="">
      <xdr:nvCxnSpPr>
        <xdr:cNvPr id="327" name="直線コネクタ 326"/>
        <xdr:cNvCxnSpPr/>
      </xdr:nvCxnSpPr>
      <xdr:spPr>
        <a:xfrm flipV="1">
          <a:off x="15290800" y="1065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56515</xdr:rowOff>
    </xdr:from>
    <xdr:to>
      <xdr:col>72</xdr:col>
      <xdr:colOff>203200</xdr:colOff>
      <xdr:row>62</xdr:row>
      <xdr:rowOff>68580</xdr:rowOff>
    </xdr:to>
    <xdr:cxnSp macro="">
      <xdr:nvCxnSpPr>
        <xdr:cNvPr id="330" name="直線コネクタ 329"/>
        <xdr:cNvCxnSpPr/>
      </xdr:nvCxnSpPr>
      <xdr:spPr>
        <a:xfrm>
          <a:off x="14401800" y="1068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1" name="フローチャート: 判断 330"/>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2" name="テキスト ボックス 331"/>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40429</xdr:rowOff>
    </xdr:from>
    <xdr:to>
      <xdr:col>68</xdr:col>
      <xdr:colOff>152400</xdr:colOff>
      <xdr:row>62</xdr:row>
      <xdr:rowOff>56515</xdr:rowOff>
    </xdr:to>
    <xdr:cxnSp macro="">
      <xdr:nvCxnSpPr>
        <xdr:cNvPr id="333" name="直線コネクタ 332"/>
        <xdr:cNvCxnSpPr/>
      </xdr:nvCxnSpPr>
      <xdr:spPr>
        <a:xfrm>
          <a:off x="13512800" y="106703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3" name="楕円 342"/>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125112</xdr:rowOff>
    </xdr:from>
    <xdr:ext cx="762000" cy="259045"/>
    <xdr:sp macro="" textlink="">
      <xdr:nvSpPr>
        <xdr:cNvPr id="344" name="定員管理の状況該当値テキスト"/>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5" name="楕円 344"/>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6" name="テキスト ボックス 345"/>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7" name="楕円 346"/>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8" name="テキスト ボックス 347"/>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5715</xdr:rowOff>
    </xdr:from>
    <xdr:to>
      <xdr:col>68</xdr:col>
      <xdr:colOff>203200</xdr:colOff>
      <xdr:row>62</xdr:row>
      <xdr:rowOff>107315</xdr:rowOff>
    </xdr:to>
    <xdr:sp macro="" textlink="">
      <xdr:nvSpPr>
        <xdr:cNvPr id="349" name="楕円 348"/>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92092</xdr:rowOff>
    </xdr:from>
    <xdr:ext cx="762000" cy="259045"/>
    <xdr:sp macro="" textlink="">
      <xdr:nvSpPr>
        <xdr:cNvPr id="350" name="テキスト ボックス 349"/>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51" name="楕円 350"/>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76006</xdr:rowOff>
    </xdr:from>
    <xdr:ext cx="762000" cy="259045"/>
    <xdr:sp macro="" textlink="">
      <xdr:nvSpPr>
        <xdr:cNvPr id="352" name="テキスト ボックス 351"/>
        <xdr:cNvSpPr txBox="1"/>
      </xdr:nvSpPr>
      <xdr:spPr>
        <a:xfrm>
          <a:off x="13131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近年の大規模な投資的事業の推進による市債発行額の増加に伴い，上昇傾向にあるが，普通交付税の増などにより，令和３年度はわずかに改善した。今後は比率の一時的な上昇が見込まれるため，市債の新規発行を抑制し，公債費負担の軽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115888</xdr:rowOff>
    </xdr:from>
    <xdr:to>
      <xdr:col>81</xdr:col>
      <xdr:colOff>44450</xdr:colOff>
      <xdr:row>42</xdr:row>
      <xdr:rowOff>125942</xdr:rowOff>
    </xdr:to>
    <xdr:cxnSp macro="">
      <xdr:nvCxnSpPr>
        <xdr:cNvPr id="389" name="直線コネクタ 388"/>
        <xdr:cNvCxnSpPr/>
      </xdr:nvCxnSpPr>
      <xdr:spPr>
        <a:xfrm flipV="1">
          <a:off x="16179800" y="73167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125942</xdr:rowOff>
    </xdr:from>
    <xdr:to>
      <xdr:col>77</xdr:col>
      <xdr:colOff>44450</xdr:colOff>
      <xdr:row>42</xdr:row>
      <xdr:rowOff>135996</xdr:rowOff>
    </xdr:to>
    <xdr:cxnSp macro="">
      <xdr:nvCxnSpPr>
        <xdr:cNvPr id="392" name="直線コネクタ 391"/>
        <xdr:cNvCxnSpPr/>
      </xdr:nvCxnSpPr>
      <xdr:spPr>
        <a:xfrm flipV="1">
          <a:off x="15290800" y="73268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115888</xdr:rowOff>
    </xdr:from>
    <xdr:to>
      <xdr:col>72</xdr:col>
      <xdr:colOff>203200</xdr:colOff>
      <xdr:row>42</xdr:row>
      <xdr:rowOff>135996</xdr:rowOff>
    </xdr:to>
    <xdr:cxnSp macro="">
      <xdr:nvCxnSpPr>
        <xdr:cNvPr id="395" name="直線コネクタ 394"/>
        <xdr:cNvCxnSpPr/>
      </xdr:nvCxnSpPr>
      <xdr:spPr>
        <a:xfrm>
          <a:off x="14401800" y="73167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96" name="フローチャート: 判断 395"/>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7" name="テキスト ボックス 39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95779</xdr:rowOff>
    </xdr:from>
    <xdr:to>
      <xdr:col>68</xdr:col>
      <xdr:colOff>152400</xdr:colOff>
      <xdr:row>42</xdr:row>
      <xdr:rowOff>115888</xdr:rowOff>
    </xdr:to>
    <xdr:cxnSp macro="">
      <xdr:nvCxnSpPr>
        <xdr:cNvPr id="398" name="直線コネクタ 397"/>
        <xdr:cNvCxnSpPr/>
      </xdr:nvCxnSpPr>
      <xdr:spPr>
        <a:xfrm>
          <a:off x="13512800" y="72966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9" name="フローチャート: 判断 398"/>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0" name="テキスト ボックス 399"/>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2" name="テキスト ボックス 401"/>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65088</xdr:rowOff>
    </xdr:from>
    <xdr:to>
      <xdr:col>81</xdr:col>
      <xdr:colOff>95250</xdr:colOff>
      <xdr:row>42</xdr:row>
      <xdr:rowOff>166688</xdr:rowOff>
    </xdr:to>
    <xdr:sp macro="" textlink="">
      <xdr:nvSpPr>
        <xdr:cNvPr id="408" name="楕円 407"/>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37165</xdr:rowOff>
    </xdr:from>
    <xdr:ext cx="762000" cy="259045"/>
    <xdr:sp macro="" textlink="">
      <xdr:nvSpPr>
        <xdr:cNvPr id="409"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75142</xdr:rowOff>
    </xdr:from>
    <xdr:to>
      <xdr:col>77</xdr:col>
      <xdr:colOff>95250</xdr:colOff>
      <xdr:row>43</xdr:row>
      <xdr:rowOff>5292</xdr:rowOff>
    </xdr:to>
    <xdr:sp macro="" textlink="">
      <xdr:nvSpPr>
        <xdr:cNvPr id="410" name="楕円 409"/>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161519</xdr:rowOff>
    </xdr:from>
    <xdr:ext cx="736600" cy="259045"/>
    <xdr:sp macro="" textlink="">
      <xdr:nvSpPr>
        <xdr:cNvPr id="411" name="テキスト ボックス 410"/>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85196</xdr:rowOff>
    </xdr:from>
    <xdr:to>
      <xdr:col>73</xdr:col>
      <xdr:colOff>44450</xdr:colOff>
      <xdr:row>43</xdr:row>
      <xdr:rowOff>15346</xdr:rowOff>
    </xdr:to>
    <xdr:sp macro="" textlink="">
      <xdr:nvSpPr>
        <xdr:cNvPr id="412" name="楕円 411"/>
        <xdr:cNvSpPr/>
      </xdr:nvSpPr>
      <xdr:spPr>
        <a:xfrm>
          <a:off x="15240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xdr:rowOff>
    </xdr:from>
    <xdr:ext cx="762000" cy="259045"/>
    <xdr:sp macro="" textlink="">
      <xdr:nvSpPr>
        <xdr:cNvPr id="413" name="テキスト ボックス 412"/>
        <xdr:cNvSpPr txBox="1"/>
      </xdr:nvSpPr>
      <xdr:spPr>
        <a:xfrm>
          <a:off x="14909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65088</xdr:rowOff>
    </xdr:from>
    <xdr:to>
      <xdr:col>68</xdr:col>
      <xdr:colOff>203200</xdr:colOff>
      <xdr:row>42</xdr:row>
      <xdr:rowOff>166688</xdr:rowOff>
    </xdr:to>
    <xdr:sp macro="" textlink="">
      <xdr:nvSpPr>
        <xdr:cNvPr id="414" name="楕円 413"/>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151465</xdr:rowOff>
    </xdr:from>
    <xdr:ext cx="762000" cy="259045"/>
    <xdr:sp macro="" textlink="">
      <xdr:nvSpPr>
        <xdr:cNvPr id="415" name="テキスト ボックス 414"/>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44979</xdr:rowOff>
    </xdr:from>
    <xdr:to>
      <xdr:col>64</xdr:col>
      <xdr:colOff>152400</xdr:colOff>
      <xdr:row>42</xdr:row>
      <xdr:rowOff>146579</xdr:rowOff>
    </xdr:to>
    <xdr:sp macro="" textlink="">
      <xdr:nvSpPr>
        <xdr:cNvPr id="416" name="楕円 415"/>
        <xdr:cNvSpPr/>
      </xdr:nvSpPr>
      <xdr:spPr>
        <a:xfrm>
          <a:off x="13462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131356</xdr:rowOff>
    </xdr:from>
    <xdr:ext cx="762000" cy="259045"/>
    <xdr:sp macro="" textlink="">
      <xdr:nvSpPr>
        <xdr:cNvPr id="417" name="テキスト ボックス 416"/>
        <xdr:cNvSpPr txBox="1"/>
      </xdr:nvSpPr>
      <xdr:spPr>
        <a:xfrm>
          <a:off x="13131800" y="73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市役所新庁舎，新ごみ処理施設などの大規模な投資的事業を同時期に推進してきたことにより，市債残高が増加を続けており，類似団体平均を大きく上回る状況が続いている。令和３年度においては，新市民会館整備事業の推進に伴い，市債残高が増加したものの，普通交付税や財政調整基金残高の増加により，改善している。新市民会館の施設整備が令和４年度に完了することから，その後は，市債の新規発行を抑制し，市債残高を確実に減少させながら，比率の改善に取り組む。</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103251</xdr:rowOff>
    </xdr:from>
    <xdr:to>
      <xdr:col>81</xdr:col>
      <xdr:colOff>44450</xdr:colOff>
      <xdr:row>19</xdr:row>
      <xdr:rowOff>153924</xdr:rowOff>
    </xdr:to>
    <xdr:cxnSp macro="">
      <xdr:nvCxnSpPr>
        <xdr:cNvPr id="451" name="直線コネクタ 450"/>
        <xdr:cNvCxnSpPr/>
      </xdr:nvCxnSpPr>
      <xdr:spPr>
        <a:xfrm flipV="1">
          <a:off x="16179800" y="3360801"/>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153924</xdr:rowOff>
    </xdr:from>
    <xdr:to>
      <xdr:col>77</xdr:col>
      <xdr:colOff>44450</xdr:colOff>
      <xdr:row>20</xdr:row>
      <xdr:rowOff>6604</xdr:rowOff>
    </xdr:to>
    <xdr:cxnSp macro="">
      <xdr:nvCxnSpPr>
        <xdr:cNvPr id="454" name="直線コネクタ 453"/>
        <xdr:cNvCxnSpPr/>
      </xdr:nvCxnSpPr>
      <xdr:spPr>
        <a:xfrm flipV="1">
          <a:off x="15290800" y="34114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87164</xdr:rowOff>
    </xdr:from>
    <xdr:to>
      <xdr:col>72</xdr:col>
      <xdr:colOff>203200</xdr:colOff>
      <xdr:row>20</xdr:row>
      <xdr:rowOff>6604</xdr:rowOff>
    </xdr:to>
    <xdr:cxnSp macro="">
      <xdr:nvCxnSpPr>
        <xdr:cNvPr id="457" name="直線コネクタ 456"/>
        <xdr:cNvCxnSpPr/>
      </xdr:nvCxnSpPr>
      <xdr:spPr>
        <a:xfrm>
          <a:off x="14401800" y="3344714"/>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8" name="フローチャート: 判断 457"/>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9" name="テキスト ボックス 458"/>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142790</xdr:rowOff>
    </xdr:from>
    <xdr:to>
      <xdr:col>68</xdr:col>
      <xdr:colOff>152400</xdr:colOff>
      <xdr:row>19</xdr:row>
      <xdr:rowOff>87164</xdr:rowOff>
    </xdr:to>
    <xdr:cxnSp macro="">
      <xdr:nvCxnSpPr>
        <xdr:cNvPr id="460" name="直線コネクタ 459"/>
        <xdr:cNvCxnSpPr/>
      </xdr:nvCxnSpPr>
      <xdr:spPr>
        <a:xfrm>
          <a:off x="13512800" y="32288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1" name="フローチャート: 判断 460"/>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2" name="テキスト ボックス 461"/>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52451</xdr:rowOff>
    </xdr:from>
    <xdr:to>
      <xdr:col>81</xdr:col>
      <xdr:colOff>95250</xdr:colOff>
      <xdr:row>19</xdr:row>
      <xdr:rowOff>154051</xdr:rowOff>
    </xdr:to>
    <xdr:sp macro="" textlink="">
      <xdr:nvSpPr>
        <xdr:cNvPr id="470" name="楕円 469"/>
        <xdr:cNvSpPr/>
      </xdr:nvSpPr>
      <xdr:spPr>
        <a:xfrm>
          <a:off x="16967200" y="33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24528</xdr:rowOff>
    </xdr:from>
    <xdr:ext cx="762000" cy="259045"/>
    <xdr:sp macro="" textlink="">
      <xdr:nvSpPr>
        <xdr:cNvPr id="471" name="将来負担の状況該当値テキスト"/>
        <xdr:cNvSpPr txBox="1"/>
      </xdr:nvSpPr>
      <xdr:spPr>
        <a:xfrm>
          <a:off x="17106900" y="328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103124</xdr:rowOff>
    </xdr:from>
    <xdr:to>
      <xdr:col>77</xdr:col>
      <xdr:colOff>95250</xdr:colOff>
      <xdr:row>20</xdr:row>
      <xdr:rowOff>33274</xdr:rowOff>
    </xdr:to>
    <xdr:sp macro="" textlink="">
      <xdr:nvSpPr>
        <xdr:cNvPr id="472" name="楕円 471"/>
        <xdr:cNvSpPr/>
      </xdr:nvSpPr>
      <xdr:spPr>
        <a:xfrm>
          <a:off x="16129000" y="33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18051</xdr:rowOff>
    </xdr:from>
    <xdr:ext cx="736600" cy="259045"/>
    <xdr:sp macro="" textlink="">
      <xdr:nvSpPr>
        <xdr:cNvPr id="473" name="テキスト ボックス 472"/>
        <xdr:cNvSpPr txBox="1"/>
      </xdr:nvSpPr>
      <xdr:spPr>
        <a:xfrm>
          <a:off x="15798800" y="344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127254</xdr:rowOff>
    </xdr:from>
    <xdr:to>
      <xdr:col>73</xdr:col>
      <xdr:colOff>44450</xdr:colOff>
      <xdr:row>20</xdr:row>
      <xdr:rowOff>57404</xdr:rowOff>
    </xdr:to>
    <xdr:sp macro="" textlink="">
      <xdr:nvSpPr>
        <xdr:cNvPr id="474" name="楕円 473"/>
        <xdr:cNvSpPr/>
      </xdr:nvSpPr>
      <xdr:spPr>
        <a:xfrm>
          <a:off x="152400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42181</xdr:rowOff>
    </xdr:from>
    <xdr:ext cx="762000" cy="259045"/>
    <xdr:sp macro="" textlink="">
      <xdr:nvSpPr>
        <xdr:cNvPr id="475" name="テキスト ボックス 474"/>
        <xdr:cNvSpPr txBox="1"/>
      </xdr:nvSpPr>
      <xdr:spPr>
        <a:xfrm>
          <a:off x="14909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36364</xdr:rowOff>
    </xdr:from>
    <xdr:to>
      <xdr:col>68</xdr:col>
      <xdr:colOff>203200</xdr:colOff>
      <xdr:row>19</xdr:row>
      <xdr:rowOff>137964</xdr:rowOff>
    </xdr:to>
    <xdr:sp macro="" textlink="">
      <xdr:nvSpPr>
        <xdr:cNvPr id="476" name="楕円 475"/>
        <xdr:cNvSpPr/>
      </xdr:nvSpPr>
      <xdr:spPr>
        <a:xfrm>
          <a:off x="14351000" y="32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122741</xdr:rowOff>
    </xdr:from>
    <xdr:ext cx="762000" cy="259045"/>
    <xdr:sp macro="" textlink="">
      <xdr:nvSpPr>
        <xdr:cNvPr id="477" name="テキスト ボックス 476"/>
        <xdr:cNvSpPr txBox="1"/>
      </xdr:nvSpPr>
      <xdr:spPr>
        <a:xfrm>
          <a:off x="14020800" y="338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91990</xdr:rowOff>
    </xdr:from>
    <xdr:to>
      <xdr:col>64</xdr:col>
      <xdr:colOff>152400</xdr:colOff>
      <xdr:row>19</xdr:row>
      <xdr:rowOff>22141</xdr:rowOff>
    </xdr:to>
    <xdr:sp macro="" textlink="">
      <xdr:nvSpPr>
        <xdr:cNvPr id="478" name="楕円 477"/>
        <xdr:cNvSpPr/>
      </xdr:nvSpPr>
      <xdr:spPr>
        <a:xfrm>
          <a:off x="13462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6918</xdr:rowOff>
    </xdr:from>
    <xdr:ext cx="762000" cy="259045"/>
    <xdr:sp macro="" textlink="">
      <xdr:nvSpPr>
        <xdr:cNvPr id="479" name="テキスト ボックス 478"/>
        <xdr:cNvSpPr txBox="1"/>
      </xdr:nvSpPr>
      <xdr:spPr>
        <a:xfrm>
          <a:off x="13131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令和２年度の中核市移行に伴う職員数の増加等により，増加傾向にあった。令和３年度においては，歳出決算額は横ばいであったものの，普通交付税の増加等により，経常一般財源が増加したことから，減少している。</a:t>
          </a:r>
        </a:p>
        <a:p>
          <a:r>
            <a:rPr kumimoji="1" lang="ja-JP" altLang="en-US" sz="1300">
              <a:latin typeface="ＭＳ Ｐゴシック" panose="020B0600070205080204" pitchFamily="50" charset="-128"/>
              <a:ea typeface="ＭＳ Ｐゴシック" panose="020B0600070205080204" pitchFamily="50" charset="-128"/>
            </a:rPr>
            <a:t>　各年度とも類似団体平均を上回っている状況にあるため，今後も職員数の適正化を推進し，人件費削減に努める。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58420</xdr:rowOff>
    </xdr:to>
    <xdr:cxnSp macro="">
      <xdr:nvCxnSpPr>
        <xdr:cNvPr id="66" name="直線コネクタ 65"/>
        <xdr:cNvCxnSpPr/>
      </xdr:nvCxnSpPr>
      <xdr:spPr>
        <a:xfrm flipV="1">
          <a:off x="3987800" y="6436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58420</xdr:rowOff>
    </xdr:to>
    <xdr:cxnSp macro="">
      <xdr:nvCxnSpPr>
        <xdr:cNvPr id="69" name="直線コネクタ 68"/>
        <xdr:cNvCxnSpPr/>
      </xdr:nvCxnSpPr>
      <xdr:spPr>
        <a:xfrm>
          <a:off x="3098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20320</xdr:rowOff>
    </xdr:to>
    <xdr:cxnSp macro="">
      <xdr:nvCxnSpPr>
        <xdr:cNvPr id="72" name="直線コネクタ 71"/>
        <xdr:cNvCxnSpPr/>
      </xdr:nvCxnSpPr>
      <xdr:spPr>
        <a:xfrm>
          <a:off x="2209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168910</xdr:rowOff>
    </xdr:to>
    <xdr:cxnSp macro="">
      <xdr:nvCxnSpPr>
        <xdr:cNvPr id="75" name="直線コネクタ 74"/>
        <xdr:cNvCxnSpPr/>
      </xdr:nvCxnSpPr>
      <xdr:spPr>
        <a:xfrm>
          <a:off x="1320800" y="649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たに整備した施設に係る運営費の増加等により，増加を続けている。令和３年度においては，放課後学級や学校給食調理業務の民間委託化により増加しており，類似団体平均を上回っている。なお，令和２年度から，中核市移行に伴う比較対象の変更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引き続き，内部管理経費の見直しや事務事業の整理・統合を推進し，削減に努める。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110671</xdr:rowOff>
    </xdr:to>
    <xdr:cxnSp macro="">
      <xdr:nvCxnSpPr>
        <xdr:cNvPr id="129" name="直線コネクタ 128"/>
        <xdr:cNvCxnSpPr/>
      </xdr:nvCxnSpPr>
      <xdr:spPr>
        <a:xfrm>
          <a:off x="15671800" y="28429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99786</xdr:rowOff>
    </xdr:to>
    <xdr:cxnSp macro="">
      <xdr:nvCxnSpPr>
        <xdr:cNvPr id="132" name="直線コネクタ 131"/>
        <xdr:cNvCxnSpPr/>
      </xdr:nvCxnSpPr>
      <xdr:spPr>
        <a:xfrm>
          <a:off x="14782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45357</xdr:rowOff>
    </xdr:to>
    <xdr:cxnSp macro="">
      <xdr:nvCxnSpPr>
        <xdr:cNvPr id="135" name="直線コネクタ 134"/>
        <xdr:cNvCxnSpPr/>
      </xdr:nvCxnSpPr>
      <xdr:spPr>
        <a:xfrm>
          <a:off x="13893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149679</xdr:rowOff>
    </xdr:from>
    <xdr:to>
      <xdr:col>74</xdr:col>
      <xdr:colOff>31750</xdr:colOff>
      <xdr:row>18</xdr:row>
      <xdr:rowOff>79829</xdr:rowOff>
    </xdr:to>
    <xdr:sp macro="" textlink="">
      <xdr:nvSpPr>
        <xdr:cNvPr id="136" name="フローチャート: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38" name="直線コネクタ 137"/>
        <xdr:cNvCxnSpPr/>
      </xdr:nvCxnSpPr>
      <xdr:spPr>
        <a:xfrm>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51" name="テキスト ボックス 150"/>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少子高齢化に伴い，社会保障費が年々増加を続けているため，増加傾向にあるが，令和２年度及び３年度においては，普通交付税の増加等により，経常一般財源が増加したことから，減少している。</a:t>
          </a:r>
        </a:p>
        <a:p>
          <a:r>
            <a:rPr kumimoji="1" lang="ja-JP" altLang="en-US" sz="1300">
              <a:latin typeface="ＭＳ Ｐゴシック" panose="020B0600070205080204" pitchFamily="50" charset="-128"/>
              <a:ea typeface="ＭＳ Ｐゴシック" panose="020B0600070205080204" pitchFamily="50" charset="-128"/>
            </a:rPr>
            <a:t>　引き続き，国の動向を注視しながら，持続可能な制度運営に努める。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82550</xdr:rowOff>
    </xdr:to>
    <xdr:cxnSp macro="">
      <xdr:nvCxnSpPr>
        <xdr:cNvPr id="190" name="直線コネクタ 189"/>
        <xdr:cNvCxnSpPr/>
      </xdr:nvCxnSpPr>
      <xdr:spPr>
        <a:xfrm flipV="1">
          <a:off x="3987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133350</xdr:rowOff>
    </xdr:to>
    <xdr:cxnSp macro="">
      <xdr:nvCxnSpPr>
        <xdr:cNvPr id="193" name="直線コネクタ 192"/>
        <xdr:cNvCxnSpPr/>
      </xdr:nvCxnSpPr>
      <xdr:spPr>
        <a:xfrm flipV="1">
          <a:off x="3098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133350</xdr:rowOff>
    </xdr:to>
    <xdr:cxnSp macro="">
      <xdr:nvCxnSpPr>
        <xdr:cNvPr id="196" name="直線コネクタ 195"/>
        <xdr:cNvCxnSpPr/>
      </xdr:nvCxnSpPr>
      <xdr:spPr>
        <a:xfrm>
          <a:off x="2209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57150</xdr:rowOff>
    </xdr:to>
    <xdr:cxnSp macro="">
      <xdr:nvCxnSpPr>
        <xdr:cNvPr id="199" name="直線コネクタ 198"/>
        <xdr:cNvCxnSpPr/>
      </xdr:nvCxnSpPr>
      <xdr:spPr>
        <a:xfrm>
          <a:off x="1320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10"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特別会計に対する繰出金が主なものであり，高齢化の進行に伴い，介護保険会計や後期高齢者医療会計に対する繰出金の額は増加を続けている。一方，経常収支比率は，令和２年度及び３年度においては，普通交付税の増加等により，経常一般財源が増加したこと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引き続き，特別会計に対する繰出金等の適正化に努める。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6350</xdr:rowOff>
    </xdr:to>
    <xdr:cxnSp macro="">
      <xdr:nvCxnSpPr>
        <xdr:cNvPr id="251" name="直線コネクタ 250"/>
        <xdr:cNvCxnSpPr/>
      </xdr:nvCxnSpPr>
      <xdr:spPr>
        <a:xfrm flipV="1">
          <a:off x="15671800" y="971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57</xdr:row>
      <xdr:rowOff>69850</xdr:rowOff>
    </xdr:to>
    <xdr:cxnSp macro="">
      <xdr:nvCxnSpPr>
        <xdr:cNvPr id="254" name="直線コネクタ 253"/>
        <xdr:cNvCxnSpPr/>
      </xdr:nvCxnSpPr>
      <xdr:spPr>
        <a:xfrm flipV="1">
          <a:off x="14782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69850</xdr:rowOff>
    </xdr:to>
    <xdr:cxnSp macro="">
      <xdr:nvCxnSpPr>
        <xdr:cNvPr id="257" name="直線コネクタ 256"/>
        <xdr:cNvCxnSpPr/>
      </xdr:nvCxnSpPr>
      <xdr:spPr>
        <a:xfrm>
          <a:off x="13893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58" name="フローチャート: 判断 257"/>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59" name="テキスト ボックス 258"/>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44450</xdr:rowOff>
    </xdr:to>
    <xdr:cxnSp macro="">
      <xdr:nvCxnSpPr>
        <xdr:cNvPr id="260" name="直線コネクタ 259"/>
        <xdr:cNvCxnSpPr/>
      </xdr:nvCxnSpPr>
      <xdr:spPr>
        <a:xfrm>
          <a:off x="13004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70" name="楕円 269"/>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71"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2" name="楕円 271"/>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3" name="テキスト ボックス 272"/>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6" name="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7" name="テキスト ボックス 276"/>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に対する繰出金の減少により，減少傾向にあるものの，類似団体平均を上回っている。今後も減少が続く見込みであるが，その他の補助金等についても，定期的な見直しを行うなど，更なる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67564</xdr:rowOff>
    </xdr:to>
    <xdr:cxnSp macro="">
      <xdr:nvCxnSpPr>
        <xdr:cNvPr id="310" name="直線コネクタ 309"/>
        <xdr:cNvCxnSpPr/>
      </xdr:nvCxnSpPr>
      <xdr:spPr>
        <a:xfrm flipV="1">
          <a:off x="15671800" y="6148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140716</xdr:rowOff>
    </xdr:to>
    <xdr:cxnSp macro="">
      <xdr:nvCxnSpPr>
        <xdr:cNvPr id="313" name="直線コネクタ 312"/>
        <xdr:cNvCxnSpPr/>
      </xdr:nvCxnSpPr>
      <xdr:spPr>
        <a:xfrm flipV="1">
          <a:off x="14782800" y="6239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6" name="直線コネクタ 315"/>
        <xdr:cNvCxnSpPr/>
      </xdr:nvCxnSpPr>
      <xdr:spPr>
        <a:xfrm flipV="1">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69342</xdr:rowOff>
    </xdr:from>
    <xdr:to>
      <xdr:col>74</xdr:col>
      <xdr:colOff>31750</xdr:colOff>
      <xdr:row>35</xdr:row>
      <xdr:rowOff>170942</xdr:rowOff>
    </xdr:to>
    <xdr:sp macro="" textlink="">
      <xdr:nvSpPr>
        <xdr:cNvPr id="317" name="フローチャート: 判断 316"/>
        <xdr:cNvSpPr/>
      </xdr:nvSpPr>
      <xdr:spPr>
        <a:xfrm>
          <a:off x="14732000" y="607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18" name="テキスト ボックス 317"/>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33274</xdr:rowOff>
    </xdr:to>
    <xdr:cxnSp macro="">
      <xdr:nvCxnSpPr>
        <xdr:cNvPr id="319" name="直線コネクタ 318"/>
        <xdr:cNvCxnSpPr/>
      </xdr:nvCxnSpPr>
      <xdr:spPr>
        <a:xfrm flipV="1">
          <a:off x="13004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9" name="楕円 328"/>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68851</xdr:rowOff>
    </xdr:from>
    <xdr:ext cx="762000" cy="259045"/>
    <xdr:sp macro="" textlink="">
      <xdr:nvSpPr>
        <xdr:cNvPr id="330" name="補助費等該当値テキスト"/>
        <xdr:cNvSpPr txBox="1"/>
      </xdr:nvSpPr>
      <xdr:spPr>
        <a:xfrm>
          <a:off x="165989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1" name="楕円 330"/>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103141</xdr:rowOff>
    </xdr:from>
    <xdr:ext cx="736600" cy="259045"/>
    <xdr:sp macro="" textlink="">
      <xdr:nvSpPr>
        <xdr:cNvPr id="332" name="テキスト ボックス 33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3" name="楕円 33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4" name="テキスト ボックス 33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5" name="楕円 33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6" name="テキスト ボックス 33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大規模な投資的事業の実施に伴う市債の償還開始に加え，令和２年度に発行した市税の徴収猶予特例債の償還により令和３年度は増加し，類似団体平均より高い水準にある。この傾向は，大規模な投資的事業に係る市債償還額が減少に転じるまでは当分続くことが見込まれるため，引き続き，市債の新規発行を抑制し，公債費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5080</xdr:rowOff>
    </xdr:to>
    <xdr:cxnSp macro="">
      <xdr:nvCxnSpPr>
        <xdr:cNvPr id="371" name="直線コネクタ 370"/>
        <xdr:cNvCxnSpPr/>
      </xdr:nvCxnSpPr>
      <xdr:spPr>
        <a:xfrm>
          <a:off x="3987800" y="1334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27939</xdr:rowOff>
    </xdr:to>
    <xdr:cxnSp macro="">
      <xdr:nvCxnSpPr>
        <xdr:cNvPr id="374" name="直線コネクタ 373"/>
        <xdr:cNvCxnSpPr/>
      </xdr:nvCxnSpPr>
      <xdr:spPr>
        <a:xfrm flipV="1">
          <a:off x="3098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43180</xdr:rowOff>
    </xdr:to>
    <xdr:cxnSp macro="">
      <xdr:nvCxnSpPr>
        <xdr:cNvPr id="377" name="直線コネクタ 376"/>
        <xdr:cNvCxnSpPr/>
      </xdr:nvCxnSpPr>
      <xdr:spPr>
        <a:xfrm flipV="1">
          <a:off x="2209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9" name="テキスト ボックス 378"/>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43180</xdr:rowOff>
    </xdr:to>
    <xdr:cxnSp macro="">
      <xdr:nvCxnSpPr>
        <xdr:cNvPr id="380" name="直線コネクタ 379"/>
        <xdr:cNvCxnSpPr/>
      </xdr:nvCxnSpPr>
      <xdr:spPr>
        <a:xfrm>
          <a:off x="1320800" y="1334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0" name="楕円 389"/>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1"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2" name="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3" name="テキスト ボックス 39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4" name="楕円 393"/>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5" name="テキスト ボックス 394"/>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7" name="テキスト ボックス 396"/>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8" name="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9" name="テキスト ボックス 39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扶助費や物件費の増加に伴い，増加傾向にあったが，令和２年度及び３年度においては，普通交付税の増加等により，経常一般財源が増加したことから，減少している。各年度とも類似団体平均を上回っている状況にあるため，引き続き，職員定数の適正化，事務事業の整理・統合等を推進し，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104139</xdr:rowOff>
    </xdr:to>
    <xdr:cxnSp macro="">
      <xdr:nvCxnSpPr>
        <xdr:cNvPr id="430" name="直線コネクタ 429"/>
        <xdr:cNvCxnSpPr/>
      </xdr:nvCxnSpPr>
      <xdr:spPr>
        <a:xfrm flipV="1">
          <a:off x="15671800" y="133172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136144</xdr:rowOff>
    </xdr:to>
    <xdr:cxnSp macro="">
      <xdr:nvCxnSpPr>
        <xdr:cNvPr id="433" name="直線コネクタ 432"/>
        <xdr:cNvCxnSpPr/>
      </xdr:nvCxnSpPr>
      <xdr:spPr>
        <a:xfrm flipV="1">
          <a:off x="14782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136144</xdr:rowOff>
    </xdr:to>
    <xdr:cxnSp macro="">
      <xdr:nvCxnSpPr>
        <xdr:cNvPr id="436" name="直線コネクタ 435"/>
        <xdr:cNvCxnSpPr/>
      </xdr:nvCxnSpPr>
      <xdr:spPr>
        <a:xfrm>
          <a:off x="13893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37" name="フローチャート: 判断 436"/>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8" name="テキスト ボックス 437"/>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62992</xdr:rowOff>
    </xdr:to>
    <xdr:cxnSp macro="">
      <xdr:nvCxnSpPr>
        <xdr:cNvPr id="439" name="直線コネクタ 438"/>
        <xdr:cNvCxnSpPr/>
      </xdr:nvCxnSpPr>
      <xdr:spPr>
        <a:xfrm>
          <a:off x="13004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1" name="テキスト ボックス 440"/>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1" name="楕円 450"/>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2" name="テキスト ボックス 451"/>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3" name="楕円 452"/>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4" name="テキスト ボックス 453"/>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5" name="楕円 454"/>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6" name="テキスト ボックス 455"/>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7" name="楕円 456"/>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8" name="テキスト ボックス 457"/>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109428</xdr:rowOff>
    </xdr:from>
    <xdr:to>
      <xdr:col>29</xdr:col>
      <xdr:colOff>127000</xdr:colOff>
      <xdr:row>15</xdr:row>
      <xdr:rowOff>116561</xdr:rowOff>
    </xdr:to>
    <xdr:cxnSp macro="">
      <xdr:nvCxnSpPr>
        <xdr:cNvPr id="48" name="直線コネクタ 47"/>
        <xdr:cNvCxnSpPr/>
      </xdr:nvCxnSpPr>
      <xdr:spPr bwMode="auto">
        <a:xfrm flipV="1">
          <a:off x="5003800" y="2728803"/>
          <a:ext cx="647700" cy="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107737</xdr:rowOff>
    </xdr:from>
    <xdr:to>
      <xdr:col>26</xdr:col>
      <xdr:colOff>50800</xdr:colOff>
      <xdr:row>15</xdr:row>
      <xdr:rowOff>116561</xdr:rowOff>
    </xdr:to>
    <xdr:cxnSp macro="">
      <xdr:nvCxnSpPr>
        <xdr:cNvPr id="51" name="直線コネクタ 50"/>
        <xdr:cNvCxnSpPr/>
      </xdr:nvCxnSpPr>
      <xdr:spPr bwMode="auto">
        <a:xfrm>
          <a:off x="4305300" y="2727112"/>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107737</xdr:rowOff>
    </xdr:from>
    <xdr:to>
      <xdr:col>22</xdr:col>
      <xdr:colOff>114300</xdr:colOff>
      <xdr:row>16</xdr:row>
      <xdr:rowOff>112</xdr:rowOff>
    </xdr:to>
    <xdr:cxnSp macro="">
      <xdr:nvCxnSpPr>
        <xdr:cNvPr id="54" name="直線コネクタ 53"/>
        <xdr:cNvCxnSpPr/>
      </xdr:nvCxnSpPr>
      <xdr:spPr bwMode="auto">
        <a:xfrm flipV="1">
          <a:off x="3606800" y="2727112"/>
          <a:ext cx="698500" cy="6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167122</xdr:rowOff>
    </xdr:from>
    <xdr:to>
      <xdr:col>22</xdr:col>
      <xdr:colOff>165100</xdr:colOff>
      <xdr:row>16</xdr:row>
      <xdr:rowOff>97272</xdr:rowOff>
    </xdr:to>
    <xdr:sp macro="" textlink="">
      <xdr:nvSpPr>
        <xdr:cNvPr id="55" name="フローチャート: 判断 54"/>
        <xdr:cNvSpPr/>
      </xdr:nvSpPr>
      <xdr:spPr bwMode="auto">
        <a:xfrm>
          <a:off x="42545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82049</xdr:rowOff>
    </xdr:from>
    <xdr:ext cx="762000" cy="259045"/>
    <xdr:sp macro="" textlink="">
      <xdr:nvSpPr>
        <xdr:cNvPr id="56" name="テキスト ボックス 55"/>
        <xdr:cNvSpPr txBox="1"/>
      </xdr:nvSpPr>
      <xdr:spPr>
        <a:xfrm>
          <a:off x="3924300" y="287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xdr:rowOff>
    </xdr:from>
    <xdr:to>
      <xdr:col>18</xdr:col>
      <xdr:colOff>177800</xdr:colOff>
      <xdr:row>16</xdr:row>
      <xdr:rowOff>65354</xdr:rowOff>
    </xdr:to>
    <xdr:cxnSp macro="">
      <xdr:nvCxnSpPr>
        <xdr:cNvPr id="57" name="直線コネクタ 56"/>
        <xdr:cNvCxnSpPr/>
      </xdr:nvCxnSpPr>
      <xdr:spPr bwMode="auto">
        <a:xfrm flipV="1">
          <a:off x="2908300" y="2790937"/>
          <a:ext cx="698500" cy="6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58628</xdr:rowOff>
    </xdr:from>
    <xdr:to>
      <xdr:col>29</xdr:col>
      <xdr:colOff>177800</xdr:colOff>
      <xdr:row>15</xdr:row>
      <xdr:rowOff>160228</xdr:rowOff>
    </xdr:to>
    <xdr:sp macro="" textlink="">
      <xdr:nvSpPr>
        <xdr:cNvPr id="67" name="楕円 66"/>
        <xdr:cNvSpPr/>
      </xdr:nvSpPr>
      <xdr:spPr bwMode="auto">
        <a:xfrm>
          <a:off x="5600700" y="267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75155</xdr:rowOff>
    </xdr:from>
    <xdr:ext cx="762000" cy="259045"/>
    <xdr:sp macro="" textlink="">
      <xdr:nvSpPr>
        <xdr:cNvPr id="68" name="人口1人当たり決算額の推移該当値テキスト130"/>
        <xdr:cNvSpPr txBox="1"/>
      </xdr:nvSpPr>
      <xdr:spPr>
        <a:xfrm>
          <a:off x="5740400" y="252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65761</xdr:rowOff>
    </xdr:from>
    <xdr:to>
      <xdr:col>26</xdr:col>
      <xdr:colOff>101600</xdr:colOff>
      <xdr:row>15</xdr:row>
      <xdr:rowOff>167361</xdr:rowOff>
    </xdr:to>
    <xdr:sp macro="" textlink="">
      <xdr:nvSpPr>
        <xdr:cNvPr id="69" name="楕円 68"/>
        <xdr:cNvSpPr/>
      </xdr:nvSpPr>
      <xdr:spPr bwMode="auto">
        <a:xfrm>
          <a:off x="4953000" y="268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6088</xdr:rowOff>
    </xdr:from>
    <xdr:ext cx="736600" cy="259045"/>
    <xdr:sp macro="" textlink="">
      <xdr:nvSpPr>
        <xdr:cNvPr id="70" name="テキスト ボックス 69"/>
        <xdr:cNvSpPr txBox="1"/>
      </xdr:nvSpPr>
      <xdr:spPr>
        <a:xfrm>
          <a:off x="4622800" y="245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56937</xdr:rowOff>
    </xdr:from>
    <xdr:to>
      <xdr:col>22</xdr:col>
      <xdr:colOff>165100</xdr:colOff>
      <xdr:row>15</xdr:row>
      <xdr:rowOff>158537</xdr:rowOff>
    </xdr:to>
    <xdr:sp macro="" textlink="">
      <xdr:nvSpPr>
        <xdr:cNvPr id="71" name="楕円 70"/>
        <xdr:cNvSpPr/>
      </xdr:nvSpPr>
      <xdr:spPr bwMode="auto">
        <a:xfrm>
          <a:off x="4254500" y="267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168714</xdr:rowOff>
    </xdr:from>
    <xdr:ext cx="762000" cy="259045"/>
    <xdr:sp macro="" textlink="">
      <xdr:nvSpPr>
        <xdr:cNvPr id="72" name="テキスト ボックス 71"/>
        <xdr:cNvSpPr txBox="1"/>
      </xdr:nvSpPr>
      <xdr:spPr>
        <a:xfrm>
          <a:off x="3924300" y="244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120762</xdr:rowOff>
    </xdr:from>
    <xdr:to>
      <xdr:col>19</xdr:col>
      <xdr:colOff>38100</xdr:colOff>
      <xdr:row>16</xdr:row>
      <xdr:rowOff>50912</xdr:rowOff>
    </xdr:to>
    <xdr:sp macro="" textlink="">
      <xdr:nvSpPr>
        <xdr:cNvPr id="73" name="楕円 72"/>
        <xdr:cNvSpPr/>
      </xdr:nvSpPr>
      <xdr:spPr bwMode="auto">
        <a:xfrm>
          <a:off x="3556000" y="27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61089</xdr:rowOff>
    </xdr:from>
    <xdr:ext cx="762000" cy="259045"/>
    <xdr:sp macro="" textlink="">
      <xdr:nvSpPr>
        <xdr:cNvPr id="74" name="テキスト ボックス 73"/>
        <xdr:cNvSpPr txBox="1"/>
      </xdr:nvSpPr>
      <xdr:spPr>
        <a:xfrm>
          <a:off x="3225800" y="250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14554</xdr:rowOff>
    </xdr:from>
    <xdr:to>
      <xdr:col>15</xdr:col>
      <xdr:colOff>101600</xdr:colOff>
      <xdr:row>16</xdr:row>
      <xdr:rowOff>116154</xdr:rowOff>
    </xdr:to>
    <xdr:sp macro="" textlink="">
      <xdr:nvSpPr>
        <xdr:cNvPr id="75" name="楕円 74"/>
        <xdr:cNvSpPr/>
      </xdr:nvSpPr>
      <xdr:spPr bwMode="auto">
        <a:xfrm>
          <a:off x="2857500" y="280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126331</xdr:rowOff>
    </xdr:from>
    <xdr:ext cx="762000" cy="259045"/>
    <xdr:sp macro="" textlink="">
      <xdr:nvSpPr>
        <xdr:cNvPr id="76" name="テキスト ボックス 75"/>
        <xdr:cNvSpPr txBox="1"/>
      </xdr:nvSpPr>
      <xdr:spPr>
        <a:xfrm>
          <a:off x="2527300" y="25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190360</xdr:rowOff>
    </xdr:from>
    <xdr:to>
      <xdr:col>29</xdr:col>
      <xdr:colOff>127000</xdr:colOff>
      <xdr:row>34</xdr:row>
      <xdr:rowOff>285344</xdr:rowOff>
    </xdr:to>
    <xdr:cxnSp macro="">
      <xdr:nvCxnSpPr>
        <xdr:cNvPr id="109" name="直線コネクタ 108"/>
        <xdr:cNvCxnSpPr/>
      </xdr:nvCxnSpPr>
      <xdr:spPr bwMode="auto">
        <a:xfrm flipV="1">
          <a:off x="5003800" y="6457810"/>
          <a:ext cx="647700" cy="94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261036</xdr:rowOff>
    </xdr:from>
    <xdr:to>
      <xdr:col>26</xdr:col>
      <xdr:colOff>50800</xdr:colOff>
      <xdr:row>34</xdr:row>
      <xdr:rowOff>285344</xdr:rowOff>
    </xdr:to>
    <xdr:cxnSp macro="">
      <xdr:nvCxnSpPr>
        <xdr:cNvPr id="112" name="直線コネクタ 111"/>
        <xdr:cNvCxnSpPr/>
      </xdr:nvCxnSpPr>
      <xdr:spPr bwMode="auto">
        <a:xfrm>
          <a:off x="4305300" y="6528486"/>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242824</xdr:rowOff>
    </xdr:from>
    <xdr:to>
      <xdr:col>22</xdr:col>
      <xdr:colOff>114300</xdr:colOff>
      <xdr:row>34</xdr:row>
      <xdr:rowOff>261036</xdr:rowOff>
    </xdr:to>
    <xdr:cxnSp macro="">
      <xdr:nvCxnSpPr>
        <xdr:cNvPr id="115" name="直線コネクタ 114"/>
        <xdr:cNvCxnSpPr/>
      </xdr:nvCxnSpPr>
      <xdr:spPr bwMode="auto">
        <a:xfrm>
          <a:off x="3606800" y="6510274"/>
          <a:ext cx="6985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6" name="フローチャート: 判断 115"/>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7" name="テキスト ボックス 116"/>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242824</xdr:rowOff>
    </xdr:from>
    <xdr:to>
      <xdr:col>18</xdr:col>
      <xdr:colOff>177800</xdr:colOff>
      <xdr:row>34</xdr:row>
      <xdr:rowOff>305079</xdr:rowOff>
    </xdr:to>
    <xdr:cxnSp macro="">
      <xdr:nvCxnSpPr>
        <xdr:cNvPr id="118" name="直線コネクタ 117"/>
        <xdr:cNvCxnSpPr/>
      </xdr:nvCxnSpPr>
      <xdr:spPr bwMode="auto">
        <a:xfrm flipV="1">
          <a:off x="2908300" y="6510274"/>
          <a:ext cx="698500" cy="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139560</xdr:rowOff>
    </xdr:from>
    <xdr:to>
      <xdr:col>29</xdr:col>
      <xdr:colOff>177800</xdr:colOff>
      <xdr:row>34</xdr:row>
      <xdr:rowOff>241160</xdr:rowOff>
    </xdr:to>
    <xdr:sp macro="" textlink="">
      <xdr:nvSpPr>
        <xdr:cNvPr id="128" name="楕円 127"/>
        <xdr:cNvSpPr/>
      </xdr:nvSpPr>
      <xdr:spPr bwMode="auto">
        <a:xfrm>
          <a:off x="5600700" y="640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327537</xdr:rowOff>
    </xdr:from>
    <xdr:ext cx="762000" cy="259045"/>
    <xdr:sp macro="" textlink="">
      <xdr:nvSpPr>
        <xdr:cNvPr id="129" name="人口1人当たり決算額の推移該当値テキスト445"/>
        <xdr:cNvSpPr txBox="1"/>
      </xdr:nvSpPr>
      <xdr:spPr>
        <a:xfrm>
          <a:off x="5740400" y="62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234543</xdr:rowOff>
    </xdr:from>
    <xdr:to>
      <xdr:col>26</xdr:col>
      <xdr:colOff>101600</xdr:colOff>
      <xdr:row>34</xdr:row>
      <xdr:rowOff>336144</xdr:rowOff>
    </xdr:to>
    <xdr:sp macro="" textlink="">
      <xdr:nvSpPr>
        <xdr:cNvPr id="130" name="楕円 129"/>
        <xdr:cNvSpPr/>
      </xdr:nvSpPr>
      <xdr:spPr bwMode="auto">
        <a:xfrm>
          <a:off x="4953000" y="650199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xdr:rowOff>
    </xdr:from>
    <xdr:ext cx="736600" cy="259045"/>
    <xdr:sp macro="" textlink="">
      <xdr:nvSpPr>
        <xdr:cNvPr id="131" name="テキスト ボックス 130"/>
        <xdr:cNvSpPr txBox="1"/>
      </xdr:nvSpPr>
      <xdr:spPr>
        <a:xfrm>
          <a:off x="4622800" y="627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210236</xdr:rowOff>
    </xdr:from>
    <xdr:to>
      <xdr:col>22</xdr:col>
      <xdr:colOff>165100</xdr:colOff>
      <xdr:row>34</xdr:row>
      <xdr:rowOff>311835</xdr:rowOff>
    </xdr:to>
    <xdr:sp macro="" textlink="">
      <xdr:nvSpPr>
        <xdr:cNvPr id="132" name="楕円 131"/>
        <xdr:cNvSpPr/>
      </xdr:nvSpPr>
      <xdr:spPr bwMode="auto">
        <a:xfrm>
          <a:off x="4254500" y="64776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322013</xdr:rowOff>
    </xdr:from>
    <xdr:ext cx="762000" cy="259045"/>
    <xdr:sp macro="" textlink="">
      <xdr:nvSpPr>
        <xdr:cNvPr id="133" name="テキスト ボックス 132"/>
        <xdr:cNvSpPr txBox="1"/>
      </xdr:nvSpPr>
      <xdr:spPr>
        <a:xfrm>
          <a:off x="3924300" y="62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192024</xdr:rowOff>
    </xdr:from>
    <xdr:to>
      <xdr:col>19</xdr:col>
      <xdr:colOff>38100</xdr:colOff>
      <xdr:row>34</xdr:row>
      <xdr:rowOff>293624</xdr:rowOff>
    </xdr:to>
    <xdr:sp macro="" textlink="">
      <xdr:nvSpPr>
        <xdr:cNvPr id="134" name="楕円 133"/>
        <xdr:cNvSpPr/>
      </xdr:nvSpPr>
      <xdr:spPr bwMode="auto">
        <a:xfrm>
          <a:off x="3556000" y="645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303801</xdr:rowOff>
    </xdr:from>
    <xdr:ext cx="762000" cy="259045"/>
    <xdr:sp macro="" textlink="">
      <xdr:nvSpPr>
        <xdr:cNvPr id="135" name="テキスト ボックス 134"/>
        <xdr:cNvSpPr txBox="1"/>
      </xdr:nvSpPr>
      <xdr:spPr>
        <a:xfrm>
          <a:off x="3225800" y="622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254279</xdr:rowOff>
    </xdr:from>
    <xdr:to>
      <xdr:col>15</xdr:col>
      <xdr:colOff>101600</xdr:colOff>
      <xdr:row>35</xdr:row>
      <xdr:rowOff>12979</xdr:rowOff>
    </xdr:to>
    <xdr:sp macro="" textlink="">
      <xdr:nvSpPr>
        <xdr:cNvPr id="136" name="楕円 135"/>
        <xdr:cNvSpPr/>
      </xdr:nvSpPr>
      <xdr:spPr bwMode="auto">
        <a:xfrm>
          <a:off x="2857500" y="652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23156</xdr:rowOff>
    </xdr:from>
    <xdr:ext cx="762000" cy="259045"/>
    <xdr:sp macro="" textlink="">
      <xdr:nvSpPr>
        <xdr:cNvPr id="137" name="テキスト ボックス 136"/>
        <xdr:cNvSpPr txBox="1"/>
      </xdr:nvSpPr>
      <xdr:spPr>
        <a:xfrm>
          <a:off x="2527300" y="629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129315</xdr:rowOff>
    </xdr:from>
    <xdr:to>
      <xdr:col>24</xdr:col>
      <xdr:colOff>63500</xdr:colOff>
      <xdr:row>34</xdr:row>
      <xdr:rowOff>132091</xdr:rowOff>
    </xdr:to>
    <xdr:cxnSp macro="">
      <xdr:nvCxnSpPr>
        <xdr:cNvPr id="63" name="直線コネクタ 62"/>
        <xdr:cNvCxnSpPr/>
      </xdr:nvCxnSpPr>
      <xdr:spPr>
        <a:xfrm flipV="1">
          <a:off x="3797300" y="5958615"/>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132091</xdr:rowOff>
    </xdr:from>
    <xdr:to>
      <xdr:col>19</xdr:col>
      <xdr:colOff>177800</xdr:colOff>
      <xdr:row>35</xdr:row>
      <xdr:rowOff>32976</xdr:rowOff>
    </xdr:to>
    <xdr:cxnSp macro="">
      <xdr:nvCxnSpPr>
        <xdr:cNvPr id="66" name="直線コネクタ 65"/>
        <xdr:cNvCxnSpPr/>
      </xdr:nvCxnSpPr>
      <xdr:spPr>
        <a:xfrm flipV="1">
          <a:off x="2908300" y="5961391"/>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32976</xdr:rowOff>
    </xdr:from>
    <xdr:to>
      <xdr:col>15</xdr:col>
      <xdr:colOff>50800</xdr:colOff>
      <xdr:row>35</xdr:row>
      <xdr:rowOff>78533</xdr:rowOff>
    </xdr:to>
    <xdr:cxnSp macro="">
      <xdr:nvCxnSpPr>
        <xdr:cNvPr id="69" name="直線コネクタ 68"/>
        <xdr:cNvCxnSpPr/>
      </xdr:nvCxnSpPr>
      <xdr:spPr>
        <a:xfrm flipV="1">
          <a:off x="2019300" y="603372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78533</xdr:rowOff>
    </xdr:from>
    <xdr:to>
      <xdr:col>10</xdr:col>
      <xdr:colOff>114300</xdr:colOff>
      <xdr:row>35</xdr:row>
      <xdr:rowOff>120988</xdr:rowOff>
    </xdr:to>
    <xdr:cxnSp macro="">
      <xdr:nvCxnSpPr>
        <xdr:cNvPr id="72" name="直線コネクタ 71"/>
        <xdr:cNvCxnSpPr/>
      </xdr:nvCxnSpPr>
      <xdr:spPr>
        <a:xfrm flipV="1">
          <a:off x="1130300" y="607928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78515</xdr:rowOff>
    </xdr:from>
    <xdr:to>
      <xdr:col>24</xdr:col>
      <xdr:colOff>114300</xdr:colOff>
      <xdr:row>35</xdr:row>
      <xdr:rowOff>8665</xdr:rowOff>
    </xdr:to>
    <xdr:sp macro="" textlink="">
      <xdr:nvSpPr>
        <xdr:cNvPr id="82" name="楕円 81"/>
        <xdr:cNvSpPr/>
      </xdr:nvSpPr>
      <xdr:spPr>
        <a:xfrm>
          <a:off x="4584700" y="5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101392</xdr:rowOff>
    </xdr:from>
    <xdr:ext cx="534377" cy="259045"/>
    <xdr:sp macro="" textlink="">
      <xdr:nvSpPr>
        <xdr:cNvPr id="83" name="人件費該当値テキスト"/>
        <xdr:cNvSpPr txBox="1"/>
      </xdr:nvSpPr>
      <xdr:spPr>
        <a:xfrm>
          <a:off x="4686300" y="575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81291</xdr:rowOff>
    </xdr:from>
    <xdr:to>
      <xdr:col>20</xdr:col>
      <xdr:colOff>38100</xdr:colOff>
      <xdr:row>35</xdr:row>
      <xdr:rowOff>11441</xdr:rowOff>
    </xdr:to>
    <xdr:sp macro="" textlink="">
      <xdr:nvSpPr>
        <xdr:cNvPr id="84" name="楕円 83"/>
        <xdr:cNvSpPr/>
      </xdr:nvSpPr>
      <xdr:spPr>
        <a:xfrm>
          <a:off x="3746500" y="59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27968</xdr:rowOff>
    </xdr:from>
    <xdr:ext cx="534377" cy="259045"/>
    <xdr:sp macro="" textlink="">
      <xdr:nvSpPr>
        <xdr:cNvPr id="85" name="テキスト ボックス 84"/>
        <xdr:cNvSpPr txBox="1"/>
      </xdr:nvSpPr>
      <xdr:spPr>
        <a:xfrm>
          <a:off x="3530111" y="56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153626</xdr:rowOff>
    </xdr:from>
    <xdr:to>
      <xdr:col>15</xdr:col>
      <xdr:colOff>101600</xdr:colOff>
      <xdr:row>35</xdr:row>
      <xdr:rowOff>83776</xdr:rowOff>
    </xdr:to>
    <xdr:sp macro="" textlink="">
      <xdr:nvSpPr>
        <xdr:cNvPr id="86" name="楕円 85"/>
        <xdr:cNvSpPr/>
      </xdr:nvSpPr>
      <xdr:spPr>
        <a:xfrm>
          <a:off x="2857500" y="59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100303</xdr:rowOff>
    </xdr:from>
    <xdr:ext cx="534377" cy="259045"/>
    <xdr:sp macro="" textlink="">
      <xdr:nvSpPr>
        <xdr:cNvPr id="87" name="テキスト ボックス 86"/>
        <xdr:cNvSpPr txBox="1"/>
      </xdr:nvSpPr>
      <xdr:spPr>
        <a:xfrm>
          <a:off x="2641111" y="57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27733</xdr:rowOff>
    </xdr:from>
    <xdr:to>
      <xdr:col>10</xdr:col>
      <xdr:colOff>165100</xdr:colOff>
      <xdr:row>35</xdr:row>
      <xdr:rowOff>129333</xdr:rowOff>
    </xdr:to>
    <xdr:sp macro="" textlink="">
      <xdr:nvSpPr>
        <xdr:cNvPr id="88" name="楕円 87"/>
        <xdr:cNvSpPr/>
      </xdr:nvSpPr>
      <xdr:spPr>
        <a:xfrm>
          <a:off x="1968500" y="6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145860</xdr:rowOff>
    </xdr:from>
    <xdr:ext cx="534377" cy="259045"/>
    <xdr:sp macro="" textlink="">
      <xdr:nvSpPr>
        <xdr:cNvPr id="89" name="テキスト ボックス 88"/>
        <xdr:cNvSpPr txBox="1"/>
      </xdr:nvSpPr>
      <xdr:spPr>
        <a:xfrm>
          <a:off x="1752111" y="58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70188</xdr:rowOff>
    </xdr:from>
    <xdr:to>
      <xdr:col>6</xdr:col>
      <xdr:colOff>38100</xdr:colOff>
      <xdr:row>36</xdr:row>
      <xdr:rowOff>338</xdr:rowOff>
    </xdr:to>
    <xdr:sp macro="" textlink="">
      <xdr:nvSpPr>
        <xdr:cNvPr id="90" name="楕円 89"/>
        <xdr:cNvSpPr/>
      </xdr:nvSpPr>
      <xdr:spPr>
        <a:xfrm>
          <a:off x="1079500" y="60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16865</xdr:rowOff>
    </xdr:from>
    <xdr:ext cx="534377" cy="259045"/>
    <xdr:sp macro="" textlink="">
      <xdr:nvSpPr>
        <xdr:cNvPr id="91" name="テキスト ボックス 90"/>
        <xdr:cNvSpPr txBox="1"/>
      </xdr:nvSpPr>
      <xdr:spPr>
        <a:xfrm>
          <a:off x="863111" y="584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153971</xdr:rowOff>
    </xdr:from>
    <xdr:to>
      <xdr:col>24</xdr:col>
      <xdr:colOff>63500</xdr:colOff>
      <xdr:row>55</xdr:row>
      <xdr:rowOff>153645</xdr:rowOff>
    </xdr:to>
    <xdr:cxnSp macro="">
      <xdr:nvCxnSpPr>
        <xdr:cNvPr id="123" name="直線コネクタ 122"/>
        <xdr:cNvCxnSpPr/>
      </xdr:nvCxnSpPr>
      <xdr:spPr>
        <a:xfrm flipV="1">
          <a:off x="3797300" y="9412271"/>
          <a:ext cx="8382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153645</xdr:rowOff>
    </xdr:from>
    <xdr:to>
      <xdr:col>19</xdr:col>
      <xdr:colOff>177800</xdr:colOff>
      <xdr:row>57</xdr:row>
      <xdr:rowOff>52995</xdr:rowOff>
    </xdr:to>
    <xdr:cxnSp macro="">
      <xdr:nvCxnSpPr>
        <xdr:cNvPr id="126" name="直線コネクタ 125"/>
        <xdr:cNvCxnSpPr/>
      </xdr:nvCxnSpPr>
      <xdr:spPr>
        <a:xfrm flipV="1">
          <a:off x="2908300" y="9583395"/>
          <a:ext cx="889000" cy="2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52995</xdr:rowOff>
    </xdr:from>
    <xdr:to>
      <xdr:col>15</xdr:col>
      <xdr:colOff>50800</xdr:colOff>
      <xdr:row>58</xdr:row>
      <xdr:rowOff>39018</xdr:rowOff>
    </xdr:to>
    <xdr:cxnSp macro="">
      <xdr:nvCxnSpPr>
        <xdr:cNvPr id="129" name="直線コネクタ 128"/>
        <xdr:cNvCxnSpPr/>
      </xdr:nvCxnSpPr>
      <xdr:spPr>
        <a:xfrm flipV="1">
          <a:off x="2019300" y="9825645"/>
          <a:ext cx="889000" cy="1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30" name="フローチャート: 判断 129"/>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94784</xdr:rowOff>
    </xdr:from>
    <xdr:ext cx="534377" cy="259045"/>
    <xdr:sp macro="" textlink="">
      <xdr:nvSpPr>
        <xdr:cNvPr id="131" name="テキスト ボックス 130"/>
        <xdr:cNvSpPr txBox="1"/>
      </xdr:nvSpPr>
      <xdr:spPr>
        <a:xfrm>
          <a:off x="2641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39018</xdr:rowOff>
    </xdr:from>
    <xdr:to>
      <xdr:col>10</xdr:col>
      <xdr:colOff>114300</xdr:colOff>
      <xdr:row>58</xdr:row>
      <xdr:rowOff>110799</xdr:rowOff>
    </xdr:to>
    <xdr:cxnSp macro="">
      <xdr:nvCxnSpPr>
        <xdr:cNvPr id="132" name="直線コネクタ 131"/>
        <xdr:cNvCxnSpPr/>
      </xdr:nvCxnSpPr>
      <xdr:spPr>
        <a:xfrm flipV="1">
          <a:off x="1130300" y="9983118"/>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33944</xdr:rowOff>
    </xdr:from>
    <xdr:ext cx="534377" cy="259045"/>
    <xdr:sp macro="" textlink="">
      <xdr:nvSpPr>
        <xdr:cNvPr id="134" name="テキスト ボックス 133"/>
        <xdr:cNvSpPr txBox="1"/>
      </xdr:nvSpPr>
      <xdr:spPr>
        <a:xfrm>
          <a:off x="1752111" y="9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73982</xdr:rowOff>
    </xdr:from>
    <xdr:ext cx="534377" cy="259045"/>
    <xdr:sp macro="" textlink="">
      <xdr:nvSpPr>
        <xdr:cNvPr id="136" name="テキスト ボックス 135"/>
        <xdr:cNvSpPr txBox="1"/>
      </xdr:nvSpPr>
      <xdr:spPr>
        <a:xfrm>
          <a:off x="863111" y="96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103171</xdr:rowOff>
    </xdr:from>
    <xdr:to>
      <xdr:col>24</xdr:col>
      <xdr:colOff>114300</xdr:colOff>
      <xdr:row>55</xdr:row>
      <xdr:rowOff>33321</xdr:rowOff>
    </xdr:to>
    <xdr:sp macro="" textlink="">
      <xdr:nvSpPr>
        <xdr:cNvPr id="142" name="楕円 141"/>
        <xdr:cNvSpPr/>
      </xdr:nvSpPr>
      <xdr:spPr>
        <a:xfrm>
          <a:off x="4584700" y="93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126048</xdr:rowOff>
    </xdr:from>
    <xdr:ext cx="534377" cy="259045"/>
    <xdr:sp macro="" textlink="">
      <xdr:nvSpPr>
        <xdr:cNvPr id="143" name="物件費該当値テキスト"/>
        <xdr:cNvSpPr txBox="1"/>
      </xdr:nvSpPr>
      <xdr:spPr>
        <a:xfrm>
          <a:off x="4686300" y="921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102845</xdr:rowOff>
    </xdr:from>
    <xdr:to>
      <xdr:col>20</xdr:col>
      <xdr:colOff>38100</xdr:colOff>
      <xdr:row>56</xdr:row>
      <xdr:rowOff>32995</xdr:rowOff>
    </xdr:to>
    <xdr:sp macro="" textlink="">
      <xdr:nvSpPr>
        <xdr:cNvPr id="144" name="楕円 143"/>
        <xdr:cNvSpPr/>
      </xdr:nvSpPr>
      <xdr:spPr>
        <a:xfrm>
          <a:off x="3746500" y="95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49522</xdr:rowOff>
    </xdr:from>
    <xdr:ext cx="534377" cy="259045"/>
    <xdr:sp macro="" textlink="">
      <xdr:nvSpPr>
        <xdr:cNvPr id="145" name="テキスト ボックス 144"/>
        <xdr:cNvSpPr txBox="1"/>
      </xdr:nvSpPr>
      <xdr:spPr>
        <a:xfrm>
          <a:off x="3530111" y="93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2195</xdr:rowOff>
    </xdr:from>
    <xdr:to>
      <xdr:col>15</xdr:col>
      <xdr:colOff>101600</xdr:colOff>
      <xdr:row>57</xdr:row>
      <xdr:rowOff>103795</xdr:rowOff>
    </xdr:to>
    <xdr:sp macro="" textlink="">
      <xdr:nvSpPr>
        <xdr:cNvPr id="146" name="楕円 145"/>
        <xdr:cNvSpPr/>
      </xdr:nvSpPr>
      <xdr:spPr>
        <a:xfrm>
          <a:off x="2857500" y="97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94922</xdr:rowOff>
    </xdr:from>
    <xdr:ext cx="534377" cy="259045"/>
    <xdr:sp macro="" textlink="">
      <xdr:nvSpPr>
        <xdr:cNvPr id="147" name="テキスト ボックス 146"/>
        <xdr:cNvSpPr txBox="1"/>
      </xdr:nvSpPr>
      <xdr:spPr>
        <a:xfrm>
          <a:off x="2641111" y="986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159668</xdr:rowOff>
    </xdr:from>
    <xdr:to>
      <xdr:col>10</xdr:col>
      <xdr:colOff>165100</xdr:colOff>
      <xdr:row>58</xdr:row>
      <xdr:rowOff>89818</xdr:rowOff>
    </xdr:to>
    <xdr:sp macro="" textlink="">
      <xdr:nvSpPr>
        <xdr:cNvPr id="148" name="楕円 147"/>
        <xdr:cNvSpPr/>
      </xdr:nvSpPr>
      <xdr:spPr>
        <a:xfrm>
          <a:off x="1968500" y="99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80945</xdr:rowOff>
    </xdr:from>
    <xdr:ext cx="534377" cy="259045"/>
    <xdr:sp macro="" textlink="">
      <xdr:nvSpPr>
        <xdr:cNvPr id="149" name="テキスト ボックス 148"/>
        <xdr:cNvSpPr txBox="1"/>
      </xdr:nvSpPr>
      <xdr:spPr>
        <a:xfrm>
          <a:off x="1752111" y="100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59999</xdr:rowOff>
    </xdr:from>
    <xdr:to>
      <xdr:col>6</xdr:col>
      <xdr:colOff>38100</xdr:colOff>
      <xdr:row>58</xdr:row>
      <xdr:rowOff>161599</xdr:rowOff>
    </xdr:to>
    <xdr:sp macro="" textlink="">
      <xdr:nvSpPr>
        <xdr:cNvPr id="150" name="楕円 149"/>
        <xdr:cNvSpPr/>
      </xdr:nvSpPr>
      <xdr:spPr>
        <a:xfrm>
          <a:off x="1079500" y="100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152726</xdr:rowOff>
    </xdr:from>
    <xdr:ext cx="534377" cy="259045"/>
    <xdr:sp macro="" textlink="">
      <xdr:nvSpPr>
        <xdr:cNvPr id="151" name="テキスト ボックス 150"/>
        <xdr:cNvSpPr txBox="1"/>
      </xdr:nvSpPr>
      <xdr:spPr>
        <a:xfrm>
          <a:off x="863111" y="100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62661</xdr:rowOff>
    </xdr:from>
    <xdr:to>
      <xdr:col>24</xdr:col>
      <xdr:colOff>63500</xdr:colOff>
      <xdr:row>78</xdr:row>
      <xdr:rowOff>65816</xdr:rowOff>
    </xdr:to>
    <xdr:cxnSp macro="">
      <xdr:nvCxnSpPr>
        <xdr:cNvPr id="178" name="直線コネクタ 177"/>
        <xdr:cNvCxnSpPr/>
      </xdr:nvCxnSpPr>
      <xdr:spPr>
        <a:xfrm>
          <a:off x="3797300" y="1343576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23022</xdr:rowOff>
    </xdr:from>
    <xdr:to>
      <xdr:col>19</xdr:col>
      <xdr:colOff>177800</xdr:colOff>
      <xdr:row>78</xdr:row>
      <xdr:rowOff>62661</xdr:rowOff>
    </xdr:to>
    <xdr:cxnSp macro="">
      <xdr:nvCxnSpPr>
        <xdr:cNvPr id="181" name="直線コネクタ 180"/>
        <xdr:cNvCxnSpPr/>
      </xdr:nvCxnSpPr>
      <xdr:spPr>
        <a:xfrm>
          <a:off x="2908300" y="13396122"/>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163382</xdr:rowOff>
    </xdr:from>
    <xdr:to>
      <xdr:col>15</xdr:col>
      <xdr:colOff>50800</xdr:colOff>
      <xdr:row>78</xdr:row>
      <xdr:rowOff>23022</xdr:rowOff>
    </xdr:to>
    <xdr:cxnSp macro="">
      <xdr:nvCxnSpPr>
        <xdr:cNvPr id="184" name="直線コネクタ 183"/>
        <xdr:cNvCxnSpPr/>
      </xdr:nvCxnSpPr>
      <xdr:spPr>
        <a:xfrm>
          <a:off x="2019300" y="13365032"/>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5" name="フローチャート: 判断 184"/>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6" name="テキスト ボックス 185"/>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163382</xdr:rowOff>
    </xdr:from>
    <xdr:to>
      <xdr:col>10</xdr:col>
      <xdr:colOff>114300</xdr:colOff>
      <xdr:row>77</xdr:row>
      <xdr:rowOff>165988</xdr:rowOff>
    </xdr:to>
    <xdr:cxnSp macro="">
      <xdr:nvCxnSpPr>
        <xdr:cNvPr id="187" name="直線コネクタ 186"/>
        <xdr:cNvCxnSpPr/>
      </xdr:nvCxnSpPr>
      <xdr:spPr>
        <a:xfrm flipV="1">
          <a:off x="1130300" y="1336503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9" name="テキスト ボックス 188"/>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91" name="テキスト ボックス 190"/>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15016</xdr:rowOff>
    </xdr:from>
    <xdr:to>
      <xdr:col>24</xdr:col>
      <xdr:colOff>114300</xdr:colOff>
      <xdr:row>78</xdr:row>
      <xdr:rowOff>116616</xdr:rowOff>
    </xdr:to>
    <xdr:sp macro="" textlink="">
      <xdr:nvSpPr>
        <xdr:cNvPr id="197" name="楕円 196"/>
        <xdr:cNvSpPr/>
      </xdr:nvSpPr>
      <xdr:spPr>
        <a:xfrm>
          <a:off x="45847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101393</xdr:rowOff>
    </xdr:from>
    <xdr:ext cx="469744" cy="259045"/>
    <xdr:sp macro="" textlink="">
      <xdr:nvSpPr>
        <xdr:cNvPr id="198" name="維持補修費該当値テキスト"/>
        <xdr:cNvSpPr txBox="1"/>
      </xdr:nvSpPr>
      <xdr:spPr>
        <a:xfrm>
          <a:off x="4686300" y="133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11861</xdr:rowOff>
    </xdr:from>
    <xdr:to>
      <xdr:col>20</xdr:col>
      <xdr:colOff>38100</xdr:colOff>
      <xdr:row>78</xdr:row>
      <xdr:rowOff>113461</xdr:rowOff>
    </xdr:to>
    <xdr:sp macro="" textlink="">
      <xdr:nvSpPr>
        <xdr:cNvPr id="199" name="楕円 198"/>
        <xdr:cNvSpPr/>
      </xdr:nvSpPr>
      <xdr:spPr>
        <a:xfrm>
          <a:off x="3746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104588</xdr:rowOff>
    </xdr:from>
    <xdr:ext cx="469744" cy="259045"/>
    <xdr:sp macro="" textlink="">
      <xdr:nvSpPr>
        <xdr:cNvPr id="200" name="テキスト ボックス 199"/>
        <xdr:cNvSpPr txBox="1"/>
      </xdr:nvSpPr>
      <xdr:spPr>
        <a:xfrm>
          <a:off x="3562428" y="134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143672</xdr:rowOff>
    </xdr:from>
    <xdr:to>
      <xdr:col>15</xdr:col>
      <xdr:colOff>101600</xdr:colOff>
      <xdr:row>78</xdr:row>
      <xdr:rowOff>73822</xdr:rowOff>
    </xdr:to>
    <xdr:sp macro="" textlink="">
      <xdr:nvSpPr>
        <xdr:cNvPr id="201" name="楕円 200"/>
        <xdr:cNvSpPr/>
      </xdr:nvSpPr>
      <xdr:spPr>
        <a:xfrm>
          <a:off x="2857500" y="133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64949</xdr:rowOff>
    </xdr:from>
    <xdr:ext cx="469744" cy="259045"/>
    <xdr:sp macro="" textlink="">
      <xdr:nvSpPr>
        <xdr:cNvPr id="202" name="テキスト ボックス 201"/>
        <xdr:cNvSpPr txBox="1"/>
      </xdr:nvSpPr>
      <xdr:spPr>
        <a:xfrm>
          <a:off x="2673428" y="1343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112582</xdr:rowOff>
    </xdr:from>
    <xdr:to>
      <xdr:col>10</xdr:col>
      <xdr:colOff>165100</xdr:colOff>
      <xdr:row>78</xdr:row>
      <xdr:rowOff>42732</xdr:rowOff>
    </xdr:to>
    <xdr:sp macro="" textlink="">
      <xdr:nvSpPr>
        <xdr:cNvPr id="203" name="楕円 202"/>
        <xdr:cNvSpPr/>
      </xdr:nvSpPr>
      <xdr:spPr>
        <a:xfrm>
          <a:off x="1968500" y="133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33859</xdr:rowOff>
    </xdr:from>
    <xdr:ext cx="469744" cy="259045"/>
    <xdr:sp macro="" textlink="">
      <xdr:nvSpPr>
        <xdr:cNvPr id="204" name="テキスト ボックス 203"/>
        <xdr:cNvSpPr txBox="1"/>
      </xdr:nvSpPr>
      <xdr:spPr>
        <a:xfrm>
          <a:off x="1784428" y="1340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115188</xdr:rowOff>
    </xdr:from>
    <xdr:to>
      <xdr:col>6</xdr:col>
      <xdr:colOff>38100</xdr:colOff>
      <xdr:row>78</xdr:row>
      <xdr:rowOff>45338</xdr:rowOff>
    </xdr:to>
    <xdr:sp macro="" textlink="">
      <xdr:nvSpPr>
        <xdr:cNvPr id="205" name="楕円 204"/>
        <xdr:cNvSpPr/>
      </xdr:nvSpPr>
      <xdr:spPr>
        <a:xfrm>
          <a:off x="1079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36465</xdr:rowOff>
    </xdr:from>
    <xdr:ext cx="469744" cy="259045"/>
    <xdr:sp macro="" textlink="">
      <xdr:nvSpPr>
        <xdr:cNvPr id="206" name="テキスト ボックス 205"/>
        <xdr:cNvSpPr txBox="1"/>
      </xdr:nvSpPr>
      <xdr:spPr>
        <a:xfrm>
          <a:off x="895428" y="134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131635</xdr:rowOff>
    </xdr:from>
    <xdr:to>
      <xdr:col>24</xdr:col>
      <xdr:colOff>63500</xdr:colOff>
      <xdr:row>96</xdr:row>
      <xdr:rowOff>122340</xdr:rowOff>
    </xdr:to>
    <xdr:cxnSp macro="">
      <xdr:nvCxnSpPr>
        <xdr:cNvPr id="236" name="直線コネクタ 235"/>
        <xdr:cNvCxnSpPr/>
      </xdr:nvCxnSpPr>
      <xdr:spPr>
        <a:xfrm flipV="1">
          <a:off x="3797300" y="16247935"/>
          <a:ext cx="838200" cy="3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122340</xdr:rowOff>
    </xdr:from>
    <xdr:to>
      <xdr:col>19</xdr:col>
      <xdr:colOff>177800</xdr:colOff>
      <xdr:row>97</xdr:row>
      <xdr:rowOff>25628</xdr:rowOff>
    </xdr:to>
    <xdr:cxnSp macro="">
      <xdr:nvCxnSpPr>
        <xdr:cNvPr id="239" name="直線コネクタ 238"/>
        <xdr:cNvCxnSpPr/>
      </xdr:nvCxnSpPr>
      <xdr:spPr>
        <a:xfrm flipV="1">
          <a:off x="2908300" y="16581540"/>
          <a:ext cx="889000" cy="7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25628</xdr:rowOff>
    </xdr:from>
    <xdr:to>
      <xdr:col>15</xdr:col>
      <xdr:colOff>50800</xdr:colOff>
      <xdr:row>97</xdr:row>
      <xdr:rowOff>111340</xdr:rowOff>
    </xdr:to>
    <xdr:cxnSp macro="">
      <xdr:nvCxnSpPr>
        <xdr:cNvPr id="242" name="直線コネクタ 241"/>
        <xdr:cNvCxnSpPr/>
      </xdr:nvCxnSpPr>
      <xdr:spPr>
        <a:xfrm flipV="1">
          <a:off x="2019300" y="16656278"/>
          <a:ext cx="889000" cy="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131687</xdr:rowOff>
    </xdr:from>
    <xdr:to>
      <xdr:col>15</xdr:col>
      <xdr:colOff>101600</xdr:colOff>
      <xdr:row>99</xdr:row>
      <xdr:rowOff>61837</xdr:rowOff>
    </xdr:to>
    <xdr:sp macro="" textlink="">
      <xdr:nvSpPr>
        <xdr:cNvPr id="243" name="フローチャート: 判断 242"/>
        <xdr:cNvSpPr/>
      </xdr:nvSpPr>
      <xdr:spPr>
        <a:xfrm>
          <a:off x="2857500" y="1693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52964</xdr:rowOff>
    </xdr:from>
    <xdr:ext cx="534377" cy="259045"/>
    <xdr:sp macro="" textlink="">
      <xdr:nvSpPr>
        <xdr:cNvPr id="244" name="テキスト ボックス 243"/>
        <xdr:cNvSpPr txBox="1"/>
      </xdr:nvSpPr>
      <xdr:spPr>
        <a:xfrm>
          <a:off x="2641111" y="170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111340</xdr:rowOff>
    </xdr:from>
    <xdr:to>
      <xdr:col>10</xdr:col>
      <xdr:colOff>114300</xdr:colOff>
      <xdr:row>97</xdr:row>
      <xdr:rowOff>124777</xdr:rowOff>
    </xdr:to>
    <xdr:cxnSp macro="">
      <xdr:nvCxnSpPr>
        <xdr:cNvPr id="245" name="直線コネクタ 244"/>
        <xdr:cNvCxnSpPr/>
      </xdr:nvCxnSpPr>
      <xdr:spPr>
        <a:xfrm flipV="1">
          <a:off x="1130300" y="16741990"/>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6" name="フローチャート: 判断 245"/>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85577</xdr:rowOff>
    </xdr:from>
    <xdr:ext cx="534377" cy="259045"/>
    <xdr:sp macro="" textlink="">
      <xdr:nvSpPr>
        <xdr:cNvPr id="247" name="テキスト ボックス 246"/>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80835</xdr:rowOff>
    </xdr:from>
    <xdr:to>
      <xdr:col>24</xdr:col>
      <xdr:colOff>114300</xdr:colOff>
      <xdr:row>95</xdr:row>
      <xdr:rowOff>10985</xdr:rowOff>
    </xdr:to>
    <xdr:sp macro="" textlink="">
      <xdr:nvSpPr>
        <xdr:cNvPr id="255" name="楕円 254"/>
        <xdr:cNvSpPr/>
      </xdr:nvSpPr>
      <xdr:spPr>
        <a:xfrm>
          <a:off x="4584700" y="161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103712</xdr:rowOff>
    </xdr:from>
    <xdr:ext cx="599010" cy="259045"/>
    <xdr:sp macro="" textlink="">
      <xdr:nvSpPr>
        <xdr:cNvPr id="256" name="扶助費該当値テキスト"/>
        <xdr:cNvSpPr txBox="1"/>
      </xdr:nvSpPr>
      <xdr:spPr>
        <a:xfrm>
          <a:off x="4686300" y="160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71540</xdr:rowOff>
    </xdr:from>
    <xdr:to>
      <xdr:col>20</xdr:col>
      <xdr:colOff>38100</xdr:colOff>
      <xdr:row>97</xdr:row>
      <xdr:rowOff>1690</xdr:rowOff>
    </xdr:to>
    <xdr:sp macro="" textlink="">
      <xdr:nvSpPr>
        <xdr:cNvPr id="257" name="楕円 256"/>
        <xdr:cNvSpPr/>
      </xdr:nvSpPr>
      <xdr:spPr>
        <a:xfrm>
          <a:off x="3746500" y="165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18217</xdr:rowOff>
    </xdr:from>
    <xdr:ext cx="599010" cy="259045"/>
    <xdr:sp macro="" textlink="">
      <xdr:nvSpPr>
        <xdr:cNvPr id="258" name="テキスト ボックス 257"/>
        <xdr:cNvSpPr txBox="1"/>
      </xdr:nvSpPr>
      <xdr:spPr>
        <a:xfrm>
          <a:off x="3497795" y="1630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146278</xdr:rowOff>
    </xdr:from>
    <xdr:to>
      <xdr:col>15</xdr:col>
      <xdr:colOff>101600</xdr:colOff>
      <xdr:row>97</xdr:row>
      <xdr:rowOff>76428</xdr:rowOff>
    </xdr:to>
    <xdr:sp macro="" textlink="">
      <xdr:nvSpPr>
        <xdr:cNvPr id="259" name="楕円 258"/>
        <xdr:cNvSpPr/>
      </xdr:nvSpPr>
      <xdr:spPr>
        <a:xfrm>
          <a:off x="2857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92955</xdr:rowOff>
    </xdr:from>
    <xdr:ext cx="599010" cy="259045"/>
    <xdr:sp macro="" textlink="">
      <xdr:nvSpPr>
        <xdr:cNvPr id="260" name="テキスト ボックス 259"/>
        <xdr:cNvSpPr txBox="1"/>
      </xdr:nvSpPr>
      <xdr:spPr>
        <a:xfrm>
          <a:off x="2608795" y="1638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60540</xdr:rowOff>
    </xdr:from>
    <xdr:to>
      <xdr:col>10</xdr:col>
      <xdr:colOff>165100</xdr:colOff>
      <xdr:row>97</xdr:row>
      <xdr:rowOff>162140</xdr:rowOff>
    </xdr:to>
    <xdr:sp macro="" textlink="">
      <xdr:nvSpPr>
        <xdr:cNvPr id="261" name="楕円 260"/>
        <xdr:cNvSpPr/>
      </xdr:nvSpPr>
      <xdr:spPr>
        <a:xfrm>
          <a:off x="1968500" y="16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7217</xdr:rowOff>
    </xdr:from>
    <xdr:ext cx="599010" cy="259045"/>
    <xdr:sp macro="" textlink="">
      <xdr:nvSpPr>
        <xdr:cNvPr id="262" name="テキスト ボックス 261"/>
        <xdr:cNvSpPr txBox="1"/>
      </xdr:nvSpPr>
      <xdr:spPr>
        <a:xfrm>
          <a:off x="1719795" y="164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73977</xdr:rowOff>
    </xdr:from>
    <xdr:to>
      <xdr:col>6</xdr:col>
      <xdr:colOff>38100</xdr:colOff>
      <xdr:row>98</xdr:row>
      <xdr:rowOff>4127</xdr:rowOff>
    </xdr:to>
    <xdr:sp macro="" textlink="">
      <xdr:nvSpPr>
        <xdr:cNvPr id="263" name="楕円 262"/>
        <xdr:cNvSpPr/>
      </xdr:nvSpPr>
      <xdr:spPr>
        <a:xfrm>
          <a:off x="1079500" y="167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20654</xdr:rowOff>
    </xdr:from>
    <xdr:ext cx="599010" cy="259045"/>
    <xdr:sp macro="" textlink="">
      <xdr:nvSpPr>
        <xdr:cNvPr id="264" name="テキスト ボックス 263"/>
        <xdr:cNvSpPr txBox="1"/>
      </xdr:nvSpPr>
      <xdr:spPr>
        <a:xfrm>
          <a:off x="830795" y="164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155430</xdr:rowOff>
    </xdr:from>
    <xdr:to>
      <xdr:col>55</xdr:col>
      <xdr:colOff>0</xdr:colOff>
      <xdr:row>37</xdr:row>
      <xdr:rowOff>33281</xdr:rowOff>
    </xdr:to>
    <xdr:cxnSp macro="">
      <xdr:nvCxnSpPr>
        <xdr:cNvPr id="295" name="直線コネクタ 294"/>
        <xdr:cNvCxnSpPr/>
      </xdr:nvCxnSpPr>
      <xdr:spPr>
        <a:xfrm>
          <a:off x="9639300" y="5298930"/>
          <a:ext cx="838200" cy="107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155430</xdr:rowOff>
    </xdr:from>
    <xdr:to>
      <xdr:col>50</xdr:col>
      <xdr:colOff>114300</xdr:colOff>
      <xdr:row>37</xdr:row>
      <xdr:rowOff>70391</xdr:rowOff>
    </xdr:to>
    <xdr:cxnSp macro="">
      <xdr:nvCxnSpPr>
        <xdr:cNvPr id="298" name="直線コネクタ 297"/>
        <xdr:cNvCxnSpPr/>
      </xdr:nvCxnSpPr>
      <xdr:spPr>
        <a:xfrm flipV="1">
          <a:off x="8750300" y="5298930"/>
          <a:ext cx="889000" cy="11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70391</xdr:rowOff>
    </xdr:from>
    <xdr:to>
      <xdr:col>45</xdr:col>
      <xdr:colOff>177800</xdr:colOff>
      <xdr:row>37</xdr:row>
      <xdr:rowOff>73744</xdr:rowOff>
    </xdr:to>
    <xdr:cxnSp macro="">
      <xdr:nvCxnSpPr>
        <xdr:cNvPr id="301" name="直線コネクタ 300"/>
        <xdr:cNvCxnSpPr/>
      </xdr:nvCxnSpPr>
      <xdr:spPr>
        <a:xfrm flipV="1">
          <a:off x="7861300" y="64140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2" name="フローチャート: 判断 301"/>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129343</xdr:rowOff>
    </xdr:from>
    <xdr:ext cx="534377" cy="259045"/>
    <xdr:sp macro="" textlink="">
      <xdr:nvSpPr>
        <xdr:cNvPr id="303" name="テキスト ボックス 302"/>
        <xdr:cNvSpPr txBox="1"/>
      </xdr:nvSpPr>
      <xdr:spPr>
        <a:xfrm>
          <a:off x="8483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73744</xdr:rowOff>
    </xdr:from>
    <xdr:to>
      <xdr:col>41</xdr:col>
      <xdr:colOff>50800</xdr:colOff>
      <xdr:row>37</xdr:row>
      <xdr:rowOff>86186</xdr:rowOff>
    </xdr:to>
    <xdr:cxnSp macro="">
      <xdr:nvCxnSpPr>
        <xdr:cNvPr id="304" name="直線コネクタ 303"/>
        <xdr:cNvCxnSpPr/>
      </xdr:nvCxnSpPr>
      <xdr:spPr>
        <a:xfrm flipV="1">
          <a:off x="6972300" y="6417394"/>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5" name="フローチャート: 判断 304"/>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6" name="テキスト ボックス 305"/>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08" name="テキスト ボックス 307"/>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153931</xdr:rowOff>
    </xdr:from>
    <xdr:to>
      <xdr:col>55</xdr:col>
      <xdr:colOff>50800</xdr:colOff>
      <xdr:row>37</xdr:row>
      <xdr:rowOff>84081</xdr:rowOff>
    </xdr:to>
    <xdr:sp macro="" textlink="">
      <xdr:nvSpPr>
        <xdr:cNvPr id="314" name="楕円 313"/>
        <xdr:cNvSpPr/>
      </xdr:nvSpPr>
      <xdr:spPr>
        <a:xfrm>
          <a:off x="10426700" y="63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132358</xdr:rowOff>
    </xdr:from>
    <xdr:ext cx="534377" cy="259045"/>
    <xdr:sp macro="" textlink="">
      <xdr:nvSpPr>
        <xdr:cNvPr id="315" name="補助費等該当値テキスト"/>
        <xdr:cNvSpPr txBox="1"/>
      </xdr:nvSpPr>
      <xdr:spPr>
        <a:xfrm>
          <a:off x="10528300" y="63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104630</xdr:rowOff>
    </xdr:from>
    <xdr:to>
      <xdr:col>50</xdr:col>
      <xdr:colOff>165100</xdr:colOff>
      <xdr:row>31</xdr:row>
      <xdr:rowOff>34780</xdr:rowOff>
    </xdr:to>
    <xdr:sp macro="" textlink="">
      <xdr:nvSpPr>
        <xdr:cNvPr id="316" name="楕円 315"/>
        <xdr:cNvSpPr/>
      </xdr:nvSpPr>
      <xdr:spPr>
        <a:xfrm>
          <a:off x="9588500" y="5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25907</xdr:rowOff>
    </xdr:from>
    <xdr:ext cx="599010" cy="259045"/>
    <xdr:sp macro="" textlink="">
      <xdr:nvSpPr>
        <xdr:cNvPr id="317" name="テキスト ボックス 316"/>
        <xdr:cNvSpPr txBox="1"/>
      </xdr:nvSpPr>
      <xdr:spPr>
        <a:xfrm>
          <a:off x="9339795" y="534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19591</xdr:rowOff>
    </xdr:from>
    <xdr:to>
      <xdr:col>46</xdr:col>
      <xdr:colOff>38100</xdr:colOff>
      <xdr:row>37</xdr:row>
      <xdr:rowOff>121191</xdr:rowOff>
    </xdr:to>
    <xdr:sp macro="" textlink="">
      <xdr:nvSpPr>
        <xdr:cNvPr id="318" name="楕円 317"/>
        <xdr:cNvSpPr/>
      </xdr:nvSpPr>
      <xdr:spPr>
        <a:xfrm>
          <a:off x="8699500" y="63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137718</xdr:rowOff>
    </xdr:from>
    <xdr:ext cx="534377" cy="259045"/>
    <xdr:sp macro="" textlink="">
      <xdr:nvSpPr>
        <xdr:cNvPr id="319" name="テキスト ボックス 318"/>
        <xdr:cNvSpPr txBox="1"/>
      </xdr:nvSpPr>
      <xdr:spPr>
        <a:xfrm>
          <a:off x="8483111" y="61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22944</xdr:rowOff>
    </xdr:from>
    <xdr:to>
      <xdr:col>41</xdr:col>
      <xdr:colOff>101600</xdr:colOff>
      <xdr:row>37</xdr:row>
      <xdr:rowOff>124544</xdr:rowOff>
    </xdr:to>
    <xdr:sp macro="" textlink="">
      <xdr:nvSpPr>
        <xdr:cNvPr id="320" name="楕円 319"/>
        <xdr:cNvSpPr/>
      </xdr:nvSpPr>
      <xdr:spPr>
        <a:xfrm>
          <a:off x="7810500" y="63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141071</xdr:rowOff>
    </xdr:from>
    <xdr:ext cx="534377" cy="259045"/>
    <xdr:sp macro="" textlink="">
      <xdr:nvSpPr>
        <xdr:cNvPr id="321" name="テキスト ボックス 320"/>
        <xdr:cNvSpPr txBox="1"/>
      </xdr:nvSpPr>
      <xdr:spPr>
        <a:xfrm>
          <a:off x="7594111" y="61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35386</xdr:rowOff>
    </xdr:from>
    <xdr:to>
      <xdr:col>36</xdr:col>
      <xdr:colOff>165100</xdr:colOff>
      <xdr:row>37</xdr:row>
      <xdr:rowOff>136986</xdr:rowOff>
    </xdr:to>
    <xdr:sp macro="" textlink="">
      <xdr:nvSpPr>
        <xdr:cNvPr id="322" name="楕円 321"/>
        <xdr:cNvSpPr/>
      </xdr:nvSpPr>
      <xdr:spPr>
        <a:xfrm>
          <a:off x="6921500" y="6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153513</xdr:rowOff>
    </xdr:from>
    <xdr:ext cx="534377" cy="259045"/>
    <xdr:sp macro="" textlink="">
      <xdr:nvSpPr>
        <xdr:cNvPr id="323" name="テキスト ボックス 322"/>
        <xdr:cNvSpPr txBox="1"/>
      </xdr:nvSpPr>
      <xdr:spPr>
        <a:xfrm>
          <a:off x="6705111" y="61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90954</xdr:rowOff>
    </xdr:from>
    <xdr:to>
      <xdr:col>54</xdr:col>
      <xdr:colOff>189865</xdr:colOff>
      <xdr:row>58</xdr:row>
      <xdr:rowOff>43775</xdr:rowOff>
    </xdr:to>
    <xdr:cxnSp macro="">
      <xdr:nvCxnSpPr>
        <xdr:cNvPr id="349" name="直線コネクタ 348"/>
        <xdr:cNvCxnSpPr/>
      </xdr:nvCxnSpPr>
      <xdr:spPr>
        <a:xfrm flipV="1">
          <a:off x="10475595" y="9177804"/>
          <a:ext cx="1270" cy="8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47602</xdr:rowOff>
    </xdr:from>
    <xdr:ext cx="534377" cy="259045"/>
    <xdr:sp macro="" textlink="">
      <xdr:nvSpPr>
        <xdr:cNvPr id="350" name="普通建設事業費最小値テキスト"/>
        <xdr:cNvSpPr txBox="1"/>
      </xdr:nvSpPr>
      <xdr:spPr>
        <a:xfrm>
          <a:off x="10528300" y="999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43775</xdr:rowOff>
    </xdr:from>
    <xdr:to>
      <xdr:col>55</xdr:col>
      <xdr:colOff>88900</xdr:colOff>
      <xdr:row>58</xdr:row>
      <xdr:rowOff>43775</xdr:rowOff>
    </xdr:to>
    <xdr:cxnSp macro="">
      <xdr:nvCxnSpPr>
        <xdr:cNvPr id="351" name="直線コネクタ 350"/>
        <xdr:cNvCxnSpPr/>
      </xdr:nvCxnSpPr>
      <xdr:spPr>
        <a:xfrm>
          <a:off x="10388600" y="99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37631</xdr:rowOff>
    </xdr:from>
    <xdr:ext cx="534377" cy="259045"/>
    <xdr:sp macro="" textlink="">
      <xdr:nvSpPr>
        <xdr:cNvPr id="352" name="普通建設事業費最大値テキスト"/>
        <xdr:cNvSpPr txBox="1"/>
      </xdr:nvSpPr>
      <xdr:spPr>
        <a:xfrm>
          <a:off x="10528300" y="89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90954</xdr:rowOff>
    </xdr:from>
    <xdr:to>
      <xdr:col>55</xdr:col>
      <xdr:colOff>88900</xdr:colOff>
      <xdr:row>53</xdr:row>
      <xdr:rowOff>90954</xdr:rowOff>
    </xdr:to>
    <xdr:cxnSp macro="">
      <xdr:nvCxnSpPr>
        <xdr:cNvPr id="353" name="直線コネクタ 352"/>
        <xdr:cNvCxnSpPr/>
      </xdr:nvCxnSpPr>
      <xdr:spPr>
        <a:xfrm>
          <a:off x="10388600" y="9177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148148</xdr:rowOff>
    </xdr:from>
    <xdr:to>
      <xdr:col>55</xdr:col>
      <xdr:colOff>0</xdr:colOff>
      <xdr:row>53</xdr:row>
      <xdr:rowOff>171301</xdr:rowOff>
    </xdr:to>
    <xdr:cxnSp macro="">
      <xdr:nvCxnSpPr>
        <xdr:cNvPr id="354" name="直線コネクタ 353"/>
        <xdr:cNvCxnSpPr/>
      </xdr:nvCxnSpPr>
      <xdr:spPr>
        <a:xfrm>
          <a:off x="9639300" y="9234998"/>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17198</xdr:rowOff>
    </xdr:from>
    <xdr:ext cx="534377" cy="259045"/>
    <xdr:sp macro="" textlink="">
      <xdr:nvSpPr>
        <xdr:cNvPr id="355" name="普通建設事業費平均値テキスト"/>
        <xdr:cNvSpPr txBox="1"/>
      </xdr:nvSpPr>
      <xdr:spPr>
        <a:xfrm>
          <a:off x="10528300" y="961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38771</xdr:rowOff>
    </xdr:from>
    <xdr:to>
      <xdr:col>55</xdr:col>
      <xdr:colOff>50800</xdr:colOff>
      <xdr:row>56</xdr:row>
      <xdr:rowOff>140371</xdr:rowOff>
    </xdr:to>
    <xdr:sp macro="" textlink="">
      <xdr:nvSpPr>
        <xdr:cNvPr id="356" name="フローチャート: 判断 355"/>
        <xdr:cNvSpPr/>
      </xdr:nvSpPr>
      <xdr:spPr>
        <a:xfrm>
          <a:off x="10426700" y="963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92750</xdr:rowOff>
    </xdr:from>
    <xdr:to>
      <xdr:col>50</xdr:col>
      <xdr:colOff>114300</xdr:colOff>
      <xdr:row>53</xdr:row>
      <xdr:rowOff>148148</xdr:rowOff>
    </xdr:to>
    <xdr:cxnSp macro="">
      <xdr:nvCxnSpPr>
        <xdr:cNvPr id="357" name="直線コネクタ 356"/>
        <xdr:cNvCxnSpPr/>
      </xdr:nvCxnSpPr>
      <xdr:spPr>
        <a:xfrm>
          <a:off x="8750300" y="9008150"/>
          <a:ext cx="889000" cy="2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165743</xdr:rowOff>
    </xdr:from>
    <xdr:to>
      <xdr:col>50</xdr:col>
      <xdr:colOff>165100</xdr:colOff>
      <xdr:row>56</xdr:row>
      <xdr:rowOff>95893</xdr:rowOff>
    </xdr:to>
    <xdr:sp macro="" textlink="">
      <xdr:nvSpPr>
        <xdr:cNvPr id="358" name="フローチャート: 判断 357"/>
        <xdr:cNvSpPr/>
      </xdr:nvSpPr>
      <xdr:spPr>
        <a:xfrm>
          <a:off x="9588500" y="959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87020</xdr:rowOff>
    </xdr:from>
    <xdr:ext cx="534377" cy="259045"/>
    <xdr:sp macro="" textlink="">
      <xdr:nvSpPr>
        <xdr:cNvPr id="359" name="テキスト ボックス 358"/>
        <xdr:cNvSpPr txBox="1"/>
      </xdr:nvSpPr>
      <xdr:spPr>
        <a:xfrm>
          <a:off x="9372111" y="96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27980</xdr:rowOff>
    </xdr:from>
    <xdr:to>
      <xdr:col>45</xdr:col>
      <xdr:colOff>177800</xdr:colOff>
      <xdr:row>52</xdr:row>
      <xdr:rowOff>92750</xdr:rowOff>
    </xdr:to>
    <xdr:cxnSp macro="">
      <xdr:nvCxnSpPr>
        <xdr:cNvPr id="360" name="直線コネクタ 359"/>
        <xdr:cNvCxnSpPr/>
      </xdr:nvCxnSpPr>
      <xdr:spPr>
        <a:xfrm>
          <a:off x="7861300" y="860048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61305</xdr:rowOff>
    </xdr:from>
    <xdr:to>
      <xdr:col>46</xdr:col>
      <xdr:colOff>38100</xdr:colOff>
      <xdr:row>56</xdr:row>
      <xdr:rowOff>162905</xdr:rowOff>
    </xdr:to>
    <xdr:sp macro="" textlink="">
      <xdr:nvSpPr>
        <xdr:cNvPr id="361" name="フローチャート: 判断 360"/>
        <xdr:cNvSpPr/>
      </xdr:nvSpPr>
      <xdr:spPr>
        <a:xfrm>
          <a:off x="8699500" y="96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154032</xdr:rowOff>
    </xdr:from>
    <xdr:ext cx="534377" cy="259045"/>
    <xdr:sp macro="" textlink="">
      <xdr:nvSpPr>
        <xdr:cNvPr id="362" name="テキスト ボックス 361"/>
        <xdr:cNvSpPr txBox="1"/>
      </xdr:nvSpPr>
      <xdr:spPr>
        <a:xfrm>
          <a:off x="8483111" y="97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27980</xdr:rowOff>
    </xdr:from>
    <xdr:to>
      <xdr:col>41</xdr:col>
      <xdr:colOff>50800</xdr:colOff>
      <xdr:row>52</xdr:row>
      <xdr:rowOff>159741</xdr:rowOff>
    </xdr:to>
    <xdr:cxnSp macro="">
      <xdr:nvCxnSpPr>
        <xdr:cNvPr id="363" name="直線コネクタ 362"/>
        <xdr:cNvCxnSpPr/>
      </xdr:nvCxnSpPr>
      <xdr:spPr>
        <a:xfrm flipV="1">
          <a:off x="6972300" y="8600480"/>
          <a:ext cx="889000" cy="4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72332</xdr:rowOff>
    </xdr:from>
    <xdr:to>
      <xdr:col>41</xdr:col>
      <xdr:colOff>101600</xdr:colOff>
      <xdr:row>57</xdr:row>
      <xdr:rowOff>2482</xdr:rowOff>
    </xdr:to>
    <xdr:sp macro="" textlink="">
      <xdr:nvSpPr>
        <xdr:cNvPr id="364" name="フローチャート: 判断 363"/>
        <xdr:cNvSpPr/>
      </xdr:nvSpPr>
      <xdr:spPr>
        <a:xfrm>
          <a:off x="78105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165059</xdr:rowOff>
    </xdr:from>
    <xdr:ext cx="534377" cy="259045"/>
    <xdr:sp macro="" textlink="">
      <xdr:nvSpPr>
        <xdr:cNvPr id="365" name="テキスト ボックス 364"/>
        <xdr:cNvSpPr txBox="1"/>
      </xdr:nvSpPr>
      <xdr:spPr>
        <a:xfrm>
          <a:off x="7594111" y="97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67934</xdr:rowOff>
    </xdr:from>
    <xdr:to>
      <xdr:col>36</xdr:col>
      <xdr:colOff>165100</xdr:colOff>
      <xdr:row>56</xdr:row>
      <xdr:rowOff>169534</xdr:rowOff>
    </xdr:to>
    <xdr:sp macro="" textlink="">
      <xdr:nvSpPr>
        <xdr:cNvPr id="366" name="フローチャート: 判断 365"/>
        <xdr:cNvSpPr/>
      </xdr:nvSpPr>
      <xdr:spPr>
        <a:xfrm>
          <a:off x="6921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160661</xdr:rowOff>
    </xdr:from>
    <xdr:ext cx="534377" cy="259045"/>
    <xdr:sp macro="" textlink="">
      <xdr:nvSpPr>
        <xdr:cNvPr id="367" name="テキスト ボックス 366"/>
        <xdr:cNvSpPr txBox="1"/>
      </xdr:nvSpPr>
      <xdr:spPr>
        <a:xfrm>
          <a:off x="6705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120501</xdr:rowOff>
    </xdr:from>
    <xdr:to>
      <xdr:col>55</xdr:col>
      <xdr:colOff>50800</xdr:colOff>
      <xdr:row>54</xdr:row>
      <xdr:rowOff>50651</xdr:rowOff>
    </xdr:to>
    <xdr:sp macro="" textlink="">
      <xdr:nvSpPr>
        <xdr:cNvPr id="373" name="楕円 372"/>
        <xdr:cNvSpPr/>
      </xdr:nvSpPr>
      <xdr:spPr>
        <a:xfrm>
          <a:off x="10426700" y="92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35428</xdr:rowOff>
    </xdr:from>
    <xdr:ext cx="534377" cy="259045"/>
    <xdr:sp macro="" textlink="">
      <xdr:nvSpPr>
        <xdr:cNvPr id="374" name="普通建設事業費該当値テキスト"/>
        <xdr:cNvSpPr txBox="1"/>
      </xdr:nvSpPr>
      <xdr:spPr>
        <a:xfrm>
          <a:off x="10528300" y="91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97348</xdr:rowOff>
    </xdr:from>
    <xdr:to>
      <xdr:col>50</xdr:col>
      <xdr:colOff>165100</xdr:colOff>
      <xdr:row>54</xdr:row>
      <xdr:rowOff>27498</xdr:rowOff>
    </xdr:to>
    <xdr:sp macro="" textlink="">
      <xdr:nvSpPr>
        <xdr:cNvPr id="375" name="楕円 374"/>
        <xdr:cNvSpPr/>
      </xdr:nvSpPr>
      <xdr:spPr>
        <a:xfrm>
          <a:off x="9588500" y="91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44025</xdr:rowOff>
    </xdr:from>
    <xdr:ext cx="534377" cy="259045"/>
    <xdr:sp macro="" textlink="">
      <xdr:nvSpPr>
        <xdr:cNvPr id="376" name="テキスト ボックス 375"/>
        <xdr:cNvSpPr txBox="1"/>
      </xdr:nvSpPr>
      <xdr:spPr>
        <a:xfrm>
          <a:off x="9372111" y="89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41950</xdr:rowOff>
    </xdr:from>
    <xdr:to>
      <xdr:col>46</xdr:col>
      <xdr:colOff>38100</xdr:colOff>
      <xdr:row>52</xdr:row>
      <xdr:rowOff>143550</xdr:rowOff>
    </xdr:to>
    <xdr:sp macro="" textlink="">
      <xdr:nvSpPr>
        <xdr:cNvPr id="377" name="楕円 376"/>
        <xdr:cNvSpPr/>
      </xdr:nvSpPr>
      <xdr:spPr>
        <a:xfrm>
          <a:off x="8699500" y="89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160077</xdr:rowOff>
    </xdr:from>
    <xdr:ext cx="599010" cy="259045"/>
    <xdr:sp macro="" textlink="">
      <xdr:nvSpPr>
        <xdr:cNvPr id="378" name="テキスト ボックス 377"/>
        <xdr:cNvSpPr txBox="1"/>
      </xdr:nvSpPr>
      <xdr:spPr>
        <a:xfrm>
          <a:off x="8450795" y="873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148630</xdr:rowOff>
    </xdr:from>
    <xdr:to>
      <xdr:col>41</xdr:col>
      <xdr:colOff>101600</xdr:colOff>
      <xdr:row>50</xdr:row>
      <xdr:rowOff>78780</xdr:rowOff>
    </xdr:to>
    <xdr:sp macro="" textlink="">
      <xdr:nvSpPr>
        <xdr:cNvPr id="379" name="楕円 378"/>
        <xdr:cNvSpPr/>
      </xdr:nvSpPr>
      <xdr:spPr>
        <a:xfrm>
          <a:off x="7810500" y="85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95307</xdr:rowOff>
    </xdr:from>
    <xdr:ext cx="599010" cy="259045"/>
    <xdr:sp macro="" textlink="">
      <xdr:nvSpPr>
        <xdr:cNvPr id="380" name="テキスト ボックス 379"/>
        <xdr:cNvSpPr txBox="1"/>
      </xdr:nvSpPr>
      <xdr:spPr>
        <a:xfrm>
          <a:off x="7561795" y="832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108941</xdr:rowOff>
    </xdr:from>
    <xdr:to>
      <xdr:col>36</xdr:col>
      <xdr:colOff>165100</xdr:colOff>
      <xdr:row>53</xdr:row>
      <xdr:rowOff>39091</xdr:rowOff>
    </xdr:to>
    <xdr:sp macro="" textlink="">
      <xdr:nvSpPr>
        <xdr:cNvPr id="381" name="楕円 380"/>
        <xdr:cNvSpPr/>
      </xdr:nvSpPr>
      <xdr:spPr>
        <a:xfrm>
          <a:off x="6921500" y="90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55618</xdr:rowOff>
    </xdr:from>
    <xdr:ext cx="599010" cy="259045"/>
    <xdr:sp macro="" textlink="">
      <xdr:nvSpPr>
        <xdr:cNvPr id="382" name="テキスト ボックス 381"/>
        <xdr:cNvSpPr txBox="1"/>
      </xdr:nvSpPr>
      <xdr:spPr>
        <a:xfrm>
          <a:off x="6672795" y="879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142157</xdr:rowOff>
    </xdr:from>
    <xdr:to>
      <xdr:col>54</xdr:col>
      <xdr:colOff>189865</xdr:colOff>
      <xdr:row>79</xdr:row>
      <xdr:rowOff>40735</xdr:rowOff>
    </xdr:to>
    <xdr:cxnSp macro="">
      <xdr:nvCxnSpPr>
        <xdr:cNvPr id="406" name="直線コネクタ 405"/>
        <xdr:cNvCxnSpPr/>
      </xdr:nvCxnSpPr>
      <xdr:spPr>
        <a:xfrm flipV="1">
          <a:off x="10475595" y="12658007"/>
          <a:ext cx="1270" cy="92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44562</xdr:rowOff>
    </xdr:from>
    <xdr:ext cx="378565" cy="259045"/>
    <xdr:sp macro="" textlink="">
      <xdr:nvSpPr>
        <xdr:cNvPr id="407" name="普通建設事業費 （ うち新規整備　）最小値テキスト"/>
        <xdr:cNvSpPr txBox="1"/>
      </xdr:nvSpPr>
      <xdr:spPr>
        <a:xfrm>
          <a:off x="10528300" y="1358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40735</xdr:rowOff>
    </xdr:from>
    <xdr:to>
      <xdr:col>55</xdr:col>
      <xdr:colOff>88900</xdr:colOff>
      <xdr:row>79</xdr:row>
      <xdr:rowOff>40735</xdr:rowOff>
    </xdr:to>
    <xdr:cxnSp macro="">
      <xdr:nvCxnSpPr>
        <xdr:cNvPr id="408" name="直線コネクタ 407"/>
        <xdr:cNvCxnSpPr/>
      </xdr:nvCxnSpPr>
      <xdr:spPr>
        <a:xfrm>
          <a:off x="10388600" y="1358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88834</xdr:rowOff>
    </xdr:from>
    <xdr:ext cx="534377" cy="259045"/>
    <xdr:sp macro="" textlink="">
      <xdr:nvSpPr>
        <xdr:cNvPr id="409" name="普通建設事業費 （ うち新規整備　）最大値テキスト"/>
        <xdr:cNvSpPr txBox="1"/>
      </xdr:nvSpPr>
      <xdr:spPr>
        <a:xfrm>
          <a:off x="10528300" y="1243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142157</xdr:rowOff>
    </xdr:from>
    <xdr:to>
      <xdr:col>55</xdr:col>
      <xdr:colOff>88900</xdr:colOff>
      <xdr:row>73</xdr:row>
      <xdr:rowOff>142157</xdr:rowOff>
    </xdr:to>
    <xdr:cxnSp macro="">
      <xdr:nvCxnSpPr>
        <xdr:cNvPr id="410" name="直線コネクタ 409"/>
        <xdr:cNvCxnSpPr/>
      </xdr:nvCxnSpPr>
      <xdr:spPr>
        <a:xfrm>
          <a:off x="10388600" y="1265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116363</xdr:rowOff>
    </xdr:from>
    <xdr:to>
      <xdr:col>55</xdr:col>
      <xdr:colOff>0</xdr:colOff>
      <xdr:row>74</xdr:row>
      <xdr:rowOff>34734</xdr:rowOff>
    </xdr:to>
    <xdr:cxnSp macro="">
      <xdr:nvCxnSpPr>
        <xdr:cNvPr id="411" name="直線コネクタ 410"/>
        <xdr:cNvCxnSpPr/>
      </xdr:nvCxnSpPr>
      <xdr:spPr>
        <a:xfrm>
          <a:off x="9639300" y="12632213"/>
          <a:ext cx="8382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66908</xdr:rowOff>
    </xdr:from>
    <xdr:ext cx="534377" cy="259045"/>
    <xdr:sp macro="" textlink="">
      <xdr:nvSpPr>
        <xdr:cNvPr id="412" name="普通建設事業費 （ うち新規整備　）平均値テキスト"/>
        <xdr:cNvSpPr txBox="1"/>
      </xdr:nvSpPr>
      <xdr:spPr>
        <a:xfrm>
          <a:off x="10528300" y="1326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88481</xdr:rowOff>
    </xdr:from>
    <xdr:to>
      <xdr:col>55</xdr:col>
      <xdr:colOff>50800</xdr:colOff>
      <xdr:row>78</xdr:row>
      <xdr:rowOff>18631</xdr:rowOff>
    </xdr:to>
    <xdr:sp macro="" textlink="">
      <xdr:nvSpPr>
        <xdr:cNvPr id="413" name="フローチャート: 判断 412"/>
        <xdr:cNvSpPr/>
      </xdr:nvSpPr>
      <xdr:spPr>
        <a:xfrm>
          <a:off x="10426700" y="132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138919</xdr:rowOff>
    </xdr:from>
    <xdr:to>
      <xdr:col>50</xdr:col>
      <xdr:colOff>114300</xdr:colOff>
      <xdr:row>73</xdr:row>
      <xdr:rowOff>116363</xdr:rowOff>
    </xdr:to>
    <xdr:cxnSp macro="">
      <xdr:nvCxnSpPr>
        <xdr:cNvPr id="414" name="直線コネクタ 413"/>
        <xdr:cNvCxnSpPr/>
      </xdr:nvCxnSpPr>
      <xdr:spPr>
        <a:xfrm>
          <a:off x="8750300" y="12140419"/>
          <a:ext cx="889000" cy="4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73583</xdr:rowOff>
    </xdr:from>
    <xdr:to>
      <xdr:col>50</xdr:col>
      <xdr:colOff>165100</xdr:colOff>
      <xdr:row>78</xdr:row>
      <xdr:rowOff>3733</xdr:rowOff>
    </xdr:to>
    <xdr:sp macro="" textlink="">
      <xdr:nvSpPr>
        <xdr:cNvPr id="415" name="フローチャート: 判断 414"/>
        <xdr:cNvSpPr/>
      </xdr:nvSpPr>
      <xdr:spPr>
        <a:xfrm>
          <a:off x="9588500" y="1327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166310</xdr:rowOff>
    </xdr:from>
    <xdr:ext cx="534377" cy="259045"/>
    <xdr:sp macro="" textlink="">
      <xdr:nvSpPr>
        <xdr:cNvPr id="416" name="テキスト ボックス 415"/>
        <xdr:cNvSpPr txBox="1"/>
      </xdr:nvSpPr>
      <xdr:spPr>
        <a:xfrm>
          <a:off x="9372111" y="133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138919</xdr:rowOff>
    </xdr:from>
    <xdr:to>
      <xdr:col>45</xdr:col>
      <xdr:colOff>177800</xdr:colOff>
      <xdr:row>72</xdr:row>
      <xdr:rowOff>51460</xdr:rowOff>
    </xdr:to>
    <xdr:cxnSp macro="">
      <xdr:nvCxnSpPr>
        <xdr:cNvPr id="417" name="直線コネクタ 416"/>
        <xdr:cNvCxnSpPr/>
      </xdr:nvCxnSpPr>
      <xdr:spPr>
        <a:xfrm flipV="1">
          <a:off x="7861300" y="12140419"/>
          <a:ext cx="889000" cy="2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95225</xdr:rowOff>
    </xdr:from>
    <xdr:to>
      <xdr:col>46</xdr:col>
      <xdr:colOff>38100</xdr:colOff>
      <xdr:row>78</xdr:row>
      <xdr:rowOff>25375</xdr:rowOff>
    </xdr:to>
    <xdr:sp macro="" textlink="">
      <xdr:nvSpPr>
        <xdr:cNvPr id="418" name="フローチャート: 判断 417"/>
        <xdr:cNvSpPr/>
      </xdr:nvSpPr>
      <xdr:spPr>
        <a:xfrm>
          <a:off x="8699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16502</xdr:rowOff>
    </xdr:from>
    <xdr:ext cx="534377" cy="259045"/>
    <xdr:sp macro="" textlink="">
      <xdr:nvSpPr>
        <xdr:cNvPr id="419" name="テキスト ボックス 418"/>
        <xdr:cNvSpPr txBox="1"/>
      </xdr:nvSpPr>
      <xdr:spPr>
        <a:xfrm>
          <a:off x="8483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51460</xdr:rowOff>
    </xdr:from>
    <xdr:to>
      <xdr:col>41</xdr:col>
      <xdr:colOff>50800</xdr:colOff>
      <xdr:row>75</xdr:row>
      <xdr:rowOff>153036</xdr:rowOff>
    </xdr:to>
    <xdr:cxnSp macro="">
      <xdr:nvCxnSpPr>
        <xdr:cNvPr id="420" name="直線コネクタ 419"/>
        <xdr:cNvCxnSpPr/>
      </xdr:nvCxnSpPr>
      <xdr:spPr>
        <a:xfrm flipV="1">
          <a:off x="6972300" y="12395860"/>
          <a:ext cx="889000" cy="6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126276</xdr:rowOff>
    </xdr:from>
    <xdr:to>
      <xdr:col>41</xdr:col>
      <xdr:colOff>101600</xdr:colOff>
      <xdr:row>78</xdr:row>
      <xdr:rowOff>56426</xdr:rowOff>
    </xdr:to>
    <xdr:sp macro="" textlink="">
      <xdr:nvSpPr>
        <xdr:cNvPr id="421" name="フローチャート: 判断 420"/>
        <xdr:cNvSpPr/>
      </xdr:nvSpPr>
      <xdr:spPr>
        <a:xfrm>
          <a:off x="7810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47553</xdr:rowOff>
    </xdr:from>
    <xdr:ext cx="534377" cy="259045"/>
    <xdr:sp macro="" textlink="">
      <xdr:nvSpPr>
        <xdr:cNvPr id="422" name="テキスト ボックス 421"/>
        <xdr:cNvSpPr txBox="1"/>
      </xdr:nvSpPr>
      <xdr:spPr>
        <a:xfrm>
          <a:off x="7594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92100</xdr:rowOff>
    </xdr:from>
    <xdr:to>
      <xdr:col>36</xdr:col>
      <xdr:colOff>165100</xdr:colOff>
      <xdr:row>78</xdr:row>
      <xdr:rowOff>22250</xdr:rowOff>
    </xdr:to>
    <xdr:sp macro="" textlink="">
      <xdr:nvSpPr>
        <xdr:cNvPr id="423" name="フローチャート: 判断 422"/>
        <xdr:cNvSpPr/>
      </xdr:nvSpPr>
      <xdr:spPr>
        <a:xfrm>
          <a:off x="6921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13377</xdr:rowOff>
    </xdr:from>
    <xdr:ext cx="534377" cy="259045"/>
    <xdr:sp macro="" textlink="">
      <xdr:nvSpPr>
        <xdr:cNvPr id="424" name="テキスト ボックス 423"/>
        <xdr:cNvSpPr txBox="1"/>
      </xdr:nvSpPr>
      <xdr:spPr>
        <a:xfrm>
          <a:off x="6705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155384</xdr:rowOff>
    </xdr:from>
    <xdr:to>
      <xdr:col>55</xdr:col>
      <xdr:colOff>50800</xdr:colOff>
      <xdr:row>74</xdr:row>
      <xdr:rowOff>85534</xdr:rowOff>
    </xdr:to>
    <xdr:sp macro="" textlink="">
      <xdr:nvSpPr>
        <xdr:cNvPr id="430" name="楕円 429"/>
        <xdr:cNvSpPr/>
      </xdr:nvSpPr>
      <xdr:spPr>
        <a:xfrm>
          <a:off x="10426700" y="126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70311</xdr:rowOff>
    </xdr:from>
    <xdr:ext cx="534377" cy="259045"/>
    <xdr:sp macro="" textlink="">
      <xdr:nvSpPr>
        <xdr:cNvPr id="431" name="普通建設事業費 （ うち新規整備　）該当値テキスト"/>
        <xdr:cNvSpPr txBox="1"/>
      </xdr:nvSpPr>
      <xdr:spPr>
        <a:xfrm>
          <a:off x="10528300" y="12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65563</xdr:rowOff>
    </xdr:from>
    <xdr:to>
      <xdr:col>50</xdr:col>
      <xdr:colOff>165100</xdr:colOff>
      <xdr:row>73</xdr:row>
      <xdr:rowOff>167163</xdr:rowOff>
    </xdr:to>
    <xdr:sp macro="" textlink="">
      <xdr:nvSpPr>
        <xdr:cNvPr id="432" name="楕円 431"/>
        <xdr:cNvSpPr/>
      </xdr:nvSpPr>
      <xdr:spPr>
        <a:xfrm>
          <a:off x="9588500" y="125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12240</xdr:rowOff>
    </xdr:from>
    <xdr:ext cx="534377" cy="259045"/>
    <xdr:sp macro="" textlink="">
      <xdr:nvSpPr>
        <xdr:cNvPr id="433" name="テキスト ボックス 432"/>
        <xdr:cNvSpPr txBox="1"/>
      </xdr:nvSpPr>
      <xdr:spPr>
        <a:xfrm>
          <a:off x="9372111" y="123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88119</xdr:rowOff>
    </xdr:from>
    <xdr:to>
      <xdr:col>46</xdr:col>
      <xdr:colOff>38100</xdr:colOff>
      <xdr:row>71</xdr:row>
      <xdr:rowOff>18269</xdr:rowOff>
    </xdr:to>
    <xdr:sp macro="" textlink="">
      <xdr:nvSpPr>
        <xdr:cNvPr id="434" name="楕円 433"/>
        <xdr:cNvSpPr/>
      </xdr:nvSpPr>
      <xdr:spPr>
        <a:xfrm>
          <a:off x="8699500" y="120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34796</xdr:rowOff>
    </xdr:from>
    <xdr:ext cx="534377" cy="259045"/>
    <xdr:sp macro="" textlink="">
      <xdr:nvSpPr>
        <xdr:cNvPr id="435" name="テキスト ボックス 434"/>
        <xdr:cNvSpPr txBox="1"/>
      </xdr:nvSpPr>
      <xdr:spPr>
        <a:xfrm>
          <a:off x="8483111" y="118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660</xdr:rowOff>
    </xdr:from>
    <xdr:to>
      <xdr:col>41</xdr:col>
      <xdr:colOff>101600</xdr:colOff>
      <xdr:row>72</xdr:row>
      <xdr:rowOff>102260</xdr:rowOff>
    </xdr:to>
    <xdr:sp macro="" textlink="">
      <xdr:nvSpPr>
        <xdr:cNvPr id="436" name="楕円 435"/>
        <xdr:cNvSpPr/>
      </xdr:nvSpPr>
      <xdr:spPr>
        <a:xfrm>
          <a:off x="7810500" y="12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118787</xdr:rowOff>
    </xdr:from>
    <xdr:ext cx="534377" cy="259045"/>
    <xdr:sp macro="" textlink="">
      <xdr:nvSpPr>
        <xdr:cNvPr id="437" name="テキスト ボックス 436"/>
        <xdr:cNvSpPr txBox="1"/>
      </xdr:nvSpPr>
      <xdr:spPr>
        <a:xfrm>
          <a:off x="7594111" y="121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102235</xdr:rowOff>
    </xdr:from>
    <xdr:to>
      <xdr:col>36</xdr:col>
      <xdr:colOff>165100</xdr:colOff>
      <xdr:row>76</xdr:row>
      <xdr:rowOff>32386</xdr:rowOff>
    </xdr:to>
    <xdr:sp macro="" textlink="">
      <xdr:nvSpPr>
        <xdr:cNvPr id="438" name="楕円 437"/>
        <xdr:cNvSpPr/>
      </xdr:nvSpPr>
      <xdr:spPr>
        <a:xfrm>
          <a:off x="6921500" y="12960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48912</xdr:rowOff>
    </xdr:from>
    <xdr:ext cx="534377" cy="259045"/>
    <xdr:sp macro="" textlink="">
      <xdr:nvSpPr>
        <xdr:cNvPr id="439" name="テキスト ボックス 438"/>
        <xdr:cNvSpPr txBox="1"/>
      </xdr:nvSpPr>
      <xdr:spPr>
        <a:xfrm>
          <a:off x="6705111" y="127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3" name="直線コネクタ 462"/>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4"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5" name="直線コネクタ 464"/>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6"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7" name="直線コネクタ 466"/>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91408</xdr:rowOff>
    </xdr:from>
    <xdr:to>
      <xdr:col>55</xdr:col>
      <xdr:colOff>0</xdr:colOff>
      <xdr:row>96</xdr:row>
      <xdr:rowOff>131699</xdr:rowOff>
    </xdr:to>
    <xdr:cxnSp macro="">
      <xdr:nvCxnSpPr>
        <xdr:cNvPr id="468" name="直線コネクタ 467"/>
        <xdr:cNvCxnSpPr/>
      </xdr:nvCxnSpPr>
      <xdr:spPr>
        <a:xfrm>
          <a:off x="9639300" y="16550608"/>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9"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0" name="フローチャート: 判断 469"/>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91408</xdr:rowOff>
    </xdr:from>
    <xdr:to>
      <xdr:col>50</xdr:col>
      <xdr:colOff>114300</xdr:colOff>
      <xdr:row>97</xdr:row>
      <xdr:rowOff>82855</xdr:rowOff>
    </xdr:to>
    <xdr:cxnSp macro="">
      <xdr:nvCxnSpPr>
        <xdr:cNvPr id="471" name="直線コネクタ 470"/>
        <xdr:cNvCxnSpPr/>
      </xdr:nvCxnSpPr>
      <xdr:spPr>
        <a:xfrm flipV="1">
          <a:off x="8750300" y="16550608"/>
          <a:ext cx="889000" cy="1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2" name="フローチャート: 判断 471"/>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3" name="テキスト ボックス 472"/>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145548</xdr:rowOff>
    </xdr:from>
    <xdr:to>
      <xdr:col>45</xdr:col>
      <xdr:colOff>177800</xdr:colOff>
      <xdr:row>97</xdr:row>
      <xdr:rowOff>82855</xdr:rowOff>
    </xdr:to>
    <xdr:cxnSp macro="">
      <xdr:nvCxnSpPr>
        <xdr:cNvPr id="474" name="直線コネクタ 473"/>
        <xdr:cNvCxnSpPr/>
      </xdr:nvCxnSpPr>
      <xdr:spPr>
        <a:xfrm>
          <a:off x="7861300" y="15747498"/>
          <a:ext cx="889000" cy="9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38760</xdr:rowOff>
    </xdr:from>
    <xdr:to>
      <xdr:col>46</xdr:col>
      <xdr:colOff>38100</xdr:colOff>
      <xdr:row>96</xdr:row>
      <xdr:rowOff>140360</xdr:rowOff>
    </xdr:to>
    <xdr:sp macro="" textlink="">
      <xdr:nvSpPr>
        <xdr:cNvPr id="475" name="フローチャート: 判断 474"/>
        <xdr:cNvSpPr/>
      </xdr:nvSpPr>
      <xdr:spPr>
        <a:xfrm>
          <a:off x="8699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156887</xdr:rowOff>
    </xdr:from>
    <xdr:ext cx="534377" cy="259045"/>
    <xdr:sp macro="" textlink="">
      <xdr:nvSpPr>
        <xdr:cNvPr id="476" name="テキスト ボックス 475"/>
        <xdr:cNvSpPr txBox="1"/>
      </xdr:nvSpPr>
      <xdr:spPr>
        <a:xfrm>
          <a:off x="8483111" y="162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145548</xdr:rowOff>
    </xdr:from>
    <xdr:to>
      <xdr:col>41</xdr:col>
      <xdr:colOff>50800</xdr:colOff>
      <xdr:row>92</xdr:row>
      <xdr:rowOff>110877</xdr:rowOff>
    </xdr:to>
    <xdr:cxnSp macro="">
      <xdr:nvCxnSpPr>
        <xdr:cNvPr id="477" name="直線コネクタ 476"/>
        <xdr:cNvCxnSpPr/>
      </xdr:nvCxnSpPr>
      <xdr:spPr>
        <a:xfrm flipV="1">
          <a:off x="6972300" y="15747498"/>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8" name="フローチャート: 判断 477"/>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79" name="テキスト ボックス 478"/>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0" name="フローチャート: 判断 479"/>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1" name="テキスト ボックス 480"/>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80899</xdr:rowOff>
    </xdr:from>
    <xdr:to>
      <xdr:col>55</xdr:col>
      <xdr:colOff>50800</xdr:colOff>
      <xdr:row>97</xdr:row>
      <xdr:rowOff>11049</xdr:rowOff>
    </xdr:to>
    <xdr:sp macro="" textlink="">
      <xdr:nvSpPr>
        <xdr:cNvPr id="487" name="楕円 486"/>
        <xdr:cNvSpPr/>
      </xdr:nvSpPr>
      <xdr:spPr>
        <a:xfrm>
          <a:off x="10426700" y="165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59326</xdr:rowOff>
    </xdr:from>
    <xdr:ext cx="534377" cy="259045"/>
    <xdr:sp macro="" textlink="">
      <xdr:nvSpPr>
        <xdr:cNvPr id="488" name="普通建設事業費 （ うち更新整備　）該当値テキスト"/>
        <xdr:cNvSpPr txBox="1"/>
      </xdr:nvSpPr>
      <xdr:spPr>
        <a:xfrm>
          <a:off x="10528300" y="16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40608</xdr:rowOff>
    </xdr:from>
    <xdr:to>
      <xdr:col>50</xdr:col>
      <xdr:colOff>165100</xdr:colOff>
      <xdr:row>96</xdr:row>
      <xdr:rowOff>142208</xdr:rowOff>
    </xdr:to>
    <xdr:sp macro="" textlink="">
      <xdr:nvSpPr>
        <xdr:cNvPr id="489" name="楕円 488"/>
        <xdr:cNvSpPr/>
      </xdr:nvSpPr>
      <xdr:spPr>
        <a:xfrm>
          <a:off x="9588500" y="164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133335</xdr:rowOff>
    </xdr:from>
    <xdr:ext cx="534377" cy="259045"/>
    <xdr:sp macro="" textlink="">
      <xdr:nvSpPr>
        <xdr:cNvPr id="490" name="テキスト ボックス 489"/>
        <xdr:cNvSpPr txBox="1"/>
      </xdr:nvSpPr>
      <xdr:spPr>
        <a:xfrm>
          <a:off x="9372111" y="165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32055</xdr:rowOff>
    </xdr:from>
    <xdr:to>
      <xdr:col>46</xdr:col>
      <xdr:colOff>38100</xdr:colOff>
      <xdr:row>97</xdr:row>
      <xdr:rowOff>133655</xdr:rowOff>
    </xdr:to>
    <xdr:sp macro="" textlink="">
      <xdr:nvSpPr>
        <xdr:cNvPr id="491" name="楕円 490"/>
        <xdr:cNvSpPr/>
      </xdr:nvSpPr>
      <xdr:spPr>
        <a:xfrm>
          <a:off x="8699500" y="166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124782</xdr:rowOff>
    </xdr:from>
    <xdr:ext cx="534377" cy="259045"/>
    <xdr:sp macro="" textlink="">
      <xdr:nvSpPr>
        <xdr:cNvPr id="492" name="テキスト ボックス 491"/>
        <xdr:cNvSpPr txBox="1"/>
      </xdr:nvSpPr>
      <xdr:spPr>
        <a:xfrm>
          <a:off x="8483111" y="167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94748</xdr:rowOff>
    </xdr:from>
    <xdr:to>
      <xdr:col>41</xdr:col>
      <xdr:colOff>101600</xdr:colOff>
      <xdr:row>92</xdr:row>
      <xdr:rowOff>24898</xdr:rowOff>
    </xdr:to>
    <xdr:sp macro="" textlink="">
      <xdr:nvSpPr>
        <xdr:cNvPr id="493" name="楕円 492"/>
        <xdr:cNvSpPr/>
      </xdr:nvSpPr>
      <xdr:spPr>
        <a:xfrm>
          <a:off x="7810500" y="156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41425</xdr:rowOff>
    </xdr:from>
    <xdr:ext cx="534377" cy="259045"/>
    <xdr:sp macro="" textlink="">
      <xdr:nvSpPr>
        <xdr:cNvPr id="494" name="テキスト ボックス 493"/>
        <xdr:cNvSpPr txBox="1"/>
      </xdr:nvSpPr>
      <xdr:spPr>
        <a:xfrm>
          <a:off x="7594111" y="154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60077</xdr:rowOff>
    </xdr:from>
    <xdr:to>
      <xdr:col>36</xdr:col>
      <xdr:colOff>165100</xdr:colOff>
      <xdr:row>92</xdr:row>
      <xdr:rowOff>161677</xdr:rowOff>
    </xdr:to>
    <xdr:sp macro="" textlink="">
      <xdr:nvSpPr>
        <xdr:cNvPr id="495" name="楕円 494"/>
        <xdr:cNvSpPr/>
      </xdr:nvSpPr>
      <xdr:spPr>
        <a:xfrm>
          <a:off x="6921500" y="158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6754</xdr:rowOff>
    </xdr:from>
    <xdr:ext cx="534377" cy="259045"/>
    <xdr:sp macro="" textlink="">
      <xdr:nvSpPr>
        <xdr:cNvPr id="496" name="テキスト ボックス 495"/>
        <xdr:cNvSpPr txBox="1"/>
      </xdr:nvSpPr>
      <xdr:spPr>
        <a:xfrm>
          <a:off x="6705111" y="156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8" name="直線コネクタ 517"/>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1"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2" name="直線コネクタ 521"/>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44648</xdr:rowOff>
    </xdr:from>
    <xdr:to>
      <xdr:col>85</xdr:col>
      <xdr:colOff>127000</xdr:colOff>
      <xdr:row>38</xdr:row>
      <xdr:rowOff>139700</xdr:rowOff>
    </xdr:to>
    <xdr:cxnSp macro="">
      <xdr:nvCxnSpPr>
        <xdr:cNvPr id="523" name="直線コネクタ 522"/>
        <xdr:cNvCxnSpPr/>
      </xdr:nvCxnSpPr>
      <xdr:spPr>
        <a:xfrm>
          <a:off x="15481300" y="6559748"/>
          <a:ext cx="8382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4"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5" name="フローチャート: 判断 524"/>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44648</xdr:rowOff>
    </xdr:from>
    <xdr:to>
      <xdr:col>81</xdr:col>
      <xdr:colOff>50800</xdr:colOff>
      <xdr:row>38</xdr:row>
      <xdr:rowOff>64719</xdr:rowOff>
    </xdr:to>
    <xdr:cxnSp macro="">
      <xdr:nvCxnSpPr>
        <xdr:cNvPr id="526" name="直線コネクタ 525"/>
        <xdr:cNvCxnSpPr/>
      </xdr:nvCxnSpPr>
      <xdr:spPr>
        <a:xfrm flipV="1">
          <a:off x="14592300" y="6559748"/>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7" name="フローチャート: 判断 526"/>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8" name="テキスト ボックス 527"/>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64719</xdr:rowOff>
    </xdr:from>
    <xdr:to>
      <xdr:col>76</xdr:col>
      <xdr:colOff>114300</xdr:colOff>
      <xdr:row>38</xdr:row>
      <xdr:rowOff>138923</xdr:rowOff>
    </xdr:to>
    <xdr:cxnSp macro="">
      <xdr:nvCxnSpPr>
        <xdr:cNvPr id="529" name="直線コネクタ 528"/>
        <xdr:cNvCxnSpPr/>
      </xdr:nvCxnSpPr>
      <xdr:spPr>
        <a:xfrm flipV="1">
          <a:off x="13703300" y="6579819"/>
          <a:ext cx="8890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59639</xdr:rowOff>
    </xdr:from>
    <xdr:to>
      <xdr:col>76</xdr:col>
      <xdr:colOff>165100</xdr:colOff>
      <xdr:row>38</xdr:row>
      <xdr:rowOff>161239</xdr:rowOff>
    </xdr:to>
    <xdr:sp macro="" textlink="">
      <xdr:nvSpPr>
        <xdr:cNvPr id="530" name="フローチャート: 判断 529"/>
        <xdr:cNvSpPr/>
      </xdr:nvSpPr>
      <xdr:spPr>
        <a:xfrm>
          <a:off x="14541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152366</xdr:rowOff>
    </xdr:from>
    <xdr:ext cx="378565" cy="259045"/>
    <xdr:sp macro="" textlink="">
      <xdr:nvSpPr>
        <xdr:cNvPr id="531" name="テキスト ボックス 530"/>
        <xdr:cNvSpPr txBox="1"/>
      </xdr:nvSpPr>
      <xdr:spPr>
        <a:xfrm>
          <a:off x="14403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123058</xdr:rowOff>
    </xdr:from>
    <xdr:to>
      <xdr:col>71</xdr:col>
      <xdr:colOff>177800</xdr:colOff>
      <xdr:row>38</xdr:row>
      <xdr:rowOff>138923</xdr:rowOff>
    </xdr:to>
    <xdr:cxnSp macro="">
      <xdr:nvCxnSpPr>
        <xdr:cNvPr id="532" name="直線コネクタ 531"/>
        <xdr:cNvCxnSpPr/>
      </xdr:nvCxnSpPr>
      <xdr:spPr>
        <a:xfrm>
          <a:off x="12814300" y="6638158"/>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3" name="フローチャート: 判断 532"/>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4" name="テキスト ボックス 533"/>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5" name="フローチャート: 判断 534"/>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169557</xdr:rowOff>
    </xdr:from>
    <xdr:ext cx="378565" cy="259045"/>
    <xdr:sp macro="" textlink="">
      <xdr:nvSpPr>
        <xdr:cNvPr id="536" name="テキスト ボックス 535"/>
        <xdr:cNvSpPr txBox="1"/>
      </xdr:nvSpPr>
      <xdr:spPr>
        <a:xfrm>
          <a:off x="12625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3"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165298</xdr:rowOff>
    </xdr:from>
    <xdr:to>
      <xdr:col>81</xdr:col>
      <xdr:colOff>101600</xdr:colOff>
      <xdr:row>38</xdr:row>
      <xdr:rowOff>95448</xdr:rowOff>
    </xdr:to>
    <xdr:sp macro="" textlink="">
      <xdr:nvSpPr>
        <xdr:cNvPr id="544" name="楕円 543"/>
        <xdr:cNvSpPr/>
      </xdr:nvSpPr>
      <xdr:spPr>
        <a:xfrm>
          <a:off x="15430500" y="65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86575</xdr:rowOff>
    </xdr:from>
    <xdr:ext cx="469744" cy="259045"/>
    <xdr:sp macro="" textlink="">
      <xdr:nvSpPr>
        <xdr:cNvPr id="545" name="テキスト ボックス 544"/>
        <xdr:cNvSpPr txBox="1"/>
      </xdr:nvSpPr>
      <xdr:spPr>
        <a:xfrm>
          <a:off x="15246428" y="66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13919</xdr:rowOff>
    </xdr:from>
    <xdr:to>
      <xdr:col>76</xdr:col>
      <xdr:colOff>165100</xdr:colOff>
      <xdr:row>38</xdr:row>
      <xdr:rowOff>115519</xdr:rowOff>
    </xdr:to>
    <xdr:sp macro="" textlink="">
      <xdr:nvSpPr>
        <xdr:cNvPr id="546" name="楕円 545"/>
        <xdr:cNvSpPr/>
      </xdr:nvSpPr>
      <xdr:spPr>
        <a:xfrm>
          <a:off x="14541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132046</xdr:rowOff>
    </xdr:from>
    <xdr:ext cx="469744" cy="259045"/>
    <xdr:sp macro="" textlink="">
      <xdr:nvSpPr>
        <xdr:cNvPr id="547" name="テキスト ボックス 546"/>
        <xdr:cNvSpPr txBox="1"/>
      </xdr:nvSpPr>
      <xdr:spPr>
        <a:xfrm>
          <a:off x="14357428" y="63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88123</xdr:rowOff>
    </xdr:from>
    <xdr:to>
      <xdr:col>72</xdr:col>
      <xdr:colOff>38100</xdr:colOff>
      <xdr:row>39</xdr:row>
      <xdr:rowOff>18273</xdr:rowOff>
    </xdr:to>
    <xdr:sp macro="" textlink="">
      <xdr:nvSpPr>
        <xdr:cNvPr id="548" name="楕円 547"/>
        <xdr:cNvSpPr/>
      </xdr:nvSpPr>
      <xdr:spPr>
        <a:xfrm>
          <a:off x="1365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9400</xdr:rowOff>
    </xdr:from>
    <xdr:ext cx="313932" cy="259045"/>
    <xdr:sp macro="" textlink="">
      <xdr:nvSpPr>
        <xdr:cNvPr id="549" name="テキスト ボックス 548"/>
        <xdr:cNvSpPr txBox="1"/>
      </xdr:nvSpPr>
      <xdr:spPr>
        <a:xfrm>
          <a:off x="1354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72258</xdr:rowOff>
    </xdr:from>
    <xdr:to>
      <xdr:col>67</xdr:col>
      <xdr:colOff>101600</xdr:colOff>
      <xdr:row>39</xdr:row>
      <xdr:rowOff>2408</xdr:rowOff>
    </xdr:to>
    <xdr:sp macro="" textlink="">
      <xdr:nvSpPr>
        <xdr:cNvPr id="550" name="楕円 549"/>
        <xdr:cNvSpPr/>
      </xdr:nvSpPr>
      <xdr:spPr>
        <a:xfrm>
          <a:off x="12763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18935</xdr:rowOff>
    </xdr:from>
    <xdr:ext cx="378565" cy="259045"/>
    <xdr:sp macro="" textlink="">
      <xdr:nvSpPr>
        <xdr:cNvPr id="551" name="テキスト ボックス 550"/>
        <xdr:cNvSpPr txBox="1"/>
      </xdr:nvSpPr>
      <xdr:spPr>
        <a:xfrm>
          <a:off x="12625017" y="636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3" name="テキスト ボックス 612"/>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1" name="テキスト ボックス 620"/>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3" name="テキスト ボックス 62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5" name="テキスト ボックス 624"/>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9" name="直線コネクタ 628"/>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0"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1" name="直線コネクタ 630"/>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2"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3" name="直線コネクタ 632"/>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78321</xdr:rowOff>
    </xdr:from>
    <xdr:to>
      <xdr:col>85</xdr:col>
      <xdr:colOff>127000</xdr:colOff>
      <xdr:row>75</xdr:row>
      <xdr:rowOff>75520</xdr:rowOff>
    </xdr:to>
    <xdr:cxnSp macro="">
      <xdr:nvCxnSpPr>
        <xdr:cNvPr id="634" name="直線コネクタ 633"/>
        <xdr:cNvCxnSpPr/>
      </xdr:nvCxnSpPr>
      <xdr:spPr>
        <a:xfrm flipV="1">
          <a:off x="15481300" y="12765621"/>
          <a:ext cx="838200" cy="1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5"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6" name="フローチャート: 判断 635"/>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65319</xdr:rowOff>
    </xdr:from>
    <xdr:to>
      <xdr:col>81</xdr:col>
      <xdr:colOff>50800</xdr:colOff>
      <xdr:row>75</xdr:row>
      <xdr:rowOff>75520</xdr:rowOff>
    </xdr:to>
    <xdr:cxnSp macro="">
      <xdr:nvCxnSpPr>
        <xdr:cNvPr id="637" name="直線コネクタ 636"/>
        <xdr:cNvCxnSpPr/>
      </xdr:nvCxnSpPr>
      <xdr:spPr>
        <a:xfrm>
          <a:off x="14592300" y="12924069"/>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8" name="フローチャート: 判断 637"/>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9" name="テキスト ボックス 638"/>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58518</xdr:rowOff>
    </xdr:from>
    <xdr:to>
      <xdr:col>76</xdr:col>
      <xdr:colOff>114300</xdr:colOff>
      <xdr:row>75</xdr:row>
      <xdr:rowOff>65319</xdr:rowOff>
    </xdr:to>
    <xdr:cxnSp macro="">
      <xdr:nvCxnSpPr>
        <xdr:cNvPr id="640" name="直線コネクタ 639"/>
        <xdr:cNvCxnSpPr/>
      </xdr:nvCxnSpPr>
      <xdr:spPr>
        <a:xfrm>
          <a:off x="13703300" y="12917268"/>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77499</xdr:rowOff>
    </xdr:from>
    <xdr:to>
      <xdr:col>76</xdr:col>
      <xdr:colOff>165100</xdr:colOff>
      <xdr:row>77</xdr:row>
      <xdr:rowOff>7649</xdr:rowOff>
    </xdr:to>
    <xdr:sp macro="" textlink="">
      <xdr:nvSpPr>
        <xdr:cNvPr id="641" name="フローチャート: 判断 640"/>
        <xdr:cNvSpPr/>
      </xdr:nvSpPr>
      <xdr:spPr>
        <a:xfrm>
          <a:off x="14541500" y="1310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170226</xdr:rowOff>
    </xdr:from>
    <xdr:ext cx="534377" cy="259045"/>
    <xdr:sp macro="" textlink="">
      <xdr:nvSpPr>
        <xdr:cNvPr id="642" name="テキスト ボックス 641"/>
        <xdr:cNvSpPr txBox="1"/>
      </xdr:nvSpPr>
      <xdr:spPr>
        <a:xfrm>
          <a:off x="14325111" y="132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58518</xdr:rowOff>
    </xdr:from>
    <xdr:to>
      <xdr:col>71</xdr:col>
      <xdr:colOff>177800</xdr:colOff>
      <xdr:row>75</xdr:row>
      <xdr:rowOff>124213</xdr:rowOff>
    </xdr:to>
    <xdr:cxnSp macro="">
      <xdr:nvCxnSpPr>
        <xdr:cNvPr id="643" name="直線コネクタ 642"/>
        <xdr:cNvCxnSpPr/>
      </xdr:nvCxnSpPr>
      <xdr:spPr>
        <a:xfrm flipV="1">
          <a:off x="12814300" y="12917268"/>
          <a:ext cx="889000" cy="6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4" name="フローチャート: 判断 643"/>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5" name="テキスト ボックス 644"/>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6" name="フローチャート: 判断 645"/>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7" name="テキスト ボックス 646"/>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27521</xdr:rowOff>
    </xdr:from>
    <xdr:to>
      <xdr:col>85</xdr:col>
      <xdr:colOff>177800</xdr:colOff>
      <xdr:row>74</xdr:row>
      <xdr:rowOff>129121</xdr:rowOff>
    </xdr:to>
    <xdr:sp macro="" textlink="">
      <xdr:nvSpPr>
        <xdr:cNvPr id="653" name="楕円 652"/>
        <xdr:cNvSpPr/>
      </xdr:nvSpPr>
      <xdr:spPr>
        <a:xfrm>
          <a:off x="16268700" y="127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50398</xdr:rowOff>
    </xdr:from>
    <xdr:ext cx="534377" cy="259045"/>
    <xdr:sp macro="" textlink="">
      <xdr:nvSpPr>
        <xdr:cNvPr id="654" name="公債費該当値テキスト"/>
        <xdr:cNvSpPr txBox="1"/>
      </xdr:nvSpPr>
      <xdr:spPr>
        <a:xfrm>
          <a:off x="16370300" y="1256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24720</xdr:rowOff>
    </xdr:from>
    <xdr:to>
      <xdr:col>81</xdr:col>
      <xdr:colOff>101600</xdr:colOff>
      <xdr:row>75</xdr:row>
      <xdr:rowOff>126320</xdr:rowOff>
    </xdr:to>
    <xdr:sp macro="" textlink="">
      <xdr:nvSpPr>
        <xdr:cNvPr id="655" name="楕円 654"/>
        <xdr:cNvSpPr/>
      </xdr:nvSpPr>
      <xdr:spPr>
        <a:xfrm>
          <a:off x="15430500" y="128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117448</xdr:rowOff>
    </xdr:from>
    <xdr:ext cx="534377" cy="259045"/>
    <xdr:sp macro="" textlink="">
      <xdr:nvSpPr>
        <xdr:cNvPr id="656" name="テキスト ボックス 655"/>
        <xdr:cNvSpPr txBox="1"/>
      </xdr:nvSpPr>
      <xdr:spPr>
        <a:xfrm>
          <a:off x="15214111" y="129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14519</xdr:rowOff>
    </xdr:from>
    <xdr:to>
      <xdr:col>76</xdr:col>
      <xdr:colOff>165100</xdr:colOff>
      <xdr:row>75</xdr:row>
      <xdr:rowOff>116119</xdr:rowOff>
    </xdr:to>
    <xdr:sp macro="" textlink="">
      <xdr:nvSpPr>
        <xdr:cNvPr id="657" name="楕円 656"/>
        <xdr:cNvSpPr/>
      </xdr:nvSpPr>
      <xdr:spPr>
        <a:xfrm>
          <a:off x="14541500" y="128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132646</xdr:rowOff>
    </xdr:from>
    <xdr:ext cx="534377" cy="259045"/>
    <xdr:sp macro="" textlink="">
      <xdr:nvSpPr>
        <xdr:cNvPr id="658" name="テキスト ボックス 657"/>
        <xdr:cNvSpPr txBox="1"/>
      </xdr:nvSpPr>
      <xdr:spPr>
        <a:xfrm>
          <a:off x="14325111" y="12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7718</xdr:rowOff>
    </xdr:from>
    <xdr:to>
      <xdr:col>72</xdr:col>
      <xdr:colOff>38100</xdr:colOff>
      <xdr:row>75</xdr:row>
      <xdr:rowOff>109318</xdr:rowOff>
    </xdr:to>
    <xdr:sp macro="" textlink="">
      <xdr:nvSpPr>
        <xdr:cNvPr id="659" name="楕円 658"/>
        <xdr:cNvSpPr/>
      </xdr:nvSpPr>
      <xdr:spPr>
        <a:xfrm>
          <a:off x="13652500" y="128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125845</xdr:rowOff>
    </xdr:from>
    <xdr:ext cx="534377" cy="259045"/>
    <xdr:sp macro="" textlink="">
      <xdr:nvSpPr>
        <xdr:cNvPr id="660" name="テキスト ボックス 659"/>
        <xdr:cNvSpPr txBox="1"/>
      </xdr:nvSpPr>
      <xdr:spPr>
        <a:xfrm>
          <a:off x="13436111" y="126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73413</xdr:rowOff>
    </xdr:from>
    <xdr:to>
      <xdr:col>67</xdr:col>
      <xdr:colOff>101600</xdr:colOff>
      <xdr:row>76</xdr:row>
      <xdr:rowOff>3563</xdr:rowOff>
    </xdr:to>
    <xdr:sp macro="" textlink="">
      <xdr:nvSpPr>
        <xdr:cNvPr id="661" name="楕円 660"/>
        <xdr:cNvSpPr/>
      </xdr:nvSpPr>
      <xdr:spPr>
        <a:xfrm>
          <a:off x="12763500" y="129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20090</xdr:rowOff>
    </xdr:from>
    <xdr:ext cx="534377" cy="259045"/>
    <xdr:sp macro="" textlink="">
      <xdr:nvSpPr>
        <xdr:cNvPr id="662" name="テキスト ボックス 661"/>
        <xdr:cNvSpPr txBox="1"/>
      </xdr:nvSpPr>
      <xdr:spPr>
        <a:xfrm>
          <a:off x="12547111" y="127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6" name="直線コネクタ 685"/>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7"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8" name="直線コネクタ 687"/>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9"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0" name="直線コネクタ 689"/>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71044</xdr:rowOff>
    </xdr:from>
    <xdr:to>
      <xdr:col>85</xdr:col>
      <xdr:colOff>127000</xdr:colOff>
      <xdr:row>97</xdr:row>
      <xdr:rowOff>138861</xdr:rowOff>
    </xdr:to>
    <xdr:cxnSp macro="">
      <xdr:nvCxnSpPr>
        <xdr:cNvPr id="691" name="直線コネクタ 690"/>
        <xdr:cNvCxnSpPr/>
      </xdr:nvCxnSpPr>
      <xdr:spPr>
        <a:xfrm flipV="1">
          <a:off x="15481300" y="16701694"/>
          <a:ext cx="8382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2"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3" name="フローチャート: 判断 692"/>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138861</xdr:rowOff>
    </xdr:from>
    <xdr:to>
      <xdr:col>81</xdr:col>
      <xdr:colOff>50800</xdr:colOff>
      <xdr:row>97</xdr:row>
      <xdr:rowOff>140119</xdr:rowOff>
    </xdr:to>
    <xdr:cxnSp macro="">
      <xdr:nvCxnSpPr>
        <xdr:cNvPr id="694" name="直線コネクタ 693"/>
        <xdr:cNvCxnSpPr/>
      </xdr:nvCxnSpPr>
      <xdr:spPr>
        <a:xfrm flipV="1">
          <a:off x="14592300" y="1676951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5" name="フローチャート: 判断 694"/>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6" name="テキスト ボックス 695"/>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36640</xdr:rowOff>
    </xdr:from>
    <xdr:to>
      <xdr:col>76</xdr:col>
      <xdr:colOff>114300</xdr:colOff>
      <xdr:row>97</xdr:row>
      <xdr:rowOff>140119</xdr:rowOff>
    </xdr:to>
    <xdr:cxnSp macro="">
      <xdr:nvCxnSpPr>
        <xdr:cNvPr id="697" name="直線コネクタ 696"/>
        <xdr:cNvCxnSpPr/>
      </xdr:nvCxnSpPr>
      <xdr:spPr>
        <a:xfrm>
          <a:off x="13703300" y="16667290"/>
          <a:ext cx="889000" cy="1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65545</xdr:rowOff>
    </xdr:from>
    <xdr:to>
      <xdr:col>76</xdr:col>
      <xdr:colOff>165100</xdr:colOff>
      <xdr:row>97</xdr:row>
      <xdr:rowOff>167145</xdr:rowOff>
    </xdr:to>
    <xdr:sp macro="" textlink="">
      <xdr:nvSpPr>
        <xdr:cNvPr id="698" name="フローチャート: 判断 697"/>
        <xdr:cNvSpPr/>
      </xdr:nvSpPr>
      <xdr:spPr>
        <a:xfrm>
          <a:off x="14541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12222</xdr:rowOff>
    </xdr:from>
    <xdr:ext cx="469744" cy="259045"/>
    <xdr:sp macro="" textlink="">
      <xdr:nvSpPr>
        <xdr:cNvPr id="699" name="テキスト ボックス 698"/>
        <xdr:cNvSpPr txBox="1"/>
      </xdr:nvSpPr>
      <xdr:spPr>
        <a:xfrm>
          <a:off x="14357428" y="164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36640</xdr:rowOff>
    </xdr:from>
    <xdr:to>
      <xdr:col>71</xdr:col>
      <xdr:colOff>177800</xdr:colOff>
      <xdr:row>97</xdr:row>
      <xdr:rowOff>144424</xdr:rowOff>
    </xdr:to>
    <xdr:cxnSp macro="">
      <xdr:nvCxnSpPr>
        <xdr:cNvPr id="700" name="直線コネクタ 699"/>
        <xdr:cNvCxnSpPr/>
      </xdr:nvCxnSpPr>
      <xdr:spPr>
        <a:xfrm flipV="1">
          <a:off x="12814300" y="16667290"/>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1" name="フローチャート: 判断 700"/>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143527</xdr:rowOff>
    </xdr:from>
    <xdr:ext cx="469744" cy="259045"/>
    <xdr:sp macro="" textlink="">
      <xdr:nvSpPr>
        <xdr:cNvPr id="702" name="テキスト ボックス 701"/>
        <xdr:cNvSpPr txBox="1"/>
      </xdr:nvSpPr>
      <xdr:spPr>
        <a:xfrm>
          <a:off x="13468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3" name="フローチャート: 判断 702"/>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4" name="テキスト ボックス 703"/>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20244</xdr:rowOff>
    </xdr:from>
    <xdr:to>
      <xdr:col>85</xdr:col>
      <xdr:colOff>177800</xdr:colOff>
      <xdr:row>97</xdr:row>
      <xdr:rowOff>121844</xdr:rowOff>
    </xdr:to>
    <xdr:sp macro="" textlink="">
      <xdr:nvSpPr>
        <xdr:cNvPr id="710" name="楕円 709"/>
        <xdr:cNvSpPr/>
      </xdr:nvSpPr>
      <xdr:spPr>
        <a:xfrm>
          <a:off x="16268700" y="166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170121</xdr:rowOff>
    </xdr:from>
    <xdr:ext cx="469744" cy="259045"/>
    <xdr:sp macro="" textlink="">
      <xdr:nvSpPr>
        <xdr:cNvPr id="711" name="積立金該当値テキスト"/>
        <xdr:cNvSpPr txBox="1"/>
      </xdr:nvSpPr>
      <xdr:spPr>
        <a:xfrm>
          <a:off x="16370300" y="1662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88061</xdr:rowOff>
    </xdr:from>
    <xdr:to>
      <xdr:col>81</xdr:col>
      <xdr:colOff>101600</xdr:colOff>
      <xdr:row>98</xdr:row>
      <xdr:rowOff>18211</xdr:rowOff>
    </xdr:to>
    <xdr:sp macro="" textlink="">
      <xdr:nvSpPr>
        <xdr:cNvPr id="712" name="楕円 711"/>
        <xdr:cNvSpPr/>
      </xdr:nvSpPr>
      <xdr:spPr>
        <a:xfrm>
          <a:off x="15430500" y="167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9338</xdr:rowOff>
    </xdr:from>
    <xdr:ext cx="469744" cy="259045"/>
    <xdr:sp macro="" textlink="">
      <xdr:nvSpPr>
        <xdr:cNvPr id="713" name="テキスト ボックス 712"/>
        <xdr:cNvSpPr txBox="1"/>
      </xdr:nvSpPr>
      <xdr:spPr>
        <a:xfrm>
          <a:off x="15246428" y="168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89319</xdr:rowOff>
    </xdr:from>
    <xdr:to>
      <xdr:col>76</xdr:col>
      <xdr:colOff>165100</xdr:colOff>
      <xdr:row>98</xdr:row>
      <xdr:rowOff>19469</xdr:rowOff>
    </xdr:to>
    <xdr:sp macro="" textlink="">
      <xdr:nvSpPr>
        <xdr:cNvPr id="714" name="楕円 713"/>
        <xdr:cNvSpPr/>
      </xdr:nvSpPr>
      <xdr:spPr>
        <a:xfrm>
          <a:off x="14541500" y="167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10596</xdr:rowOff>
    </xdr:from>
    <xdr:ext cx="469744" cy="259045"/>
    <xdr:sp macro="" textlink="">
      <xdr:nvSpPr>
        <xdr:cNvPr id="715" name="テキスト ボックス 714"/>
        <xdr:cNvSpPr txBox="1"/>
      </xdr:nvSpPr>
      <xdr:spPr>
        <a:xfrm>
          <a:off x="14357428" y="1681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157290</xdr:rowOff>
    </xdr:from>
    <xdr:to>
      <xdr:col>72</xdr:col>
      <xdr:colOff>38100</xdr:colOff>
      <xdr:row>97</xdr:row>
      <xdr:rowOff>87440</xdr:rowOff>
    </xdr:to>
    <xdr:sp macro="" textlink="">
      <xdr:nvSpPr>
        <xdr:cNvPr id="716" name="楕円 715"/>
        <xdr:cNvSpPr/>
      </xdr:nvSpPr>
      <xdr:spPr>
        <a:xfrm>
          <a:off x="13652500" y="166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103967</xdr:rowOff>
    </xdr:from>
    <xdr:ext cx="469744" cy="259045"/>
    <xdr:sp macro="" textlink="">
      <xdr:nvSpPr>
        <xdr:cNvPr id="717" name="テキスト ボックス 716"/>
        <xdr:cNvSpPr txBox="1"/>
      </xdr:nvSpPr>
      <xdr:spPr>
        <a:xfrm>
          <a:off x="13468428" y="163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93624</xdr:rowOff>
    </xdr:from>
    <xdr:to>
      <xdr:col>67</xdr:col>
      <xdr:colOff>101600</xdr:colOff>
      <xdr:row>98</xdr:row>
      <xdr:rowOff>23774</xdr:rowOff>
    </xdr:to>
    <xdr:sp macro="" textlink="">
      <xdr:nvSpPr>
        <xdr:cNvPr id="718" name="楕円 717"/>
        <xdr:cNvSpPr/>
      </xdr:nvSpPr>
      <xdr:spPr>
        <a:xfrm>
          <a:off x="12763500" y="167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40301</xdr:rowOff>
    </xdr:from>
    <xdr:ext cx="469744" cy="259045"/>
    <xdr:sp macro="" textlink="">
      <xdr:nvSpPr>
        <xdr:cNvPr id="719" name="テキスト ボックス 718"/>
        <xdr:cNvSpPr txBox="1"/>
      </xdr:nvSpPr>
      <xdr:spPr>
        <a:xfrm>
          <a:off x="12579428" y="1649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5" name="直線コネクタ 744"/>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8"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9" name="直線コネクタ 748"/>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63446</xdr:rowOff>
    </xdr:from>
    <xdr:to>
      <xdr:col>116</xdr:col>
      <xdr:colOff>63500</xdr:colOff>
      <xdr:row>36</xdr:row>
      <xdr:rowOff>127127</xdr:rowOff>
    </xdr:to>
    <xdr:cxnSp macro="">
      <xdr:nvCxnSpPr>
        <xdr:cNvPr id="750" name="直線コネクタ 749"/>
        <xdr:cNvCxnSpPr/>
      </xdr:nvCxnSpPr>
      <xdr:spPr>
        <a:xfrm flipV="1">
          <a:off x="21323300" y="623564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1"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2" name="フローチャート: 判断 751"/>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127127</xdr:rowOff>
    </xdr:from>
    <xdr:to>
      <xdr:col>111</xdr:col>
      <xdr:colOff>177800</xdr:colOff>
      <xdr:row>36</xdr:row>
      <xdr:rowOff>141496</xdr:rowOff>
    </xdr:to>
    <xdr:cxnSp macro="">
      <xdr:nvCxnSpPr>
        <xdr:cNvPr id="753" name="直線コネクタ 752"/>
        <xdr:cNvCxnSpPr/>
      </xdr:nvCxnSpPr>
      <xdr:spPr>
        <a:xfrm flipV="1">
          <a:off x="20434300" y="629932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4" name="フローチャート: 判断 753"/>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5" name="テキスト ボックス 754"/>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44831</xdr:rowOff>
    </xdr:from>
    <xdr:to>
      <xdr:col>107</xdr:col>
      <xdr:colOff>50800</xdr:colOff>
      <xdr:row>36</xdr:row>
      <xdr:rowOff>141496</xdr:rowOff>
    </xdr:to>
    <xdr:cxnSp macro="">
      <xdr:nvCxnSpPr>
        <xdr:cNvPr id="756" name="直線コネクタ 755"/>
        <xdr:cNvCxnSpPr/>
      </xdr:nvCxnSpPr>
      <xdr:spPr>
        <a:xfrm>
          <a:off x="19545300" y="621703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57" name="フローチャート: 判断 756"/>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73695</xdr:rowOff>
    </xdr:from>
    <xdr:ext cx="469744" cy="259045"/>
    <xdr:sp macro="" textlink="">
      <xdr:nvSpPr>
        <xdr:cNvPr id="758" name="テキスト ボックス 757"/>
        <xdr:cNvSpPr txBox="1"/>
      </xdr:nvSpPr>
      <xdr:spPr>
        <a:xfrm>
          <a:off x="20199428" y="65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44831</xdr:rowOff>
    </xdr:from>
    <xdr:to>
      <xdr:col>102</xdr:col>
      <xdr:colOff>114300</xdr:colOff>
      <xdr:row>36</xdr:row>
      <xdr:rowOff>71446</xdr:rowOff>
    </xdr:to>
    <xdr:cxnSp macro="">
      <xdr:nvCxnSpPr>
        <xdr:cNvPr id="759" name="直線コネクタ 758"/>
        <xdr:cNvCxnSpPr/>
      </xdr:nvCxnSpPr>
      <xdr:spPr>
        <a:xfrm flipV="1">
          <a:off x="18656300" y="6217031"/>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60" name="フローチャート: 判断 759"/>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131498</xdr:rowOff>
    </xdr:from>
    <xdr:ext cx="469744" cy="259045"/>
    <xdr:sp macro="" textlink="">
      <xdr:nvSpPr>
        <xdr:cNvPr id="761" name="テキスト ボックス 760"/>
        <xdr:cNvSpPr txBox="1"/>
      </xdr:nvSpPr>
      <xdr:spPr>
        <a:xfrm>
          <a:off x="19310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2" name="フローチャート: 判断 76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3" name="テキスト ボックス 762"/>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12646</xdr:rowOff>
    </xdr:from>
    <xdr:to>
      <xdr:col>116</xdr:col>
      <xdr:colOff>114300</xdr:colOff>
      <xdr:row>36</xdr:row>
      <xdr:rowOff>114246</xdr:rowOff>
    </xdr:to>
    <xdr:sp macro="" textlink="">
      <xdr:nvSpPr>
        <xdr:cNvPr id="769" name="楕円 768"/>
        <xdr:cNvSpPr/>
      </xdr:nvSpPr>
      <xdr:spPr>
        <a:xfrm>
          <a:off x="22110700" y="61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35523</xdr:rowOff>
    </xdr:from>
    <xdr:ext cx="469744" cy="259045"/>
    <xdr:sp macro="" textlink="">
      <xdr:nvSpPr>
        <xdr:cNvPr id="770" name="投資及び出資金該当値テキスト"/>
        <xdr:cNvSpPr txBox="1"/>
      </xdr:nvSpPr>
      <xdr:spPr>
        <a:xfrm>
          <a:off x="22212300" y="603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76327</xdr:rowOff>
    </xdr:from>
    <xdr:to>
      <xdr:col>112</xdr:col>
      <xdr:colOff>38100</xdr:colOff>
      <xdr:row>37</xdr:row>
      <xdr:rowOff>6477</xdr:rowOff>
    </xdr:to>
    <xdr:sp macro="" textlink="">
      <xdr:nvSpPr>
        <xdr:cNvPr id="771" name="楕円 770"/>
        <xdr:cNvSpPr/>
      </xdr:nvSpPr>
      <xdr:spPr>
        <a:xfrm>
          <a:off x="21272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23004</xdr:rowOff>
    </xdr:from>
    <xdr:ext cx="469744" cy="259045"/>
    <xdr:sp macro="" textlink="">
      <xdr:nvSpPr>
        <xdr:cNvPr id="772" name="テキスト ボックス 771"/>
        <xdr:cNvSpPr txBox="1"/>
      </xdr:nvSpPr>
      <xdr:spPr>
        <a:xfrm>
          <a:off x="21088428"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90696</xdr:rowOff>
    </xdr:from>
    <xdr:to>
      <xdr:col>107</xdr:col>
      <xdr:colOff>101600</xdr:colOff>
      <xdr:row>37</xdr:row>
      <xdr:rowOff>20846</xdr:rowOff>
    </xdr:to>
    <xdr:sp macro="" textlink="">
      <xdr:nvSpPr>
        <xdr:cNvPr id="773" name="楕円 772"/>
        <xdr:cNvSpPr/>
      </xdr:nvSpPr>
      <xdr:spPr>
        <a:xfrm>
          <a:off x="20383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37373</xdr:rowOff>
    </xdr:from>
    <xdr:ext cx="469744" cy="259045"/>
    <xdr:sp macro="" textlink="">
      <xdr:nvSpPr>
        <xdr:cNvPr id="774" name="テキスト ボックス 773"/>
        <xdr:cNvSpPr txBox="1"/>
      </xdr:nvSpPr>
      <xdr:spPr>
        <a:xfrm>
          <a:off x="20199428" y="60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165481</xdr:rowOff>
    </xdr:from>
    <xdr:to>
      <xdr:col>102</xdr:col>
      <xdr:colOff>165100</xdr:colOff>
      <xdr:row>36</xdr:row>
      <xdr:rowOff>95631</xdr:rowOff>
    </xdr:to>
    <xdr:sp macro="" textlink="">
      <xdr:nvSpPr>
        <xdr:cNvPr id="775" name="楕円 774"/>
        <xdr:cNvSpPr/>
      </xdr:nvSpPr>
      <xdr:spPr>
        <a:xfrm>
          <a:off x="19494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112158</xdr:rowOff>
    </xdr:from>
    <xdr:ext cx="469744" cy="259045"/>
    <xdr:sp macro="" textlink="">
      <xdr:nvSpPr>
        <xdr:cNvPr id="776" name="テキスト ボックス 775"/>
        <xdr:cNvSpPr txBox="1"/>
      </xdr:nvSpPr>
      <xdr:spPr>
        <a:xfrm>
          <a:off x="19310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20646</xdr:rowOff>
    </xdr:from>
    <xdr:to>
      <xdr:col>98</xdr:col>
      <xdr:colOff>38100</xdr:colOff>
      <xdr:row>36</xdr:row>
      <xdr:rowOff>122246</xdr:rowOff>
    </xdr:to>
    <xdr:sp macro="" textlink="">
      <xdr:nvSpPr>
        <xdr:cNvPr id="777" name="楕円 776"/>
        <xdr:cNvSpPr/>
      </xdr:nvSpPr>
      <xdr:spPr>
        <a:xfrm>
          <a:off x="18605500" y="6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138773</xdr:rowOff>
    </xdr:from>
    <xdr:ext cx="469744" cy="259045"/>
    <xdr:sp macro="" textlink="">
      <xdr:nvSpPr>
        <xdr:cNvPr id="778" name="テキスト ボックス 777"/>
        <xdr:cNvSpPr txBox="1"/>
      </xdr:nvSpPr>
      <xdr:spPr>
        <a:xfrm>
          <a:off x="18421428" y="596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2" name="直線コネクタ 801"/>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3"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4" name="直線コネクタ 803"/>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5"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6" name="直線コネクタ 805"/>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36144</xdr:rowOff>
    </xdr:from>
    <xdr:to>
      <xdr:col>116</xdr:col>
      <xdr:colOff>63500</xdr:colOff>
      <xdr:row>59</xdr:row>
      <xdr:rowOff>37002</xdr:rowOff>
    </xdr:to>
    <xdr:cxnSp macro="">
      <xdr:nvCxnSpPr>
        <xdr:cNvPr id="807" name="直線コネクタ 806"/>
        <xdr:cNvCxnSpPr/>
      </xdr:nvCxnSpPr>
      <xdr:spPr>
        <a:xfrm flipV="1">
          <a:off x="21323300" y="10151694"/>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8"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9" name="フローチャート: 判断 808"/>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37002</xdr:rowOff>
    </xdr:from>
    <xdr:to>
      <xdr:col>111</xdr:col>
      <xdr:colOff>177800</xdr:colOff>
      <xdr:row>59</xdr:row>
      <xdr:rowOff>37306</xdr:rowOff>
    </xdr:to>
    <xdr:cxnSp macro="">
      <xdr:nvCxnSpPr>
        <xdr:cNvPr id="810" name="直線コネクタ 809"/>
        <xdr:cNvCxnSpPr/>
      </xdr:nvCxnSpPr>
      <xdr:spPr>
        <a:xfrm flipV="1">
          <a:off x="20434300" y="1015255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1" name="フローチャート: 判断 810"/>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2" name="テキスト ボックス 811"/>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153683</xdr:rowOff>
    </xdr:from>
    <xdr:to>
      <xdr:col>107</xdr:col>
      <xdr:colOff>50800</xdr:colOff>
      <xdr:row>59</xdr:row>
      <xdr:rowOff>37306</xdr:rowOff>
    </xdr:to>
    <xdr:cxnSp macro="">
      <xdr:nvCxnSpPr>
        <xdr:cNvPr id="813" name="直線コネクタ 812"/>
        <xdr:cNvCxnSpPr/>
      </xdr:nvCxnSpPr>
      <xdr:spPr>
        <a:xfrm>
          <a:off x="19545300" y="10097783"/>
          <a:ext cx="8890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75698</xdr:rowOff>
    </xdr:from>
    <xdr:to>
      <xdr:col>107</xdr:col>
      <xdr:colOff>101600</xdr:colOff>
      <xdr:row>59</xdr:row>
      <xdr:rowOff>5848</xdr:rowOff>
    </xdr:to>
    <xdr:sp macro="" textlink="">
      <xdr:nvSpPr>
        <xdr:cNvPr id="814" name="フローチャート: 判断 813"/>
        <xdr:cNvSpPr/>
      </xdr:nvSpPr>
      <xdr:spPr>
        <a:xfrm>
          <a:off x="20383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22375</xdr:rowOff>
    </xdr:from>
    <xdr:ext cx="469744" cy="259045"/>
    <xdr:sp macro="" textlink="">
      <xdr:nvSpPr>
        <xdr:cNvPr id="815" name="テキスト ボックス 814"/>
        <xdr:cNvSpPr txBox="1"/>
      </xdr:nvSpPr>
      <xdr:spPr>
        <a:xfrm>
          <a:off x="20199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153683</xdr:rowOff>
    </xdr:from>
    <xdr:to>
      <xdr:col>102</xdr:col>
      <xdr:colOff>114300</xdr:colOff>
      <xdr:row>59</xdr:row>
      <xdr:rowOff>38106</xdr:rowOff>
    </xdr:to>
    <xdr:cxnSp macro="">
      <xdr:nvCxnSpPr>
        <xdr:cNvPr id="816" name="直線コネクタ 815"/>
        <xdr:cNvCxnSpPr/>
      </xdr:nvCxnSpPr>
      <xdr:spPr>
        <a:xfrm flipV="1">
          <a:off x="18656300" y="10097783"/>
          <a:ext cx="889000" cy="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7" name="フローチャート: 判断 816"/>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8" name="テキスト ボックス 817"/>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9" name="フローチャート: 判断 818"/>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20" name="テキスト ボックス 819"/>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156794</xdr:rowOff>
    </xdr:from>
    <xdr:to>
      <xdr:col>116</xdr:col>
      <xdr:colOff>114300</xdr:colOff>
      <xdr:row>59</xdr:row>
      <xdr:rowOff>86944</xdr:rowOff>
    </xdr:to>
    <xdr:sp macro="" textlink="">
      <xdr:nvSpPr>
        <xdr:cNvPr id="826" name="楕円 825"/>
        <xdr:cNvSpPr/>
      </xdr:nvSpPr>
      <xdr:spPr>
        <a:xfrm>
          <a:off x="221107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71721</xdr:rowOff>
    </xdr:from>
    <xdr:ext cx="378565" cy="259045"/>
    <xdr:sp macro="" textlink="">
      <xdr:nvSpPr>
        <xdr:cNvPr id="827" name="貸付金該当値テキスト"/>
        <xdr:cNvSpPr txBox="1"/>
      </xdr:nvSpPr>
      <xdr:spPr>
        <a:xfrm>
          <a:off x="22212300" y="100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157652</xdr:rowOff>
    </xdr:from>
    <xdr:to>
      <xdr:col>112</xdr:col>
      <xdr:colOff>38100</xdr:colOff>
      <xdr:row>59</xdr:row>
      <xdr:rowOff>87802</xdr:rowOff>
    </xdr:to>
    <xdr:sp macro="" textlink="">
      <xdr:nvSpPr>
        <xdr:cNvPr id="828" name="楕円 827"/>
        <xdr:cNvSpPr/>
      </xdr:nvSpPr>
      <xdr:spPr>
        <a:xfrm>
          <a:off x="21272500" y="101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78929</xdr:rowOff>
    </xdr:from>
    <xdr:ext cx="378565" cy="259045"/>
    <xdr:sp macro="" textlink="">
      <xdr:nvSpPr>
        <xdr:cNvPr id="829" name="テキスト ボックス 828"/>
        <xdr:cNvSpPr txBox="1"/>
      </xdr:nvSpPr>
      <xdr:spPr>
        <a:xfrm>
          <a:off x="21134017" y="1019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157956</xdr:rowOff>
    </xdr:from>
    <xdr:to>
      <xdr:col>107</xdr:col>
      <xdr:colOff>101600</xdr:colOff>
      <xdr:row>59</xdr:row>
      <xdr:rowOff>88106</xdr:rowOff>
    </xdr:to>
    <xdr:sp macro="" textlink="">
      <xdr:nvSpPr>
        <xdr:cNvPr id="830" name="楕円 829"/>
        <xdr:cNvSpPr/>
      </xdr:nvSpPr>
      <xdr:spPr>
        <a:xfrm>
          <a:off x="20383500" y="101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79233</xdr:rowOff>
    </xdr:from>
    <xdr:ext cx="378565" cy="259045"/>
    <xdr:sp macro="" textlink="">
      <xdr:nvSpPr>
        <xdr:cNvPr id="831" name="テキスト ボックス 830"/>
        <xdr:cNvSpPr txBox="1"/>
      </xdr:nvSpPr>
      <xdr:spPr>
        <a:xfrm>
          <a:off x="20245017" y="10194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102883</xdr:rowOff>
    </xdr:from>
    <xdr:to>
      <xdr:col>102</xdr:col>
      <xdr:colOff>165100</xdr:colOff>
      <xdr:row>59</xdr:row>
      <xdr:rowOff>33033</xdr:rowOff>
    </xdr:to>
    <xdr:sp macro="" textlink="">
      <xdr:nvSpPr>
        <xdr:cNvPr id="832" name="楕円 831"/>
        <xdr:cNvSpPr/>
      </xdr:nvSpPr>
      <xdr:spPr>
        <a:xfrm>
          <a:off x="19494500" y="100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24160</xdr:rowOff>
    </xdr:from>
    <xdr:ext cx="469744" cy="259045"/>
    <xdr:sp macro="" textlink="">
      <xdr:nvSpPr>
        <xdr:cNvPr id="833" name="テキスト ボックス 832"/>
        <xdr:cNvSpPr txBox="1"/>
      </xdr:nvSpPr>
      <xdr:spPr>
        <a:xfrm>
          <a:off x="19310428" y="1013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158756</xdr:rowOff>
    </xdr:from>
    <xdr:to>
      <xdr:col>98</xdr:col>
      <xdr:colOff>38100</xdr:colOff>
      <xdr:row>59</xdr:row>
      <xdr:rowOff>88906</xdr:rowOff>
    </xdr:to>
    <xdr:sp macro="" textlink="">
      <xdr:nvSpPr>
        <xdr:cNvPr id="834" name="楕円 833"/>
        <xdr:cNvSpPr/>
      </xdr:nvSpPr>
      <xdr:spPr>
        <a:xfrm>
          <a:off x="18605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80033</xdr:rowOff>
    </xdr:from>
    <xdr:ext cx="378565" cy="259045"/>
    <xdr:sp macro="" textlink="">
      <xdr:nvSpPr>
        <xdr:cNvPr id="835" name="テキスト ボックス 834"/>
        <xdr:cNvSpPr txBox="1"/>
      </xdr:nvSpPr>
      <xdr:spPr>
        <a:xfrm>
          <a:off x="18467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0" name="直線コネクタ 859"/>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1"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2" name="直線コネクタ 861"/>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3"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4" name="直線コネクタ 863"/>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130136</xdr:rowOff>
    </xdr:from>
    <xdr:to>
      <xdr:col>116</xdr:col>
      <xdr:colOff>63500</xdr:colOff>
      <xdr:row>76</xdr:row>
      <xdr:rowOff>142557</xdr:rowOff>
    </xdr:to>
    <xdr:cxnSp macro="">
      <xdr:nvCxnSpPr>
        <xdr:cNvPr id="865" name="直線コネクタ 864"/>
        <xdr:cNvCxnSpPr/>
      </xdr:nvCxnSpPr>
      <xdr:spPr>
        <a:xfrm flipV="1">
          <a:off x="21323300" y="13160336"/>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6"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7" name="フローチャート: 判断 866"/>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138937</xdr:rowOff>
    </xdr:from>
    <xdr:to>
      <xdr:col>111</xdr:col>
      <xdr:colOff>177800</xdr:colOff>
      <xdr:row>76</xdr:row>
      <xdr:rowOff>142557</xdr:rowOff>
    </xdr:to>
    <xdr:cxnSp macro="">
      <xdr:nvCxnSpPr>
        <xdr:cNvPr id="868" name="直線コネクタ 867"/>
        <xdr:cNvCxnSpPr/>
      </xdr:nvCxnSpPr>
      <xdr:spPr>
        <a:xfrm>
          <a:off x="20434300" y="1316913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9" name="フローチャート: 判断 868"/>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0" name="テキスト ボックス 869"/>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138937</xdr:rowOff>
    </xdr:from>
    <xdr:to>
      <xdr:col>107</xdr:col>
      <xdr:colOff>50800</xdr:colOff>
      <xdr:row>76</xdr:row>
      <xdr:rowOff>156121</xdr:rowOff>
    </xdr:to>
    <xdr:cxnSp macro="">
      <xdr:nvCxnSpPr>
        <xdr:cNvPr id="871" name="直線コネクタ 870"/>
        <xdr:cNvCxnSpPr/>
      </xdr:nvCxnSpPr>
      <xdr:spPr>
        <a:xfrm flipV="1">
          <a:off x="19545300" y="13169137"/>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27293</xdr:rowOff>
    </xdr:from>
    <xdr:to>
      <xdr:col>107</xdr:col>
      <xdr:colOff>101600</xdr:colOff>
      <xdr:row>76</xdr:row>
      <xdr:rowOff>128893</xdr:rowOff>
    </xdr:to>
    <xdr:sp macro="" textlink="">
      <xdr:nvSpPr>
        <xdr:cNvPr id="872" name="フローチャート: 判断 871"/>
        <xdr:cNvSpPr/>
      </xdr:nvSpPr>
      <xdr:spPr>
        <a:xfrm>
          <a:off x="20383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145419</xdr:rowOff>
    </xdr:from>
    <xdr:ext cx="534377" cy="259045"/>
    <xdr:sp macro="" textlink="">
      <xdr:nvSpPr>
        <xdr:cNvPr id="873" name="テキスト ボックス 872"/>
        <xdr:cNvSpPr txBox="1"/>
      </xdr:nvSpPr>
      <xdr:spPr>
        <a:xfrm>
          <a:off x="20167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156121</xdr:rowOff>
    </xdr:from>
    <xdr:to>
      <xdr:col>102</xdr:col>
      <xdr:colOff>114300</xdr:colOff>
      <xdr:row>77</xdr:row>
      <xdr:rowOff>17475</xdr:rowOff>
    </xdr:to>
    <xdr:cxnSp macro="">
      <xdr:nvCxnSpPr>
        <xdr:cNvPr id="874" name="直線コネクタ 873"/>
        <xdr:cNvCxnSpPr/>
      </xdr:nvCxnSpPr>
      <xdr:spPr>
        <a:xfrm flipV="1">
          <a:off x="18656300" y="1318632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5" name="フローチャート: 判断 874"/>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164622</xdr:rowOff>
    </xdr:from>
    <xdr:ext cx="534377" cy="259045"/>
    <xdr:sp macro="" textlink="">
      <xdr:nvSpPr>
        <xdr:cNvPr id="876" name="テキスト ボックス 875"/>
        <xdr:cNvSpPr txBox="1"/>
      </xdr:nvSpPr>
      <xdr:spPr>
        <a:xfrm>
          <a:off x="19278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7" name="フローチャート: 判断 876"/>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8" name="テキスト ボックス 877"/>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79336</xdr:rowOff>
    </xdr:from>
    <xdr:to>
      <xdr:col>116</xdr:col>
      <xdr:colOff>114300</xdr:colOff>
      <xdr:row>77</xdr:row>
      <xdr:rowOff>9486</xdr:rowOff>
    </xdr:to>
    <xdr:sp macro="" textlink="">
      <xdr:nvSpPr>
        <xdr:cNvPr id="884" name="楕円 883"/>
        <xdr:cNvSpPr/>
      </xdr:nvSpPr>
      <xdr:spPr>
        <a:xfrm>
          <a:off x="22110700" y="131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57763</xdr:rowOff>
    </xdr:from>
    <xdr:ext cx="534377" cy="259045"/>
    <xdr:sp macro="" textlink="">
      <xdr:nvSpPr>
        <xdr:cNvPr id="885" name="繰出金該当値テキスト"/>
        <xdr:cNvSpPr txBox="1"/>
      </xdr:nvSpPr>
      <xdr:spPr>
        <a:xfrm>
          <a:off x="22212300" y="130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91757</xdr:rowOff>
    </xdr:from>
    <xdr:to>
      <xdr:col>112</xdr:col>
      <xdr:colOff>38100</xdr:colOff>
      <xdr:row>77</xdr:row>
      <xdr:rowOff>21907</xdr:rowOff>
    </xdr:to>
    <xdr:sp macro="" textlink="">
      <xdr:nvSpPr>
        <xdr:cNvPr id="886" name="楕円 885"/>
        <xdr:cNvSpPr/>
      </xdr:nvSpPr>
      <xdr:spPr>
        <a:xfrm>
          <a:off x="21272500" y="131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13034</xdr:rowOff>
    </xdr:from>
    <xdr:ext cx="534377" cy="259045"/>
    <xdr:sp macro="" textlink="">
      <xdr:nvSpPr>
        <xdr:cNvPr id="887" name="テキスト ボックス 886"/>
        <xdr:cNvSpPr txBox="1"/>
      </xdr:nvSpPr>
      <xdr:spPr>
        <a:xfrm>
          <a:off x="21056111" y="132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88137</xdr:rowOff>
    </xdr:from>
    <xdr:to>
      <xdr:col>107</xdr:col>
      <xdr:colOff>101600</xdr:colOff>
      <xdr:row>77</xdr:row>
      <xdr:rowOff>18287</xdr:rowOff>
    </xdr:to>
    <xdr:sp macro="" textlink="">
      <xdr:nvSpPr>
        <xdr:cNvPr id="888" name="楕円 887"/>
        <xdr:cNvSpPr/>
      </xdr:nvSpPr>
      <xdr:spPr>
        <a:xfrm>
          <a:off x="20383500" y="131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9414</xdr:rowOff>
    </xdr:from>
    <xdr:ext cx="534377" cy="259045"/>
    <xdr:sp macro="" textlink="">
      <xdr:nvSpPr>
        <xdr:cNvPr id="889" name="テキスト ボックス 888"/>
        <xdr:cNvSpPr txBox="1"/>
      </xdr:nvSpPr>
      <xdr:spPr>
        <a:xfrm>
          <a:off x="20167111" y="132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105321</xdr:rowOff>
    </xdr:from>
    <xdr:to>
      <xdr:col>102</xdr:col>
      <xdr:colOff>165100</xdr:colOff>
      <xdr:row>77</xdr:row>
      <xdr:rowOff>35471</xdr:rowOff>
    </xdr:to>
    <xdr:sp macro="" textlink="">
      <xdr:nvSpPr>
        <xdr:cNvPr id="890" name="楕円 889"/>
        <xdr:cNvSpPr/>
      </xdr:nvSpPr>
      <xdr:spPr>
        <a:xfrm>
          <a:off x="194945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26598</xdr:rowOff>
    </xdr:from>
    <xdr:ext cx="534377" cy="259045"/>
    <xdr:sp macro="" textlink="">
      <xdr:nvSpPr>
        <xdr:cNvPr id="891" name="テキスト ボックス 890"/>
        <xdr:cNvSpPr txBox="1"/>
      </xdr:nvSpPr>
      <xdr:spPr>
        <a:xfrm>
          <a:off x="19278111" y="132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138125</xdr:rowOff>
    </xdr:from>
    <xdr:to>
      <xdr:col>98</xdr:col>
      <xdr:colOff>38100</xdr:colOff>
      <xdr:row>77</xdr:row>
      <xdr:rowOff>68275</xdr:rowOff>
    </xdr:to>
    <xdr:sp macro="" textlink="">
      <xdr:nvSpPr>
        <xdr:cNvPr id="892" name="楕円 891"/>
        <xdr:cNvSpPr/>
      </xdr:nvSpPr>
      <xdr:spPr>
        <a:xfrm>
          <a:off x="18605500" y="131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59402</xdr:rowOff>
    </xdr:from>
    <xdr:ext cx="534377" cy="259045"/>
    <xdr:sp macro="" textlink="">
      <xdr:nvSpPr>
        <xdr:cNvPr id="893" name="テキスト ボックス 892"/>
        <xdr:cNvSpPr txBox="1"/>
      </xdr:nvSpPr>
      <xdr:spPr>
        <a:xfrm>
          <a:off x="18389111" y="13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493,008</a:t>
          </a:r>
          <a:r>
            <a:rPr kumimoji="1" lang="ja-JP" altLang="en-US" sz="1300">
              <a:latin typeface="ＭＳ Ｐゴシック" panose="020B0600070205080204" pitchFamily="50" charset="-128"/>
              <a:ea typeface="ＭＳ Ｐゴシック" panose="020B0600070205080204" pitchFamily="50" charset="-128"/>
            </a:rPr>
            <a:t>円となっており，令和２年度と比較すると</a:t>
          </a:r>
          <a:r>
            <a:rPr kumimoji="1" lang="en-US" altLang="ja-JP" sz="1300">
              <a:latin typeface="ＭＳ Ｐゴシック" panose="020B0600070205080204" pitchFamily="50" charset="-128"/>
              <a:ea typeface="ＭＳ Ｐゴシック" panose="020B0600070205080204" pitchFamily="50" charset="-128"/>
            </a:rPr>
            <a:t>63,268</a:t>
          </a:r>
          <a:r>
            <a:rPr kumimoji="1" lang="ja-JP" altLang="en-US" sz="1300">
              <a:latin typeface="ＭＳ Ｐゴシック" panose="020B0600070205080204" pitchFamily="50" charset="-128"/>
              <a:ea typeface="ＭＳ Ｐゴシック" panose="020B0600070205080204" pitchFamily="50" charset="-128"/>
            </a:rPr>
            <a:t>円減少している。減少の主な要因は，特別定額給付金の支給が終了したことにより，補助費等が大幅に減少したためである。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主な内訳としては，扶助費は，住民一人当たり</a:t>
          </a:r>
          <a:r>
            <a:rPr kumimoji="1" lang="en-US" altLang="ja-JP" sz="1300">
              <a:latin typeface="ＭＳ Ｐゴシック" panose="020B0600070205080204" pitchFamily="50" charset="-128"/>
              <a:ea typeface="ＭＳ Ｐゴシック" panose="020B0600070205080204" pitchFamily="50" charset="-128"/>
            </a:rPr>
            <a:t>150,635</a:t>
          </a:r>
          <a:r>
            <a:rPr kumimoji="1" lang="ja-JP" altLang="en-US" sz="1300">
              <a:latin typeface="ＭＳ Ｐゴシック" panose="020B0600070205080204" pitchFamily="50" charset="-128"/>
              <a:ea typeface="ＭＳ Ｐゴシック" panose="020B0600070205080204" pitchFamily="50" charset="-128"/>
            </a:rPr>
            <a:t>円となっており，少子高齢化に伴い，社会保障費が年々増加を続けていることに加え，子育て世帯や市民税非課税世帯に対する給付金の支給により，増加している。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各年度とも類似団体平均を大幅に上回っている。これは，市役所新庁舎，新ごみ処理施設，新市民会館，アダストリアみとアリーナなどの大規模な投資的事業の推進によるものであり，この状況は，新市民会館の整備が完了する令和４年度まで継続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公債費は，大規模な投資的事業の実施に伴う市債の償還開始に加え，令和２年度に発行した市税の徴収猶予特例債の償還に伴い，住民一人当たり</a:t>
          </a:r>
          <a:r>
            <a:rPr kumimoji="1" lang="en-US" altLang="ja-JP" sz="1300">
              <a:latin typeface="ＭＳ Ｐゴシック" panose="020B0600070205080204" pitchFamily="50" charset="-128"/>
              <a:ea typeface="ＭＳ Ｐゴシック" panose="020B0600070205080204" pitchFamily="50" charset="-128"/>
            </a:rPr>
            <a:t>42,148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271,156
267,656
217.32
140,504,361
133,682,176
6,049,354
62,124,745
140,205,373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17780</xdr:rowOff>
    </xdr:from>
    <xdr:to>
      <xdr:col>24</xdr:col>
      <xdr:colOff>63500</xdr:colOff>
      <xdr:row>35</xdr:row>
      <xdr:rowOff>29210</xdr:rowOff>
    </xdr:to>
    <xdr:cxnSp macro="">
      <xdr:nvCxnSpPr>
        <xdr:cNvPr id="61" name="直線コネクタ 60"/>
        <xdr:cNvCxnSpPr/>
      </xdr:nvCxnSpPr>
      <xdr:spPr>
        <a:xfrm>
          <a:off x="3797300" y="60185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17780</xdr:rowOff>
    </xdr:from>
    <xdr:to>
      <xdr:col>19</xdr:col>
      <xdr:colOff>177800</xdr:colOff>
      <xdr:row>35</xdr:row>
      <xdr:rowOff>20828</xdr:rowOff>
    </xdr:to>
    <xdr:cxnSp macro="">
      <xdr:nvCxnSpPr>
        <xdr:cNvPr id="64" name="直線コネクタ 63"/>
        <xdr:cNvCxnSpPr/>
      </xdr:nvCxnSpPr>
      <xdr:spPr>
        <a:xfrm flipV="1">
          <a:off x="2908300" y="601853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20828</xdr:rowOff>
    </xdr:from>
    <xdr:to>
      <xdr:col>15</xdr:col>
      <xdr:colOff>50800</xdr:colOff>
      <xdr:row>35</xdr:row>
      <xdr:rowOff>31496</xdr:rowOff>
    </xdr:to>
    <xdr:cxnSp macro="">
      <xdr:nvCxnSpPr>
        <xdr:cNvPr id="67" name="直線コネクタ 66"/>
        <xdr:cNvCxnSpPr/>
      </xdr:nvCxnSpPr>
      <xdr:spPr>
        <a:xfrm flipV="1">
          <a:off x="2019300" y="602157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68" name="フローチャート: 判断 67"/>
        <xdr:cNvSpPr/>
      </xdr:nvSpPr>
      <xdr:spPr>
        <a:xfrm>
          <a:off x="2857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105427</xdr:rowOff>
    </xdr:from>
    <xdr:ext cx="469744" cy="259045"/>
    <xdr:sp macro="" textlink="">
      <xdr:nvSpPr>
        <xdr:cNvPr id="69" name="テキスト ボックス 68"/>
        <xdr:cNvSpPr txBox="1"/>
      </xdr:nvSpPr>
      <xdr:spPr>
        <a:xfrm>
          <a:off x="2673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xdr:rowOff>
    </xdr:from>
    <xdr:to>
      <xdr:col>10</xdr:col>
      <xdr:colOff>114300</xdr:colOff>
      <xdr:row>35</xdr:row>
      <xdr:rowOff>31496</xdr:rowOff>
    </xdr:to>
    <xdr:cxnSp macro="">
      <xdr:nvCxnSpPr>
        <xdr:cNvPr id="70" name="直線コネクタ 69"/>
        <xdr:cNvCxnSpPr/>
      </xdr:nvCxnSpPr>
      <xdr:spPr>
        <a:xfrm>
          <a:off x="1130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72" name="テキスト ボックス 71"/>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149860</xdr:rowOff>
    </xdr:from>
    <xdr:to>
      <xdr:col>24</xdr:col>
      <xdr:colOff>114300</xdr:colOff>
      <xdr:row>35</xdr:row>
      <xdr:rowOff>80010</xdr:rowOff>
    </xdr:to>
    <xdr:sp macro="" textlink="">
      <xdr:nvSpPr>
        <xdr:cNvPr id="80" name="楕円 79"/>
        <xdr:cNvSpPr/>
      </xdr:nvSpPr>
      <xdr:spPr>
        <a:xfrm>
          <a:off x="45847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469744" cy="259045"/>
    <xdr:sp macro="" textlink="">
      <xdr:nvSpPr>
        <xdr:cNvPr id="81" name="議会費該当値テキスト"/>
        <xdr:cNvSpPr txBox="1"/>
      </xdr:nvSpPr>
      <xdr:spPr>
        <a:xfrm>
          <a:off x="46863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138430</xdr:rowOff>
    </xdr:from>
    <xdr:to>
      <xdr:col>20</xdr:col>
      <xdr:colOff>38100</xdr:colOff>
      <xdr:row>35</xdr:row>
      <xdr:rowOff>68580</xdr:rowOff>
    </xdr:to>
    <xdr:sp macro="" textlink="">
      <xdr:nvSpPr>
        <xdr:cNvPr id="82" name="楕円 81"/>
        <xdr:cNvSpPr/>
      </xdr:nvSpPr>
      <xdr:spPr>
        <a:xfrm>
          <a:off x="3746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85107</xdr:rowOff>
    </xdr:from>
    <xdr:ext cx="469744" cy="259045"/>
    <xdr:sp macro="" textlink="">
      <xdr:nvSpPr>
        <xdr:cNvPr id="83" name="テキスト ボックス 82"/>
        <xdr:cNvSpPr txBox="1"/>
      </xdr:nvSpPr>
      <xdr:spPr>
        <a:xfrm>
          <a:off x="3562428"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141478</xdr:rowOff>
    </xdr:from>
    <xdr:to>
      <xdr:col>15</xdr:col>
      <xdr:colOff>101600</xdr:colOff>
      <xdr:row>35</xdr:row>
      <xdr:rowOff>71628</xdr:rowOff>
    </xdr:to>
    <xdr:sp macro="" textlink="">
      <xdr:nvSpPr>
        <xdr:cNvPr id="84" name="楕円 83"/>
        <xdr:cNvSpPr/>
      </xdr:nvSpPr>
      <xdr:spPr>
        <a:xfrm>
          <a:off x="2857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85" name="テキスト ボックス 84"/>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152146</xdr:rowOff>
    </xdr:from>
    <xdr:to>
      <xdr:col>10</xdr:col>
      <xdr:colOff>165100</xdr:colOff>
      <xdr:row>35</xdr:row>
      <xdr:rowOff>82296</xdr:rowOff>
    </xdr:to>
    <xdr:sp macro="" textlink="">
      <xdr:nvSpPr>
        <xdr:cNvPr id="86" name="楕円 85"/>
        <xdr:cNvSpPr/>
      </xdr:nvSpPr>
      <xdr:spPr>
        <a:xfrm>
          <a:off x="1968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73423</xdr:rowOff>
    </xdr:from>
    <xdr:ext cx="469744" cy="259045"/>
    <xdr:sp macro="" textlink="">
      <xdr:nvSpPr>
        <xdr:cNvPr id="87" name="テキスト ボックス 86"/>
        <xdr:cNvSpPr txBox="1"/>
      </xdr:nvSpPr>
      <xdr:spPr>
        <a:xfrm>
          <a:off x="1784428" y="60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120904</xdr:rowOff>
    </xdr:from>
    <xdr:to>
      <xdr:col>6</xdr:col>
      <xdr:colOff>38100</xdr:colOff>
      <xdr:row>35</xdr:row>
      <xdr:rowOff>51054</xdr:rowOff>
    </xdr:to>
    <xdr:sp macro="" textlink="">
      <xdr:nvSpPr>
        <xdr:cNvPr id="88" name="楕円 87"/>
        <xdr:cNvSpPr/>
      </xdr:nvSpPr>
      <xdr:spPr>
        <a:xfrm>
          <a:off x="1079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42181</xdr:rowOff>
    </xdr:from>
    <xdr:ext cx="469744" cy="259045"/>
    <xdr:sp macro="" textlink="">
      <xdr:nvSpPr>
        <xdr:cNvPr id="89" name="テキスト ボックス 88"/>
        <xdr:cNvSpPr txBox="1"/>
      </xdr:nvSpPr>
      <xdr:spPr>
        <a:xfrm>
          <a:off x="89542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127933</xdr:rowOff>
    </xdr:from>
    <xdr:to>
      <xdr:col>24</xdr:col>
      <xdr:colOff>63500</xdr:colOff>
      <xdr:row>55</xdr:row>
      <xdr:rowOff>130795</xdr:rowOff>
    </xdr:to>
    <xdr:cxnSp macro="">
      <xdr:nvCxnSpPr>
        <xdr:cNvPr id="120" name="直線コネクタ 119"/>
        <xdr:cNvCxnSpPr/>
      </xdr:nvCxnSpPr>
      <xdr:spPr>
        <a:xfrm>
          <a:off x="3797300" y="8528983"/>
          <a:ext cx="838200" cy="10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127933</xdr:rowOff>
    </xdr:from>
    <xdr:to>
      <xdr:col>19</xdr:col>
      <xdr:colOff>177800</xdr:colOff>
      <xdr:row>57</xdr:row>
      <xdr:rowOff>2257</xdr:rowOff>
    </xdr:to>
    <xdr:cxnSp macro="">
      <xdr:nvCxnSpPr>
        <xdr:cNvPr id="123" name="直線コネクタ 122"/>
        <xdr:cNvCxnSpPr/>
      </xdr:nvCxnSpPr>
      <xdr:spPr>
        <a:xfrm flipV="1">
          <a:off x="2908300" y="8528983"/>
          <a:ext cx="889000" cy="12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26783</xdr:rowOff>
    </xdr:from>
    <xdr:to>
      <xdr:col>15</xdr:col>
      <xdr:colOff>50800</xdr:colOff>
      <xdr:row>57</xdr:row>
      <xdr:rowOff>2257</xdr:rowOff>
    </xdr:to>
    <xdr:cxnSp macro="">
      <xdr:nvCxnSpPr>
        <xdr:cNvPr id="126" name="直線コネクタ 125"/>
        <xdr:cNvCxnSpPr/>
      </xdr:nvCxnSpPr>
      <xdr:spPr>
        <a:xfrm>
          <a:off x="2019300" y="9456533"/>
          <a:ext cx="889000" cy="3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135165</xdr:rowOff>
    </xdr:from>
    <xdr:to>
      <xdr:col>15</xdr:col>
      <xdr:colOff>101600</xdr:colOff>
      <xdr:row>57</xdr:row>
      <xdr:rowOff>65315</xdr:rowOff>
    </xdr:to>
    <xdr:sp macro="" textlink="">
      <xdr:nvSpPr>
        <xdr:cNvPr id="127" name="フローチャート: 判断 126"/>
        <xdr:cNvSpPr/>
      </xdr:nvSpPr>
      <xdr:spPr>
        <a:xfrm>
          <a:off x="2857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56442</xdr:rowOff>
    </xdr:from>
    <xdr:ext cx="534377" cy="259045"/>
    <xdr:sp macro="" textlink="">
      <xdr:nvSpPr>
        <xdr:cNvPr id="128" name="テキスト ボックス 127"/>
        <xdr:cNvSpPr txBox="1"/>
      </xdr:nvSpPr>
      <xdr:spPr>
        <a:xfrm>
          <a:off x="2641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26783</xdr:rowOff>
    </xdr:from>
    <xdr:to>
      <xdr:col>10</xdr:col>
      <xdr:colOff>114300</xdr:colOff>
      <xdr:row>55</xdr:row>
      <xdr:rowOff>95025</xdr:rowOff>
    </xdr:to>
    <xdr:cxnSp macro="">
      <xdr:nvCxnSpPr>
        <xdr:cNvPr id="129" name="直線コネクタ 128"/>
        <xdr:cNvCxnSpPr/>
      </xdr:nvCxnSpPr>
      <xdr:spPr>
        <a:xfrm flipV="1">
          <a:off x="1130300" y="9456533"/>
          <a:ext cx="889000" cy="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79995</xdr:rowOff>
    </xdr:from>
    <xdr:to>
      <xdr:col>24</xdr:col>
      <xdr:colOff>114300</xdr:colOff>
      <xdr:row>56</xdr:row>
      <xdr:rowOff>10145</xdr:rowOff>
    </xdr:to>
    <xdr:sp macro="" textlink="">
      <xdr:nvSpPr>
        <xdr:cNvPr id="139" name="楕円 138"/>
        <xdr:cNvSpPr/>
      </xdr:nvSpPr>
      <xdr:spPr>
        <a:xfrm>
          <a:off x="4584700" y="95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102872</xdr:rowOff>
    </xdr:from>
    <xdr:ext cx="534377" cy="259045"/>
    <xdr:sp macro="" textlink="">
      <xdr:nvSpPr>
        <xdr:cNvPr id="140" name="総務費該当値テキスト"/>
        <xdr:cNvSpPr txBox="1"/>
      </xdr:nvSpPr>
      <xdr:spPr>
        <a:xfrm>
          <a:off x="4686300" y="93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77133</xdr:rowOff>
    </xdr:from>
    <xdr:to>
      <xdr:col>20</xdr:col>
      <xdr:colOff>38100</xdr:colOff>
      <xdr:row>50</xdr:row>
      <xdr:rowOff>7283</xdr:rowOff>
    </xdr:to>
    <xdr:sp macro="" textlink="">
      <xdr:nvSpPr>
        <xdr:cNvPr id="141" name="楕円 140"/>
        <xdr:cNvSpPr/>
      </xdr:nvSpPr>
      <xdr:spPr>
        <a:xfrm>
          <a:off x="3746500" y="8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23810</xdr:rowOff>
    </xdr:from>
    <xdr:ext cx="599010" cy="259045"/>
    <xdr:sp macro="" textlink="">
      <xdr:nvSpPr>
        <xdr:cNvPr id="142" name="テキスト ボックス 141"/>
        <xdr:cNvSpPr txBox="1"/>
      </xdr:nvSpPr>
      <xdr:spPr>
        <a:xfrm>
          <a:off x="3497795" y="82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122907</xdr:rowOff>
    </xdr:from>
    <xdr:to>
      <xdr:col>15</xdr:col>
      <xdr:colOff>101600</xdr:colOff>
      <xdr:row>57</xdr:row>
      <xdr:rowOff>53057</xdr:rowOff>
    </xdr:to>
    <xdr:sp macro="" textlink="">
      <xdr:nvSpPr>
        <xdr:cNvPr id="143" name="楕円 142"/>
        <xdr:cNvSpPr/>
      </xdr:nvSpPr>
      <xdr:spPr>
        <a:xfrm>
          <a:off x="2857500" y="97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69584</xdr:rowOff>
    </xdr:from>
    <xdr:ext cx="534377" cy="259045"/>
    <xdr:sp macro="" textlink="">
      <xdr:nvSpPr>
        <xdr:cNvPr id="144" name="テキスト ボックス 143"/>
        <xdr:cNvSpPr txBox="1"/>
      </xdr:nvSpPr>
      <xdr:spPr>
        <a:xfrm>
          <a:off x="2641111" y="94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147433</xdr:rowOff>
    </xdr:from>
    <xdr:to>
      <xdr:col>10</xdr:col>
      <xdr:colOff>165100</xdr:colOff>
      <xdr:row>55</xdr:row>
      <xdr:rowOff>77583</xdr:rowOff>
    </xdr:to>
    <xdr:sp macro="" textlink="">
      <xdr:nvSpPr>
        <xdr:cNvPr id="145" name="楕円 144"/>
        <xdr:cNvSpPr/>
      </xdr:nvSpPr>
      <xdr:spPr>
        <a:xfrm>
          <a:off x="1968500" y="94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94110</xdr:rowOff>
    </xdr:from>
    <xdr:ext cx="534377" cy="259045"/>
    <xdr:sp macro="" textlink="">
      <xdr:nvSpPr>
        <xdr:cNvPr id="146" name="テキスト ボックス 145"/>
        <xdr:cNvSpPr txBox="1"/>
      </xdr:nvSpPr>
      <xdr:spPr>
        <a:xfrm>
          <a:off x="1752111" y="91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44225</xdr:rowOff>
    </xdr:from>
    <xdr:to>
      <xdr:col>6</xdr:col>
      <xdr:colOff>38100</xdr:colOff>
      <xdr:row>55</xdr:row>
      <xdr:rowOff>145825</xdr:rowOff>
    </xdr:to>
    <xdr:sp macro="" textlink="">
      <xdr:nvSpPr>
        <xdr:cNvPr id="147" name="楕円 146"/>
        <xdr:cNvSpPr/>
      </xdr:nvSpPr>
      <xdr:spPr>
        <a:xfrm>
          <a:off x="1079500" y="94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162352</xdr:rowOff>
    </xdr:from>
    <xdr:ext cx="534377" cy="259045"/>
    <xdr:sp macro="" textlink="">
      <xdr:nvSpPr>
        <xdr:cNvPr id="148" name="テキスト ボックス 147"/>
        <xdr:cNvSpPr txBox="1"/>
      </xdr:nvSpPr>
      <xdr:spPr>
        <a:xfrm>
          <a:off x="863111" y="92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106677</xdr:rowOff>
    </xdr:from>
    <xdr:to>
      <xdr:col>24</xdr:col>
      <xdr:colOff>63500</xdr:colOff>
      <xdr:row>77</xdr:row>
      <xdr:rowOff>27857</xdr:rowOff>
    </xdr:to>
    <xdr:cxnSp macro="">
      <xdr:nvCxnSpPr>
        <xdr:cNvPr id="182" name="直線コネクタ 181"/>
        <xdr:cNvCxnSpPr/>
      </xdr:nvCxnSpPr>
      <xdr:spPr>
        <a:xfrm flipV="1">
          <a:off x="3797300" y="12965427"/>
          <a:ext cx="838200" cy="26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27857</xdr:rowOff>
    </xdr:from>
    <xdr:to>
      <xdr:col>19</xdr:col>
      <xdr:colOff>177800</xdr:colOff>
      <xdr:row>77</xdr:row>
      <xdr:rowOff>92103</xdr:rowOff>
    </xdr:to>
    <xdr:cxnSp macro="">
      <xdr:nvCxnSpPr>
        <xdr:cNvPr id="185" name="直線コネクタ 184"/>
        <xdr:cNvCxnSpPr/>
      </xdr:nvCxnSpPr>
      <xdr:spPr>
        <a:xfrm flipV="1">
          <a:off x="2908300" y="13229507"/>
          <a:ext cx="8890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92103</xdr:rowOff>
    </xdr:from>
    <xdr:to>
      <xdr:col>15</xdr:col>
      <xdr:colOff>50800</xdr:colOff>
      <xdr:row>77</xdr:row>
      <xdr:rowOff>159589</xdr:rowOff>
    </xdr:to>
    <xdr:cxnSp macro="">
      <xdr:nvCxnSpPr>
        <xdr:cNvPr id="188" name="直線コネクタ 187"/>
        <xdr:cNvCxnSpPr/>
      </xdr:nvCxnSpPr>
      <xdr:spPr>
        <a:xfrm flipV="1">
          <a:off x="2019300" y="13293753"/>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26806</xdr:rowOff>
    </xdr:from>
    <xdr:to>
      <xdr:col>15</xdr:col>
      <xdr:colOff>101600</xdr:colOff>
      <xdr:row>78</xdr:row>
      <xdr:rowOff>128406</xdr:rowOff>
    </xdr:to>
    <xdr:sp macro="" textlink="">
      <xdr:nvSpPr>
        <xdr:cNvPr id="189" name="フローチャート: 判断 188"/>
        <xdr:cNvSpPr/>
      </xdr:nvSpPr>
      <xdr:spPr>
        <a:xfrm>
          <a:off x="2857500" y="133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119533</xdr:rowOff>
    </xdr:from>
    <xdr:ext cx="599010" cy="259045"/>
    <xdr:sp macro="" textlink="">
      <xdr:nvSpPr>
        <xdr:cNvPr id="190" name="テキスト ボックス 189"/>
        <xdr:cNvSpPr txBox="1"/>
      </xdr:nvSpPr>
      <xdr:spPr>
        <a:xfrm>
          <a:off x="2608795" y="1349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159589</xdr:rowOff>
    </xdr:from>
    <xdr:to>
      <xdr:col>10</xdr:col>
      <xdr:colOff>114300</xdr:colOff>
      <xdr:row>78</xdr:row>
      <xdr:rowOff>33592</xdr:rowOff>
    </xdr:to>
    <xdr:cxnSp macro="">
      <xdr:nvCxnSpPr>
        <xdr:cNvPr id="191" name="直線コネクタ 190"/>
        <xdr:cNvCxnSpPr/>
      </xdr:nvCxnSpPr>
      <xdr:spPr>
        <a:xfrm flipV="1">
          <a:off x="1130300" y="13361239"/>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143527</xdr:rowOff>
    </xdr:from>
    <xdr:ext cx="599010" cy="259045"/>
    <xdr:sp macro="" textlink="">
      <xdr:nvSpPr>
        <xdr:cNvPr id="193" name="テキスト ボックス 192"/>
        <xdr:cNvSpPr txBox="1"/>
      </xdr:nvSpPr>
      <xdr:spPr>
        <a:xfrm>
          <a:off x="1719795" y="13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101798</xdr:rowOff>
    </xdr:from>
    <xdr:ext cx="599010" cy="259045"/>
    <xdr:sp macro="" textlink="">
      <xdr:nvSpPr>
        <xdr:cNvPr id="195" name="テキスト ボックス 194"/>
        <xdr:cNvSpPr txBox="1"/>
      </xdr:nvSpPr>
      <xdr:spPr>
        <a:xfrm>
          <a:off x="830795" y="134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55877</xdr:rowOff>
    </xdr:from>
    <xdr:to>
      <xdr:col>24</xdr:col>
      <xdr:colOff>114300</xdr:colOff>
      <xdr:row>75</xdr:row>
      <xdr:rowOff>157477</xdr:rowOff>
    </xdr:to>
    <xdr:sp macro="" textlink="">
      <xdr:nvSpPr>
        <xdr:cNvPr id="201" name="楕円 200"/>
        <xdr:cNvSpPr/>
      </xdr:nvSpPr>
      <xdr:spPr>
        <a:xfrm>
          <a:off x="4584700" y="129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34304</xdr:rowOff>
    </xdr:from>
    <xdr:ext cx="599010" cy="259045"/>
    <xdr:sp macro="" textlink="">
      <xdr:nvSpPr>
        <xdr:cNvPr id="202" name="民生費該当値テキスト"/>
        <xdr:cNvSpPr txBox="1"/>
      </xdr:nvSpPr>
      <xdr:spPr>
        <a:xfrm>
          <a:off x="4686300" y="1289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148507</xdr:rowOff>
    </xdr:from>
    <xdr:to>
      <xdr:col>20</xdr:col>
      <xdr:colOff>38100</xdr:colOff>
      <xdr:row>77</xdr:row>
      <xdr:rowOff>78657</xdr:rowOff>
    </xdr:to>
    <xdr:sp macro="" textlink="">
      <xdr:nvSpPr>
        <xdr:cNvPr id="203" name="楕円 202"/>
        <xdr:cNvSpPr/>
      </xdr:nvSpPr>
      <xdr:spPr>
        <a:xfrm>
          <a:off x="3746500" y="131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69784</xdr:rowOff>
    </xdr:from>
    <xdr:ext cx="599010" cy="259045"/>
    <xdr:sp macro="" textlink="">
      <xdr:nvSpPr>
        <xdr:cNvPr id="204" name="テキスト ボックス 203"/>
        <xdr:cNvSpPr txBox="1"/>
      </xdr:nvSpPr>
      <xdr:spPr>
        <a:xfrm>
          <a:off x="3497795" y="132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41303</xdr:rowOff>
    </xdr:from>
    <xdr:to>
      <xdr:col>15</xdr:col>
      <xdr:colOff>101600</xdr:colOff>
      <xdr:row>77</xdr:row>
      <xdr:rowOff>142903</xdr:rowOff>
    </xdr:to>
    <xdr:sp macro="" textlink="">
      <xdr:nvSpPr>
        <xdr:cNvPr id="205" name="楕円 204"/>
        <xdr:cNvSpPr/>
      </xdr:nvSpPr>
      <xdr:spPr>
        <a:xfrm>
          <a:off x="2857500" y="132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159430</xdr:rowOff>
    </xdr:from>
    <xdr:ext cx="599010" cy="259045"/>
    <xdr:sp macro="" textlink="">
      <xdr:nvSpPr>
        <xdr:cNvPr id="206" name="テキスト ボックス 205"/>
        <xdr:cNvSpPr txBox="1"/>
      </xdr:nvSpPr>
      <xdr:spPr>
        <a:xfrm>
          <a:off x="2608795" y="130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108789</xdr:rowOff>
    </xdr:from>
    <xdr:to>
      <xdr:col>10</xdr:col>
      <xdr:colOff>165100</xdr:colOff>
      <xdr:row>78</xdr:row>
      <xdr:rowOff>38939</xdr:rowOff>
    </xdr:to>
    <xdr:sp macro="" textlink="">
      <xdr:nvSpPr>
        <xdr:cNvPr id="207" name="楕円 206"/>
        <xdr:cNvSpPr/>
      </xdr:nvSpPr>
      <xdr:spPr>
        <a:xfrm>
          <a:off x="1968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55466</xdr:rowOff>
    </xdr:from>
    <xdr:ext cx="599010" cy="259045"/>
    <xdr:sp macro="" textlink="">
      <xdr:nvSpPr>
        <xdr:cNvPr id="208" name="テキスト ボックス 207"/>
        <xdr:cNvSpPr txBox="1"/>
      </xdr:nvSpPr>
      <xdr:spPr>
        <a:xfrm>
          <a:off x="1719795" y="13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154242</xdr:rowOff>
    </xdr:from>
    <xdr:to>
      <xdr:col>6</xdr:col>
      <xdr:colOff>38100</xdr:colOff>
      <xdr:row>78</xdr:row>
      <xdr:rowOff>84392</xdr:rowOff>
    </xdr:to>
    <xdr:sp macro="" textlink="">
      <xdr:nvSpPr>
        <xdr:cNvPr id="209" name="楕円 208"/>
        <xdr:cNvSpPr/>
      </xdr:nvSpPr>
      <xdr:spPr>
        <a:xfrm>
          <a:off x="1079500" y="133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100919</xdr:rowOff>
    </xdr:from>
    <xdr:ext cx="599010" cy="259045"/>
    <xdr:sp macro="" textlink="">
      <xdr:nvSpPr>
        <xdr:cNvPr id="210" name="テキスト ボックス 209"/>
        <xdr:cNvSpPr txBox="1"/>
      </xdr:nvSpPr>
      <xdr:spPr>
        <a:xfrm>
          <a:off x="830795" y="1313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37928</xdr:rowOff>
    </xdr:from>
    <xdr:to>
      <xdr:col>24</xdr:col>
      <xdr:colOff>63500</xdr:colOff>
      <xdr:row>95</xdr:row>
      <xdr:rowOff>58272</xdr:rowOff>
    </xdr:to>
    <xdr:cxnSp macro="">
      <xdr:nvCxnSpPr>
        <xdr:cNvPr id="238" name="直線コネクタ 237"/>
        <xdr:cNvCxnSpPr/>
      </xdr:nvCxnSpPr>
      <xdr:spPr>
        <a:xfrm flipV="1">
          <a:off x="3797300" y="16325678"/>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24806</xdr:rowOff>
    </xdr:from>
    <xdr:to>
      <xdr:col>19</xdr:col>
      <xdr:colOff>177800</xdr:colOff>
      <xdr:row>95</xdr:row>
      <xdr:rowOff>58272</xdr:rowOff>
    </xdr:to>
    <xdr:cxnSp macro="">
      <xdr:nvCxnSpPr>
        <xdr:cNvPr id="241" name="直線コネクタ 240"/>
        <xdr:cNvCxnSpPr/>
      </xdr:nvCxnSpPr>
      <xdr:spPr>
        <a:xfrm>
          <a:off x="2908300" y="15455306"/>
          <a:ext cx="889000" cy="8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24806</xdr:rowOff>
    </xdr:from>
    <xdr:to>
      <xdr:col>15</xdr:col>
      <xdr:colOff>50800</xdr:colOff>
      <xdr:row>92</xdr:row>
      <xdr:rowOff>147975</xdr:rowOff>
    </xdr:to>
    <xdr:cxnSp macro="">
      <xdr:nvCxnSpPr>
        <xdr:cNvPr id="244" name="直線コネクタ 243"/>
        <xdr:cNvCxnSpPr/>
      </xdr:nvCxnSpPr>
      <xdr:spPr>
        <a:xfrm flipV="1">
          <a:off x="2019300" y="15455306"/>
          <a:ext cx="889000" cy="46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72396</xdr:rowOff>
    </xdr:from>
    <xdr:to>
      <xdr:col>15</xdr:col>
      <xdr:colOff>101600</xdr:colOff>
      <xdr:row>97</xdr:row>
      <xdr:rowOff>2546</xdr:rowOff>
    </xdr:to>
    <xdr:sp macro="" textlink="">
      <xdr:nvSpPr>
        <xdr:cNvPr id="245" name="フローチャート: 判断 244"/>
        <xdr:cNvSpPr/>
      </xdr:nvSpPr>
      <xdr:spPr>
        <a:xfrm>
          <a:off x="2857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165123</xdr:rowOff>
    </xdr:from>
    <xdr:ext cx="534377" cy="259045"/>
    <xdr:sp macro="" textlink="">
      <xdr:nvSpPr>
        <xdr:cNvPr id="246" name="テキスト ボックス 245"/>
        <xdr:cNvSpPr txBox="1"/>
      </xdr:nvSpPr>
      <xdr:spPr>
        <a:xfrm>
          <a:off x="2641111" y="16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147975</xdr:rowOff>
    </xdr:from>
    <xdr:to>
      <xdr:col>10</xdr:col>
      <xdr:colOff>114300</xdr:colOff>
      <xdr:row>96</xdr:row>
      <xdr:rowOff>118394</xdr:rowOff>
    </xdr:to>
    <xdr:cxnSp macro="">
      <xdr:nvCxnSpPr>
        <xdr:cNvPr id="247" name="直線コネクタ 246"/>
        <xdr:cNvCxnSpPr/>
      </xdr:nvCxnSpPr>
      <xdr:spPr>
        <a:xfrm flipV="1">
          <a:off x="1130300" y="15921375"/>
          <a:ext cx="889000" cy="6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70710</xdr:rowOff>
    </xdr:from>
    <xdr:ext cx="534377" cy="259045"/>
    <xdr:sp macro="" textlink="">
      <xdr:nvSpPr>
        <xdr:cNvPr id="249" name="テキスト ボックス 248"/>
        <xdr:cNvSpPr txBox="1"/>
      </xdr:nvSpPr>
      <xdr:spPr>
        <a:xfrm>
          <a:off x="1752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87033</xdr:rowOff>
    </xdr:from>
    <xdr:ext cx="534377" cy="259045"/>
    <xdr:sp macro="" textlink="">
      <xdr:nvSpPr>
        <xdr:cNvPr id="251" name="テキスト ボックス 250"/>
        <xdr:cNvSpPr txBox="1"/>
      </xdr:nvSpPr>
      <xdr:spPr>
        <a:xfrm>
          <a:off x="863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158578</xdr:rowOff>
    </xdr:from>
    <xdr:to>
      <xdr:col>24</xdr:col>
      <xdr:colOff>114300</xdr:colOff>
      <xdr:row>95</xdr:row>
      <xdr:rowOff>88728</xdr:rowOff>
    </xdr:to>
    <xdr:sp macro="" textlink="">
      <xdr:nvSpPr>
        <xdr:cNvPr id="257" name="楕円 256"/>
        <xdr:cNvSpPr/>
      </xdr:nvSpPr>
      <xdr:spPr>
        <a:xfrm>
          <a:off x="4584700" y="162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10005</xdr:rowOff>
    </xdr:from>
    <xdr:ext cx="534377" cy="259045"/>
    <xdr:sp macro="" textlink="">
      <xdr:nvSpPr>
        <xdr:cNvPr id="258" name="衛生費該当値テキスト"/>
        <xdr:cNvSpPr txBox="1"/>
      </xdr:nvSpPr>
      <xdr:spPr>
        <a:xfrm>
          <a:off x="4686300" y="161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7472</xdr:rowOff>
    </xdr:from>
    <xdr:to>
      <xdr:col>20</xdr:col>
      <xdr:colOff>38100</xdr:colOff>
      <xdr:row>95</xdr:row>
      <xdr:rowOff>109072</xdr:rowOff>
    </xdr:to>
    <xdr:sp macro="" textlink="">
      <xdr:nvSpPr>
        <xdr:cNvPr id="259" name="楕円 258"/>
        <xdr:cNvSpPr/>
      </xdr:nvSpPr>
      <xdr:spPr>
        <a:xfrm>
          <a:off x="3746500" y="162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125599</xdr:rowOff>
    </xdr:from>
    <xdr:ext cx="534377" cy="259045"/>
    <xdr:sp macro="" textlink="">
      <xdr:nvSpPr>
        <xdr:cNvPr id="260" name="テキスト ボックス 259"/>
        <xdr:cNvSpPr txBox="1"/>
      </xdr:nvSpPr>
      <xdr:spPr>
        <a:xfrm>
          <a:off x="3530111" y="160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145456</xdr:rowOff>
    </xdr:from>
    <xdr:to>
      <xdr:col>15</xdr:col>
      <xdr:colOff>101600</xdr:colOff>
      <xdr:row>90</xdr:row>
      <xdr:rowOff>75606</xdr:rowOff>
    </xdr:to>
    <xdr:sp macro="" textlink="">
      <xdr:nvSpPr>
        <xdr:cNvPr id="261" name="楕円 260"/>
        <xdr:cNvSpPr/>
      </xdr:nvSpPr>
      <xdr:spPr>
        <a:xfrm>
          <a:off x="2857500" y="154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92133</xdr:rowOff>
    </xdr:from>
    <xdr:ext cx="534377" cy="259045"/>
    <xdr:sp macro="" textlink="">
      <xdr:nvSpPr>
        <xdr:cNvPr id="262" name="テキスト ボックス 261"/>
        <xdr:cNvSpPr txBox="1"/>
      </xdr:nvSpPr>
      <xdr:spPr>
        <a:xfrm>
          <a:off x="2641111" y="151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97175</xdr:rowOff>
    </xdr:from>
    <xdr:to>
      <xdr:col>10</xdr:col>
      <xdr:colOff>165100</xdr:colOff>
      <xdr:row>93</xdr:row>
      <xdr:rowOff>27325</xdr:rowOff>
    </xdr:to>
    <xdr:sp macro="" textlink="">
      <xdr:nvSpPr>
        <xdr:cNvPr id="263" name="楕円 262"/>
        <xdr:cNvSpPr/>
      </xdr:nvSpPr>
      <xdr:spPr>
        <a:xfrm>
          <a:off x="1968500" y="1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43852</xdr:rowOff>
    </xdr:from>
    <xdr:ext cx="534377" cy="259045"/>
    <xdr:sp macro="" textlink="">
      <xdr:nvSpPr>
        <xdr:cNvPr id="264" name="テキスト ボックス 263"/>
        <xdr:cNvSpPr txBox="1"/>
      </xdr:nvSpPr>
      <xdr:spPr>
        <a:xfrm>
          <a:off x="1752111" y="156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67594</xdr:rowOff>
    </xdr:from>
    <xdr:to>
      <xdr:col>6</xdr:col>
      <xdr:colOff>38100</xdr:colOff>
      <xdr:row>96</xdr:row>
      <xdr:rowOff>169194</xdr:rowOff>
    </xdr:to>
    <xdr:sp macro="" textlink="">
      <xdr:nvSpPr>
        <xdr:cNvPr id="265" name="楕円 264"/>
        <xdr:cNvSpPr/>
      </xdr:nvSpPr>
      <xdr:spPr>
        <a:xfrm>
          <a:off x="1079500" y="165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14271</xdr:rowOff>
    </xdr:from>
    <xdr:ext cx="534377" cy="259045"/>
    <xdr:sp macro="" textlink="">
      <xdr:nvSpPr>
        <xdr:cNvPr id="266" name="テキスト ボックス 265"/>
        <xdr:cNvSpPr txBox="1"/>
      </xdr:nvSpPr>
      <xdr:spPr>
        <a:xfrm>
          <a:off x="863111" y="163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60604</xdr:rowOff>
    </xdr:from>
    <xdr:to>
      <xdr:col>55</xdr:col>
      <xdr:colOff>0</xdr:colOff>
      <xdr:row>38</xdr:row>
      <xdr:rowOff>67005</xdr:rowOff>
    </xdr:to>
    <xdr:cxnSp macro="">
      <xdr:nvCxnSpPr>
        <xdr:cNvPr id="293" name="直線コネクタ 292"/>
        <xdr:cNvCxnSpPr/>
      </xdr:nvCxnSpPr>
      <xdr:spPr>
        <a:xfrm>
          <a:off x="9639300" y="657570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51918</xdr:rowOff>
    </xdr:from>
    <xdr:to>
      <xdr:col>50</xdr:col>
      <xdr:colOff>114300</xdr:colOff>
      <xdr:row>38</xdr:row>
      <xdr:rowOff>60604</xdr:rowOff>
    </xdr:to>
    <xdr:cxnSp macro="">
      <xdr:nvCxnSpPr>
        <xdr:cNvPr id="296" name="直線コネクタ 295"/>
        <xdr:cNvCxnSpPr/>
      </xdr:nvCxnSpPr>
      <xdr:spPr>
        <a:xfrm>
          <a:off x="8750300" y="656701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51918</xdr:rowOff>
    </xdr:from>
    <xdr:to>
      <xdr:col>45</xdr:col>
      <xdr:colOff>177800</xdr:colOff>
      <xdr:row>38</xdr:row>
      <xdr:rowOff>60147</xdr:rowOff>
    </xdr:to>
    <xdr:cxnSp macro="">
      <xdr:nvCxnSpPr>
        <xdr:cNvPr id="299" name="直線コネクタ 298"/>
        <xdr:cNvCxnSpPr/>
      </xdr:nvCxnSpPr>
      <xdr:spPr>
        <a:xfrm flipV="1">
          <a:off x="7861300" y="656701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63297</xdr:rowOff>
    </xdr:from>
    <xdr:to>
      <xdr:col>46</xdr:col>
      <xdr:colOff>38100</xdr:colOff>
      <xdr:row>36</xdr:row>
      <xdr:rowOff>164897</xdr:rowOff>
    </xdr:to>
    <xdr:sp macro="" textlink="">
      <xdr:nvSpPr>
        <xdr:cNvPr id="300" name="フローチャート: 判断 299"/>
        <xdr:cNvSpPr/>
      </xdr:nvSpPr>
      <xdr:spPr>
        <a:xfrm>
          <a:off x="8699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9974</xdr:rowOff>
    </xdr:from>
    <xdr:ext cx="378565" cy="259045"/>
    <xdr:sp macro="" textlink="">
      <xdr:nvSpPr>
        <xdr:cNvPr id="301" name="テキスト ボックス 300"/>
        <xdr:cNvSpPr txBox="1"/>
      </xdr:nvSpPr>
      <xdr:spPr>
        <a:xfrm>
          <a:off x="8561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60147</xdr:rowOff>
    </xdr:from>
    <xdr:to>
      <xdr:col>41</xdr:col>
      <xdr:colOff>50800</xdr:colOff>
      <xdr:row>38</xdr:row>
      <xdr:rowOff>62891</xdr:rowOff>
    </xdr:to>
    <xdr:cxnSp macro="">
      <xdr:nvCxnSpPr>
        <xdr:cNvPr id="302" name="直線コネクタ 301"/>
        <xdr:cNvCxnSpPr/>
      </xdr:nvCxnSpPr>
      <xdr:spPr>
        <a:xfrm flipV="1">
          <a:off x="6972300" y="65752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135704</xdr:rowOff>
    </xdr:from>
    <xdr:ext cx="378565" cy="259045"/>
    <xdr:sp macro="" textlink="">
      <xdr:nvSpPr>
        <xdr:cNvPr id="304" name="テキスト ボックス 303"/>
        <xdr:cNvSpPr txBox="1"/>
      </xdr:nvSpPr>
      <xdr:spPr>
        <a:xfrm>
          <a:off x="7672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6" name="テキスト ボックス 305"/>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312" name="楕円 311"/>
        <xdr:cNvSpPr/>
      </xdr:nvSpPr>
      <xdr:spPr>
        <a:xfrm>
          <a:off x="10426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102582</xdr:rowOff>
    </xdr:from>
    <xdr:ext cx="378565" cy="259045"/>
    <xdr:sp macro="" textlink="">
      <xdr:nvSpPr>
        <xdr:cNvPr id="313" name="労働費該当値テキスト"/>
        <xdr:cNvSpPr txBox="1"/>
      </xdr:nvSpPr>
      <xdr:spPr>
        <a:xfrm>
          <a:off x="10528300" y="64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xdr:rowOff>
    </xdr:from>
    <xdr:to>
      <xdr:col>50</xdr:col>
      <xdr:colOff>165100</xdr:colOff>
      <xdr:row>38</xdr:row>
      <xdr:rowOff>111404</xdr:rowOff>
    </xdr:to>
    <xdr:sp macro="" textlink="">
      <xdr:nvSpPr>
        <xdr:cNvPr id="314" name="楕円 313"/>
        <xdr:cNvSpPr/>
      </xdr:nvSpPr>
      <xdr:spPr>
        <a:xfrm>
          <a:off x="9588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102531</xdr:rowOff>
    </xdr:from>
    <xdr:ext cx="378565" cy="259045"/>
    <xdr:sp macro="" textlink="">
      <xdr:nvSpPr>
        <xdr:cNvPr id="315" name="テキスト ボックス 314"/>
        <xdr:cNvSpPr txBox="1"/>
      </xdr:nvSpPr>
      <xdr:spPr>
        <a:xfrm>
          <a:off x="9450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1118</xdr:rowOff>
    </xdr:from>
    <xdr:to>
      <xdr:col>46</xdr:col>
      <xdr:colOff>38100</xdr:colOff>
      <xdr:row>38</xdr:row>
      <xdr:rowOff>102718</xdr:rowOff>
    </xdr:to>
    <xdr:sp macro="" textlink="">
      <xdr:nvSpPr>
        <xdr:cNvPr id="316" name="楕円 315"/>
        <xdr:cNvSpPr/>
      </xdr:nvSpPr>
      <xdr:spPr>
        <a:xfrm>
          <a:off x="8699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93845</xdr:rowOff>
    </xdr:from>
    <xdr:ext cx="378565" cy="259045"/>
    <xdr:sp macro="" textlink="">
      <xdr:nvSpPr>
        <xdr:cNvPr id="317" name="テキスト ボックス 316"/>
        <xdr:cNvSpPr txBox="1"/>
      </xdr:nvSpPr>
      <xdr:spPr>
        <a:xfrm>
          <a:off x="8561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xdr:rowOff>
    </xdr:from>
    <xdr:to>
      <xdr:col>41</xdr:col>
      <xdr:colOff>101600</xdr:colOff>
      <xdr:row>38</xdr:row>
      <xdr:rowOff>110947</xdr:rowOff>
    </xdr:to>
    <xdr:sp macro="" textlink="">
      <xdr:nvSpPr>
        <xdr:cNvPr id="318" name="楕円 317"/>
        <xdr:cNvSpPr/>
      </xdr:nvSpPr>
      <xdr:spPr>
        <a:xfrm>
          <a:off x="781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102074</xdr:rowOff>
    </xdr:from>
    <xdr:ext cx="378565" cy="259045"/>
    <xdr:sp macro="" textlink="">
      <xdr:nvSpPr>
        <xdr:cNvPr id="319" name="テキスト ボックス 318"/>
        <xdr:cNvSpPr txBox="1"/>
      </xdr:nvSpPr>
      <xdr:spPr>
        <a:xfrm>
          <a:off x="7672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12091</xdr:rowOff>
    </xdr:from>
    <xdr:to>
      <xdr:col>36</xdr:col>
      <xdr:colOff>165100</xdr:colOff>
      <xdr:row>38</xdr:row>
      <xdr:rowOff>113691</xdr:rowOff>
    </xdr:to>
    <xdr:sp macro="" textlink="">
      <xdr:nvSpPr>
        <xdr:cNvPr id="320" name="楕円 319"/>
        <xdr:cNvSpPr/>
      </xdr:nvSpPr>
      <xdr:spPr>
        <a:xfrm>
          <a:off x="6921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104818</xdr:rowOff>
    </xdr:from>
    <xdr:ext cx="378565" cy="259045"/>
    <xdr:sp macro="" textlink="">
      <xdr:nvSpPr>
        <xdr:cNvPr id="321" name="テキスト ボックス 320"/>
        <xdr:cNvSpPr txBox="1"/>
      </xdr:nvSpPr>
      <xdr:spPr>
        <a:xfrm>
          <a:off x="6783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28257</xdr:rowOff>
    </xdr:from>
    <xdr:to>
      <xdr:col>55</xdr:col>
      <xdr:colOff>0</xdr:colOff>
      <xdr:row>55</xdr:row>
      <xdr:rowOff>163532</xdr:rowOff>
    </xdr:to>
    <xdr:cxnSp macro="">
      <xdr:nvCxnSpPr>
        <xdr:cNvPr id="346" name="直線コネクタ 345"/>
        <xdr:cNvCxnSpPr/>
      </xdr:nvCxnSpPr>
      <xdr:spPr>
        <a:xfrm>
          <a:off x="9639300" y="9458007"/>
          <a:ext cx="838200" cy="13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28257</xdr:rowOff>
    </xdr:from>
    <xdr:to>
      <xdr:col>50</xdr:col>
      <xdr:colOff>114300</xdr:colOff>
      <xdr:row>55</xdr:row>
      <xdr:rowOff>54375</xdr:rowOff>
    </xdr:to>
    <xdr:cxnSp macro="">
      <xdr:nvCxnSpPr>
        <xdr:cNvPr id="349" name="直線コネクタ 348"/>
        <xdr:cNvCxnSpPr/>
      </xdr:nvCxnSpPr>
      <xdr:spPr>
        <a:xfrm flipV="1">
          <a:off x="8750300" y="9458007"/>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54375</xdr:rowOff>
    </xdr:from>
    <xdr:to>
      <xdr:col>45</xdr:col>
      <xdr:colOff>177800</xdr:colOff>
      <xdr:row>55</xdr:row>
      <xdr:rowOff>137185</xdr:rowOff>
    </xdr:to>
    <xdr:cxnSp macro="">
      <xdr:nvCxnSpPr>
        <xdr:cNvPr id="352" name="直線コネクタ 351"/>
        <xdr:cNvCxnSpPr/>
      </xdr:nvCxnSpPr>
      <xdr:spPr>
        <a:xfrm flipV="1">
          <a:off x="7861300" y="9484125"/>
          <a:ext cx="889000" cy="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32607</xdr:rowOff>
    </xdr:from>
    <xdr:to>
      <xdr:col>46</xdr:col>
      <xdr:colOff>38100</xdr:colOff>
      <xdr:row>56</xdr:row>
      <xdr:rowOff>134207</xdr:rowOff>
    </xdr:to>
    <xdr:sp macro="" textlink="">
      <xdr:nvSpPr>
        <xdr:cNvPr id="353" name="フローチャート: 判断 352"/>
        <xdr:cNvSpPr/>
      </xdr:nvSpPr>
      <xdr:spPr>
        <a:xfrm>
          <a:off x="8699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125334</xdr:rowOff>
    </xdr:from>
    <xdr:ext cx="469744" cy="259045"/>
    <xdr:sp macro="" textlink="">
      <xdr:nvSpPr>
        <xdr:cNvPr id="354" name="テキスト ボックス 353"/>
        <xdr:cNvSpPr txBox="1"/>
      </xdr:nvSpPr>
      <xdr:spPr>
        <a:xfrm>
          <a:off x="8515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119526</xdr:rowOff>
    </xdr:from>
    <xdr:to>
      <xdr:col>41</xdr:col>
      <xdr:colOff>50800</xdr:colOff>
      <xdr:row>55</xdr:row>
      <xdr:rowOff>137185</xdr:rowOff>
    </xdr:to>
    <xdr:cxnSp macro="">
      <xdr:nvCxnSpPr>
        <xdr:cNvPr id="355" name="直線コネクタ 354"/>
        <xdr:cNvCxnSpPr/>
      </xdr:nvCxnSpPr>
      <xdr:spPr>
        <a:xfrm>
          <a:off x="6972300" y="9549276"/>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114133</xdr:rowOff>
    </xdr:from>
    <xdr:ext cx="469744" cy="259045"/>
    <xdr:sp macro="" textlink="">
      <xdr:nvSpPr>
        <xdr:cNvPr id="357" name="テキスト ボックス 356"/>
        <xdr:cNvSpPr txBox="1"/>
      </xdr:nvSpPr>
      <xdr:spPr>
        <a:xfrm>
          <a:off x="7626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112732</xdr:rowOff>
    </xdr:from>
    <xdr:to>
      <xdr:col>55</xdr:col>
      <xdr:colOff>50800</xdr:colOff>
      <xdr:row>56</xdr:row>
      <xdr:rowOff>42882</xdr:rowOff>
    </xdr:to>
    <xdr:sp macro="" textlink="">
      <xdr:nvSpPr>
        <xdr:cNvPr id="365" name="楕円 364"/>
        <xdr:cNvSpPr/>
      </xdr:nvSpPr>
      <xdr:spPr>
        <a:xfrm>
          <a:off x="10426700" y="95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135609</xdr:rowOff>
    </xdr:from>
    <xdr:ext cx="469744" cy="259045"/>
    <xdr:sp macro="" textlink="">
      <xdr:nvSpPr>
        <xdr:cNvPr id="366" name="農林水産業費該当値テキスト"/>
        <xdr:cNvSpPr txBox="1"/>
      </xdr:nvSpPr>
      <xdr:spPr>
        <a:xfrm>
          <a:off x="10528300" y="93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148907</xdr:rowOff>
    </xdr:from>
    <xdr:to>
      <xdr:col>50</xdr:col>
      <xdr:colOff>165100</xdr:colOff>
      <xdr:row>55</xdr:row>
      <xdr:rowOff>79057</xdr:rowOff>
    </xdr:to>
    <xdr:sp macro="" textlink="">
      <xdr:nvSpPr>
        <xdr:cNvPr id="367" name="楕円 366"/>
        <xdr:cNvSpPr/>
      </xdr:nvSpPr>
      <xdr:spPr>
        <a:xfrm>
          <a:off x="9588500" y="94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95584</xdr:rowOff>
    </xdr:from>
    <xdr:ext cx="469744" cy="259045"/>
    <xdr:sp macro="" textlink="">
      <xdr:nvSpPr>
        <xdr:cNvPr id="368" name="テキスト ボックス 367"/>
        <xdr:cNvSpPr txBox="1"/>
      </xdr:nvSpPr>
      <xdr:spPr>
        <a:xfrm>
          <a:off x="9404428" y="918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3575</xdr:rowOff>
    </xdr:from>
    <xdr:to>
      <xdr:col>46</xdr:col>
      <xdr:colOff>38100</xdr:colOff>
      <xdr:row>55</xdr:row>
      <xdr:rowOff>105175</xdr:rowOff>
    </xdr:to>
    <xdr:sp macro="" textlink="">
      <xdr:nvSpPr>
        <xdr:cNvPr id="369" name="楕円 368"/>
        <xdr:cNvSpPr/>
      </xdr:nvSpPr>
      <xdr:spPr>
        <a:xfrm>
          <a:off x="8699500" y="9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121702</xdr:rowOff>
    </xdr:from>
    <xdr:ext cx="469744" cy="259045"/>
    <xdr:sp macro="" textlink="">
      <xdr:nvSpPr>
        <xdr:cNvPr id="370" name="テキスト ボックス 369"/>
        <xdr:cNvSpPr txBox="1"/>
      </xdr:nvSpPr>
      <xdr:spPr>
        <a:xfrm>
          <a:off x="8515428" y="92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86385</xdr:rowOff>
    </xdr:from>
    <xdr:to>
      <xdr:col>41</xdr:col>
      <xdr:colOff>101600</xdr:colOff>
      <xdr:row>56</xdr:row>
      <xdr:rowOff>16535</xdr:rowOff>
    </xdr:to>
    <xdr:sp macro="" textlink="">
      <xdr:nvSpPr>
        <xdr:cNvPr id="371" name="楕円 370"/>
        <xdr:cNvSpPr/>
      </xdr:nvSpPr>
      <xdr:spPr>
        <a:xfrm>
          <a:off x="7810500" y="95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33062</xdr:rowOff>
    </xdr:from>
    <xdr:ext cx="469744" cy="259045"/>
    <xdr:sp macro="" textlink="">
      <xdr:nvSpPr>
        <xdr:cNvPr id="372" name="テキスト ボックス 371"/>
        <xdr:cNvSpPr txBox="1"/>
      </xdr:nvSpPr>
      <xdr:spPr>
        <a:xfrm>
          <a:off x="7626428" y="92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68726</xdr:rowOff>
    </xdr:from>
    <xdr:to>
      <xdr:col>36</xdr:col>
      <xdr:colOff>165100</xdr:colOff>
      <xdr:row>55</xdr:row>
      <xdr:rowOff>170326</xdr:rowOff>
    </xdr:to>
    <xdr:sp macro="" textlink="">
      <xdr:nvSpPr>
        <xdr:cNvPr id="373" name="楕円 372"/>
        <xdr:cNvSpPr/>
      </xdr:nvSpPr>
      <xdr:spPr>
        <a:xfrm>
          <a:off x="6921500" y="94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15403</xdr:rowOff>
    </xdr:from>
    <xdr:ext cx="469744" cy="259045"/>
    <xdr:sp macro="" textlink="">
      <xdr:nvSpPr>
        <xdr:cNvPr id="374" name="テキスト ボックス 373"/>
        <xdr:cNvSpPr txBox="1"/>
      </xdr:nvSpPr>
      <xdr:spPr>
        <a:xfrm>
          <a:off x="6737428" y="92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164030</xdr:rowOff>
    </xdr:from>
    <xdr:to>
      <xdr:col>55</xdr:col>
      <xdr:colOff>0</xdr:colOff>
      <xdr:row>78</xdr:row>
      <xdr:rowOff>167932</xdr:rowOff>
    </xdr:to>
    <xdr:cxnSp macro="">
      <xdr:nvCxnSpPr>
        <xdr:cNvPr id="405" name="直線コネクタ 404"/>
        <xdr:cNvCxnSpPr/>
      </xdr:nvCxnSpPr>
      <xdr:spPr>
        <a:xfrm>
          <a:off x="9639300" y="13537130"/>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164030</xdr:rowOff>
    </xdr:from>
    <xdr:to>
      <xdr:col>50</xdr:col>
      <xdr:colOff>114300</xdr:colOff>
      <xdr:row>79</xdr:row>
      <xdr:rowOff>43394</xdr:rowOff>
    </xdr:to>
    <xdr:cxnSp macro="">
      <xdr:nvCxnSpPr>
        <xdr:cNvPr id="408" name="直線コネクタ 407"/>
        <xdr:cNvCxnSpPr/>
      </xdr:nvCxnSpPr>
      <xdr:spPr>
        <a:xfrm flipV="1">
          <a:off x="8750300" y="13537130"/>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30902</xdr:rowOff>
    </xdr:from>
    <xdr:to>
      <xdr:col>45</xdr:col>
      <xdr:colOff>177800</xdr:colOff>
      <xdr:row>79</xdr:row>
      <xdr:rowOff>43394</xdr:rowOff>
    </xdr:to>
    <xdr:cxnSp macro="">
      <xdr:nvCxnSpPr>
        <xdr:cNvPr id="411" name="直線コネクタ 410"/>
        <xdr:cNvCxnSpPr/>
      </xdr:nvCxnSpPr>
      <xdr:spPr>
        <a:xfrm>
          <a:off x="7861300" y="13575452"/>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87495</xdr:rowOff>
    </xdr:from>
    <xdr:to>
      <xdr:col>46</xdr:col>
      <xdr:colOff>38100</xdr:colOff>
      <xdr:row>79</xdr:row>
      <xdr:rowOff>17645</xdr:rowOff>
    </xdr:to>
    <xdr:sp macro="" textlink="">
      <xdr:nvSpPr>
        <xdr:cNvPr id="412" name="フローチャート: 判断 411"/>
        <xdr:cNvSpPr/>
      </xdr:nvSpPr>
      <xdr:spPr>
        <a:xfrm>
          <a:off x="8699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34172</xdr:rowOff>
    </xdr:from>
    <xdr:ext cx="469744" cy="259045"/>
    <xdr:sp macro="" textlink="">
      <xdr:nvSpPr>
        <xdr:cNvPr id="413" name="テキスト ボックス 412"/>
        <xdr:cNvSpPr txBox="1"/>
      </xdr:nvSpPr>
      <xdr:spPr>
        <a:xfrm>
          <a:off x="8515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30902</xdr:rowOff>
    </xdr:from>
    <xdr:to>
      <xdr:col>41</xdr:col>
      <xdr:colOff>50800</xdr:colOff>
      <xdr:row>79</xdr:row>
      <xdr:rowOff>35768</xdr:rowOff>
    </xdr:to>
    <xdr:cxnSp macro="">
      <xdr:nvCxnSpPr>
        <xdr:cNvPr id="414" name="直線コネクタ 413"/>
        <xdr:cNvCxnSpPr/>
      </xdr:nvCxnSpPr>
      <xdr:spPr>
        <a:xfrm flipV="1">
          <a:off x="6972300" y="13575452"/>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117132</xdr:rowOff>
    </xdr:from>
    <xdr:to>
      <xdr:col>55</xdr:col>
      <xdr:colOff>50800</xdr:colOff>
      <xdr:row>79</xdr:row>
      <xdr:rowOff>47282</xdr:rowOff>
    </xdr:to>
    <xdr:sp macro="" textlink="">
      <xdr:nvSpPr>
        <xdr:cNvPr id="424" name="楕円 423"/>
        <xdr:cNvSpPr/>
      </xdr:nvSpPr>
      <xdr:spPr>
        <a:xfrm>
          <a:off x="104267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32059</xdr:rowOff>
    </xdr:from>
    <xdr:ext cx="469744" cy="259045"/>
    <xdr:sp macro="" textlink="">
      <xdr:nvSpPr>
        <xdr:cNvPr id="425" name="商工費該当値テキスト"/>
        <xdr:cNvSpPr txBox="1"/>
      </xdr:nvSpPr>
      <xdr:spPr>
        <a:xfrm>
          <a:off x="10528300" y="1340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113230</xdr:rowOff>
    </xdr:from>
    <xdr:to>
      <xdr:col>50</xdr:col>
      <xdr:colOff>165100</xdr:colOff>
      <xdr:row>79</xdr:row>
      <xdr:rowOff>43380</xdr:rowOff>
    </xdr:to>
    <xdr:sp macro="" textlink="">
      <xdr:nvSpPr>
        <xdr:cNvPr id="426" name="楕円 425"/>
        <xdr:cNvSpPr/>
      </xdr:nvSpPr>
      <xdr:spPr>
        <a:xfrm>
          <a:off x="9588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34507</xdr:rowOff>
    </xdr:from>
    <xdr:ext cx="469744" cy="259045"/>
    <xdr:sp macro="" textlink="">
      <xdr:nvSpPr>
        <xdr:cNvPr id="427" name="テキスト ボックス 426"/>
        <xdr:cNvSpPr txBox="1"/>
      </xdr:nvSpPr>
      <xdr:spPr>
        <a:xfrm>
          <a:off x="9404428" y="1357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164044</xdr:rowOff>
    </xdr:from>
    <xdr:to>
      <xdr:col>46</xdr:col>
      <xdr:colOff>38100</xdr:colOff>
      <xdr:row>79</xdr:row>
      <xdr:rowOff>94194</xdr:rowOff>
    </xdr:to>
    <xdr:sp macro="" textlink="">
      <xdr:nvSpPr>
        <xdr:cNvPr id="428" name="楕円 427"/>
        <xdr:cNvSpPr/>
      </xdr:nvSpPr>
      <xdr:spPr>
        <a:xfrm>
          <a:off x="8699500" y="13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85321</xdr:rowOff>
    </xdr:from>
    <xdr:ext cx="469744" cy="259045"/>
    <xdr:sp macro="" textlink="">
      <xdr:nvSpPr>
        <xdr:cNvPr id="429" name="テキスト ボックス 428"/>
        <xdr:cNvSpPr txBox="1"/>
      </xdr:nvSpPr>
      <xdr:spPr>
        <a:xfrm>
          <a:off x="8515428" y="136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151552</xdr:rowOff>
    </xdr:from>
    <xdr:to>
      <xdr:col>41</xdr:col>
      <xdr:colOff>101600</xdr:colOff>
      <xdr:row>79</xdr:row>
      <xdr:rowOff>81702</xdr:rowOff>
    </xdr:to>
    <xdr:sp macro="" textlink="">
      <xdr:nvSpPr>
        <xdr:cNvPr id="430" name="楕円 429"/>
        <xdr:cNvSpPr/>
      </xdr:nvSpPr>
      <xdr:spPr>
        <a:xfrm>
          <a:off x="7810500" y="13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72829</xdr:rowOff>
    </xdr:from>
    <xdr:ext cx="469744" cy="259045"/>
    <xdr:sp macro="" textlink="">
      <xdr:nvSpPr>
        <xdr:cNvPr id="431" name="テキスト ボックス 430"/>
        <xdr:cNvSpPr txBox="1"/>
      </xdr:nvSpPr>
      <xdr:spPr>
        <a:xfrm>
          <a:off x="7626428" y="136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156418</xdr:rowOff>
    </xdr:from>
    <xdr:to>
      <xdr:col>36</xdr:col>
      <xdr:colOff>165100</xdr:colOff>
      <xdr:row>79</xdr:row>
      <xdr:rowOff>86568</xdr:rowOff>
    </xdr:to>
    <xdr:sp macro="" textlink="">
      <xdr:nvSpPr>
        <xdr:cNvPr id="432" name="楕円 431"/>
        <xdr:cNvSpPr/>
      </xdr:nvSpPr>
      <xdr:spPr>
        <a:xfrm>
          <a:off x="6921500" y="13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77695</xdr:rowOff>
    </xdr:from>
    <xdr:ext cx="469744" cy="259045"/>
    <xdr:sp macro="" textlink="">
      <xdr:nvSpPr>
        <xdr:cNvPr id="433" name="テキスト ボックス 432"/>
        <xdr:cNvSpPr txBox="1"/>
      </xdr:nvSpPr>
      <xdr:spPr>
        <a:xfrm>
          <a:off x="6737428" y="13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1588</xdr:rowOff>
    </xdr:from>
    <xdr:to>
      <xdr:col>55</xdr:col>
      <xdr:colOff>0</xdr:colOff>
      <xdr:row>94</xdr:row>
      <xdr:rowOff>56680</xdr:rowOff>
    </xdr:to>
    <xdr:cxnSp macro="">
      <xdr:nvCxnSpPr>
        <xdr:cNvPr id="463" name="直線コネクタ 462"/>
        <xdr:cNvCxnSpPr/>
      </xdr:nvCxnSpPr>
      <xdr:spPr>
        <a:xfrm flipV="1">
          <a:off x="9639300" y="16117888"/>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44355</xdr:rowOff>
    </xdr:from>
    <xdr:to>
      <xdr:col>50</xdr:col>
      <xdr:colOff>114300</xdr:colOff>
      <xdr:row>94</xdr:row>
      <xdr:rowOff>56680</xdr:rowOff>
    </xdr:to>
    <xdr:cxnSp macro="">
      <xdr:nvCxnSpPr>
        <xdr:cNvPr id="466" name="直線コネクタ 465"/>
        <xdr:cNvCxnSpPr/>
      </xdr:nvCxnSpPr>
      <xdr:spPr>
        <a:xfrm>
          <a:off x="8750300" y="16160655"/>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65863</xdr:rowOff>
    </xdr:from>
    <xdr:to>
      <xdr:col>45</xdr:col>
      <xdr:colOff>177800</xdr:colOff>
      <xdr:row>94</xdr:row>
      <xdr:rowOff>44355</xdr:rowOff>
    </xdr:to>
    <xdr:cxnSp macro="">
      <xdr:nvCxnSpPr>
        <xdr:cNvPr id="469" name="直線コネクタ 468"/>
        <xdr:cNvCxnSpPr/>
      </xdr:nvCxnSpPr>
      <xdr:spPr>
        <a:xfrm>
          <a:off x="7861300" y="16010713"/>
          <a:ext cx="889000" cy="1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0" name="フローチャート: 判断 469"/>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1" name="テキスト ボックス 470"/>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65863</xdr:rowOff>
    </xdr:from>
    <xdr:to>
      <xdr:col>41</xdr:col>
      <xdr:colOff>50800</xdr:colOff>
      <xdr:row>94</xdr:row>
      <xdr:rowOff>92514</xdr:rowOff>
    </xdr:to>
    <xdr:cxnSp macro="">
      <xdr:nvCxnSpPr>
        <xdr:cNvPr id="472" name="直線コネクタ 471"/>
        <xdr:cNvCxnSpPr/>
      </xdr:nvCxnSpPr>
      <xdr:spPr>
        <a:xfrm flipV="1">
          <a:off x="6972300" y="16010713"/>
          <a:ext cx="889000" cy="19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4" name="テキスト ボックス 473"/>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122238</xdr:rowOff>
    </xdr:from>
    <xdr:to>
      <xdr:col>55</xdr:col>
      <xdr:colOff>50800</xdr:colOff>
      <xdr:row>94</xdr:row>
      <xdr:rowOff>52388</xdr:rowOff>
    </xdr:to>
    <xdr:sp macro="" textlink="">
      <xdr:nvSpPr>
        <xdr:cNvPr id="482" name="楕円 481"/>
        <xdr:cNvSpPr/>
      </xdr:nvSpPr>
      <xdr:spPr>
        <a:xfrm>
          <a:off x="10426700" y="160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145115</xdr:rowOff>
    </xdr:from>
    <xdr:ext cx="534377" cy="259045"/>
    <xdr:sp macro="" textlink="">
      <xdr:nvSpPr>
        <xdr:cNvPr id="483" name="土木費該当値テキスト"/>
        <xdr:cNvSpPr txBox="1"/>
      </xdr:nvSpPr>
      <xdr:spPr>
        <a:xfrm>
          <a:off x="10528300" y="159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5880</xdr:rowOff>
    </xdr:from>
    <xdr:to>
      <xdr:col>50</xdr:col>
      <xdr:colOff>165100</xdr:colOff>
      <xdr:row>94</xdr:row>
      <xdr:rowOff>107480</xdr:rowOff>
    </xdr:to>
    <xdr:sp macro="" textlink="">
      <xdr:nvSpPr>
        <xdr:cNvPr id="484" name="楕円 483"/>
        <xdr:cNvSpPr/>
      </xdr:nvSpPr>
      <xdr:spPr>
        <a:xfrm>
          <a:off x="9588500" y="161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124007</xdr:rowOff>
    </xdr:from>
    <xdr:ext cx="534377" cy="259045"/>
    <xdr:sp macro="" textlink="">
      <xdr:nvSpPr>
        <xdr:cNvPr id="485" name="テキスト ボックス 484"/>
        <xdr:cNvSpPr txBox="1"/>
      </xdr:nvSpPr>
      <xdr:spPr>
        <a:xfrm>
          <a:off x="9372111" y="158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165005</xdr:rowOff>
    </xdr:from>
    <xdr:to>
      <xdr:col>46</xdr:col>
      <xdr:colOff>38100</xdr:colOff>
      <xdr:row>94</xdr:row>
      <xdr:rowOff>95155</xdr:rowOff>
    </xdr:to>
    <xdr:sp macro="" textlink="">
      <xdr:nvSpPr>
        <xdr:cNvPr id="486" name="楕円 485"/>
        <xdr:cNvSpPr/>
      </xdr:nvSpPr>
      <xdr:spPr>
        <a:xfrm>
          <a:off x="8699500" y="161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111682</xdr:rowOff>
    </xdr:from>
    <xdr:ext cx="534377" cy="259045"/>
    <xdr:sp macro="" textlink="">
      <xdr:nvSpPr>
        <xdr:cNvPr id="487" name="テキスト ボックス 486"/>
        <xdr:cNvSpPr txBox="1"/>
      </xdr:nvSpPr>
      <xdr:spPr>
        <a:xfrm>
          <a:off x="8483111" y="158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15063</xdr:rowOff>
    </xdr:from>
    <xdr:to>
      <xdr:col>41</xdr:col>
      <xdr:colOff>101600</xdr:colOff>
      <xdr:row>93</xdr:row>
      <xdr:rowOff>116663</xdr:rowOff>
    </xdr:to>
    <xdr:sp macro="" textlink="">
      <xdr:nvSpPr>
        <xdr:cNvPr id="488" name="楕円 487"/>
        <xdr:cNvSpPr/>
      </xdr:nvSpPr>
      <xdr:spPr>
        <a:xfrm>
          <a:off x="7810500" y="15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133190</xdr:rowOff>
    </xdr:from>
    <xdr:ext cx="534377" cy="259045"/>
    <xdr:sp macro="" textlink="">
      <xdr:nvSpPr>
        <xdr:cNvPr id="489" name="テキスト ボックス 488"/>
        <xdr:cNvSpPr txBox="1"/>
      </xdr:nvSpPr>
      <xdr:spPr>
        <a:xfrm>
          <a:off x="7594111" y="157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41714</xdr:rowOff>
    </xdr:from>
    <xdr:to>
      <xdr:col>36</xdr:col>
      <xdr:colOff>165100</xdr:colOff>
      <xdr:row>94</xdr:row>
      <xdr:rowOff>143314</xdr:rowOff>
    </xdr:to>
    <xdr:sp macro="" textlink="">
      <xdr:nvSpPr>
        <xdr:cNvPr id="490" name="楕円 489"/>
        <xdr:cNvSpPr/>
      </xdr:nvSpPr>
      <xdr:spPr>
        <a:xfrm>
          <a:off x="6921500" y="161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159841</xdr:rowOff>
    </xdr:from>
    <xdr:ext cx="534377" cy="259045"/>
    <xdr:sp macro="" textlink="">
      <xdr:nvSpPr>
        <xdr:cNvPr id="491" name="テキスト ボックス 490"/>
        <xdr:cNvSpPr txBox="1"/>
      </xdr:nvSpPr>
      <xdr:spPr>
        <a:xfrm>
          <a:off x="6705111" y="159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22297</xdr:rowOff>
    </xdr:from>
    <xdr:to>
      <xdr:col>85</xdr:col>
      <xdr:colOff>127000</xdr:colOff>
      <xdr:row>34</xdr:row>
      <xdr:rowOff>41402</xdr:rowOff>
    </xdr:to>
    <xdr:cxnSp macro="">
      <xdr:nvCxnSpPr>
        <xdr:cNvPr id="523" name="直線コネクタ 522"/>
        <xdr:cNvCxnSpPr/>
      </xdr:nvCxnSpPr>
      <xdr:spPr>
        <a:xfrm flipV="1">
          <a:off x="15481300" y="5851597"/>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41402</xdr:rowOff>
    </xdr:from>
    <xdr:to>
      <xdr:col>81</xdr:col>
      <xdr:colOff>50800</xdr:colOff>
      <xdr:row>34</xdr:row>
      <xdr:rowOff>162560</xdr:rowOff>
    </xdr:to>
    <xdr:cxnSp macro="">
      <xdr:nvCxnSpPr>
        <xdr:cNvPr id="526" name="直線コネクタ 525"/>
        <xdr:cNvCxnSpPr/>
      </xdr:nvCxnSpPr>
      <xdr:spPr>
        <a:xfrm flipV="1">
          <a:off x="14592300" y="587070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162560</xdr:rowOff>
    </xdr:from>
    <xdr:to>
      <xdr:col>76</xdr:col>
      <xdr:colOff>114300</xdr:colOff>
      <xdr:row>35</xdr:row>
      <xdr:rowOff>5316</xdr:rowOff>
    </xdr:to>
    <xdr:cxnSp macro="">
      <xdr:nvCxnSpPr>
        <xdr:cNvPr id="529" name="直線コネクタ 528"/>
        <xdr:cNvCxnSpPr/>
      </xdr:nvCxnSpPr>
      <xdr:spPr>
        <a:xfrm flipV="1">
          <a:off x="13703300" y="599186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152745</xdr:rowOff>
    </xdr:from>
    <xdr:to>
      <xdr:col>76</xdr:col>
      <xdr:colOff>165100</xdr:colOff>
      <xdr:row>34</xdr:row>
      <xdr:rowOff>82895</xdr:rowOff>
    </xdr:to>
    <xdr:sp macro="" textlink="">
      <xdr:nvSpPr>
        <xdr:cNvPr id="530" name="フローチャート: 判断 529"/>
        <xdr:cNvSpPr/>
      </xdr:nvSpPr>
      <xdr:spPr>
        <a:xfrm>
          <a:off x="14541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99422</xdr:rowOff>
    </xdr:from>
    <xdr:ext cx="534377" cy="259045"/>
    <xdr:sp macro="" textlink="">
      <xdr:nvSpPr>
        <xdr:cNvPr id="531" name="テキスト ボックス 530"/>
        <xdr:cNvSpPr txBox="1"/>
      </xdr:nvSpPr>
      <xdr:spPr>
        <a:xfrm>
          <a:off x="14325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5316</xdr:rowOff>
    </xdr:from>
    <xdr:to>
      <xdr:col>71</xdr:col>
      <xdr:colOff>177800</xdr:colOff>
      <xdr:row>35</xdr:row>
      <xdr:rowOff>93980</xdr:rowOff>
    </xdr:to>
    <xdr:cxnSp macro="">
      <xdr:nvCxnSpPr>
        <xdr:cNvPr id="532" name="直線コネクタ 531"/>
        <xdr:cNvCxnSpPr/>
      </xdr:nvCxnSpPr>
      <xdr:spPr>
        <a:xfrm flipV="1">
          <a:off x="12814300" y="6006066"/>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142947</xdr:rowOff>
    </xdr:from>
    <xdr:to>
      <xdr:col>85</xdr:col>
      <xdr:colOff>177800</xdr:colOff>
      <xdr:row>34</xdr:row>
      <xdr:rowOff>73097</xdr:rowOff>
    </xdr:to>
    <xdr:sp macro="" textlink="">
      <xdr:nvSpPr>
        <xdr:cNvPr id="542" name="楕円 541"/>
        <xdr:cNvSpPr/>
      </xdr:nvSpPr>
      <xdr:spPr>
        <a:xfrm>
          <a:off x="16268700" y="58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165824</xdr:rowOff>
    </xdr:from>
    <xdr:ext cx="534377" cy="259045"/>
    <xdr:sp macro="" textlink="">
      <xdr:nvSpPr>
        <xdr:cNvPr id="543" name="消防費該当値テキスト"/>
        <xdr:cNvSpPr txBox="1"/>
      </xdr:nvSpPr>
      <xdr:spPr>
        <a:xfrm>
          <a:off x="16370300" y="565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162052</xdr:rowOff>
    </xdr:from>
    <xdr:to>
      <xdr:col>81</xdr:col>
      <xdr:colOff>101600</xdr:colOff>
      <xdr:row>34</xdr:row>
      <xdr:rowOff>92202</xdr:rowOff>
    </xdr:to>
    <xdr:sp macro="" textlink="">
      <xdr:nvSpPr>
        <xdr:cNvPr id="544" name="楕円 543"/>
        <xdr:cNvSpPr/>
      </xdr:nvSpPr>
      <xdr:spPr>
        <a:xfrm>
          <a:off x="15430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108729</xdr:rowOff>
    </xdr:from>
    <xdr:ext cx="534377" cy="259045"/>
    <xdr:sp macro="" textlink="">
      <xdr:nvSpPr>
        <xdr:cNvPr id="545" name="テキスト ボックス 544"/>
        <xdr:cNvSpPr txBox="1"/>
      </xdr:nvSpPr>
      <xdr:spPr>
        <a:xfrm>
          <a:off x="15214111" y="55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111760</xdr:rowOff>
    </xdr:from>
    <xdr:to>
      <xdr:col>76</xdr:col>
      <xdr:colOff>165100</xdr:colOff>
      <xdr:row>35</xdr:row>
      <xdr:rowOff>41910</xdr:rowOff>
    </xdr:to>
    <xdr:sp macro="" textlink="">
      <xdr:nvSpPr>
        <xdr:cNvPr id="546" name="楕円 545"/>
        <xdr:cNvSpPr/>
      </xdr:nvSpPr>
      <xdr:spPr>
        <a:xfrm>
          <a:off x="14541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33037</xdr:rowOff>
    </xdr:from>
    <xdr:ext cx="534377" cy="259045"/>
    <xdr:sp macro="" textlink="">
      <xdr:nvSpPr>
        <xdr:cNvPr id="547" name="テキスト ボックス 546"/>
        <xdr:cNvSpPr txBox="1"/>
      </xdr:nvSpPr>
      <xdr:spPr>
        <a:xfrm>
          <a:off x="14325111" y="60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125966</xdr:rowOff>
    </xdr:from>
    <xdr:to>
      <xdr:col>72</xdr:col>
      <xdr:colOff>38100</xdr:colOff>
      <xdr:row>35</xdr:row>
      <xdr:rowOff>56116</xdr:rowOff>
    </xdr:to>
    <xdr:sp macro="" textlink="">
      <xdr:nvSpPr>
        <xdr:cNvPr id="548" name="楕円 547"/>
        <xdr:cNvSpPr/>
      </xdr:nvSpPr>
      <xdr:spPr>
        <a:xfrm>
          <a:off x="13652500" y="595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47243</xdr:rowOff>
    </xdr:from>
    <xdr:ext cx="534377" cy="259045"/>
    <xdr:sp macro="" textlink="">
      <xdr:nvSpPr>
        <xdr:cNvPr id="549" name="テキスト ボックス 548"/>
        <xdr:cNvSpPr txBox="1"/>
      </xdr:nvSpPr>
      <xdr:spPr>
        <a:xfrm>
          <a:off x="13436111" y="60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43180</xdr:rowOff>
    </xdr:from>
    <xdr:to>
      <xdr:col>67</xdr:col>
      <xdr:colOff>101600</xdr:colOff>
      <xdr:row>35</xdr:row>
      <xdr:rowOff>144780</xdr:rowOff>
    </xdr:to>
    <xdr:sp macro="" textlink="">
      <xdr:nvSpPr>
        <xdr:cNvPr id="550" name="楕円 549"/>
        <xdr:cNvSpPr/>
      </xdr:nvSpPr>
      <xdr:spPr>
        <a:xfrm>
          <a:off x="12763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161307</xdr:rowOff>
    </xdr:from>
    <xdr:ext cx="534377" cy="259045"/>
    <xdr:sp macro="" textlink="">
      <xdr:nvSpPr>
        <xdr:cNvPr id="551" name="テキスト ボックス 550"/>
        <xdr:cNvSpPr txBox="1"/>
      </xdr:nvSpPr>
      <xdr:spPr>
        <a:xfrm>
          <a:off x="12547111" y="5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8222</xdr:rowOff>
    </xdr:from>
    <xdr:to>
      <xdr:col>85</xdr:col>
      <xdr:colOff>127000</xdr:colOff>
      <xdr:row>55</xdr:row>
      <xdr:rowOff>50873</xdr:rowOff>
    </xdr:to>
    <xdr:cxnSp macro="">
      <xdr:nvCxnSpPr>
        <xdr:cNvPr id="583" name="直線コネクタ 582"/>
        <xdr:cNvCxnSpPr/>
      </xdr:nvCxnSpPr>
      <xdr:spPr>
        <a:xfrm>
          <a:off x="15481300" y="9437972"/>
          <a:ext cx="8382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8222</xdr:rowOff>
    </xdr:from>
    <xdr:to>
      <xdr:col>81</xdr:col>
      <xdr:colOff>50800</xdr:colOff>
      <xdr:row>57</xdr:row>
      <xdr:rowOff>5022</xdr:rowOff>
    </xdr:to>
    <xdr:cxnSp macro="">
      <xdr:nvCxnSpPr>
        <xdr:cNvPr id="586" name="直線コネクタ 585"/>
        <xdr:cNvCxnSpPr/>
      </xdr:nvCxnSpPr>
      <xdr:spPr>
        <a:xfrm flipV="1">
          <a:off x="14592300" y="9437972"/>
          <a:ext cx="889000" cy="3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152110</xdr:rowOff>
    </xdr:from>
    <xdr:to>
      <xdr:col>76</xdr:col>
      <xdr:colOff>114300</xdr:colOff>
      <xdr:row>57</xdr:row>
      <xdr:rowOff>5022</xdr:rowOff>
    </xdr:to>
    <xdr:cxnSp macro="">
      <xdr:nvCxnSpPr>
        <xdr:cNvPr id="589" name="直線コネクタ 588"/>
        <xdr:cNvCxnSpPr/>
      </xdr:nvCxnSpPr>
      <xdr:spPr>
        <a:xfrm>
          <a:off x="13703300" y="9067510"/>
          <a:ext cx="889000" cy="71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139943</xdr:rowOff>
    </xdr:from>
    <xdr:to>
      <xdr:col>76</xdr:col>
      <xdr:colOff>165100</xdr:colOff>
      <xdr:row>57</xdr:row>
      <xdr:rowOff>70093</xdr:rowOff>
    </xdr:to>
    <xdr:sp macro="" textlink="">
      <xdr:nvSpPr>
        <xdr:cNvPr id="590" name="フローチャート: 判断 589"/>
        <xdr:cNvSpPr/>
      </xdr:nvSpPr>
      <xdr:spPr>
        <a:xfrm>
          <a:off x="14541500" y="97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61220</xdr:rowOff>
    </xdr:from>
    <xdr:ext cx="534377" cy="259045"/>
    <xdr:sp macro="" textlink="">
      <xdr:nvSpPr>
        <xdr:cNvPr id="591" name="テキスト ボックス 590"/>
        <xdr:cNvSpPr txBox="1"/>
      </xdr:nvSpPr>
      <xdr:spPr>
        <a:xfrm>
          <a:off x="14325111" y="9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152110</xdr:rowOff>
    </xdr:from>
    <xdr:to>
      <xdr:col>71</xdr:col>
      <xdr:colOff>177800</xdr:colOff>
      <xdr:row>53</xdr:row>
      <xdr:rowOff>159882</xdr:rowOff>
    </xdr:to>
    <xdr:cxnSp macro="">
      <xdr:nvCxnSpPr>
        <xdr:cNvPr id="592" name="直線コネクタ 591"/>
        <xdr:cNvCxnSpPr/>
      </xdr:nvCxnSpPr>
      <xdr:spPr>
        <a:xfrm flipV="1">
          <a:off x="12814300" y="9067510"/>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4" name="テキスト ボックス 593"/>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xdr:rowOff>
    </xdr:from>
    <xdr:to>
      <xdr:col>85</xdr:col>
      <xdr:colOff>177800</xdr:colOff>
      <xdr:row>55</xdr:row>
      <xdr:rowOff>101673</xdr:rowOff>
    </xdr:to>
    <xdr:sp macro="" textlink="">
      <xdr:nvSpPr>
        <xdr:cNvPr id="602" name="楕円 601"/>
        <xdr:cNvSpPr/>
      </xdr:nvSpPr>
      <xdr:spPr>
        <a:xfrm>
          <a:off x="16268700" y="94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22950</xdr:rowOff>
    </xdr:from>
    <xdr:ext cx="534377" cy="259045"/>
    <xdr:sp macro="" textlink="">
      <xdr:nvSpPr>
        <xdr:cNvPr id="603" name="教育費該当値テキスト"/>
        <xdr:cNvSpPr txBox="1"/>
      </xdr:nvSpPr>
      <xdr:spPr>
        <a:xfrm>
          <a:off x="16370300" y="928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128872</xdr:rowOff>
    </xdr:from>
    <xdr:to>
      <xdr:col>81</xdr:col>
      <xdr:colOff>101600</xdr:colOff>
      <xdr:row>55</xdr:row>
      <xdr:rowOff>59022</xdr:rowOff>
    </xdr:to>
    <xdr:sp macro="" textlink="">
      <xdr:nvSpPr>
        <xdr:cNvPr id="604" name="楕円 603"/>
        <xdr:cNvSpPr/>
      </xdr:nvSpPr>
      <xdr:spPr>
        <a:xfrm>
          <a:off x="15430500" y="93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75549</xdr:rowOff>
    </xdr:from>
    <xdr:ext cx="534377" cy="259045"/>
    <xdr:sp macro="" textlink="">
      <xdr:nvSpPr>
        <xdr:cNvPr id="605" name="テキスト ボックス 604"/>
        <xdr:cNvSpPr txBox="1"/>
      </xdr:nvSpPr>
      <xdr:spPr>
        <a:xfrm>
          <a:off x="15214111" y="91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125672</xdr:rowOff>
    </xdr:from>
    <xdr:to>
      <xdr:col>76</xdr:col>
      <xdr:colOff>165100</xdr:colOff>
      <xdr:row>57</xdr:row>
      <xdr:rowOff>55822</xdr:rowOff>
    </xdr:to>
    <xdr:sp macro="" textlink="">
      <xdr:nvSpPr>
        <xdr:cNvPr id="606" name="楕円 605"/>
        <xdr:cNvSpPr/>
      </xdr:nvSpPr>
      <xdr:spPr>
        <a:xfrm>
          <a:off x="14541500" y="9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72349</xdr:rowOff>
    </xdr:from>
    <xdr:ext cx="534377" cy="259045"/>
    <xdr:sp macro="" textlink="">
      <xdr:nvSpPr>
        <xdr:cNvPr id="607" name="テキスト ボックス 606"/>
        <xdr:cNvSpPr txBox="1"/>
      </xdr:nvSpPr>
      <xdr:spPr>
        <a:xfrm>
          <a:off x="14325111" y="9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101310</xdr:rowOff>
    </xdr:from>
    <xdr:to>
      <xdr:col>72</xdr:col>
      <xdr:colOff>38100</xdr:colOff>
      <xdr:row>53</xdr:row>
      <xdr:rowOff>31460</xdr:rowOff>
    </xdr:to>
    <xdr:sp macro="" textlink="">
      <xdr:nvSpPr>
        <xdr:cNvPr id="608" name="楕円 607"/>
        <xdr:cNvSpPr/>
      </xdr:nvSpPr>
      <xdr:spPr>
        <a:xfrm>
          <a:off x="13652500" y="90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47987</xdr:rowOff>
    </xdr:from>
    <xdr:ext cx="534377" cy="259045"/>
    <xdr:sp macro="" textlink="">
      <xdr:nvSpPr>
        <xdr:cNvPr id="609" name="テキスト ボックス 608"/>
        <xdr:cNvSpPr txBox="1"/>
      </xdr:nvSpPr>
      <xdr:spPr>
        <a:xfrm>
          <a:off x="13436111" y="8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109082</xdr:rowOff>
    </xdr:from>
    <xdr:to>
      <xdr:col>67</xdr:col>
      <xdr:colOff>101600</xdr:colOff>
      <xdr:row>54</xdr:row>
      <xdr:rowOff>39232</xdr:rowOff>
    </xdr:to>
    <xdr:sp macro="" textlink="">
      <xdr:nvSpPr>
        <xdr:cNvPr id="610" name="楕円 609"/>
        <xdr:cNvSpPr/>
      </xdr:nvSpPr>
      <xdr:spPr>
        <a:xfrm>
          <a:off x="12763500" y="91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55759</xdr:rowOff>
    </xdr:from>
    <xdr:ext cx="534377" cy="259045"/>
    <xdr:sp macro="" textlink="">
      <xdr:nvSpPr>
        <xdr:cNvPr id="611" name="テキスト ボックス 610"/>
        <xdr:cNvSpPr txBox="1"/>
      </xdr:nvSpPr>
      <xdr:spPr>
        <a:xfrm>
          <a:off x="12547111" y="89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44648</xdr:rowOff>
    </xdr:from>
    <xdr:to>
      <xdr:col>85</xdr:col>
      <xdr:colOff>127000</xdr:colOff>
      <xdr:row>78</xdr:row>
      <xdr:rowOff>139700</xdr:rowOff>
    </xdr:to>
    <xdr:cxnSp macro="">
      <xdr:nvCxnSpPr>
        <xdr:cNvPr id="638" name="直線コネクタ 637"/>
        <xdr:cNvCxnSpPr/>
      </xdr:nvCxnSpPr>
      <xdr:spPr>
        <a:xfrm>
          <a:off x="15481300" y="13417748"/>
          <a:ext cx="8382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44648</xdr:rowOff>
    </xdr:from>
    <xdr:to>
      <xdr:col>81</xdr:col>
      <xdr:colOff>50800</xdr:colOff>
      <xdr:row>78</xdr:row>
      <xdr:rowOff>64719</xdr:rowOff>
    </xdr:to>
    <xdr:cxnSp macro="">
      <xdr:nvCxnSpPr>
        <xdr:cNvPr id="641" name="直線コネクタ 640"/>
        <xdr:cNvCxnSpPr/>
      </xdr:nvCxnSpPr>
      <xdr:spPr>
        <a:xfrm flipV="1">
          <a:off x="14592300" y="13417748"/>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64719</xdr:rowOff>
    </xdr:from>
    <xdr:to>
      <xdr:col>76</xdr:col>
      <xdr:colOff>114300</xdr:colOff>
      <xdr:row>78</xdr:row>
      <xdr:rowOff>138923</xdr:rowOff>
    </xdr:to>
    <xdr:cxnSp macro="">
      <xdr:nvCxnSpPr>
        <xdr:cNvPr id="644" name="直線コネクタ 643"/>
        <xdr:cNvCxnSpPr/>
      </xdr:nvCxnSpPr>
      <xdr:spPr>
        <a:xfrm flipV="1">
          <a:off x="13703300" y="13437819"/>
          <a:ext cx="8890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59548</xdr:rowOff>
    </xdr:from>
    <xdr:to>
      <xdr:col>76</xdr:col>
      <xdr:colOff>165100</xdr:colOff>
      <xdr:row>78</xdr:row>
      <xdr:rowOff>161148</xdr:rowOff>
    </xdr:to>
    <xdr:sp macro="" textlink="">
      <xdr:nvSpPr>
        <xdr:cNvPr id="645" name="フローチャート: 判断 644"/>
        <xdr:cNvSpPr/>
      </xdr:nvSpPr>
      <xdr:spPr>
        <a:xfrm>
          <a:off x="14541500" y="1343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152275</xdr:rowOff>
    </xdr:from>
    <xdr:ext cx="378565" cy="259045"/>
    <xdr:sp macro="" textlink="">
      <xdr:nvSpPr>
        <xdr:cNvPr id="646" name="テキスト ボックス 645"/>
        <xdr:cNvSpPr txBox="1"/>
      </xdr:nvSpPr>
      <xdr:spPr>
        <a:xfrm>
          <a:off x="14403017" y="1352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123058</xdr:rowOff>
    </xdr:from>
    <xdr:to>
      <xdr:col>71</xdr:col>
      <xdr:colOff>177800</xdr:colOff>
      <xdr:row>78</xdr:row>
      <xdr:rowOff>138923</xdr:rowOff>
    </xdr:to>
    <xdr:cxnSp macro="">
      <xdr:nvCxnSpPr>
        <xdr:cNvPr id="647" name="直線コネクタ 646"/>
        <xdr:cNvCxnSpPr/>
      </xdr:nvCxnSpPr>
      <xdr:spPr>
        <a:xfrm>
          <a:off x="12814300" y="13496158"/>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169556</xdr:rowOff>
    </xdr:from>
    <xdr:ext cx="378565" cy="259045"/>
    <xdr:sp macro="" textlink="">
      <xdr:nvSpPr>
        <xdr:cNvPr id="651" name="テキスト ボックス 650"/>
        <xdr:cNvSpPr txBox="1"/>
      </xdr:nvSpPr>
      <xdr:spPr>
        <a:xfrm>
          <a:off x="12625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165298</xdr:rowOff>
    </xdr:from>
    <xdr:to>
      <xdr:col>81</xdr:col>
      <xdr:colOff>101600</xdr:colOff>
      <xdr:row>78</xdr:row>
      <xdr:rowOff>95448</xdr:rowOff>
    </xdr:to>
    <xdr:sp macro="" textlink="">
      <xdr:nvSpPr>
        <xdr:cNvPr id="659" name="楕円 658"/>
        <xdr:cNvSpPr/>
      </xdr:nvSpPr>
      <xdr:spPr>
        <a:xfrm>
          <a:off x="15430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86575</xdr:rowOff>
    </xdr:from>
    <xdr:ext cx="469744" cy="259045"/>
    <xdr:sp macro="" textlink="">
      <xdr:nvSpPr>
        <xdr:cNvPr id="660" name="テキスト ボックス 659"/>
        <xdr:cNvSpPr txBox="1"/>
      </xdr:nvSpPr>
      <xdr:spPr>
        <a:xfrm>
          <a:off x="15246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13919</xdr:rowOff>
    </xdr:from>
    <xdr:to>
      <xdr:col>76</xdr:col>
      <xdr:colOff>165100</xdr:colOff>
      <xdr:row>78</xdr:row>
      <xdr:rowOff>115519</xdr:rowOff>
    </xdr:to>
    <xdr:sp macro="" textlink="">
      <xdr:nvSpPr>
        <xdr:cNvPr id="661" name="楕円 660"/>
        <xdr:cNvSpPr/>
      </xdr:nvSpPr>
      <xdr:spPr>
        <a:xfrm>
          <a:off x="14541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132046</xdr:rowOff>
    </xdr:from>
    <xdr:ext cx="469744" cy="259045"/>
    <xdr:sp macro="" textlink="">
      <xdr:nvSpPr>
        <xdr:cNvPr id="662" name="テキスト ボックス 661"/>
        <xdr:cNvSpPr txBox="1"/>
      </xdr:nvSpPr>
      <xdr:spPr>
        <a:xfrm>
          <a:off x="14357428" y="131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88123</xdr:rowOff>
    </xdr:from>
    <xdr:to>
      <xdr:col>72</xdr:col>
      <xdr:colOff>38100</xdr:colOff>
      <xdr:row>79</xdr:row>
      <xdr:rowOff>18273</xdr:rowOff>
    </xdr:to>
    <xdr:sp macro="" textlink="">
      <xdr:nvSpPr>
        <xdr:cNvPr id="663" name="楕円 662"/>
        <xdr:cNvSpPr/>
      </xdr:nvSpPr>
      <xdr:spPr>
        <a:xfrm>
          <a:off x="13652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9400</xdr:rowOff>
    </xdr:from>
    <xdr:ext cx="313932" cy="259045"/>
    <xdr:sp macro="" textlink="">
      <xdr:nvSpPr>
        <xdr:cNvPr id="664" name="テキスト ボックス 663"/>
        <xdr:cNvSpPr txBox="1"/>
      </xdr:nvSpPr>
      <xdr:spPr>
        <a:xfrm>
          <a:off x="13546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72258</xdr:rowOff>
    </xdr:from>
    <xdr:to>
      <xdr:col>67</xdr:col>
      <xdr:colOff>101600</xdr:colOff>
      <xdr:row>79</xdr:row>
      <xdr:rowOff>2408</xdr:rowOff>
    </xdr:to>
    <xdr:sp macro="" textlink="">
      <xdr:nvSpPr>
        <xdr:cNvPr id="665" name="楕円 664"/>
        <xdr:cNvSpPr/>
      </xdr:nvSpPr>
      <xdr:spPr>
        <a:xfrm>
          <a:off x="12763500" y="134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18935</xdr:rowOff>
    </xdr:from>
    <xdr:ext cx="378565" cy="259045"/>
    <xdr:sp macro="" textlink="">
      <xdr:nvSpPr>
        <xdr:cNvPr id="666" name="テキスト ボックス 665"/>
        <xdr:cNvSpPr txBox="1"/>
      </xdr:nvSpPr>
      <xdr:spPr>
        <a:xfrm>
          <a:off x="12625017" y="13220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78293</xdr:rowOff>
    </xdr:from>
    <xdr:to>
      <xdr:col>85</xdr:col>
      <xdr:colOff>127000</xdr:colOff>
      <xdr:row>95</xdr:row>
      <xdr:rowOff>75149</xdr:rowOff>
    </xdr:to>
    <xdr:cxnSp macro="">
      <xdr:nvCxnSpPr>
        <xdr:cNvPr id="700" name="直線コネクタ 699"/>
        <xdr:cNvCxnSpPr/>
      </xdr:nvCxnSpPr>
      <xdr:spPr>
        <a:xfrm flipV="1">
          <a:off x="15481300" y="16194593"/>
          <a:ext cx="838200" cy="1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65033</xdr:rowOff>
    </xdr:from>
    <xdr:to>
      <xdr:col>81</xdr:col>
      <xdr:colOff>50800</xdr:colOff>
      <xdr:row>95</xdr:row>
      <xdr:rowOff>75149</xdr:rowOff>
    </xdr:to>
    <xdr:cxnSp macro="">
      <xdr:nvCxnSpPr>
        <xdr:cNvPr id="703" name="直線コネクタ 702"/>
        <xdr:cNvCxnSpPr/>
      </xdr:nvCxnSpPr>
      <xdr:spPr>
        <a:xfrm>
          <a:off x="14592300" y="16352783"/>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57804</xdr:rowOff>
    </xdr:from>
    <xdr:to>
      <xdr:col>76</xdr:col>
      <xdr:colOff>114300</xdr:colOff>
      <xdr:row>95</xdr:row>
      <xdr:rowOff>65033</xdr:rowOff>
    </xdr:to>
    <xdr:cxnSp macro="">
      <xdr:nvCxnSpPr>
        <xdr:cNvPr id="706" name="直線コネクタ 705"/>
        <xdr:cNvCxnSpPr/>
      </xdr:nvCxnSpPr>
      <xdr:spPr>
        <a:xfrm>
          <a:off x="13703300" y="16345554"/>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77470</xdr:rowOff>
    </xdr:from>
    <xdr:to>
      <xdr:col>76</xdr:col>
      <xdr:colOff>165100</xdr:colOff>
      <xdr:row>97</xdr:row>
      <xdr:rowOff>7620</xdr:rowOff>
    </xdr:to>
    <xdr:sp macro="" textlink="">
      <xdr:nvSpPr>
        <xdr:cNvPr id="707" name="フローチャート: 判断 706"/>
        <xdr:cNvSpPr/>
      </xdr:nvSpPr>
      <xdr:spPr>
        <a:xfrm>
          <a:off x="14541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170197</xdr:rowOff>
    </xdr:from>
    <xdr:ext cx="534377" cy="259045"/>
    <xdr:sp macro="" textlink="">
      <xdr:nvSpPr>
        <xdr:cNvPr id="708" name="テキスト ボックス 707"/>
        <xdr:cNvSpPr txBox="1"/>
      </xdr:nvSpPr>
      <xdr:spPr>
        <a:xfrm>
          <a:off x="14325111" y="16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57804</xdr:rowOff>
    </xdr:from>
    <xdr:to>
      <xdr:col>71</xdr:col>
      <xdr:colOff>177800</xdr:colOff>
      <xdr:row>95</xdr:row>
      <xdr:rowOff>123927</xdr:rowOff>
    </xdr:to>
    <xdr:cxnSp macro="">
      <xdr:nvCxnSpPr>
        <xdr:cNvPr id="709" name="直線コネクタ 708"/>
        <xdr:cNvCxnSpPr/>
      </xdr:nvCxnSpPr>
      <xdr:spPr>
        <a:xfrm flipV="1">
          <a:off x="12814300" y="16345554"/>
          <a:ext cx="889000" cy="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27493</xdr:rowOff>
    </xdr:from>
    <xdr:to>
      <xdr:col>85</xdr:col>
      <xdr:colOff>177800</xdr:colOff>
      <xdr:row>94</xdr:row>
      <xdr:rowOff>129093</xdr:rowOff>
    </xdr:to>
    <xdr:sp macro="" textlink="">
      <xdr:nvSpPr>
        <xdr:cNvPr id="719" name="楕円 718"/>
        <xdr:cNvSpPr/>
      </xdr:nvSpPr>
      <xdr:spPr>
        <a:xfrm>
          <a:off x="16268700" y="161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50370</xdr:rowOff>
    </xdr:from>
    <xdr:ext cx="534377" cy="259045"/>
    <xdr:sp macro="" textlink="">
      <xdr:nvSpPr>
        <xdr:cNvPr id="720" name="公債費該当値テキスト"/>
        <xdr:cNvSpPr txBox="1"/>
      </xdr:nvSpPr>
      <xdr:spPr>
        <a:xfrm>
          <a:off x="16370300" y="159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24349</xdr:rowOff>
    </xdr:from>
    <xdr:to>
      <xdr:col>81</xdr:col>
      <xdr:colOff>101600</xdr:colOff>
      <xdr:row>95</xdr:row>
      <xdr:rowOff>125949</xdr:rowOff>
    </xdr:to>
    <xdr:sp macro="" textlink="">
      <xdr:nvSpPr>
        <xdr:cNvPr id="721" name="楕円 720"/>
        <xdr:cNvSpPr/>
      </xdr:nvSpPr>
      <xdr:spPr>
        <a:xfrm>
          <a:off x="15430500" y="163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117076</xdr:rowOff>
    </xdr:from>
    <xdr:ext cx="534377" cy="259045"/>
    <xdr:sp macro="" textlink="">
      <xdr:nvSpPr>
        <xdr:cNvPr id="722" name="テキスト ボックス 721"/>
        <xdr:cNvSpPr txBox="1"/>
      </xdr:nvSpPr>
      <xdr:spPr>
        <a:xfrm>
          <a:off x="15214111" y="1640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14233</xdr:rowOff>
    </xdr:from>
    <xdr:to>
      <xdr:col>76</xdr:col>
      <xdr:colOff>165100</xdr:colOff>
      <xdr:row>95</xdr:row>
      <xdr:rowOff>115833</xdr:rowOff>
    </xdr:to>
    <xdr:sp macro="" textlink="">
      <xdr:nvSpPr>
        <xdr:cNvPr id="723" name="楕円 722"/>
        <xdr:cNvSpPr/>
      </xdr:nvSpPr>
      <xdr:spPr>
        <a:xfrm>
          <a:off x="14541500" y="163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132360</xdr:rowOff>
    </xdr:from>
    <xdr:ext cx="534377" cy="259045"/>
    <xdr:sp macro="" textlink="">
      <xdr:nvSpPr>
        <xdr:cNvPr id="724" name="テキスト ボックス 723"/>
        <xdr:cNvSpPr txBox="1"/>
      </xdr:nvSpPr>
      <xdr:spPr>
        <a:xfrm>
          <a:off x="14325111" y="160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7004</xdr:rowOff>
    </xdr:from>
    <xdr:to>
      <xdr:col>72</xdr:col>
      <xdr:colOff>38100</xdr:colOff>
      <xdr:row>95</xdr:row>
      <xdr:rowOff>108604</xdr:rowOff>
    </xdr:to>
    <xdr:sp macro="" textlink="">
      <xdr:nvSpPr>
        <xdr:cNvPr id="725" name="楕円 724"/>
        <xdr:cNvSpPr/>
      </xdr:nvSpPr>
      <xdr:spPr>
        <a:xfrm>
          <a:off x="13652500" y="162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125131</xdr:rowOff>
    </xdr:from>
    <xdr:ext cx="534377" cy="259045"/>
    <xdr:sp macro="" textlink="">
      <xdr:nvSpPr>
        <xdr:cNvPr id="726" name="テキスト ボックス 725"/>
        <xdr:cNvSpPr txBox="1"/>
      </xdr:nvSpPr>
      <xdr:spPr>
        <a:xfrm>
          <a:off x="13436111" y="160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73127</xdr:rowOff>
    </xdr:from>
    <xdr:to>
      <xdr:col>67</xdr:col>
      <xdr:colOff>101600</xdr:colOff>
      <xdr:row>96</xdr:row>
      <xdr:rowOff>3277</xdr:rowOff>
    </xdr:to>
    <xdr:sp macro="" textlink="">
      <xdr:nvSpPr>
        <xdr:cNvPr id="727" name="楕円 726"/>
        <xdr:cNvSpPr/>
      </xdr:nvSpPr>
      <xdr:spPr>
        <a:xfrm>
          <a:off x="12763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19804</xdr:rowOff>
    </xdr:from>
    <xdr:ext cx="534377" cy="259045"/>
    <xdr:sp macro="" textlink="">
      <xdr:nvSpPr>
        <xdr:cNvPr id="728" name="テキスト ボックス 727"/>
        <xdr:cNvSpPr txBox="1"/>
      </xdr:nvSpPr>
      <xdr:spPr>
        <a:xfrm>
          <a:off x="12547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145669</xdr:rowOff>
    </xdr:from>
    <xdr:to>
      <xdr:col>107</xdr:col>
      <xdr:colOff>101600</xdr:colOff>
      <xdr:row>39</xdr:row>
      <xdr:rowOff>75819</xdr:rowOff>
    </xdr:to>
    <xdr:sp macro="" textlink="">
      <xdr:nvSpPr>
        <xdr:cNvPr id="764" name="フローチャート: 判断 763"/>
        <xdr:cNvSpPr/>
      </xdr:nvSpPr>
      <xdr:spPr>
        <a:xfrm>
          <a:off x="20383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92346</xdr:rowOff>
    </xdr:from>
    <xdr:ext cx="313932" cy="259045"/>
    <xdr:sp macro="" textlink="">
      <xdr:nvSpPr>
        <xdr:cNvPr id="765" name="テキスト ボックス 764"/>
        <xdr:cNvSpPr txBox="1"/>
      </xdr:nvSpPr>
      <xdr:spPr>
        <a:xfrm>
          <a:off x="20277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総務費は，特別定額給付金の支給が終了したことにより，令和３年度は大幅に減少したが，新市民会館の整備を推進していることから，類似団体平均を上回る住民一人当たり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60,068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民生費は子育て世帯や市民税非課税世帯への臨時特別給付金の支給により増加しており，住民一人当たり</a:t>
          </a:r>
          <a:r>
            <a:rPr kumimoji="1" lang="en-US" altLang="ja-JP" sz="1300">
              <a:latin typeface="ＭＳ Ｐゴシック" panose="020B0600070205080204" pitchFamily="50" charset="-128"/>
              <a:ea typeface="ＭＳ Ｐゴシック" panose="020B0600070205080204" pitchFamily="50" charset="-128"/>
            </a:rPr>
            <a:t>195,467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衛生費は，新ごみ処理施設の整備が完了したことにより，令和２年度に大幅に減少した。令和３年度は類似団体平均と同水準である住民一人当たり</a:t>
          </a:r>
          <a:r>
            <a:rPr kumimoji="1" lang="en-US" altLang="ja-JP" sz="1300">
              <a:latin typeface="ＭＳ Ｐゴシック" panose="020B0600070205080204" pitchFamily="50" charset="-128"/>
              <a:ea typeface="ＭＳ Ｐゴシック" panose="020B0600070205080204" pitchFamily="50" charset="-128"/>
            </a:rPr>
            <a:t>46,952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土木費は，泉町１丁目北地区市街地再開発や内原駅の整備を推進していることから，類似団体平均を上回る</a:t>
          </a:r>
          <a:r>
            <a:rPr kumimoji="1" lang="en-US" altLang="ja-JP" sz="1300">
              <a:latin typeface="ＭＳ Ｐゴシック" panose="020B0600070205080204" pitchFamily="50" charset="-128"/>
              <a:ea typeface="ＭＳ Ｐゴシック" panose="020B0600070205080204" pitchFamily="50" charset="-128"/>
            </a:rPr>
            <a:t>67,250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教育費は，アダストリアみとアリーナの整備が完了したことにより，令和元年度に大幅に減少したが，学校施設について，長寿命化改良や人口増加地区の校舎増築を重点的に進めていることから，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52,470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公債費は，大規模な投資的事業の実施に伴う市債の償還開始に加え，令和２年度に発行した市税の徴収猶予特例債の償還により，類似団体平均を上回る住民一人当たり</a:t>
          </a:r>
          <a:r>
            <a:rPr kumimoji="1" lang="en-US" altLang="ja-JP" sz="1300">
              <a:latin typeface="ＭＳ Ｐゴシック" panose="020B0600070205080204" pitchFamily="50" charset="-128"/>
              <a:ea typeface="ＭＳ Ｐゴシック" panose="020B0600070205080204" pitchFamily="50" charset="-128"/>
            </a:rPr>
            <a:t>42,149</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は，市役所新庁舎をはじめとする大型の投資的事業や中核市移行などの臨時的な財政需要に対応するため，本市の中長期的な財政ビジョンに基づき，計画的な活用を図ってきたことから，減少を続けていたが，令和３年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前年度から増加し，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％となった。これは，令和３年度予算において，新市民会館整備事業等に活用するため，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億円の取崩しを計上していたものの，一般会計の決算見込みを考慮した結果，取崩しを全額取りやめたことによるものである。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実質収支額は，市税収納率の向上など歳入確保及び効率的な財政運営に努めた結果，毎年度一定程度の額を確保している。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引き続き，行財政改革の徹底的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に取り組み</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，適切な財源の確保と歳出の精査を行い，持続可能な財政運営に努める。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市税等の収納対策の強化，使用料・手数料の計画的な見直し，ネーミングライツの積極的な活用などにより，歳入の確保に努めるとともに，歳出面においては，民間委託化の推進による職員定数の適正化や，費用対効果を踏まえた事務事業の見直しなどに取り組み，全庁を挙げて行財政改革を推進していることから，一定の黒字額を確保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特に令和３年度については，普通交付税が増加するとともに，コロナ禍における市税収入の減少幅が想定より小さかったことなどにより，黒字額が増加した。</a:t>
          </a:r>
        </a:p>
        <a:p>
          <a:r>
            <a:rPr kumimoji="1" lang="ja-JP" altLang="en-US" sz="1400">
              <a:latin typeface="ＭＳ ゴシック" pitchFamily="49" charset="-128"/>
              <a:ea typeface="ＭＳ ゴシック" pitchFamily="49" charset="-128"/>
            </a:rPr>
            <a:t>　その他の公営企業会計及び特別会計については，効率的な事業経営に努めるとともに，使用料や保険料等の受益者負担の見直しを定期的に行い，安定的な財政運営を確保している。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140504361</v>
      </c>
      <c r="BO4" s="410"/>
      <c r="BP4" s="410"/>
      <c r="BQ4" s="410"/>
      <c r="BR4" s="410"/>
      <c r="BS4" s="410"/>
      <c r="BT4" s="410"/>
      <c r="BU4" s="411"/>
      <c r="BV4" s="409">
        <v>156491139</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9.6999999999999993</v>
      </c>
      <c r="CU4" s="416"/>
      <c r="CV4" s="416"/>
      <c r="CW4" s="416"/>
      <c r="CX4" s="416"/>
      <c r="CY4" s="416"/>
      <c r="CZ4" s="416"/>
      <c r="DA4" s="417"/>
      <c r="DB4" s="415">
        <v>6.7</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133682176</v>
      </c>
      <c r="BO5" s="447"/>
      <c r="BP5" s="447"/>
      <c r="BQ5" s="447"/>
      <c r="BR5" s="447"/>
      <c r="BS5" s="447"/>
      <c r="BT5" s="447"/>
      <c r="BU5" s="448"/>
      <c r="BV5" s="446">
        <v>150962255</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95.4</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6822185</v>
      </c>
      <c r="BO6" s="447"/>
      <c r="BP6" s="447"/>
      <c r="BQ6" s="447"/>
      <c r="BR6" s="447"/>
      <c r="BS6" s="447"/>
      <c r="BT6" s="447"/>
      <c r="BU6" s="448"/>
      <c r="BV6" s="446">
        <v>5528884</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99.5</v>
      </c>
      <c r="CU6" s="484"/>
      <c r="CV6" s="484"/>
      <c r="CW6" s="484"/>
      <c r="CX6" s="484"/>
      <c r="CY6" s="484"/>
      <c r="CZ6" s="484"/>
      <c r="DA6" s="485"/>
      <c r="DB6" s="483">
        <v>103.2</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772831</v>
      </c>
      <c r="BO7" s="447"/>
      <c r="BP7" s="447"/>
      <c r="BQ7" s="447"/>
      <c r="BR7" s="447"/>
      <c r="BS7" s="447"/>
      <c r="BT7" s="447"/>
      <c r="BU7" s="448"/>
      <c r="BV7" s="446">
        <v>1588209</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62124745</v>
      </c>
      <c r="CU7" s="447"/>
      <c r="CV7" s="447"/>
      <c r="CW7" s="447"/>
      <c r="CX7" s="447"/>
      <c r="CY7" s="447"/>
      <c r="CZ7" s="447"/>
      <c r="DA7" s="448"/>
      <c r="DB7" s="446">
        <v>59074989</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6049354</v>
      </c>
      <c r="BO8" s="447"/>
      <c r="BP8" s="447"/>
      <c r="BQ8" s="447"/>
      <c r="BR8" s="447"/>
      <c r="BS8" s="447"/>
      <c r="BT8" s="447"/>
      <c r="BU8" s="448"/>
      <c r="BV8" s="446">
        <v>3940675</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0.86</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270685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2108679</v>
      </c>
      <c r="BO9" s="447"/>
      <c r="BP9" s="447"/>
      <c r="BQ9" s="447"/>
      <c r="BR9" s="447"/>
      <c r="BS9" s="447"/>
      <c r="BT9" s="447"/>
      <c r="BU9" s="448"/>
      <c r="BV9" s="446">
        <v>856491</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13.9</v>
      </c>
      <c r="CU9" s="444"/>
      <c r="CV9" s="444"/>
      <c r="CW9" s="444"/>
      <c r="CX9" s="444"/>
      <c r="CY9" s="444"/>
      <c r="CZ9" s="444"/>
      <c r="DA9" s="445"/>
      <c r="DB9" s="443">
        <v>13.2</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116</v>
      </c>
      <c r="M10" s="476"/>
      <c r="N10" s="476"/>
      <c r="O10" s="476"/>
      <c r="P10" s="476"/>
      <c r="Q10" s="477"/>
      <c r="R10" s="497">
        <v>270783</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93</v>
      </c>
      <c r="AV10" s="479"/>
      <c r="AW10" s="479"/>
      <c r="AX10" s="479"/>
      <c r="AY10" s="480" t="s">
        <v>118</v>
      </c>
      <c r="AZ10" s="481"/>
      <c r="BA10" s="481"/>
      <c r="BB10" s="481"/>
      <c r="BC10" s="481"/>
      <c r="BD10" s="481"/>
      <c r="BE10" s="481"/>
      <c r="BF10" s="481"/>
      <c r="BG10" s="481"/>
      <c r="BH10" s="481"/>
      <c r="BI10" s="481"/>
      <c r="BJ10" s="481"/>
      <c r="BK10" s="481"/>
      <c r="BL10" s="481"/>
      <c r="BM10" s="482"/>
      <c r="BN10" s="446">
        <v>2000110</v>
      </c>
      <c r="BO10" s="447"/>
      <c r="BP10" s="447"/>
      <c r="BQ10" s="447"/>
      <c r="BR10" s="447"/>
      <c r="BS10" s="447"/>
      <c r="BT10" s="447"/>
      <c r="BU10" s="448"/>
      <c r="BV10" s="446">
        <v>1548168</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93</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row>
    <row r="12" spans="1:119" ht="18.75" customHeight="1" x14ac:dyDescent="0.15">
      <c r="A12" s="178"/>
      <c r="B12" s="506" t="s">
        <v>127</v>
      </c>
      <c r="C12" s="507"/>
      <c r="D12" s="507"/>
      <c r="E12" s="507"/>
      <c r="F12" s="507"/>
      <c r="G12" s="507"/>
      <c r="H12" s="507"/>
      <c r="I12" s="507"/>
      <c r="J12" s="507"/>
      <c r="K12" s="508"/>
      <c r="L12" s="515" t="s">
        <v>128</v>
      </c>
      <c r="M12" s="516"/>
      <c r="N12" s="516"/>
      <c r="O12" s="516"/>
      <c r="P12" s="516"/>
      <c r="Q12" s="517"/>
      <c r="R12" s="518">
        <v>271156</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1625220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267656</v>
      </c>
      <c r="S13" s="531"/>
      <c r="T13" s="531"/>
      <c r="U13" s="531"/>
      <c r="V13" s="532"/>
      <c r="W13" s="462" t="s">
        <v>138</v>
      </c>
      <c r="X13" s="463"/>
      <c r="Y13" s="463"/>
      <c r="Z13" s="463"/>
      <c r="AA13" s="463"/>
      <c r="AB13" s="453"/>
      <c r="AC13" s="497">
        <v>2892</v>
      </c>
      <c r="AD13" s="498"/>
      <c r="AE13" s="498"/>
      <c r="AF13" s="498"/>
      <c r="AG13" s="540"/>
      <c r="AH13" s="497">
        <v>3283</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4108789</v>
      </c>
      <c r="BO13" s="447"/>
      <c r="BP13" s="447"/>
      <c r="BQ13" s="447"/>
      <c r="BR13" s="447"/>
      <c r="BS13" s="447"/>
      <c r="BT13" s="447"/>
      <c r="BU13" s="448"/>
      <c r="BV13" s="446">
        <v>779439</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271380</v>
      </c>
      <c r="S14" s="531"/>
      <c r="T14" s="531"/>
      <c r="U14" s="531"/>
      <c r="V14" s="532"/>
      <c r="W14" s="436"/>
      <c r="X14" s="437"/>
      <c r="Y14" s="437"/>
      <c r="Z14" s="437"/>
      <c r="AA14" s="437"/>
      <c r="AB14" s="426"/>
      <c r="AC14" s="533">
        <v>2.2999999999999998</v>
      </c>
      <c r="AD14" s="534"/>
      <c r="AE14" s="534"/>
      <c r="AF14" s="534"/>
      <c r="AG14" s="535"/>
      <c r="AH14" s="533">
        <v>2.7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123.1</v>
      </c>
      <c r="CU14" s="545"/>
      <c r="CV14" s="545"/>
      <c r="CW14" s="545"/>
      <c r="CX14" s="545"/>
      <c r="CY14" s="545"/>
      <c r="CZ14" s="545"/>
      <c r="DA14" s="546"/>
      <c r="DB14" s="544">
        <v>129.4</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267845</v>
      </c>
      <c r="S15" s="531"/>
      <c r="T15" s="531"/>
      <c r="U15" s="531"/>
      <c r="V15" s="532"/>
      <c r="W15" s="462" t="s">
        <v>146</v>
      </c>
      <c r="X15" s="463"/>
      <c r="Y15" s="463"/>
      <c r="Z15" s="463"/>
      <c r="AA15" s="463"/>
      <c r="AB15" s="453"/>
      <c r="AC15" s="497">
        <v>23135</v>
      </c>
      <c r="AD15" s="498"/>
      <c r="AE15" s="498"/>
      <c r="AF15" s="498"/>
      <c r="AG15" s="540"/>
      <c r="AH15" s="497">
        <v>23551</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36341612</v>
      </c>
      <c r="BO15" s="410"/>
      <c r="BP15" s="410"/>
      <c r="BQ15" s="410"/>
      <c r="BR15" s="410"/>
      <c r="BS15" s="410"/>
      <c r="BT15" s="410"/>
      <c r="BU15" s="411"/>
      <c r="BV15" s="409">
        <v>37499387</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18.7</v>
      </c>
      <c r="AD16" s="534"/>
      <c r="AE16" s="534"/>
      <c r="AF16" s="534"/>
      <c r="AG16" s="535"/>
      <c r="AH16" s="533">
        <v>19.399999999999999</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45858945</v>
      </c>
      <c r="BO16" s="447"/>
      <c r="BP16" s="447"/>
      <c r="BQ16" s="447"/>
      <c r="BR16" s="447"/>
      <c r="BS16" s="447"/>
      <c r="BT16" s="447"/>
      <c r="BU16" s="448"/>
      <c r="BV16" s="446">
        <v>44365619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97991</v>
      </c>
      <c r="AD17" s="498"/>
      <c r="AE17" s="498"/>
      <c r="AF17" s="498"/>
      <c r="AG17" s="540"/>
      <c r="AH17" s="497">
        <v>94739</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46453565</v>
      </c>
      <c r="BO17" s="447"/>
      <c r="BP17" s="447"/>
      <c r="BQ17" s="447"/>
      <c r="BR17" s="447"/>
      <c r="BS17" s="447"/>
      <c r="BT17" s="447"/>
      <c r="BU17" s="448"/>
      <c r="BV17" s="446">
        <v>48028130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217.32</v>
      </c>
      <c r="M18" s="570"/>
      <c r="N18" s="570"/>
      <c r="O18" s="570"/>
      <c r="P18" s="570"/>
      <c r="Q18" s="570"/>
      <c r="R18" s="571"/>
      <c r="S18" s="571"/>
      <c r="T18" s="571"/>
      <c r="U18" s="571"/>
      <c r="V18" s="572"/>
      <c r="W18" s="464"/>
      <c r="X18" s="465"/>
      <c r="Y18" s="465"/>
      <c r="Z18" s="465"/>
      <c r="AA18" s="465"/>
      <c r="AB18" s="456"/>
      <c r="AC18" s="573">
        <v>79</v>
      </c>
      <c r="AD18" s="574"/>
      <c r="AE18" s="574"/>
      <c r="AF18" s="574"/>
      <c r="AG18" s="575"/>
      <c r="AH18" s="573">
        <v>77.900000000000006</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58796917</v>
      </c>
      <c r="BO18" s="447"/>
      <c r="BP18" s="447"/>
      <c r="BQ18" s="447"/>
      <c r="BR18" s="447"/>
      <c r="BS18" s="447"/>
      <c r="BT18" s="447"/>
      <c r="BU18" s="448"/>
      <c r="BV18" s="446">
        <v>57127559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1246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75836678</v>
      </c>
      <c r="BO19" s="447"/>
      <c r="BP19" s="447"/>
      <c r="BQ19" s="447"/>
      <c r="BR19" s="447"/>
      <c r="BS19" s="447"/>
      <c r="BT19" s="447"/>
      <c r="BU19" s="448"/>
      <c r="BV19" s="446">
        <v>72732315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122598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140205373</v>
      </c>
      <c r="BO22" s="410"/>
      <c r="BP22" s="410"/>
      <c r="BQ22" s="410"/>
      <c r="BR22" s="410"/>
      <c r="BS22" s="410"/>
      <c r="BT22" s="410"/>
      <c r="BU22" s="411"/>
      <c r="BV22" s="409">
        <v>133512465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90480490</v>
      </c>
      <c r="BO23" s="447"/>
      <c r="BP23" s="447"/>
      <c r="BQ23" s="447"/>
      <c r="BR23" s="447"/>
      <c r="BS23" s="447"/>
      <c r="BT23" s="447"/>
      <c r="BU23" s="448"/>
      <c r="BV23" s="446">
        <v>85330703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8600</v>
      </c>
      <c r="R24" s="498"/>
      <c r="S24" s="498"/>
      <c r="T24" s="498"/>
      <c r="U24" s="498"/>
      <c r="V24" s="540"/>
      <c r="W24" s="592"/>
      <c r="X24" s="593"/>
      <c r="Y24" s="594"/>
      <c r="Z24" s="496" t="s">
        <v>171</v>
      </c>
      <c r="AA24" s="476"/>
      <c r="AB24" s="476"/>
      <c r="AC24" s="476"/>
      <c r="AD24" s="476"/>
      <c r="AE24" s="476"/>
      <c r="AF24" s="476"/>
      <c r="AG24" s="477"/>
      <c r="AH24" s="497">
        <v>1751</v>
      </c>
      <c r="AI24" s="498"/>
      <c r="AJ24" s="498"/>
      <c r="AK24" s="498"/>
      <c r="AL24" s="540"/>
      <c r="AM24" s="497">
        <v>5379072</v>
      </c>
      <c r="AN24" s="498"/>
      <c r="AO24" s="498"/>
      <c r="AP24" s="498"/>
      <c r="AQ24" s="498"/>
      <c r="AR24" s="540"/>
      <c r="AS24" s="497">
        <v>3072</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90861313</v>
      </c>
      <c r="BO24" s="447"/>
      <c r="BP24" s="447"/>
      <c r="BQ24" s="447"/>
      <c r="BR24" s="447"/>
      <c r="BS24" s="447"/>
      <c r="BT24" s="447"/>
      <c r="BU24" s="448"/>
      <c r="BV24" s="446">
        <v>84965211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3</v>
      </c>
      <c r="M25" s="498"/>
      <c r="N25" s="498"/>
      <c r="O25" s="498"/>
      <c r="P25" s="540"/>
      <c r="Q25" s="497">
        <v>8585</v>
      </c>
      <c r="R25" s="498"/>
      <c r="S25" s="498"/>
      <c r="T25" s="498"/>
      <c r="U25" s="498"/>
      <c r="V25" s="540"/>
      <c r="W25" s="592"/>
      <c r="X25" s="593"/>
      <c r="Y25" s="594"/>
      <c r="Z25" s="496" t="s">
        <v>174</v>
      </c>
      <c r="AA25" s="476"/>
      <c r="AB25" s="476"/>
      <c r="AC25" s="476"/>
      <c r="AD25" s="476"/>
      <c r="AE25" s="476"/>
      <c r="AF25" s="476"/>
      <c r="AG25" s="477"/>
      <c r="AH25" s="497">
        <v>345</v>
      </c>
      <c r="AI25" s="498"/>
      <c r="AJ25" s="498"/>
      <c r="AK25" s="498"/>
      <c r="AL25" s="540"/>
      <c r="AM25" s="497">
        <v>1121595</v>
      </c>
      <c r="AN25" s="498"/>
      <c r="AO25" s="498"/>
      <c r="AP25" s="498"/>
      <c r="AQ25" s="498"/>
      <c r="AR25" s="540"/>
      <c r="AS25" s="497">
        <v>3251</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45344901</v>
      </c>
      <c r="BO25" s="410"/>
      <c r="BP25" s="410"/>
      <c r="BQ25" s="410"/>
      <c r="BR25" s="410"/>
      <c r="BS25" s="410"/>
      <c r="BT25" s="410"/>
      <c r="BU25" s="411"/>
      <c r="BV25" s="409">
        <v>46188849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7595</v>
      </c>
      <c r="R26" s="498"/>
      <c r="S26" s="498"/>
      <c r="T26" s="498"/>
      <c r="U26" s="498"/>
      <c r="V26" s="540"/>
      <c r="W26" s="592"/>
      <c r="X26" s="593"/>
      <c r="Y26" s="594"/>
      <c r="Z26" s="496" t="s">
        <v>177</v>
      </c>
      <c r="AA26" s="598"/>
      <c r="AB26" s="598"/>
      <c r="AC26" s="598"/>
      <c r="AD26" s="598"/>
      <c r="AE26" s="598"/>
      <c r="AF26" s="598"/>
      <c r="AG26" s="599"/>
      <c r="AH26" s="497">
        <v>171</v>
      </c>
      <c r="AI26" s="498"/>
      <c r="AJ26" s="498"/>
      <c r="AK26" s="498"/>
      <c r="AL26" s="540"/>
      <c r="AM26" s="497">
        <v>517959</v>
      </c>
      <c r="AN26" s="498"/>
      <c r="AO26" s="498"/>
      <c r="AP26" s="498"/>
      <c r="AQ26" s="498"/>
      <c r="AR26" s="540"/>
      <c r="AS26" s="497">
        <v>3029</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179</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7000</v>
      </c>
      <c r="R27" s="498"/>
      <c r="S27" s="498"/>
      <c r="T27" s="498"/>
      <c r="U27" s="498"/>
      <c r="V27" s="540"/>
      <c r="W27" s="592"/>
      <c r="X27" s="593"/>
      <c r="Y27" s="594"/>
      <c r="Z27" s="496" t="s">
        <v>182</v>
      </c>
      <c r="AA27" s="476"/>
      <c r="AB27" s="476"/>
      <c r="AC27" s="476"/>
      <c r="AD27" s="476"/>
      <c r="AE27" s="476"/>
      <c r="AF27" s="476"/>
      <c r="AG27" s="477"/>
      <c r="AH27" s="497">
        <v>57</v>
      </c>
      <c r="AI27" s="498"/>
      <c r="AJ27" s="498"/>
      <c r="AK27" s="498"/>
      <c r="AL27" s="540"/>
      <c r="AM27" s="497">
        <v>166317</v>
      </c>
      <c r="AN27" s="498"/>
      <c r="AO27" s="498"/>
      <c r="AP27" s="498"/>
      <c r="AQ27" s="498"/>
      <c r="AR27" s="540"/>
      <c r="AS27" s="497">
        <v>2918</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2570000</v>
      </c>
      <c r="BO27" s="566"/>
      <c r="BP27" s="566"/>
      <c r="BQ27" s="566"/>
      <c r="BR27" s="566"/>
      <c r="BS27" s="566"/>
      <c r="BT27" s="566"/>
      <c r="BU27" s="567"/>
      <c r="BV27" s="565">
        <v>2570000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6300</v>
      </c>
      <c r="R28" s="498"/>
      <c r="S28" s="498"/>
      <c r="T28" s="498"/>
      <c r="U28" s="498"/>
      <c r="V28" s="540"/>
      <c r="W28" s="592"/>
      <c r="X28" s="593"/>
      <c r="Y28" s="594"/>
      <c r="Z28" s="496" t="s">
        <v>185</v>
      </c>
      <c r="AA28" s="476"/>
      <c r="AB28" s="476"/>
      <c r="AC28" s="476"/>
      <c r="AD28" s="476"/>
      <c r="AE28" s="476"/>
      <c r="AF28" s="476"/>
      <c r="AG28" s="477"/>
      <c r="AH28" s="497" t="s">
        <v>125</v>
      </c>
      <c r="AI28" s="498"/>
      <c r="AJ28" s="498"/>
      <c r="AK28" s="498"/>
      <c r="AL28" s="540"/>
      <c r="AM28" s="497" t="s">
        <v>180</v>
      </c>
      <c r="AN28" s="498"/>
      <c r="AO28" s="498"/>
      <c r="AP28" s="498"/>
      <c r="AQ28" s="498"/>
      <c r="AR28" s="540"/>
      <c r="AS28" s="497" t="s">
        <v>180</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4624556</v>
      </c>
      <c r="BO28" s="410"/>
      <c r="BP28" s="410"/>
      <c r="BQ28" s="410"/>
      <c r="BR28" s="410"/>
      <c r="BS28" s="410"/>
      <c r="BT28" s="410"/>
      <c r="BU28" s="411"/>
      <c r="BV28" s="409">
        <v>2624446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26</v>
      </c>
      <c r="M29" s="498"/>
      <c r="N29" s="498"/>
      <c r="O29" s="498"/>
      <c r="P29" s="540"/>
      <c r="Q29" s="497">
        <v>5900</v>
      </c>
      <c r="R29" s="498"/>
      <c r="S29" s="498"/>
      <c r="T29" s="498"/>
      <c r="U29" s="498"/>
      <c r="V29" s="540"/>
      <c r="W29" s="595"/>
      <c r="X29" s="596"/>
      <c r="Y29" s="597"/>
      <c r="Z29" s="496" t="s">
        <v>188</v>
      </c>
      <c r="AA29" s="476"/>
      <c r="AB29" s="476"/>
      <c r="AC29" s="476"/>
      <c r="AD29" s="476"/>
      <c r="AE29" s="476"/>
      <c r="AF29" s="476"/>
      <c r="AG29" s="477"/>
      <c r="AH29" s="497">
        <v>1808</v>
      </c>
      <c r="AI29" s="498"/>
      <c r="AJ29" s="498"/>
      <c r="AK29" s="498"/>
      <c r="AL29" s="540"/>
      <c r="AM29" s="497">
        <v>5545389</v>
      </c>
      <c r="AN29" s="498"/>
      <c r="AO29" s="498"/>
      <c r="AP29" s="498"/>
      <c r="AQ29" s="498"/>
      <c r="AR29" s="540"/>
      <c r="AS29" s="497">
        <v>3067</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155875</v>
      </c>
      <c r="BO29" s="447"/>
      <c r="BP29" s="447"/>
      <c r="BQ29" s="447"/>
      <c r="BR29" s="447"/>
      <c r="BS29" s="447"/>
      <c r="BT29" s="447"/>
      <c r="BU29" s="448"/>
      <c r="BV29" s="446">
        <v>150860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99.8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551829</v>
      </c>
      <c r="BO30" s="566"/>
      <c r="BP30" s="566"/>
      <c r="BQ30" s="566"/>
      <c r="BR30" s="566"/>
      <c r="BS30" s="566"/>
      <c r="BT30" s="566"/>
      <c r="BU30" s="567"/>
      <c r="BV30" s="565">
        <v>531078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197</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204</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国民健康保険会計</v>
      </c>
      <c r="X34" s="637"/>
      <c r="Y34" s="637"/>
      <c r="Z34" s="637"/>
      <c r="AA34" s="637"/>
      <c r="AB34" s="637"/>
      <c r="AC34" s="637"/>
      <c r="AD34" s="637"/>
      <c r="AE34" s="637"/>
      <c r="AF34" s="637"/>
      <c r="AG34" s="637"/>
      <c r="AH34" s="637"/>
      <c r="AI34" s="637"/>
      <c r="AJ34" s="637"/>
      <c r="AK34" s="637"/>
      <c r="AL34" s="178"/>
      <c r="AM34" s="636">
        <f>IF(AO34="","",MAX(C34:D43,U34:V43)+1)</f>
        <v>9</v>
      </c>
      <c r="AN34" s="636"/>
      <c r="AO34" s="637" t="str">
        <f>IF('各会計、関係団体の財政状況及び健全化判断比率'!B33="","",'各会計、関係団体の財政状況及び健全化判断比率'!B33)</f>
        <v>水道事業会計</v>
      </c>
      <c r="AP34" s="637"/>
      <c r="AQ34" s="637"/>
      <c r="AR34" s="637"/>
      <c r="AS34" s="637"/>
      <c r="AT34" s="637"/>
      <c r="AU34" s="637"/>
      <c r="AV34" s="637"/>
      <c r="AW34" s="637"/>
      <c r="AX34" s="637"/>
      <c r="AY34" s="637"/>
      <c r="AZ34" s="637"/>
      <c r="BA34" s="637"/>
      <c r="BB34" s="637"/>
      <c r="BC34" s="637"/>
      <c r="BD34" s="178"/>
      <c r="BE34" s="636">
        <f>IF(BG34="","",MAX(C34:D43,U34:V43,AM34:AN43)+1)</f>
        <v>11</v>
      </c>
      <c r="BF34" s="636"/>
      <c r="BG34" s="637" t="str">
        <f>IF('各会計、関係団体の財政状況及び健全化判断比率'!B35="","",'各会計、関係団体の財政状況及び健全化判断比率'!B35)</f>
        <v>公設地方卸売市場事業会計</v>
      </c>
      <c r="BH34" s="637"/>
      <c r="BI34" s="637"/>
      <c r="BJ34" s="637"/>
      <c r="BK34" s="637"/>
      <c r="BL34" s="637"/>
      <c r="BM34" s="637"/>
      <c r="BN34" s="637"/>
      <c r="BO34" s="637"/>
      <c r="BP34" s="637"/>
      <c r="BQ34" s="637"/>
      <c r="BR34" s="637"/>
      <c r="BS34" s="637"/>
      <c r="BT34" s="637"/>
      <c r="BU34" s="637"/>
      <c r="BV34" s="178"/>
      <c r="BW34" s="636">
        <f>IF(BY34="","",MAX(C34:D43,U34:V43,AM34:AN43,BE34:BF43)+1)</f>
        <v>14</v>
      </c>
      <c r="BX34" s="636"/>
      <c r="BY34" s="637" t="str">
        <f>IF('各会計、関係団体の財政状況及び健全化判断比率'!B68="","",'各会計、関係団体の財政状況及び健全化判断比率'!B68)</f>
        <v>茨城地方広域環境事務組合</v>
      </c>
      <c r="BZ34" s="637"/>
      <c r="CA34" s="637"/>
      <c r="CB34" s="637"/>
      <c r="CC34" s="637"/>
      <c r="CD34" s="637"/>
      <c r="CE34" s="637"/>
      <c r="CF34" s="637"/>
      <c r="CG34" s="637"/>
      <c r="CH34" s="637"/>
      <c r="CI34" s="637"/>
      <c r="CJ34" s="637"/>
      <c r="CK34" s="637"/>
      <c r="CL34" s="637"/>
      <c r="CM34" s="637"/>
      <c r="CN34" s="178"/>
      <c r="CO34" s="636">
        <f>IF(CQ34="","",MAX(C34:D43,U34:V43,AM34:AN43,BE34:BF43,BW34:BX43)+1)</f>
        <v>23</v>
      </c>
      <c r="CP34" s="636"/>
      <c r="CQ34" s="637" t="str">
        <f>IF('各会計、関係団体の財政状況及び健全化判断比率'!BS7="","",'各会計、関係団体の財政状況及び健全化判断比率'!BS7)</f>
        <v>水戸市農業公社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公共用地先行取得事業会計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介護保険会計</v>
      </c>
      <c r="X35" s="637"/>
      <c r="Y35" s="637"/>
      <c r="Z35" s="637"/>
      <c r="AA35" s="637"/>
      <c r="AB35" s="637"/>
      <c r="AC35" s="637"/>
      <c r="AD35" s="637"/>
      <c r="AE35" s="637"/>
      <c r="AF35" s="637"/>
      <c r="AG35" s="637"/>
      <c r="AH35" s="637"/>
      <c r="AI35" s="637"/>
      <c r="AJ35" s="637"/>
      <c r="AK35" s="637"/>
      <c r="AL35" s="178"/>
      <c r="AM35" s="636">
        <f t="shared" ref="AM35:AM43" si="0">IF(AO35="","",AM34+1)</f>
        <v>10</v>
      </c>
      <c r="AN35" s="636"/>
      <c r="AO35" s="637" t="str">
        <f>IF('各会計、関係団体の財政状況及び健全化判断比率'!B34="","",'各会計、関係団体の財政状況及び健全化判断比率'!B34)</f>
        <v>下水道事業会計</v>
      </c>
      <c r="AP35" s="637"/>
      <c r="AQ35" s="637"/>
      <c r="AR35" s="637"/>
      <c r="AS35" s="637"/>
      <c r="AT35" s="637"/>
      <c r="AU35" s="637"/>
      <c r="AV35" s="637"/>
      <c r="AW35" s="637"/>
      <c r="AX35" s="637"/>
      <c r="AY35" s="637"/>
      <c r="AZ35" s="637"/>
      <c r="BA35" s="637"/>
      <c r="BB35" s="637"/>
      <c r="BC35" s="637"/>
      <c r="BD35" s="178"/>
      <c r="BE35" s="636">
        <f t="shared" ref="BE35:BE43" si="1">IF(BG35="","",BE34+1)</f>
        <v>12</v>
      </c>
      <c r="BF35" s="636"/>
      <c r="BG35" s="637" t="str">
        <f>IF('各会計、関係団体の財政状況及び健全化判断比率'!B36="","",'各会計、関係団体の財政状況及び健全化判断比率'!B36)</f>
        <v>農業集落排水事業会計</v>
      </c>
      <c r="BH35" s="637"/>
      <c r="BI35" s="637"/>
      <c r="BJ35" s="637"/>
      <c r="BK35" s="637"/>
      <c r="BL35" s="637"/>
      <c r="BM35" s="637"/>
      <c r="BN35" s="637"/>
      <c r="BO35" s="637"/>
      <c r="BP35" s="637"/>
      <c r="BQ35" s="637"/>
      <c r="BR35" s="637"/>
      <c r="BS35" s="637"/>
      <c r="BT35" s="637"/>
      <c r="BU35" s="637"/>
      <c r="BV35" s="178"/>
      <c r="BW35" s="636">
        <f t="shared" ref="BW35:BW43" si="2">IF(BY35="","",BW34+1)</f>
        <v>15</v>
      </c>
      <c r="BX35" s="636"/>
      <c r="BY35" s="637" t="str">
        <f>IF('各会計、関係団体の財政状況及び健全化判断比率'!B69="","",'各会計、関係団体の財政状況及び健全化判断比率'!B69)</f>
        <v>大洗、鉾田、水戸環境組合</v>
      </c>
      <c r="BZ35" s="637"/>
      <c r="CA35" s="637"/>
      <c r="CB35" s="637"/>
      <c r="CC35" s="637"/>
      <c r="CD35" s="637"/>
      <c r="CE35" s="637"/>
      <c r="CF35" s="637"/>
      <c r="CG35" s="637"/>
      <c r="CH35" s="637"/>
      <c r="CI35" s="637"/>
      <c r="CJ35" s="637"/>
      <c r="CK35" s="637"/>
      <c r="CL35" s="637"/>
      <c r="CM35" s="637"/>
      <c r="CN35" s="178"/>
      <c r="CO35" s="636">
        <f t="shared" ref="CO35:CO43" si="3">IF(CQ35="","",CO34+1)</f>
        <v>24</v>
      </c>
      <c r="CP35" s="636"/>
      <c r="CQ35" s="637" t="str">
        <f>IF('各会計、関係団体の財政状況及び健全化判断比率'!BS8="","",'各会計、関係団体の財政状況及び健全化判断比率'!BS8)</f>
        <v>水戸市勤労者福祉サービスセンター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母子父子寡婦福祉資金会計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13</v>
      </c>
      <c r="BF36" s="636"/>
      <c r="BG36" s="637" t="str">
        <f>IF('各会計、関係団体の財政状況及び健全化判断比率'!B37="","",'各会計、関係団体の財政状況及び健全化判断比率'!B37)</f>
        <v>東前第二土地区画整理事業会計</v>
      </c>
      <c r="BH36" s="637"/>
      <c r="BI36" s="637"/>
      <c r="BJ36" s="637"/>
      <c r="BK36" s="637"/>
      <c r="BL36" s="637"/>
      <c r="BM36" s="637"/>
      <c r="BN36" s="637"/>
      <c r="BO36" s="637"/>
      <c r="BP36" s="637"/>
      <c r="BQ36" s="637"/>
      <c r="BR36" s="637"/>
      <c r="BS36" s="637"/>
      <c r="BT36" s="637"/>
      <c r="BU36" s="637"/>
      <c r="BV36" s="178"/>
      <c r="BW36" s="636">
        <f t="shared" si="2"/>
        <v>16</v>
      </c>
      <c r="BX36" s="636"/>
      <c r="BY36" s="637" t="str">
        <f>IF('各会計、関係団体の財政状況及び健全化判断比率'!B70="","",'各会計、関係団体の財政状況及び健全化判断比率'!B70)</f>
        <v>茨城県市町村総合事務組合（一般会計）</v>
      </c>
      <c r="BZ36" s="637"/>
      <c r="CA36" s="637"/>
      <c r="CB36" s="637"/>
      <c r="CC36" s="637"/>
      <c r="CD36" s="637"/>
      <c r="CE36" s="637"/>
      <c r="CF36" s="637"/>
      <c r="CG36" s="637"/>
      <c r="CH36" s="637"/>
      <c r="CI36" s="637"/>
      <c r="CJ36" s="637"/>
      <c r="CK36" s="637"/>
      <c r="CL36" s="637"/>
      <c r="CM36" s="637"/>
      <c r="CN36" s="178"/>
      <c r="CO36" s="636">
        <f t="shared" si="3"/>
        <v>25</v>
      </c>
      <c r="CP36" s="636"/>
      <c r="CQ36" s="637" t="str">
        <f>IF('各会計、関係団体の財政状況及び健全化判断比率'!BS9="","",'各会計、関係団体の財政状況及び健全化判断比率'!BS9)</f>
        <v>水戸市商業・駐車場公社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介護サービス事業会計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17</v>
      </c>
      <c r="BX37" s="636"/>
      <c r="BY37" s="637" t="str">
        <f>IF('各会計、関係団体の財政状況及び健全化判断比率'!B71="","",'各会計、関係団体の財政状況及び健全化判断比率'!B71)</f>
        <v>茨城県市町村総合事務組合（県民交通災害共済事業特別会計）</v>
      </c>
      <c r="BZ37" s="637"/>
      <c r="CA37" s="637"/>
      <c r="CB37" s="637"/>
      <c r="CC37" s="637"/>
      <c r="CD37" s="637"/>
      <c r="CE37" s="637"/>
      <c r="CF37" s="637"/>
      <c r="CG37" s="637"/>
      <c r="CH37" s="637"/>
      <c r="CI37" s="637"/>
      <c r="CJ37" s="637"/>
      <c r="CK37" s="637"/>
      <c r="CL37" s="637"/>
      <c r="CM37" s="637"/>
      <c r="CN37" s="178"/>
      <c r="CO37" s="636">
        <f t="shared" si="3"/>
        <v>26</v>
      </c>
      <c r="CP37" s="636"/>
      <c r="CQ37" s="637" t="str">
        <f>IF('各会計、関係団体の財政状況及び健全化判断比率'!BS10="","",'各会計、関係団体の財政状況及び健全化判断比率'!BS10)</f>
        <v>水戸市国際交流協会</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8</v>
      </c>
      <c r="V38" s="636"/>
      <c r="W38" s="637" t="str">
        <f>IF('各会計、関係団体の財政状況及び健全化判断比率'!B32="","",'各会計、関係団体の財政状況及び健全化判断比率'!B32)</f>
        <v>駐車場事業会計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18</v>
      </c>
      <c r="BX38" s="636"/>
      <c r="BY38" s="637" t="str">
        <f>IF('各会計、関係団体の財政状況及び健全化判断比率'!B72="","",'各会計、関係団体の財政状況及び健全化判断比率'!B72)</f>
        <v>笠間地方広域事務組合</v>
      </c>
      <c r="BZ38" s="637"/>
      <c r="CA38" s="637"/>
      <c r="CB38" s="637"/>
      <c r="CC38" s="637"/>
      <c r="CD38" s="637"/>
      <c r="CE38" s="637"/>
      <c r="CF38" s="637"/>
      <c r="CG38" s="637"/>
      <c r="CH38" s="637"/>
      <c r="CI38" s="637"/>
      <c r="CJ38" s="637"/>
      <c r="CK38" s="637"/>
      <c r="CL38" s="637"/>
      <c r="CM38" s="637"/>
      <c r="CN38" s="178"/>
      <c r="CO38" s="636">
        <f t="shared" si="3"/>
        <v>27</v>
      </c>
      <c r="CP38" s="636"/>
      <c r="CQ38" s="637" t="str">
        <f>IF('各会計、関係団体の財政状況及び健全化判断比率'!BS11="","",'各会計、関係団体の財政状況及び健全化判断比率'!BS11)</f>
        <v>水戸市スポーツ振興協会</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19</v>
      </c>
      <c r="BX39" s="636"/>
      <c r="BY39" s="637" t="str">
        <f>IF('各会計、関係団体の財政状況及び健全化判断比率'!B73="","",'各会計、関係団体の財政状況及び健全化判断比率'!B73)</f>
        <v>水戸地方農業共済事務組合</v>
      </c>
      <c r="BZ39" s="637"/>
      <c r="CA39" s="637"/>
      <c r="CB39" s="637"/>
      <c r="CC39" s="637"/>
      <c r="CD39" s="637"/>
      <c r="CE39" s="637"/>
      <c r="CF39" s="637"/>
      <c r="CG39" s="637"/>
      <c r="CH39" s="637"/>
      <c r="CI39" s="637"/>
      <c r="CJ39" s="637"/>
      <c r="CK39" s="637"/>
      <c r="CL39" s="637"/>
      <c r="CM39" s="637"/>
      <c r="CN39" s="178"/>
      <c r="CO39" s="636">
        <f t="shared" si="3"/>
        <v>28</v>
      </c>
      <c r="CP39" s="636"/>
      <c r="CQ39" s="637" t="str">
        <f>IF('各会計、関係団体の財政状況及び健全化判断比率'!BS12="","",'各会計、関係団体の財政状況及び健全化判断比率'!BS12)</f>
        <v>水戸市芸術振興財団</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20</v>
      </c>
      <c r="BX40" s="636"/>
      <c r="BY40" s="637" t="str">
        <f>IF('各会計、関係団体の財政状況及び健全化判断比率'!B74="","",'各会計、関係団体の財政状況及び健全化判断比率'!B74)</f>
        <v>茨城租税債権管理機構</v>
      </c>
      <c r="BZ40" s="637"/>
      <c r="CA40" s="637"/>
      <c r="CB40" s="637"/>
      <c r="CC40" s="637"/>
      <c r="CD40" s="637"/>
      <c r="CE40" s="637"/>
      <c r="CF40" s="637"/>
      <c r="CG40" s="637"/>
      <c r="CH40" s="637"/>
      <c r="CI40" s="637"/>
      <c r="CJ40" s="637"/>
      <c r="CK40" s="637"/>
      <c r="CL40" s="637"/>
      <c r="CM40" s="637"/>
      <c r="CN40" s="178"/>
      <c r="CO40" s="636">
        <f t="shared" si="3"/>
        <v>29</v>
      </c>
      <c r="CP40" s="636"/>
      <c r="CQ40" s="637" t="str">
        <f>IF('各会計、関係団体の財政状況及び健全化判断比率'!BS13="","",'各会計、関係団体の財政状況及び健全化判断比率'!BS13)</f>
        <v>水戸市公園協会</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21</v>
      </c>
      <c r="BX41" s="636"/>
      <c r="BY41" s="637" t="str">
        <f>IF('各会計、関係団体の財政状況及び健全化判断比率'!B75="","",'各会計、関係団体の財政状況及び健全化判断比率'!B75)</f>
        <v>茨城県後期高齢者医療広域連合（一般会計）</v>
      </c>
      <c r="BZ41" s="637"/>
      <c r="CA41" s="637"/>
      <c r="CB41" s="637"/>
      <c r="CC41" s="637"/>
      <c r="CD41" s="637"/>
      <c r="CE41" s="637"/>
      <c r="CF41" s="637"/>
      <c r="CG41" s="637"/>
      <c r="CH41" s="637"/>
      <c r="CI41" s="637"/>
      <c r="CJ41" s="637"/>
      <c r="CK41" s="637"/>
      <c r="CL41" s="637"/>
      <c r="CM41" s="637"/>
      <c r="CN41" s="178"/>
      <c r="CO41" s="636">
        <f t="shared" si="3"/>
        <v>30</v>
      </c>
      <c r="CP41" s="636"/>
      <c r="CQ41" s="637" t="str">
        <f>IF('各会計、関係団体の財政状況及び健全化判断比率'!BS14="","",'各会計、関係団体の財政状況及び健全化判断比率'!BS14)</f>
        <v>水戸都市開発</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22</v>
      </c>
      <c r="BX42" s="636"/>
      <c r="BY42" s="637" t="str">
        <f>IF('各会計、関係団体の財政状況及び健全化判断比率'!B76="","",'各会計、関係団体の財政状況及び健全化判断比率'!B76)</f>
        <v>茨城県後期高齢者医療広域連合（後期高齢者医療特別会計）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610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7" t="s">
        <v>571</v>
      </c>
      <c r="D34" s="1217"/>
      <c r="E34" s="1218"/>
      <c r="F34" s="32">
        <v>6.65</v>
      </c>
      <c r="G34" s="33">
        <v>5.46</v>
      </c>
      <c r="H34" s="33">
        <v>5.48</v>
      </c>
      <c r="I34" s="33">
        <v>6.65</v>
      </c>
      <c r="J34" s="34">
        <v>9.6999999999999993</v>
      </c>
      <c r="K34" s="22"/>
      <c r="L34" s="22"/>
      <c r="M34" s="22"/>
      <c r="N34" s="22"/>
      <c r="O34" s="22"/>
      <c r="P34" s="22"/>
    </row>
    <row r="35" spans="1:16" ht="39" customHeight="1" x14ac:dyDescent="0.15">
      <c r="A35" s="22"/>
      <c r="B35" s="35"/>
      <c r="C35" s="1211" t="s">
        <v>572</v>
      </c>
      <c r="D35" s="1212"/>
      <c r="E35" s="1213"/>
      <c r="F35" s="36">
        <v>3.72</v>
      </c>
      <c r="G35" s="37">
        <v>3.54</v>
      </c>
      <c r="H35" s="37">
        <v>3.6</v>
      </c>
      <c r="I35" s="37">
        <v>4.29</v>
      </c>
      <c r="J35" s="38">
        <v>4.6399999999999997</v>
      </c>
      <c r="K35" s="22"/>
      <c r="L35" s="22"/>
      <c r="M35" s="22"/>
      <c r="N35" s="22"/>
      <c r="O35" s="22"/>
      <c r="P35" s="22"/>
    </row>
    <row r="36" spans="1:16" ht="39" customHeight="1" x14ac:dyDescent="0.15">
      <c r="A36" s="22"/>
      <c r="B36" s="35"/>
      <c r="C36" s="1211" t="s">
        <v>573</v>
      </c>
      <c r="D36" s="1212"/>
      <c r="E36" s="1213"/>
      <c r="F36" s="36">
        <v>1.38</v>
      </c>
      <c r="G36" s="37">
        <v>0.32</v>
      </c>
      <c r="H36" s="37">
        <v>0.19</v>
      </c>
      <c r="I36" s="37">
        <v>1.58</v>
      </c>
      <c r="J36" s="38">
        <v>2.63</v>
      </c>
      <c r="K36" s="22"/>
      <c r="L36" s="22"/>
      <c r="M36" s="22"/>
      <c r="N36" s="22"/>
      <c r="O36" s="22"/>
      <c r="P36" s="22"/>
    </row>
    <row r="37" spans="1:16" ht="39" customHeight="1" x14ac:dyDescent="0.15">
      <c r="A37" s="22"/>
      <c r="B37" s="35"/>
      <c r="C37" s="1211" t="s">
        <v>574</v>
      </c>
      <c r="D37" s="1212"/>
      <c r="E37" s="1213"/>
      <c r="F37" s="36">
        <v>1.84</v>
      </c>
      <c r="G37" s="37">
        <v>1.86</v>
      </c>
      <c r="H37" s="37">
        <v>2.14</v>
      </c>
      <c r="I37" s="37">
        <v>1.71</v>
      </c>
      <c r="J37" s="38">
        <v>2.0299999999999998</v>
      </c>
      <c r="K37" s="22"/>
      <c r="L37" s="22"/>
      <c r="M37" s="22"/>
      <c r="N37" s="22"/>
      <c r="O37" s="22"/>
      <c r="P37" s="22"/>
    </row>
    <row r="38" spans="1:16" ht="39" customHeight="1" x14ac:dyDescent="0.15">
      <c r="A38" s="22"/>
      <c r="B38" s="35"/>
      <c r="C38" s="1211" t="s">
        <v>575</v>
      </c>
      <c r="D38" s="1212"/>
      <c r="E38" s="1213"/>
      <c r="F38" s="36">
        <v>2.0699999999999998</v>
      </c>
      <c r="G38" s="37">
        <v>2.27</v>
      </c>
      <c r="H38" s="37">
        <v>2.23</v>
      </c>
      <c r="I38" s="37">
        <v>2</v>
      </c>
      <c r="J38" s="38">
        <v>1.68</v>
      </c>
      <c r="K38" s="22"/>
      <c r="L38" s="22"/>
      <c r="M38" s="22"/>
      <c r="N38" s="22"/>
      <c r="O38" s="22"/>
      <c r="P38" s="22"/>
    </row>
    <row r="39" spans="1:16" ht="39" customHeight="1" x14ac:dyDescent="0.15">
      <c r="A39" s="22"/>
      <c r="B39" s="35"/>
      <c r="C39" s="1211" t="s">
        <v>576</v>
      </c>
      <c r="D39" s="1212"/>
      <c r="E39" s="1213"/>
      <c r="F39" s="36">
        <v>0.72</v>
      </c>
      <c r="G39" s="37">
        <v>0.84</v>
      </c>
      <c r="H39" s="37">
        <v>1.07</v>
      </c>
      <c r="I39" s="37">
        <v>0.87</v>
      </c>
      <c r="J39" s="38">
        <v>1.01</v>
      </c>
      <c r="K39" s="22"/>
      <c r="L39" s="22"/>
      <c r="M39" s="22"/>
      <c r="N39" s="22"/>
      <c r="O39" s="22"/>
      <c r="P39" s="22"/>
    </row>
    <row r="40" spans="1:16" ht="39" customHeight="1" x14ac:dyDescent="0.15">
      <c r="A40" s="22"/>
      <c r="B40" s="35"/>
      <c r="C40" s="1211" t="s">
        <v>577</v>
      </c>
      <c r="D40" s="1212"/>
      <c r="E40" s="1213"/>
      <c r="F40" s="36">
        <v>0.12</v>
      </c>
      <c r="G40" s="37">
        <v>0.09</v>
      </c>
      <c r="H40" s="37">
        <v>7.0000000000000007E-2</v>
      </c>
      <c r="I40" s="37">
        <v>0.1</v>
      </c>
      <c r="J40" s="38">
        <v>0.05</v>
      </c>
      <c r="K40" s="22"/>
      <c r="L40" s="22"/>
      <c r="M40" s="22"/>
      <c r="N40" s="22"/>
      <c r="O40" s="22"/>
      <c r="P40" s="22"/>
    </row>
    <row r="41" spans="1:16" ht="39" customHeight="1" x14ac:dyDescent="0.15">
      <c r="A41" s="22"/>
      <c r="B41" s="35"/>
      <c r="C41" s="1211" t="s">
        <v>578</v>
      </c>
      <c r="D41" s="1212"/>
      <c r="E41" s="1213"/>
      <c r="F41" s="36" t="s">
        <v>536</v>
      </c>
      <c r="G41" s="37" t="s">
        <v>536</v>
      </c>
      <c r="H41" s="37" t="s">
        <v>536</v>
      </c>
      <c r="I41" s="37">
        <v>0.01</v>
      </c>
      <c r="J41" s="38">
        <v>0.02</v>
      </c>
      <c r="K41" s="22"/>
      <c r="L41" s="22"/>
      <c r="M41" s="22"/>
      <c r="N41" s="22"/>
      <c r="O41" s="22"/>
      <c r="P41" s="22"/>
    </row>
    <row r="42" spans="1:16" ht="39" customHeight="1" x14ac:dyDescent="0.15">
      <c r="A42" s="22"/>
      <c r="B42" s="39"/>
      <c r="C42" s="1211" t="s">
        <v>579</v>
      </c>
      <c r="D42" s="1212"/>
      <c r="E42" s="1213"/>
      <c r="F42" s="36" t="s">
        <v>536</v>
      </c>
      <c r="G42" s="37" t="s">
        <v>536</v>
      </c>
      <c r="H42" s="37" t="s">
        <v>536</v>
      </c>
      <c r="I42" s="37" t="s">
        <v>536</v>
      </c>
      <c r="J42" s="38" t="s">
        <v>536</v>
      </c>
      <c r="K42" s="22"/>
      <c r="L42" s="22"/>
      <c r="M42" s="22"/>
      <c r="N42" s="22"/>
      <c r="O42" s="22"/>
      <c r="P42" s="22"/>
    </row>
    <row r="43" spans="1:16" ht="39" customHeight="1" thickBot="1" x14ac:dyDescent="0.2">
      <c r="A43" s="22"/>
      <c r="B43" s="40"/>
      <c r="C43" s="1214" t="s">
        <v>580</v>
      </c>
      <c r="D43" s="1215"/>
      <c r="E43" s="1216"/>
      <c r="F43" s="41">
        <v>0.33</v>
      </c>
      <c r="G43" s="42">
        <v>0.25</v>
      </c>
      <c r="H43" s="42">
        <v>0.22</v>
      </c>
      <c r="I43" s="42">
        <v>0.18</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4ktidlLOPcDbbW2rDKkfgCbGcKI3oWxruJLHjQyyasGd5B76kWtSNZdEWTEikSPuKdtBsAwEcCnC84Asnc/fA==" saltValue="gDYY0ulzphVu0t9eBSXe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9" t="s">
        <v>10</v>
      </c>
      <c r="C45" s="1220"/>
      <c r="D45" s="58"/>
      <c r="E45" s="1225" t="s">
        <v>11</v>
      </c>
      <c r="F45" s="1225"/>
      <c r="G45" s="1225"/>
      <c r="H45" s="1225"/>
      <c r="I45" s="1225"/>
      <c r="J45" s="1226"/>
      <c r="K45" s="59">
        <v>9360</v>
      </c>
      <c r="L45" s="60">
        <v>9924</v>
      </c>
      <c r="M45" s="60">
        <v>9855</v>
      </c>
      <c r="N45" s="60">
        <v>9734</v>
      </c>
      <c r="O45" s="61">
        <v>11030</v>
      </c>
      <c r="P45" s="48"/>
      <c r="Q45" s="48"/>
      <c r="R45" s="48"/>
      <c r="S45" s="48"/>
      <c r="T45" s="48"/>
      <c r="U45" s="48"/>
    </row>
    <row r="46" spans="1:21" ht="30.75" customHeight="1" x14ac:dyDescent="0.15">
      <c r="A46" s="48"/>
      <c r="B46" s="1221"/>
      <c r="C46" s="1222"/>
      <c r="D46" s="62"/>
      <c r="E46" s="1227" t="s">
        <v>12</v>
      </c>
      <c r="F46" s="1227"/>
      <c r="G46" s="1227"/>
      <c r="H46" s="1227"/>
      <c r="I46" s="1227"/>
      <c r="J46" s="1228"/>
      <c r="K46" s="63" t="s">
        <v>536</v>
      </c>
      <c r="L46" s="64" t="s">
        <v>536</v>
      </c>
      <c r="M46" s="64" t="s">
        <v>536</v>
      </c>
      <c r="N46" s="64" t="s">
        <v>536</v>
      </c>
      <c r="O46" s="65" t="s">
        <v>536</v>
      </c>
      <c r="P46" s="48"/>
      <c r="Q46" s="48"/>
      <c r="R46" s="48"/>
      <c r="S46" s="48"/>
      <c r="T46" s="48"/>
      <c r="U46" s="48"/>
    </row>
    <row r="47" spans="1:21" ht="30.75" customHeight="1" x14ac:dyDescent="0.15">
      <c r="A47" s="48"/>
      <c r="B47" s="1221"/>
      <c r="C47" s="1222"/>
      <c r="D47" s="62"/>
      <c r="E47" s="1227" t="s">
        <v>13</v>
      </c>
      <c r="F47" s="1227"/>
      <c r="G47" s="1227"/>
      <c r="H47" s="1227"/>
      <c r="I47" s="1227"/>
      <c r="J47" s="1228"/>
      <c r="K47" s="63">
        <v>65</v>
      </c>
      <c r="L47" s="64">
        <v>70</v>
      </c>
      <c r="M47" s="64">
        <v>75</v>
      </c>
      <c r="N47" s="64">
        <v>75</v>
      </c>
      <c r="O47" s="65">
        <v>80</v>
      </c>
      <c r="P47" s="48"/>
      <c r="Q47" s="48"/>
      <c r="R47" s="48"/>
      <c r="S47" s="48"/>
      <c r="T47" s="48"/>
      <c r="U47" s="48"/>
    </row>
    <row r="48" spans="1:21" ht="30.75" customHeight="1" x14ac:dyDescent="0.15">
      <c r="A48" s="48"/>
      <c r="B48" s="1221"/>
      <c r="C48" s="1222"/>
      <c r="D48" s="62"/>
      <c r="E48" s="1227" t="s">
        <v>14</v>
      </c>
      <c r="F48" s="1227"/>
      <c r="G48" s="1227"/>
      <c r="H48" s="1227"/>
      <c r="I48" s="1227"/>
      <c r="J48" s="1228"/>
      <c r="K48" s="63">
        <v>5131</v>
      </c>
      <c r="L48" s="64">
        <v>5081</v>
      </c>
      <c r="M48" s="64">
        <v>4970</v>
      </c>
      <c r="N48" s="64">
        <v>4884</v>
      </c>
      <c r="O48" s="65">
        <v>4760</v>
      </c>
      <c r="P48" s="48"/>
      <c r="Q48" s="48"/>
      <c r="R48" s="48"/>
      <c r="S48" s="48"/>
      <c r="T48" s="48"/>
      <c r="U48" s="48"/>
    </row>
    <row r="49" spans="1:21" ht="30.75" customHeight="1" x14ac:dyDescent="0.15">
      <c r="A49" s="48"/>
      <c r="B49" s="1221"/>
      <c r="C49" s="1222"/>
      <c r="D49" s="62"/>
      <c r="E49" s="1227" t="s">
        <v>15</v>
      </c>
      <c r="F49" s="1227"/>
      <c r="G49" s="1227"/>
      <c r="H49" s="1227"/>
      <c r="I49" s="1227"/>
      <c r="J49" s="1228"/>
      <c r="K49" s="63">
        <v>16</v>
      </c>
      <c r="L49" s="64">
        <v>15</v>
      </c>
      <c r="M49" s="64">
        <v>14</v>
      </c>
      <c r="N49" s="64">
        <v>6</v>
      </c>
      <c r="O49" s="65">
        <v>3</v>
      </c>
      <c r="P49" s="48"/>
      <c r="Q49" s="48"/>
      <c r="R49" s="48"/>
      <c r="S49" s="48"/>
      <c r="T49" s="48"/>
      <c r="U49" s="48"/>
    </row>
    <row r="50" spans="1:21" ht="30.75" customHeight="1" x14ac:dyDescent="0.15">
      <c r="A50" s="48"/>
      <c r="B50" s="1221"/>
      <c r="C50" s="1222"/>
      <c r="D50" s="62"/>
      <c r="E50" s="1227" t="s">
        <v>16</v>
      </c>
      <c r="F50" s="1227"/>
      <c r="G50" s="1227"/>
      <c r="H50" s="1227"/>
      <c r="I50" s="1227"/>
      <c r="J50" s="1228"/>
      <c r="K50" s="63" t="s">
        <v>536</v>
      </c>
      <c r="L50" s="64" t="s">
        <v>536</v>
      </c>
      <c r="M50" s="64" t="s">
        <v>536</v>
      </c>
      <c r="N50" s="64" t="s">
        <v>536</v>
      </c>
      <c r="O50" s="65" t="s">
        <v>536</v>
      </c>
      <c r="P50" s="48"/>
      <c r="Q50" s="48"/>
      <c r="R50" s="48"/>
      <c r="S50" s="48"/>
      <c r="T50" s="48"/>
      <c r="U50" s="48"/>
    </row>
    <row r="51" spans="1:21" ht="30.75" customHeight="1" x14ac:dyDescent="0.15">
      <c r="A51" s="48"/>
      <c r="B51" s="1223"/>
      <c r="C51" s="1224"/>
      <c r="D51" s="66"/>
      <c r="E51" s="1227" t="s">
        <v>17</v>
      </c>
      <c r="F51" s="1227"/>
      <c r="G51" s="1227"/>
      <c r="H51" s="1227"/>
      <c r="I51" s="1227"/>
      <c r="J51" s="1228"/>
      <c r="K51" s="63" t="s">
        <v>536</v>
      </c>
      <c r="L51" s="64">
        <v>0</v>
      </c>
      <c r="M51" s="64">
        <v>0</v>
      </c>
      <c r="N51" s="64">
        <v>1</v>
      </c>
      <c r="O51" s="65">
        <v>1</v>
      </c>
      <c r="P51" s="48"/>
      <c r="Q51" s="48"/>
      <c r="R51" s="48"/>
      <c r="S51" s="48"/>
      <c r="T51" s="48"/>
      <c r="U51" s="48"/>
    </row>
    <row r="52" spans="1:21" ht="30.75" customHeight="1" x14ac:dyDescent="0.15">
      <c r="A52" s="48"/>
      <c r="B52" s="1229" t="s">
        <v>18</v>
      </c>
      <c r="C52" s="1230"/>
      <c r="D52" s="66"/>
      <c r="E52" s="1227" t="s">
        <v>19</v>
      </c>
      <c r="F52" s="1227"/>
      <c r="G52" s="1227"/>
      <c r="H52" s="1227"/>
      <c r="I52" s="1227"/>
      <c r="J52" s="1228"/>
      <c r="K52" s="63">
        <v>10249</v>
      </c>
      <c r="L52" s="64">
        <v>10332</v>
      </c>
      <c r="M52" s="64">
        <v>10297</v>
      </c>
      <c r="N52" s="64">
        <v>10265</v>
      </c>
      <c r="O52" s="65">
        <v>10767</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4323</v>
      </c>
      <c r="L53" s="69">
        <v>4758</v>
      </c>
      <c r="M53" s="69">
        <v>4617</v>
      </c>
      <c r="N53" s="69">
        <v>4435</v>
      </c>
      <c r="O53" s="70">
        <v>5107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5" t="s">
        <v>24</v>
      </c>
      <c r="C57" s="1236"/>
      <c r="D57" s="1239" t="s">
        <v>25</v>
      </c>
      <c r="E57" s="1240"/>
      <c r="F57" s="1240"/>
      <c r="G57" s="1240"/>
      <c r="H57" s="1240"/>
      <c r="I57" s="1240"/>
      <c r="J57" s="1241"/>
      <c r="K57" s="83">
        <v>316</v>
      </c>
      <c r="L57" s="84">
        <v>331</v>
      </c>
      <c r="M57" s="84">
        <v>351</v>
      </c>
      <c r="N57" s="84">
        <v>151</v>
      </c>
      <c r="O57" s="85">
        <v>151</v>
      </c>
    </row>
    <row r="58" spans="1:21" ht="31.5" customHeight="1" thickBot="1" x14ac:dyDescent="0.2">
      <c r="B58" s="1237"/>
      <c r="C58" s="1238"/>
      <c r="D58" s="1242" t="s">
        <v>26</v>
      </c>
      <c r="E58" s="1243"/>
      <c r="F58" s="1243"/>
      <c r="G58" s="1243"/>
      <c r="H58" s="1243"/>
      <c r="I58" s="1243"/>
      <c r="J58" s="1244"/>
      <c r="K58" s="86">
        <v>115</v>
      </c>
      <c r="L58" s="87">
        <v>130</v>
      </c>
      <c r="M58" s="87">
        <v>150</v>
      </c>
      <c r="N58" s="87">
        <v>150</v>
      </c>
      <c r="O58" s="88">
        <v>150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lPgal+jSWiINeLDGl3UWky04YNaEv9YLkgY/zKMHCpMfCPySySqrzokKyMWVje7y2wYPW+NoF+ePCz3UZtkg==" saltValue="wBKDlEwWnfXzHdPVHAJs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45" t="s">
        <v>29</v>
      </c>
      <c r="C41" s="1246"/>
      <c r="D41" s="102"/>
      <c r="E41" s="1251" t="s">
        <v>30</v>
      </c>
      <c r="F41" s="1251"/>
      <c r="G41" s="1251"/>
      <c r="H41" s="1252"/>
      <c r="I41" s="351">
        <v>108044</v>
      </c>
      <c r="J41" s="352">
        <v>119089</v>
      </c>
      <c r="K41" s="352">
        <v>124563</v>
      </c>
      <c r="L41" s="352">
        <v>133215</v>
      </c>
      <c r="M41" s="353">
        <v>139921</v>
      </c>
    </row>
    <row r="42" spans="2:13" ht="27.75" customHeight="1" x14ac:dyDescent="0.15">
      <c r="B42" s="1247"/>
      <c r="C42" s="1248"/>
      <c r="D42" s="103"/>
      <c r="E42" s="1253" t="s">
        <v>31</v>
      </c>
      <c r="F42" s="1253"/>
      <c r="G42" s="1253"/>
      <c r="H42" s="1254"/>
      <c r="I42" s="354" t="s">
        <v>536</v>
      </c>
      <c r="J42" s="355" t="s">
        <v>536</v>
      </c>
      <c r="K42" s="355" t="s">
        <v>536</v>
      </c>
      <c r="L42" s="355" t="s">
        <v>536</v>
      </c>
      <c r="M42" s="356" t="s">
        <v>536</v>
      </c>
    </row>
    <row r="43" spans="2:13" ht="27.75" customHeight="1" x14ac:dyDescent="0.15">
      <c r="B43" s="1247"/>
      <c r="C43" s="1248"/>
      <c r="D43" s="103"/>
      <c r="E43" s="1253" t="s">
        <v>32</v>
      </c>
      <c r="F43" s="1253"/>
      <c r="G43" s="1253"/>
      <c r="H43" s="1254"/>
      <c r="I43" s="354">
        <v>57470</v>
      </c>
      <c r="J43" s="355">
        <v>55671</v>
      </c>
      <c r="K43" s="355">
        <v>54026</v>
      </c>
      <c r="L43" s="355">
        <v>51465</v>
      </c>
      <c r="M43" s="356">
        <v>49002</v>
      </c>
    </row>
    <row r="44" spans="2:13" ht="27.75" customHeight="1" x14ac:dyDescent="0.15">
      <c r="B44" s="1247"/>
      <c r="C44" s="1248"/>
      <c r="D44" s="103"/>
      <c r="E44" s="1253" t="s">
        <v>33</v>
      </c>
      <c r="F44" s="1253"/>
      <c r="G44" s="1253"/>
      <c r="H44" s="1254"/>
      <c r="I44" s="354">
        <v>45</v>
      </c>
      <c r="J44" s="355">
        <v>29</v>
      </c>
      <c r="K44" s="355">
        <v>14</v>
      </c>
      <c r="L44" s="355">
        <v>8</v>
      </c>
      <c r="M44" s="356">
        <v>3</v>
      </c>
    </row>
    <row r="45" spans="2:13" ht="27.75" customHeight="1" x14ac:dyDescent="0.15">
      <c r="B45" s="1247"/>
      <c r="C45" s="1248"/>
      <c r="D45" s="103"/>
      <c r="E45" s="1253" t="s">
        <v>34</v>
      </c>
      <c r="F45" s="1253"/>
      <c r="G45" s="1253"/>
      <c r="H45" s="1254"/>
      <c r="I45" s="354">
        <v>13829</v>
      </c>
      <c r="J45" s="355">
        <v>13338</v>
      </c>
      <c r="K45" s="355">
        <v>13216</v>
      </c>
      <c r="L45" s="355">
        <v>13056</v>
      </c>
      <c r="M45" s="356">
        <v>12810</v>
      </c>
    </row>
    <row r="46" spans="2:13" ht="27.75" customHeight="1" x14ac:dyDescent="0.15">
      <c r="B46" s="1247"/>
      <c r="C46" s="1248"/>
      <c r="D46" s="104"/>
      <c r="E46" s="1253" t="s">
        <v>35</v>
      </c>
      <c r="F46" s="1253"/>
      <c r="G46" s="1253"/>
      <c r="H46" s="1254"/>
      <c r="I46" s="354">
        <v>47</v>
      </c>
      <c r="J46" s="355">
        <v>92</v>
      </c>
      <c r="K46" s="355">
        <v>45</v>
      </c>
      <c r="L46" s="355" t="s">
        <v>536</v>
      </c>
      <c r="M46" s="356" t="s">
        <v>536</v>
      </c>
    </row>
    <row r="47" spans="2:13" ht="27.75" customHeight="1" x14ac:dyDescent="0.15">
      <c r="B47" s="1247"/>
      <c r="C47" s="1248"/>
      <c r="D47" s="105"/>
      <c r="E47" s="1255" t="s">
        <v>36</v>
      </c>
      <c r="F47" s="1256"/>
      <c r="G47" s="1256"/>
      <c r="H47" s="1257"/>
      <c r="I47" s="354" t="s">
        <v>536</v>
      </c>
      <c r="J47" s="355" t="s">
        <v>536</v>
      </c>
      <c r="K47" s="355" t="s">
        <v>536</v>
      </c>
      <c r="L47" s="355" t="s">
        <v>536</v>
      </c>
      <c r="M47" s="356" t="s">
        <v>536</v>
      </c>
    </row>
    <row r="48" spans="2:13" ht="27.75" customHeight="1" x14ac:dyDescent="0.15">
      <c r="B48" s="1247"/>
      <c r="C48" s="1248"/>
      <c r="D48" s="103"/>
      <c r="E48" s="1253" t="s">
        <v>37</v>
      </c>
      <c r="F48" s="1253"/>
      <c r="G48" s="1253"/>
      <c r="H48" s="1254"/>
      <c r="I48" s="354" t="s">
        <v>536</v>
      </c>
      <c r="J48" s="355" t="s">
        <v>536</v>
      </c>
      <c r="K48" s="355" t="s">
        <v>536</v>
      </c>
      <c r="L48" s="355" t="s">
        <v>536</v>
      </c>
      <c r="M48" s="356" t="s">
        <v>536</v>
      </c>
    </row>
    <row r="49" spans="2:13" ht="27.75" customHeight="1" x14ac:dyDescent="0.15">
      <c r="B49" s="1249"/>
      <c r="C49" s="1250"/>
      <c r="D49" s="103"/>
      <c r="E49" s="1253" t="s">
        <v>38</v>
      </c>
      <c r="F49" s="1253"/>
      <c r="G49" s="1253"/>
      <c r="H49" s="1254"/>
      <c r="I49" s="354" t="s">
        <v>536</v>
      </c>
      <c r="J49" s="355" t="s">
        <v>536</v>
      </c>
      <c r="K49" s="355" t="s">
        <v>536</v>
      </c>
      <c r="L49" s="355" t="s">
        <v>536</v>
      </c>
      <c r="M49" s="356" t="s">
        <v>536</v>
      </c>
    </row>
    <row r="50" spans="2:13" ht="27.75" customHeight="1" x14ac:dyDescent="0.15">
      <c r="B50" s="1258" t="s">
        <v>39</v>
      </c>
      <c r="C50" s="1259"/>
      <c r="D50" s="106"/>
      <c r="E50" s="1253" t="s">
        <v>40</v>
      </c>
      <c r="F50" s="1253"/>
      <c r="G50" s="1253"/>
      <c r="H50" s="1254"/>
      <c r="I50" s="354">
        <v>11664</v>
      </c>
      <c r="J50" s="355">
        <v>9199</v>
      </c>
      <c r="K50" s="355">
        <v>4292</v>
      </c>
      <c r="L50" s="355">
        <v>4411</v>
      </c>
      <c r="M50" s="356">
        <v>6635</v>
      </c>
    </row>
    <row r="51" spans="2:13" ht="27.75" customHeight="1" x14ac:dyDescent="0.15">
      <c r="B51" s="1247"/>
      <c r="C51" s="1248"/>
      <c r="D51" s="103"/>
      <c r="E51" s="1253" t="s">
        <v>41</v>
      </c>
      <c r="F51" s="1253"/>
      <c r="G51" s="1253"/>
      <c r="H51" s="1254"/>
      <c r="I51" s="354">
        <v>15034</v>
      </c>
      <c r="J51" s="355">
        <v>15819</v>
      </c>
      <c r="K51" s="355">
        <v>17178</v>
      </c>
      <c r="L51" s="355">
        <v>18633</v>
      </c>
      <c r="M51" s="356">
        <v>18364</v>
      </c>
    </row>
    <row r="52" spans="2:13" ht="27.75" customHeight="1" x14ac:dyDescent="0.15">
      <c r="B52" s="1249"/>
      <c r="C52" s="1250"/>
      <c r="D52" s="103"/>
      <c r="E52" s="1253" t="s">
        <v>42</v>
      </c>
      <c r="F52" s="1253"/>
      <c r="G52" s="1253"/>
      <c r="H52" s="1254"/>
      <c r="I52" s="354">
        <v>101877</v>
      </c>
      <c r="J52" s="355">
        <v>105525</v>
      </c>
      <c r="K52" s="355">
        <v>107163</v>
      </c>
      <c r="L52" s="355">
        <v>109259</v>
      </c>
      <c r="M52" s="356">
        <v>110922</v>
      </c>
    </row>
    <row r="53" spans="2:13" ht="27.75" customHeight="1" thickBot="1" x14ac:dyDescent="0.2">
      <c r="B53" s="1260" t="s">
        <v>43</v>
      </c>
      <c r="C53" s="1261"/>
      <c r="D53" s="107"/>
      <c r="E53" s="1262" t="s">
        <v>44</v>
      </c>
      <c r="F53" s="1262"/>
      <c r="G53" s="1262"/>
      <c r="H53" s="1263"/>
      <c r="I53" s="357">
        <v>50860</v>
      </c>
      <c r="J53" s="358">
        <v>57674</v>
      </c>
      <c r="K53" s="358">
        <v>63231</v>
      </c>
      <c r="L53" s="358">
        <v>65442</v>
      </c>
      <c r="M53" s="359">
        <v>65815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C52TxIk0wsAt920djNK8lA6bi6UdRP3R/JbtgdgDEKGiRkXT0KIDLKliisZv/8g8tp7zBdywKQ8BnlXNfrmhoA==" saltValue="lI7hh8Z2B5znnoXVhM8/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2" t="s">
        <v>47</v>
      </c>
      <c r="D55" s="1272"/>
      <c r="E55" s="1273"/>
      <c r="F55" s="119">
        <v>2701</v>
      </c>
      <c r="G55" s="119">
        <v>2624</v>
      </c>
      <c r="H55" s="120">
        <v>4625</v>
      </c>
    </row>
    <row r="56" spans="2:8" ht="52.5" customHeight="1" x14ac:dyDescent="0.15">
      <c r="B56" s="121"/>
      <c r="C56" s="1274" t="s">
        <v>48</v>
      </c>
      <c r="D56" s="1274"/>
      <c r="E56" s="1275"/>
      <c r="F56" s="122">
        <v>151</v>
      </c>
      <c r="G56" s="122">
        <v>151</v>
      </c>
      <c r="H56" s="123">
        <v>156</v>
      </c>
    </row>
    <row r="57" spans="2:8" ht="53.25" customHeight="1" x14ac:dyDescent="0.15">
      <c r="B57" s="121"/>
      <c r="C57" s="1276" t="s">
        <v>49</v>
      </c>
      <c r="D57" s="1276"/>
      <c r="E57" s="1277"/>
      <c r="F57" s="124">
        <v>486</v>
      </c>
      <c r="G57" s="124">
        <v>531</v>
      </c>
      <c r="H57" s="125">
        <v>552</v>
      </c>
    </row>
    <row r="58" spans="2:8" ht="45.75" customHeight="1" x14ac:dyDescent="0.15">
      <c r="B58" s="126"/>
      <c r="C58" s="1264" t="s">
        <v>587</v>
      </c>
      <c r="D58" s="1265"/>
      <c r="E58" s="1266"/>
      <c r="F58" s="127">
        <v>99</v>
      </c>
      <c r="G58" s="127">
        <v>107</v>
      </c>
      <c r="H58" s="128">
        <v>121</v>
      </c>
    </row>
    <row r="59" spans="2:8" ht="45.75" customHeight="1" x14ac:dyDescent="0.15">
      <c r="B59" s="126"/>
      <c r="C59" s="1264" t="s">
        <v>588</v>
      </c>
      <c r="D59" s="1265"/>
      <c r="E59" s="1266"/>
      <c r="F59" s="127">
        <v>42</v>
      </c>
      <c r="G59" s="127">
        <v>82</v>
      </c>
      <c r="H59" s="128">
        <v>90</v>
      </c>
    </row>
    <row r="60" spans="2:8" ht="45.75" customHeight="1" x14ac:dyDescent="0.15">
      <c r="B60" s="126"/>
      <c r="C60" s="1264" t="s">
        <v>589</v>
      </c>
      <c r="D60" s="1265"/>
      <c r="E60" s="1266"/>
      <c r="F60" s="127">
        <v>72</v>
      </c>
      <c r="G60" s="127">
        <v>72</v>
      </c>
      <c r="H60" s="128">
        <v>72</v>
      </c>
    </row>
    <row r="61" spans="2:8" ht="45.75" customHeight="1" x14ac:dyDescent="0.15">
      <c r="B61" s="126"/>
      <c r="C61" s="1264" t="s">
        <v>590</v>
      </c>
      <c r="D61" s="1265"/>
      <c r="E61" s="1266"/>
      <c r="F61" s="127">
        <v>68</v>
      </c>
      <c r="G61" s="127">
        <v>68</v>
      </c>
      <c r="H61" s="128">
        <v>68</v>
      </c>
    </row>
    <row r="62" spans="2:8" ht="45.75" customHeight="1" thickBot="1" x14ac:dyDescent="0.2">
      <c r="B62" s="129"/>
      <c r="C62" s="1267" t="s">
        <v>591</v>
      </c>
      <c r="D62" s="1268"/>
      <c r="E62" s="1269"/>
      <c r="F62" s="130">
        <v>67</v>
      </c>
      <c r="G62" s="130">
        <v>67</v>
      </c>
      <c r="H62" s="131">
        <v>67</v>
      </c>
    </row>
    <row r="63" spans="2:8" ht="52.5" customHeight="1" thickBot="1" x14ac:dyDescent="0.2">
      <c r="B63" s="132"/>
      <c r="C63" s="1270" t="s">
        <v>50</v>
      </c>
      <c r="D63" s="1270"/>
      <c r="E63" s="1271"/>
      <c r="F63" s="133">
        <v>3338</v>
      </c>
      <c r="G63" s="133">
        <v>3306</v>
      </c>
      <c r="H63" s="134">
        <v>5332</v>
      </c>
    </row>
    <row r="64" spans="2:8" x14ac:dyDescent="0.15"/>
  </sheetData>
  <sheetProtection algorithmName="SHA-512" hashValue="ybuglJwkZ+aJhpL9gnCEn4nC+5sFCJhzhoUUIjwCXOGDJ7YaYmPqQjgTyNxNwrnFOfqM71+yDTqsB6wyfAR1Tw==" saltValue="zGqwlDhPB+XAa4wGPmpZ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621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1" t="s">
        <v>620</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ht="13.5" x14ac:dyDescent="0.15">
      <c r="B44" s="368"/>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ht="13.5" x14ac:dyDescent="0.15">
      <c r="B45" s="368"/>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ht="13.5" x14ac:dyDescent="0.15">
      <c r="B46" s="368"/>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ht="13.5" x14ac:dyDescent="0.15">
      <c r="B47" s="368"/>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615</v>
      </c>
    </row>
    <row r="50" spans="1:109" ht="13.5" x14ac:dyDescent="0.15">
      <c r="B50" s="368"/>
      <c r="G50" s="1290"/>
      <c r="H50" s="1290"/>
      <c r="I50" s="1290"/>
      <c r="J50" s="1290"/>
      <c r="K50" s="376"/>
      <c r="L50" s="376"/>
      <c r="M50" s="375"/>
      <c r="N50" s="37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8" t="s">
        <v>563</v>
      </c>
      <c r="BQ50" s="1278"/>
      <c r="BR50" s="1278"/>
      <c r="BS50" s="1278"/>
      <c r="BT50" s="1278"/>
      <c r="BU50" s="1278"/>
      <c r="BV50" s="1278"/>
      <c r="BW50" s="1278"/>
      <c r="BX50" s="1278" t="s">
        <v>564</v>
      </c>
      <c r="BY50" s="1278"/>
      <c r="BZ50" s="1278"/>
      <c r="CA50" s="1278"/>
      <c r="CB50" s="1278"/>
      <c r="CC50" s="1278"/>
      <c r="CD50" s="1278"/>
      <c r="CE50" s="1278"/>
      <c r="CF50" s="1278" t="s">
        <v>565</v>
      </c>
      <c r="CG50" s="1278"/>
      <c r="CH50" s="1278"/>
      <c r="CI50" s="1278"/>
      <c r="CJ50" s="1278"/>
      <c r="CK50" s="1278"/>
      <c r="CL50" s="1278"/>
      <c r="CM50" s="1278"/>
      <c r="CN50" s="1278" t="s">
        <v>566</v>
      </c>
      <c r="CO50" s="1278"/>
      <c r="CP50" s="1278"/>
      <c r="CQ50" s="1278"/>
      <c r="CR50" s="1278"/>
      <c r="CS50" s="1278"/>
      <c r="CT50" s="1278"/>
      <c r="CU50" s="1278"/>
      <c r="CV50" s="1278" t="s">
        <v>567</v>
      </c>
      <c r="CW50" s="1278"/>
      <c r="CX50" s="1278"/>
      <c r="CY50" s="1278"/>
      <c r="CZ50" s="1278"/>
      <c r="DA50" s="1278"/>
      <c r="DB50" s="1278"/>
      <c r="DC50" s="1278"/>
    </row>
    <row r="51" spans="1:109" ht="13.5" customHeight="1" x14ac:dyDescent="0.15">
      <c r="B51" s="368"/>
      <c r="G51" s="1280"/>
      <c r="H51" s="1280"/>
      <c r="I51" s="1297"/>
      <c r="J51" s="1297"/>
      <c r="K51" s="1295"/>
      <c r="L51" s="1295"/>
      <c r="M51" s="1295"/>
      <c r="N51" s="1295"/>
      <c r="AM51" s="374"/>
      <c r="AN51" s="1294" t="s">
        <v>614</v>
      </c>
      <c r="AO51" s="1294"/>
      <c r="AP51" s="1294"/>
      <c r="AQ51" s="1294"/>
      <c r="AR51" s="1294"/>
      <c r="AS51" s="1294"/>
      <c r="AT51" s="1294"/>
      <c r="AU51" s="1294"/>
      <c r="AV51" s="1294"/>
      <c r="AW51" s="1294"/>
      <c r="AX51" s="1294"/>
      <c r="AY51" s="1294"/>
      <c r="AZ51" s="1294"/>
      <c r="BA51" s="1294"/>
      <c r="BB51" s="1294" t="s">
        <v>612</v>
      </c>
      <c r="BC51" s="1294"/>
      <c r="BD51" s="1294"/>
      <c r="BE51" s="1294"/>
      <c r="BF51" s="1294"/>
      <c r="BG51" s="1294"/>
      <c r="BH51" s="1294"/>
      <c r="BI51" s="1294"/>
      <c r="BJ51" s="1294"/>
      <c r="BK51" s="1294"/>
      <c r="BL51" s="1294"/>
      <c r="BM51" s="1294"/>
      <c r="BN51" s="1294"/>
      <c r="BO51" s="1294"/>
      <c r="BP51" s="1279">
        <v>106.7</v>
      </c>
      <c r="BQ51" s="1279"/>
      <c r="BR51" s="1279"/>
      <c r="BS51" s="1279"/>
      <c r="BT51" s="1279"/>
      <c r="BU51" s="1279"/>
      <c r="BV51" s="1279"/>
      <c r="BW51" s="1279"/>
      <c r="BX51" s="1279">
        <v>121.1</v>
      </c>
      <c r="BY51" s="1279"/>
      <c r="BZ51" s="1279"/>
      <c r="CA51" s="1279"/>
      <c r="CB51" s="1279"/>
      <c r="CC51" s="1279"/>
      <c r="CD51" s="1279"/>
      <c r="CE51" s="1279"/>
      <c r="CF51" s="1279">
        <v>132.4</v>
      </c>
      <c r="CG51" s="1279"/>
      <c r="CH51" s="1279"/>
      <c r="CI51" s="1279"/>
      <c r="CJ51" s="1279"/>
      <c r="CK51" s="1279"/>
      <c r="CL51" s="1279"/>
      <c r="CM51" s="1279"/>
      <c r="CN51" s="1279">
        <v>129.4</v>
      </c>
      <c r="CO51" s="1279"/>
      <c r="CP51" s="1279"/>
      <c r="CQ51" s="1279"/>
      <c r="CR51" s="1279"/>
      <c r="CS51" s="1279"/>
      <c r="CT51" s="1279"/>
      <c r="CU51" s="1279"/>
      <c r="CV51" s="1279">
        <v>123.1</v>
      </c>
      <c r="CW51" s="1279"/>
      <c r="CX51" s="1279"/>
      <c r="CY51" s="1279"/>
      <c r="CZ51" s="1279"/>
      <c r="DA51" s="1279"/>
      <c r="DB51" s="1279"/>
      <c r="DC51" s="1279"/>
    </row>
    <row r="52" spans="1:109" ht="13.5" x14ac:dyDescent="0.15">
      <c r="B52" s="368"/>
      <c r="G52" s="1280"/>
      <c r="H52" s="1280"/>
      <c r="I52" s="1297"/>
      <c r="J52" s="1297"/>
      <c r="K52" s="1295"/>
      <c r="L52" s="1295"/>
      <c r="M52" s="1295"/>
      <c r="N52" s="1295"/>
      <c r="AM52" s="374"/>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382"/>
      <c r="B53" s="368"/>
      <c r="G53" s="1280"/>
      <c r="H53" s="1280"/>
      <c r="I53" s="1290"/>
      <c r="J53" s="1290"/>
      <c r="K53" s="1295"/>
      <c r="L53" s="1295"/>
      <c r="M53" s="1295"/>
      <c r="N53" s="1295"/>
      <c r="AM53" s="374"/>
      <c r="AN53" s="1294"/>
      <c r="AO53" s="1294"/>
      <c r="AP53" s="1294"/>
      <c r="AQ53" s="1294"/>
      <c r="AR53" s="1294"/>
      <c r="AS53" s="1294"/>
      <c r="AT53" s="1294"/>
      <c r="AU53" s="1294"/>
      <c r="AV53" s="1294"/>
      <c r="AW53" s="1294"/>
      <c r="AX53" s="1294"/>
      <c r="AY53" s="1294"/>
      <c r="AZ53" s="1294"/>
      <c r="BA53" s="1294"/>
      <c r="BB53" s="1294" t="s">
        <v>619</v>
      </c>
      <c r="BC53" s="1294"/>
      <c r="BD53" s="1294"/>
      <c r="BE53" s="1294"/>
      <c r="BF53" s="1294"/>
      <c r="BG53" s="1294"/>
      <c r="BH53" s="1294"/>
      <c r="BI53" s="1294"/>
      <c r="BJ53" s="1294"/>
      <c r="BK53" s="1294"/>
      <c r="BL53" s="1294"/>
      <c r="BM53" s="1294"/>
      <c r="BN53" s="1294"/>
      <c r="BO53" s="1294"/>
      <c r="BP53" s="1279">
        <v>56.7</v>
      </c>
      <c r="BQ53" s="1279"/>
      <c r="BR53" s="1279"/>
      <c r="BS53" s="1279"/>
      <c r="BT53" s="1279"/>
      <c r="BU53" s="1279"/>
      <c r="BV53" s="1279"/>
      <c r="BW53" s="1279"/>
      <c r="BX53" s="1279">
        <v>60.5</v>
      </c>
      <c r="BY53" s="1279"/>
      <c r="BZ53" s="1279"/>
      <c r="CA53" s="1279"/>
      <c r="CB53" s="1279"/>
      <c r="CC53" s="1279"/>
      <c r="CD53" s="1279"/>
      <c r="CE53" s="1279"/>
      <c r="CF53" s="1279">
        <v>59.5</v>
      </c>
      <c r="CG53" s="1279"/>
      <c r="CH53" s="1279"/>
      <c r="CI53" s="1279"/>
      <c r="CJ53" s="1279"/>
      <c r="CK53" s="1279"/>
      <c r="CL53" s="1279"/>
      <c r="CM53" s="1279"/>
      <c r="CN53" s="1279">
        <v>51</v>
      </c>
      <c r="CO53" s="1279"/>
      <c r="CP53" s="1279"/>
      <c r="CQ53" s="1279"/>
      <c r="CR53" s="1279"/>
      <c r="CS53" s="1279"/>
      <c r="CT53" s="1279"/>
      <c r="CU53" s="1279"/>
      <c r="CV53" s="1279">
        <v>61.7</v>
      </c>
      <c r="CW53" s="1279"/>
      <c r="CX53" s="1279"/>
      <c r="CY53" s="1279"/>
      <c r="CZ53" s="1279"/>
      <c r="DA53" s="1279"/>
      <c r="DB53" s="1279"/>
      <c r="DC53" s="1279"/>
    </row>
    <row r="54" spans="1:109" ht="13.5" x14ac:dyDescent="0.15">
      <c r="A54" s="382"/>
      <c r="B54" s="368"/>
      <c r="G54" s="1280"/>
      <c r="H54" s="1280"/>
      <c r="I54" s="1290"/>
      <c r="J54" s="1290"/>
      <c r="K54" s="1295"/>
      <c r="L54" s="1295"/>
      <c r="M54" s="1295"/>
      <c r="N54" s="1295"/>
      <c r="AM54" s="374"/>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382"/>
      <c r="B55" s="368"/>
      <c r="G55" s="1290"/>
      <c r="H55" s="1290"/>
      <c r="I55" s="1290"/>
      <c r="J55" s="1290"/>
      <c r="K55" s="1295"/>
      <c r="L55" s="1295"/>
      <c r="M55" s="1295"/>
      <c r="N55" s="1295"/>
      <c r="AN55" s="1278" t="s">
        <v>613</v>
      </c>
      <c r="AO55" s="1278"/>
      <c r="AP55" s="1278"/>
      <c r="AQ55" s="1278"/>
      <c r="AR55" s="1278"/>
      <c r="AS55" s="1278"/>
      <c r="AT55" s="1278"/>
      <c r="AU55" s="1278"/>
      <c r="AV55" s="1278"/>
      <c r="AW55" s="1278"/>
      <c r="AX55" s="1278"/>
      <c r="AY55" s="1278"/>
      <c r="AZ55" s="1278"/>
      <c r="BA55" s="1278"/>
      <c r="BB55" s="1294" t="s">
        <v>612</v>
      </c>
      <c r="BC55" s="1294"/>
      <c r="BD55" s="1294"/>
      <c r="BE55" s="1294"/>
      <c r="BF55" s="1294"/>
      <c r="BG55" s="1294"/>
      <c r="BH55" s="1294"/>
      <c r="BI55" s="1294"/>
      <c r="BJ55" s="1294"/>
      <c r="BK55" s="1294"/>
      <c r="BL55" s="1294"/>
      <c r="BM55" s="1294"/>
      <c r="BN55" s="1294"/>
      <c r="BO55" s="1294"/>
      <c r="BP55" s="1279">
        <v>30</v>
      </c>
      <c r="BQ55" s="1279"/>
      <c r="BR55" s="1279"/>
      <c r="BS55" s="1279"/>
      <c r="BT55" s="1279"/>
      <c r="BU55" s="1279"/>
      <c r="BV55" s="1279"/>
      <c r="BW55" s="1279"/>
      <c r="BX55" s="1279">
        <v>23.1</v>
      </c>
      <c r="BY55" s="1279"/>
      <c r="BZ55" s="1279"/>
      <c r="CA55" s="1279"/>
      <c r="CB55" s="1279"/>
      <c r="CC55" s="1279"/>
      <c r="CD55" s="1279"/>
      <c r="CE55" s="1279"/>
      <c r="CF55" s="1279">
        <v>19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ht="13.5" x14ac:dyDescent="0.15">
      <c r="A56" s="382"/>
      <c r="B56" s="368"/>
      <c r="G56" s="1290"/>
      <c r="H56" s="1290"/>
      <c r="I56" s="1290"/>
      <c r="J56" s="1290"/>
      <c r="K56" s="1295"/>
      <c r="L56" s="1295"/>
      <c r="M56" s="1295"/>
      <c r="N56" s="1295"/>
      <c r="AN56" s="1278"/>
      <c r="AO56" s="1278"/>
      <c r="AP56" s="1278"/>
      <c r="AQ56" s="1278"/>
      <c r="AR56" s="1278"/>
      <c r="AS56" s="1278"/>
      <c r="AT56" s="1278"/>
      <c r="AU56" s="1278"/>
      <c r="AV56" s="1278"/>
      <c r="AW56" s="1278"/>
      <c r="AX56" s="1278"/>
      <c r="AY56" s="1278"/>
      <c r="AZ56" s="1278"/>
      <c r="BA56" s="1278"/>
      <c r="BB56" s="1294"/>
      <c r="BC56" s="1294"/>
      <c r="BD56" s="1294"/>
      <c r="BE56" s="1294"/>
      <c r="BF56" s="1294"/>
      <c r="BG56" s="1294"/>
      <c r="BH56" s="1294"/>
      <c r="BI56" s="1294"/>
      <c r="BJ56" s="1294"/>
      <c r="BK56" s="1294"/>
      <c r="BL56" s="1294"/>
      <c r="BM56" s="1294"/>
      <c r="BN56" s="1294"/>
      <c r="BO56" s="1294"/>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ht="13.5" x14ac:dyDescent="0.15">
      <c r="B57" s="388"/>
      <c r="G57" s="1290"/>
      <c r="H57" s="1290"/>
      <c r="I57" s="1296"/>
      <c r="J57" s="1296"/>
      <c r="K57" s="1295"/>
      <c r="L57" s="1295"/>
      <c r="M57" s="1295"/>
      <c r="N57" s="1295"/>
      <c r="AM57" s="367"/>
      <c r="AN57" s="1278"/>
      <c r="AO57" s="1278"/>
      <c r="AP57" s="1278"/>
      <c r="AQ57" s="1278"/>
      <c r="AR57" s="1278"/>
      <c r="AS57" s="1278"/>
      <c r="AT57" s="1278"/>
      <c r="AU57" s="1278"/>
      <c r="AV57" s="1278"/>
      <c r="AW57" s="1278"/>
      <c r="AX57" s="1278"/>
      <c r="AY57" s="1278"/>
      <c r="AZ57" s="1278"/>
      <c r="BA57" s="1278"/>
      <c r="BB57" s="1294" t="s">
        <v>619</v>
      </c>
      <c r="BC57" s="1294"/>
      <c r="BD57" s="1294"/>
      <c r="BE57" s="1294"/>
      <c r="BF57" s="1294"/>
      <c r="BG57" s="1294"/>
      <c r="BH57" s="1294"/>
      <c r="BI57" s="1294"/>
      <c r="BJ57" s="1294"/>
      <c r="BK57" s="1294"/>
      <c r="BL57" s="1294"/>
      <c r="BM57" s="1294"/>
      <c r="BN57" s="1294"/>
      <c r="BO57" s="1294"/>
      <c r="BP57" s="1279">
        <v>58.3</v>
      </c>
      <c r="BQ57" s="1279"/>
      <c r="BR57" s="1279"/>
      <c r="BS57" s="1279"/>
      <c r="BT57" s="1279"/>
      <c r="BU57" s="1279"/>
      <c r="BV57" s="1279"/>
      <c r="BW57" s="1279"/>
      <c r="BX57" s="1279">
        <v>60.4</v>
      </c>
      <c r="BY57" s="1279"/>
      <c r="BZ57" s="1279"/>
      <c r="CA57" s="1279"/>
      <c r="CB57" s="1279"/>
      <c r="CC57" s="1279"/>
      <c r="CD57" s="1279"/>
      <c r="CE57" s="1279"/>
      <c r="CF57" s="1279">
        <v>60.9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393"/>
      <c r="DE57" s="388"/>
    </row>
    <row r="58" spans="1:109" s="382" customFormat="1" ht="13.5" x14ac:dyDescent="0.15">
      <c r="A58" s="367"/>
      <c r="B58" s="388"/>
      <c r="G58" s="1290"/>
      <c r="H58" s="1290"/>
      <c r="I58" s="1296"/>
      <c r="J58" s="1296"/>
      <c r="K58" s="1295"/>
      <c r="L58" s="1295"/>
      <c r="M58" s="1295"/>
      <c r="N58" s="1295"/>
      <c r="AM58" s="367"/>
      <c r="AN58" s="1278"/>
      <c r="AO58" s="1278"/>
      <c r="AP58" s="1278"/>
      <c r="AQ58" s="1278"/>
      <c r="AR58" s="1278"/>
      <c r="AS58" s="1278"/>
      <c r="AT58" s="1278"/>
      <c r="AU58" s="1278"/>
      <c r="AV58" s="1278"/>
      <c r="AW58" s="1278"/>
      <c r="AX58" s="1278"/>
      <c r="AY58" s="1278"/>
      <c r="AZ58" s="1278"/>
      <c r="BA58" s="1278"/>
      <c r="BB58" s="1294"/>
      <c r="BC58" s="1294"/>
      <c r="BD58" s="1294"/>
      <c r="BE58" s="1294"/>
      <c r="BF58" s="1294"/>
      <c r="BG58" s="1294"/>
      <c r="BH58" s="1294"/>
      <c r="BI58" s="1294"/>
      <c r="BJ58" s="1294"/>
      <c r="BK58" s="1294"/>
      <c r="BL58" s="1294"/>
      <c r="BM58" s="1294"/>
      <c r="BN58" s="1294"/>
      <c r="BO58" s="1294"/>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618</v>
      </c>
    </row>
    <row r="64" spans="1:109" ht="13.5" x14ac:dyDescent="0.15">
      <c r="B64" s="368"/>
      <c r="G64" s="383"/>
      <c r="I64" s="385"/>
      <c r="J64" s="385"/>
      <c r="K64" s="385"/>
      <c r="L64" s="385"/>
      <c r="M64" s="385"/>
      <c r="N64" s="384"/>
      <c r="AM64" s="383"/>
      <c r="AN64" s="383" t="s">
        <v>617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1" t="s">
        <v>616</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ht="13.5" x14ac:dyDescent="0.15">
      <c r="B66" s="368"/>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ht="13.5" x14ac:dyDescent="0.15">
      <c r="B67" s="368"/>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ht="13.5" x14ac:dyDescent="0.15">
      <c r="B68" s="368"/>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ht="13.5" x14ac:dyDescent="0.15">
      <c r="B69" s="368"/>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615</v>
      </c>
    </row>
    <row r="72" spans="2:107" ht="13.5" x14ac:dyDescent="0.15">
      <c r="B72" s="368"/>
      <c r="G72" s="1290"/>
      <c r="H72" s="1290"/>
      <c r="I72" s="1290"/>
      <c r="J72" s="1290"/>
      <c r="K72" s="376"/>
      <c r="L72" s="376"/>
      <c r="M72" s="375"/>
      <c r="N72" s="37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8" t="s">
        <v>563</v>
      </c>
      <c r="BQ72" s="1278"/>
      <c r="BR72" s="1278"/>
      <c r="BS72" s="1278"/>
      <c r="BT72" s="1278"/>
      <c r="BU72" s="1278"/>
      <c r="BV72" s="1278"/>
      <c r="BW72" s="1278"/>
      <c r="BX72" s="1278" t="s">
        <v>564</v>
      </c>
      <c r="BY72" s="1278"/>
      <c r="BZ72" s="1278"/>
      <c r="CA72" s="1278"/>
      <c r="CB72" s="1278"/>
      <c r="CC72" s="1278"/>
      <c r="CD72" s="1278"/>
      <c r="CE72" s="1278"/>
      <c r="CF72" s="1278" t="s">
        <v>565</v>
      </c>
      <c r="CG72" s="1278"/>
      <c r="CH72" s="1278"/>
      <c r="CI72" s="1278"/>
      <c r="CJ72" s="1278"/>
      <c r="CK72" s="1278"/>
      <c r="CL72" s="1278"/>
      <c r="CM72" s="1278"/>
      <c r="CN72" s="1278" t="s">
        <v>566</v>
      </c>
      <c r="CO72" s="1278"/>
      <c r="CP72" s="1278"/>
      <c r="CQ72" s="1278"/>
      <c r="CR72" s="1278"/>
      <c r="CS72" s="1278"/>
      <c r="CT72" s="1278"/>
      <c r="CU72" s="1278"/>
      <c r="CV72" s="1278" t="s">
        <v>567</v>
      </c>
      <c r="CW72" s="1278"/>
      <c r="CX72" s="1278"/>
      <c r="CY72" s="1278"/>
      <c r="CZ72" s="1278"/>
      <c r="DA72" s="1278"/>
      <c r="DB72" s="1278"/>
      <c r="DC72" s="1278"/>
    </row>
    <row r="73" spans="2:107" ht="13.5" x14ac:dyDescent="0.15">
      <c r="B73" s="368"/>
      <c r="G73" s="1280"/>
      <c r="H73" s="1280"/>
      <c r="I73" s="1280"/>
      <c r="J73" s="1280"/>
      <c r="K73" s="1298"/>
      <c r="L73" s="1298"/>
      <c r="M73" s="1298"/>
      <c r="N73" s="1298"/>
      <c r="AM73" s="374"/>
      <c r="AN73" s="1294" t="s">
        <v>614</v>
      </c>
      <c r="AO73" s="1294"/>
      <c r="AP73" s="1294"/>
      <c r="AQ73" s="1294"/>
      <c r="AR73" s="1294"/>
      <c r="AS73" s="1294"/>
      <c r="AT73" s="1294"/>
      <c r="AU73" s="1294"/>
      <c r="AV73" s="1294"/>
      <c r="AW73" s="1294"/>
      <c r="AX73" s="1294"/>
      <c r="AY73" s="1294"/>
      <c r="AZ73" s="1294"/>
      <c r="BA73" s="1294"/>
      <c r="BB73" s="1294" t="s">
        <v>612</v>
      </c>
      <c r="BC73" s="1294"/>
      <c r="BD73" s="1294"/>
      <c r="BE73" s="1294"/>
      <c r="BF73" s="1294"/>
      <c r="BG73" s="1294"/>
      <c r="BH73" s="1294"/>
      <c r="BI73" s="1294"/>
      <c r="BJ73" s="1294"/>
      <c r="BK73" s="1294"/>
      <c r="BL73" s="1294"/>
      <c r="BM73" s="1294"/>
      <c r="BN73" s="1294"/>
      <c r="BO73" s="1294"/>
      <c r="BP73" s="1279">
        <v>106.7</v>
      </c>
      <c r="BQ73" s="1279"/>
      <c r="BR73" s="1279"/>
      <c r="BS73" s="1279"/>
      <c r="BT73" s="1279"/>
      <c r="BU73" s="1279"/>
      <c r="BV73" s="1279"/>
      <c r="BW73" s="1279"/>
      <c r="BX73" s="1279">
        <v>121.1</v>
      </c>
      <c r="BY73" s="1279"/>
      <c r="BZ73" s="1279"/>
      <c r="CA73" s="1279"/>
      <c r="CB73" s="1279"/>
      <c r="CC73" s="1279"/>
      <c r="CD73" s="1279"/>
      <c r="CE73" s="1279"/>
      <c r="CF73" s="1279">
        <v>132.4</v>
      </c>
      <c r="CG73" s="1279"/>
      <c r="CH73" s="1279"/>
      <c r="CI73" s="1279"/>
      <c r="CJ73" s="1279"/>
      <c r="CK73" s="1279"/>
      <c r="CL73" s="1279"/>
      <c r="CM73" s="1279"/>
      <c r="CN73" s="1279">
        <v>129.4</v>
      </c>
      <c r="CO73" s="1279"/>
      <c r="CP73" s="1279"/>
      <c r="CQ73" s="1279"/>
      <c r="CR73" s="1279"/>
      <c r="CS73" s="1279"/>
      <c r="CT73" s="1279"/>
      <c r="CU73" s="1279"/>
      <c r="CV73" s="1279">
        <v>123.1</v>
      </c>
      <c r="CW73" s="1279"/>
      <c r="CX73" s="1279"/>
      <c r="CY73" s="1279"/>
      <c r="CZ73" s="1279"/>
      <c r="DA73" s="1279"/>
      <c r="DB73" s="1279"/>
      <c r="DC73" s="1279"/>
    </row>
    <row r="74" spans="2:107" ht="13.5" x14ac:dyDescent="0.15">
      <c r="B74" s="368"/>
      <c r="G74" s="1280"/>
      <c r="H74" s="1280"/>
      <c r="I74" s="1280"/>
      <c r="J74" s="1280"/>
      <c r="K74" s="1298"/>
      <c r="L74" s="1298"/>
      <c r="M74" s="1298"/>
      <c r="N74" s="1298"/>
      <c r="AM74" s="374"/>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368"/>
      <c r="G75" s="1280"/>
      <c r="H75" s="1280"/>
      <c r="I75" s="1290"/>
      <c r="J75" s="1290"/>
      <c r="K75" s="1295"/>
      <c r="L75" s="1295"/>
      <c r="M75" s="1295"/>
      <c r="N75" s="1295"/>
      <c r="AM75" s="374"/>
      <c r="AN75" s="1294"/>
      <c r="AO75" s="1294"/>
      <c r="AP75" s="1294"/>
      <c r="AQ75" s="1294"/>
      <c r="AR75" s="1294"/>
      <c r="AS75" s="1294"/>
      <c r="AT75" s="1294"/>
      <c r="AU75" s="1294"/>
      <c r="AV75" s="1294"/>
      <c r="AW75" s="1294"/>
      <c r="AX75" s="1294"/>
      <c r="AY75" s="1294"/>
      <c r="AZ75" s="1294"/>
      <c r="BA75" s="1294"/>
      <c r="BB75" s="1294" t="s">
        <v>611</v>
      </c>
      <c r="BC75" s="1294"/>
      <c r="BD75" s="1294"/>
      <c r="BE75" s="1294"/>
      <c r="BF75" s="1294"/>
      <c r="BG75" s="1294"/>
      <c r="BH75" s="1294"/>
      <c r="BI75" s="1294"/>
      <c r="BJ75" s="1294"/>
      <c r="BK75" s="1294"/>
      <c r="BL75" s="1294"/>
      <c r="BM75" s="1294"/>
      <c r="BN75" s="1294"/>
      <c r="BO75" s="1294"/>
      <c r="BP75" s="1279">
        <v>9.1</v>
      </c>
      <c r="BQ75" s="1279"/>
      <c r="BR75" s="1279"/>
      <c r="BS75" s="1279"/>
      <c r="BT75" s="1279"/>
      <c r="BU75" s="1279"/>
      <c r="BV75" s="1279"/>
      <c r="BW75" s="1279"/>
      <c r="BX75" s="1279">
        <v>9.3000000000000007</v>
      </c>
      <c r="BY75" s="1279"/>
      <c r="BZ75" s="1279"/>
      <c r="CA75" s="1279"/>
      <c r="CB75" s="1279"/>
      <c r="CC75" s="1279"/>
      <c r="CD75" s="1279"/>
      <c r="CE75" s="1279"/>
      <c r="CF75" s="1279">
        <v>9.5</v>
      </c>
      <c r="CG75" s="1279"/>
      <c r="CH75" s="1279"/>
      <c r="CI75" s="1279"/>
      <c r="CJ75" s="1279"/>
      <c r="CK75" s="1279"/>
      <c r="CL75" s="1279"/>
      <c r="CM75" s="1279"/>
      <c r="CN75" s="1279">
        <v>9.4</v>
      </c>
      <c r="CO75" s="1279"/>
      <c r="CP75" s="1279"/>
      <c r="CQ75" s="1279"/>
      <c r="CR75" s="1279"/>
      <c r="CS75" s="1279"/>
      <c r="CT75" s="1279"/>
      <c r="CU75" s="1279"/>
      <c r="CV75" s="1279">
        <v>9.3000000000000007</v>
      </c>
      <c r="CW75" s="1279"/>
      <c r="CX75" s="1279"/>
      <c r="CY75" s="1279"/>
      <c r="CZ75" s="1279"/>
      <c r="DA75" s="1279"/>
      <c r="DB75" s="1279"/>
      <c r="DC75" s="1279"/>
    </row>
    <row r="76" spans="2:107" ht="13.5" x14ac:dyDescent="0.15">
      <c r="B76" s="368"/>
      <c r="G76" s="1280"/>
      <c r="H76" s="1280"/>
      <c r="I76" s="1290"/>
      <c r="J76" s="1290"/>
      <c r="K76" s="1295"/>
      <c r="L76" s="1295"/>
      <c r="M76" s="1295"/>
      <c r="N76" s="1295"/>
      <c r="AM76" s="374"/>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368"/>
      <c r="G77" s="1290"/>
      <c r="H77" s="1290"/>
      <c r="I77" s="1290"/>
      <c r="J77" s="1290"/>
      <c r="K77" s="1298"/>
      <c r="L77" s="1298"/>
      <c r="M77" s="1298"/>
      <c r="N77" s="1298"/>
      <c r="AN77" s="1278" t="s">
        <v>613</v>
      </c>
      <c r="AO77" s="1278"/>
      <c r="AP77" s="1278"/>
      <c r="AQ77" s="1278"/>
      <c r="AR77" s="1278"/>
      <c r="AS77" s="1278"/>
      <c r="AT77" s="1278"/>
      <c r="AU77" s="1278"/>
      <c r="AV77" s="1278"/>
      <c r="AW77" s="1278"/>
      <c r="AX77" s="1278"/>
      <c r="AY77" s="1278"/>
      <c r="AZ77" s="1278"/>
      <c r="BA77" s="1278"/>
      <c r="BB77" s="1294" t="s">
        <v>612</v>
      </c>
      <c r="BC77" s="1294"/>
      <c r="BD77" s="1294"/>
      <c r="BE77" s="1294"/>
      <c r="BF77" s="1294"/>
      <c r="BG77" s="1294"/>
      <c r="BH77" s="1294"/>
      <c r="BI77" s="1294"/>
      <c r="BJ77" s="1294"/>
      <c r="BK77" s="1294"/>
      <c r="BL77" s="1294"/>
      <c r="BM77" s="1294"/>
      <c r="BN77" s="1294"/>
      <c r="BO77" s="1294"/>
      <c r="BP77" s="1279">
        <v>30</v>
      </c>
      <c r="BQ77" s="1279"/>
      <c r="BR77" s="1279"/>
      <c r="BS77" s="1279"/>
      <c r="BT77" s="1279"/>
      <c r="BU77" s="1279"/>
      <c r="BV77" s="1279"/>
      <c r="BW77" s="1279"/>
      <c r="BX77" s="1279">
        <v>23.1</v>
      </c>
      <c r="BY77" s="1279"/>
      <c r="BZ77" s="1279"/>
      <c r="CA77" s="1279"/>
      <c r="CB77" s="1279"/>
      <c r="CC77" s="1279"/>
      <c r="CD77" s="1279"/>
      <c r="CE77" s="1279"/>
      <c r="CF77" s="1279">
        <v>19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ht="13.5" x14ac:dyDescent="0.15">
      <c r="B78" s="368"/>
      <c r="G78" s="1290"/>
      <c r="H78" s="1290"/>
      <c r="I78" s="1290"/>
      <c r="J78" s="1290"/>
      <c r="K78" s="1298"/>
      <c r="L78" s="1298"/>
      <c r="M78" s="1298"/>
      <c r="N78" s="1298"/>
      <c r="AN78" s="1278"/>
      <c r="AO78" s="1278"/>
      <c r="AP78" s="1278"/>
      <c r="AQ78" s="1278"/>
      <c r="AR78" s="1278"/>
      <c r="AS78" s="1278"/>
      <c r="AT78" s="1278"/>
      <c r="AU78" s="1278"/>
      <c r="AV78" s="1278"/>
      <c r="AW78" s="1278"/>
      <c r="AX78" s="1278"/>
      <c r="AY78" s="1278"/>
      <c r="AZ78" s="1278"/>
      <c r="BA78" s="1278"/>
      <c r="BB78" s="1294"/>
      <c r="BC78" s="1294"/>
      <c r="BD78" s="1294"/>
      <c r="BE78" s="1294"/>
      <c r="BF78" s="1294"/>
      <c r="BG78" s="1294"/>
      <c r="BH78" s="1294"/>
      <c r="BI78" s="1294"/>
      <c r="BJ78" s="1294"/>
      <c r="BK78" s="1294"/>
      <c r="BL78" s="1294"/>
      <c r="BM78" s="1294"/>
      <c r="BN78" s="1294"/>
      <c r="BO78" s="1294"/>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368"/>
      <c r="G79" s="1290"/>
      <c r="H79" s="1290"/>
      <c r="I79" s="1296"/>
      <c r="J79" s="1296"/>
      <c r="K79" s="1299"/>
      <c r="L79" s="1299"/>
      <c r="M79" s="1299"/>
      <c r="N79" s="1299"/>
      <c r="AN79" s="1278"/>
      <c r="AO79" s="1278"/>
      <c r="AP79" s="1278"/>
      <c r="AQ79" s="1278"/>
      <c r="AR79" s="1278"/>
      <c r="AS79" s="1278"/>
      <c r="AT79" s="1278"/>
      <c r="AU79" s="1278"/>
      <c r="AV79" s="1278"/>
      <c r="AW79" s="1278"/>
      <c r="AX79" s="1278"/>
      <c r="AY79" s="1278"/>
      <c r="AZ79" s="1278"/>
      <c r="BA79" s="1278"/>
      <c r="BB79" s="1294" t="s">
        <v>611</v>
      </c>
      <c r="BC79" s="1294"/>
      <c r="BD79" s="1294"/>
      <c r="BE79" s="1294"/>
      <c r="BF79" s="1294"/>
      <c r="BG79" s="1294"/>
      <c r="BH79" s="1294"/>
      <c r="BI79" s="1294"/>
      <c r="BJ79" s="1294"/>
      <c r="BK79" s="1294"/>
      <c r="BL79" s="1294"/>
      <c r="BM79" s="1294"/>
      <c r="BN79" s="1294"/>
      <c r="BO79" s="1294"/>
      <c r="BP79" s="1279">
        <v>5</v>
      </c>
      <c r="BQ79" s="1279"/>
      <c r="BR79" s="1279"/>
      <c r="BS79" s="1279"/>
      <c r="BT79" s="1279"/>
      <c r="BU79" s="1279"/>
      <c r="BV79" s="1279"/>
      <c r="BW79" s="1279"/>
      <c r="BX79" s="1279">
        <v>4.2</v>
      </c>
      <c r="BY79" s="1279"/>
      <c r="BZ79" s="1279"/>
      <c r="CA79" s="1279"/>
      <c r="CB79" s="1279"/>
      <c r="CC79" s="1279"/>
      <c r="CD79" s="1279"/>
      <c r="CE79" s="1279"/>
      <c r="CF79" s="1279">
        <v>3.6</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ht="13.5" x14ac:dyDescent="0.15">
      <c r="B80" s="368"/>
      <c r="G80" s="1290"/>
      <c r="H80" s="1290"/>
      <c r="I80" s="1296"/>
      <c r="J80" s="1296"/>
      <c r="K80" s="1299"/>
      <c r="L80" s="1299"/>
      <c r="M80" s="1299"/>
      <c r="N80" s="1299"/>
      <c r="AN80" s="1278"/>
      <c r="AO80" s="1278"/>
      <c r="AP80" s="1278"/>
      <c r="AQ80" s="1278"/>
      <c r="AR80" s="1278"/>
      <c r="AS80" s="1278"/>
      <c r="AT80" s="1278"/>
      <c r="AU80" s="1278"/>
      <c r="AV80" s="1278"/>
      <c r="AW80" s="1278"/>
      <c r="AX80" s="1278"/>
      <c r="AY80" s="1278"/>
      <c r="AZ80" s="1278"/>
      <c r="BA80" s="1278"/>
      <c r="BB80" s="1294"/>
      <c r="BC80" s="1294"/>
      <c r="BD80" s="1294"/>
      <c r="BE80" s="1294"/>
      <c r="BF80" s="1294"/>
      <c r="BG80" s="1294"/>
      <c r="BH80" s="1294"/>
      <c r="BI80" s="1294"/>
      <c r="BJ80" s="1294"/>
      <c r="BK80" s="1294"/>
      <c r="BL80" s="1294"/>
      <c r="BM80" s="1294"/>
      <c r="BN80" s="1294"/>
      <c r="BO80" s="1294"/>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f/HuuFTvQllYcK4dlLNlV8f82NPOjtVzNBaGZkynrXStHdJZFKojUXfop4DPbRHvYOGcf3zJUcNQgK8wEUSg6g==" saltValue="tz+9IFVLpxY7ttwDdCXaI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142DWV+ESJSSnxUMCVmWlZaQjFHS/Qf3QbbtKSqS1Baa2sSOv/M6/xZpscPXCLccDYRHgXePb4mnXjIpACj/Bg==" saltValue="g4wmPV8QV9uTiNSrHb1m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DjgNvfPqOWcQpEInfLLZzYrLbvfV3P0JX+rjAN/Vj4ucjp7a8Kx8YGJrAnZpthtUGw8ePKwiXkRJIOqhqGl/jg==" saltValue="pAWCf7ZXrF6HY9Yd7zW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560</v>
      </c>
      <c r="G2" s="148"/>
      <c r="H2" s="149"/>
    </row>
    <row r="3" spans="1:8" x14ac:dyDescent="0.15">
      <c r="A3" s="145" t="s">
        <v>553</v>
      </c>
      <c r="B3" s="150"/>
      <c r="C3" s="151"/>
      <c r="D3" s="152">
        <v>104659</v>
      </c>
      <c r="E3" s="153"/>
      <c r="F3" s="154">
        <v>45426</v>
      </c>
      <c r="G3" s="155"/>
      <c r="H3" s="156"/>
    </row>
    <row r="4" spans="1:8" x14ac:dyDescent="0.15">
      <c r="A4" s="157"/>
      <c r="B4" s="158"/>
      <c r="C4" s="159"/>
      <c r="D4" s="160">
        <v>55635</v>
      </c>
      <c r="E4" s="161"/>
      <c r="F4" s="162">
        <v>24508</v>
      </c>
      <c r="G4" s="163"/>
      <c r="H4" s="164"/>
    </row>
    <row r="5" spans="1:8" x14ac:dyDescent="0.15">
      <c r="A5" s="145" t="s">
        <v>555</v>
      </c>
      <c r="B5" s="150"/>
      <c r="C5" s="151"/>
      <c r="D5" s="152">
        <v>148263</v>
      </c>
      <c r="E5" s="153"/>
      <c r="F5" s="154">
        <v>45022</v>
      </c>
      <c r="G5" s="155"/>
      <c r="H5" s="156"/>
    </row>
    <row r="6" spans="1:8" x14ac:dyDescent="0.15">
      <c r="A6" s="157"/>
      <c r="B6" s="158"/>
      <c r="C6" s="159"/>
      <c r="D6" s="160">
        <v>64740</v>
      </c>
      <c r="E6" s="161"/>
      <c r="F6" s="162">
        <v>25247</v>
      </c>
      <c r="G6" s="163"/>
      <c r="H6" s="164"/>
    </row>
    <row r="7" spans="1:8" x14ac:dyDescent="0.15">
      <c r="A7" s="145" t="s">
        <v>556</v>
      </c>
      <c r="B7" s="150"/>
      <c r="C7" s="151"/>
      <c r="D7" s="152">
        <v>110813</v>
      </c>
      <c r="E7" s="153"/>
      <c r="F7" s="154">
        <v>46035</v>
      </c>
      <c r="G7" s="155"/>
      <c r="H7" s="156"/>
    </row>
    <row r="8" spans="1:8" x14ac:dyDescent="0.15">
      <c r="A8" s="157"/>
      <c r="B8" s="158"/>
      <c r="C8" s="159"/>
      <c r="D8" s="160">
        <v>40957</v>
      </c>
      <c r="E8" s="161"/>
      <c r="F8" s="162">
        <v>25158</v>
      </c>
      <c r="G8" s="163"/>
      <c r="H8" s="164"/>
    </row>
    <row r="9" spans="1:8" x14ac:dyDescent="0.15">
      <c r="A9" s="145" t="s">
        <v>557</v>
      </c>
      <c r="B9" s="150"/>
      <c r="C9" s="151"/>
      <c r="D9" s="152">
        <v>89974</v>
      </c>
      <c r="E9" s="153"/>
      <c r="F9" s="154">
        <v>52191</v>
      </c>
      <c r="G9" s="155"/>
      <c r="H9" s="156"/>
    </row>
    <row r="10" spans="1:8" x14ac:dyDescent="0.15">
      <c r="A10" s="157"/>
      <c r="B10" s="158"/>
      <c r="C10" s="159"/>
      <c r="D10" s="160">
        <v>43746</v>
      </c>
      <c r="E10" s="161"/>
      <c r="F10" s="162">
        <v>26807</v>
      </c>
      <c r="G10" s="163"/>
      <c r="H10" s="164"/>
    </row>
    <row r="11" spans="1:8" x14ac:dyDescent="0.15">
      <c r="A11" s="145" t="s">
        <v>558</v>
      </c>
      <c r="B11" s="150"/>
      <c r="C11" s="151"/>
      <c r="D11" s="152">
        <v>87847</v>
      </c>
      <c r="E11" s="153"/>
      <c r="F11" s="154">
        <v>48105</v>
      </c>
      <c r="G11" s="155"/>
      <c r="H11" s="156"/>
    </row>
    <row r="12" spans="1:8" x14ac:dyDescent="0.15">
      <c r="A12" s="157"/>
      <c r="B12" s="158"/>
      <c r="C12" s="165"/>
      <c r="D12" s="160">
        <v>39472</v>
      </c>
      <c r="E12" s="161"/>
      <c r="F12" s="162">
        <v>24072</v>
      </c>
      <c r="G12" s="163"/>
      <c r="H12" s="164"/>
    </row>
    <row r="13" spans="1:8" x14ac:dyDescent="0.15">
      <c r="A13" s="145"/>
      <c r="B13" s="150"/>
      <c r="C13" s="166"/>
      <c r="D13" s="167">
        <v>108311</v>
      </c>
      <c r="E13" s="168"/>
      <c r="F13" s="169">
        <v>47356</v>
      </c>
      <c r="G13" s="170"/>
      <c r="H13" s="156"/>
    </row>
    <row r="14" spans="1:8" x14ac:dyDescent="0.15">
      <c r="A14" s="157"/>
      <c r="B14" s="158"/>
      <c r="C14" s="159"/>
      <c r="D14" s="160">
        <v>48910</v>
      </c>
      <c r="E14" s="161"/>
      <c r="F14" s="162">
        <v>25158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6.61</v>
      </c>
      <c r="C19" s="171">
        <f>ROUND(VALUE(SUBSTITUTE(実質収支比率等に係る経年分析!G$48,"▲","-")),2)</f>
        <v>5.43</v>
      </c>
      <c r="D19" s="171">
        <f>ROUND(VALUE(SUBSTITUTE(実質収支比率等に係る経年分析!H$48,"▲","-")),2)</f>
        <v>5.49</v>
      </c>
      <c r="E19" s="171">
        <f>ROUND(VALUE(SUBSTITUTE(実質収支比率等に係る経年分析!I$48,"▲","-")),2)</f>
        <v>6.67</v>
      </c>
      <c r="F19" s="171">
        <f>ROUND(VALUE(SUBSTITUTE(実質収支比率等に係る経年分析!J$48,"▲","-")),2)</f>
        <v>9.74</v>
      </c>
    </row>
    <row r="20" spans="1:11" x14ac:dyDescent="0.15">
      <c r="A20" s="171" t="s">
        <v>54</v>
      </c>
      <c r="B20" s="171">
        <f>ROUND(VALUE(SUBSTITUTE(実質収支比率等に係る経年分析!F$47,"▲","-")),2)</f>
        <v>13.46</v>
      </c>
      <c r="C20" s="171">
        <f>ROUND(VALUE(SUBSTITUTE(実質収支比率等に係る経年分析!G$47,"▲","-")),2)</f>
        <v>10.32</v>
      </c>
      <c r="D20" s="171">
        <f>ROUND(VALUE(SUBSTITUTE(実質収支比率等に係る経年分析!H$47,"▲","-")),2)</f>
        <v>4.79</v>
      </c>
      <c r="E20" s="171">
        <f>ROUND(VALUE(SUBSTITUTE(実質収支比率等に係る経年分析!I$47,"▲","-")),2)</f>
        <v>4.4400000000000004</v>
      </c>
      <c r="F20" s="171">
        <f>ROUND(VALUE(SUBSTITUTE(実質収支比率等に係る経年分析!J$47,"▲","-")),2)</f>
        <v>7.44</v>
      </c>
    </row>
    <row r="21" spans="1:11" x14ac:dyDescent="0.15">
      <c r="A21" s="171" t="s">
        <v>55</v>
      </c>
      <c r="B21" s="171">
        <f>IF(ISNUMBER(VALUE(SUBSTITUTE(実質収支比率等に係る経年分析!F$49,"▲","-"))),ROUND(VALUE(SUBSTITUTE(実質収支比率等に係る経年分析!F$49,"▲","-")),2),NA())</f>
        <v>-1.21</v>
      </c>
      <c r="C21" s="171">
        <f>IF(ISNUMBER(VALUE(SUBSTITUTE(実質収支比率等に係る経年分析!G$49,"▲","-"))),ROUND(VALUE(SUBSTITUTE(実質収支比率等に係る経年分析!G$49,"▲","-")),2),NA())</f>
        <v>-4.29</v>
      </c>
      <c r="D21" s="171">
        <f>IF(ISNUMBER(VALUE(SUBSTITUTE(実質収支比率等に係る経年分析!H$49,"▲","-"))),ROUND(VALUE(SUBSTITUTE(実質収支比率等に係る経年分析!H$49,"▲","-")),2),NA())</f>
        <v>-5.47</v>
      </c>
      <c r="E21" s="171">
        <f>IF(ISNUMBER(VALUE(SUBSTITUTE(実質収支比率等に係る経年分析!I$49,"▲","-"))),ROUND(VALUE(SUBSTITUTE(実質収支比率等に係る経年分析!I$49,"▲","-")),2),NA())</f>
        <v>1.32</v>
      </c>
      <c r="F21" s="171">
        <f>IF(ISNUMBER(VALUE(SUBSTITUTE(実質収支比率等に係る経年分析!J$49,"▲","-"))),ROUND(VALUE(SUBSTITUTE(実質収支比率等に係る経年分析!J$49,"▲","-")),2),NA())</f>
        <v>6.61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農業集落排水事業会計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公設地方卸売市場事業会計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1.01</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2.0699999999999998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1.68</v>
      </c>
    </row>
    <row r="33" spans="1:16" x14ac:dyDescent="0.15">
      <c r="A33" s="172" t="str">
        <f>IF(連結実質赤字比率に係る赤字・黒字の構成分析!C$37="",NA(),連結実質赤字比率に係る赤字・黒字の構成分析!C$37)</f>
        <v>介護保険会計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2.0299999999999998</v>
      </c>
    </row>
    <row r="34" spans="1:16" x14ac:dyDescent="0.15">
      <c r="A34" s="172" t="str">
        <f>IF(連結実質赤字比率に係る赤字・黒字の構成分析!C$36="",NA(),連結実質赤字比率に係る赤字・黒字の構成分析!C$36)</f>
        <v>国民健康保険会計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4.6399999999999997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9.6999999999999993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10249</v>
      </c>
      <c r="E42" s="173"/>
      <c r="F42" s="173"/>
      <c r="G42" s="173">
        <f>'実質公債費比率（分子）の構造'!L$52</f>
        <v>10332</v>
      </c>
      <c r="H42" s="173"/>
      <c r="I42" s="173"/>
      <c r="J42" s="173">
        <f>'実質公債費比率（分子）の構造'!M$52</f>
        <v>10297</v>
      </c>
      <c r="K42" s="173"/>
      <c r="L42" s="173"/>
      <c r="M42" s="173">
        <f>'実質公債費比率（分子）の構造'!N$52</f>
        <v>10265</v>
      </c>
      <c r="N42" s="173"/>
      <c r="O42" s="173"/>
      <c r="P42" s="173">
        <f>'実質公債費比率（分子）の構造'!O$52</f>
        <v>10767</v>
      </c>
    </row>
    <row r="43" spans="1:16" x14ac:dyDescent="0.15">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16</v>
      </c>
      <c r="C45" s="173"/>
      <c r="D45" s="173"/>
      <c r="E45" s="173">
        <f>'実質公債費比率（分子）の構造'!L$49</f>
        <v>15</v>
      </c>
      <c r="F45" s="173"/>
      <c r="G45" s="173"/>
      <c r="H45" s="173">
        <f>'実質公債費比率（分子）の構造'!M$49</f>
        <v>14</v>
      </c>
      <c r="I45" s="173"/>
      <c r="J45" s="173"/>
      <c r="K45" s="173">
        <f>'実質公債費比率（分子）の構造'!N$49</f>
        <v>6</v>
      </c>
      <c r="L45" s="173"/>
      <c r="M45" s="173"/>
      <c r="N45" s="173">
        <f>'実質公債費比率（分子）の構造'!O$49</f>
        <v>3</v>
      </c>
      <c r="O45" s="173"/>
      <c r="P45" s="173"/>
    </row>
    <row r="46" spans="1:16" x14ac:dyDescent="0.15">
      <c r="A46" s="173" t="s">
        <v>66</v>
      </c>
      <c r="B46" s="173">
        <f>'実質公債費比率（分子）の構造'!K$48</f>
        <v>5131</v>
      </c>
      <c r="C46" s="173"/>
      <c r="D46" s="173"/>
      <c r="E46" s="173">
        <f>'実質公債費比率（分子）の構造'!L$48</f>
        <v>5081</v>
      </c>
      <c r="F46" s="173"/>
      <c r="G46" s="173"/>
      <c r="H46" s="173">
        <f>'実質公債費比率（分子）の構造'!M$48</f>
        <v>4970</v>
      </c>
      <c r="I46" s="173"/>
      <c r="J46" s="173"/>
      <c r="K46" s="173">
        <f>'実質公債費比率（分子）の構造'!N$48</f>
        <v>4884</v>
      </c>
      <c r="L46" s="173"/>
      <c r="M46" s="173"/>
      <c r="N46" s="173">
        <f>'実質公債費比率（分子）の構造'!O$48</f>
        <v>4760</v>
      </c>
      <c r="O46" s="173"/>
      <c r="P46" s="173"/>
    </row>
    <row r="47" spans="1:16" x14ac:dyDescent="0.15">
      <c r="A47" s="173" t="s">
        <v>67</v>
      </c>
      <c r="B47" s="173">
        <f>'実質公債費比率（分子）の構造'!K$47</f>
        <v>65</v>
      </c>
      <c r="C47" s="173"/>
      <c r="D47" s="173"/>
      <c r="E47" s="173">
        <f>'実質公債費比率（分子）の構造'!L$47</f>
        <v>70</v>
      </c>
      <c r="F47" s="173"/>
      <c r="G47" s="173"/>
      <c r="H47" s="173">
        <f>'実質公債費比率（分子）の構造'!M$47</f>
        <v>75</v>
      </c>
      <c r="I47" s="173"/>
      <c r="J47" s="173"/>
      <c r="K47" s="173">
        <f>'実質公債費比率（分子）の構造'!N$47</f>
        <v>75</v>
      </c>
      <c r="L47" s="173"/>
      <c r="M47" s="173"/>
      <c r="N47" s="173">
        <f>'実質公債費比率（分子）の構造'!O$47</f>
        <v>80</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9360</v>
      </c>
      <c r="C49" s="173"/>
      <c r="D49" s="173"/>
      <c r="E49" s="173">
        <f>'実質公債費比率（分子）の構造'!L$45</f>
        <v>9924</v>
      </c>
      <c r="F49" s="173"/>
      <c r="G49" s="173"/>
      <c r="H49" s="173">
        <f>'実質公債費比率（分子）の構造'!M$45</f>
        <v>9855</v>
      </c>
      <c r="I49" s="173"/>
      <c r="J49" s="173"/>
      <c r="K49" s="173">
        <f>'実質公債費比率（分子）の構造'!N$45</f>
        <v>9734</v>
      </c>
      <c r="L49" s="173"/>
      <c r="M49" s="173"/>
      <c r="N49" s="173">
        <f>'実質公債費比率（分子）の構造'!O$45</f>
        <v>11030</v>
      </c>
      <c r="O49" s="173"/>
      <c r="P49" s="173"/>
    </row>
    <row r="50" spans="1:16" x14ac:dyDescent="0.15">
      <c r="A50" s="173" t="s">
        <v>70</v>
      </c>
      <c r="B50" s="173" t="e">
        <f>NA()</f>
        <v>#N/A</v>
      </c>
      <c r="C50" s="173">
        <f>IF(ISNUMBER('実質公債費比率（分子）の構造'!K$53),'実質公債費比率（分子）の構造'!K$53,NA())</f>
        <v>4323</v>
      </c>
      <c r="D50" s="173" t="e">
        <f>NA()</f>
        <v>#N/A</v>
      </c>
      <c r="E50" s="173" t="e">
        <f>NA()</f>
        <v>#N/A</v>
      </c>
      <c r="F50" s="173">
        <f>IF(ISNUMBER('実質公債費比率（分子）の構造'!L$53),'実質公債費比率（分子）の構造'!L$53,NA())</f>
        <v>4758</v>
      </c>
      <c r="G50" s="173" t="e">
        <f>NA()</f>
        <v>#N/A</v>
      </c>
      <c r="H50" s="173" t="e">
        <f>NA()</f>
        <v>#N/A</v>
      </c>
      <c r="I50" s="173">
        <f>IF(ISNUMBER('実質公債費比率（分子）の構造'!M$53),'実質公債費比率（分子）の構造'!M$53,NA())</f>
        <v>4617</v>
      </c>
      <c r="J50" s="173" t="e">
        <f>NA()</f>
        <v>#N/A</v>
      </c>
      <c r="K50" s="173" t="e">
        <f>NA()</f>
        <v>#N/A</v>
      </c>
      <c r="L50" s="173">
        <f>IF(ISNUMBER('実質公債費比率（分子）の構造'!N$53),'実質公債費比率（分子）の構造'!N$53,NA())</f>
        <v>4435</v>
      </c>
      <c r="M50" s="173" t="e">
        <f>NA()</f>
        <v>#N/A</v>
      </c>
      <c r="N50" s="173" t="e">
        <f>NA()</f>
        <v>#N/A</v>
      </c>
      <c r="O50" s="173">
        <f>IF(ISNUMBER('実質公債費比率（分子）の構造'!O$53),'実質公債費比率（分子）の構造'!O$53,NA())</f>
        <v>5107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101877</v>
      </c>
      <c r="E56" s="172"/>
      <c r="F56" s="172"/>
      <c r="G56" s="172">
        <f>'将来負担比率（分子）の構造'!J$52</f>
        <v>105525</v>
      </c>
      <c r="H56" s="172"/>
      <c r="I56" s="172"/>
      <c r="J56" s="172">
        <f>'将来負担比率（分子）の構造'!K$52</f>
        <v>107163</v>
      </c>
      <c r="K56" s="172"/>
      <c r="L56" s="172"/>
      <c r="M56" s="172">
        <f>'将来負担比率（分子）の構造'!L$52</f>
        <v>109259</v>
      </c>
      <c r="N56" s="172"/>
      <c r="O56" s="172"/>
      <c r="P56" s="172">
        <f>'将来負担比率（分子）の構造'!M$52</f>
        <v>110922</v>
      </c>
    </row>
    <row r="57" spans="1:16" x14ac:dyDescent="0.15">
      <c r="A57" s="172" t="s">
        <v>41</v>
      </c>
      <c r="B57" s="172"/>
      <c r="C57" s="172"/>
      <c r="D57" s="172">
        <f>'将来負担比率（分子）の構造'!I$51</f>
        <v>15034</v>
      </c>
      <c r="E57" s="172"/>
      <c r="F57" s="172"/>
      <c r="G57" s="172">
        <f>'将来負担比率（分子）の構造'!J$51</f>
        <v>15819</v>
      </c>
      <c r="H57" s="172"/>
      <c r="I57" s="172"/>
      <c r="J57" s="172">
        <f>'将来負担比率（分子）の構造'!K$51</f>
        <v>17178</v>
      </c>
      <c r="K57" s="172"/>
      <c r="L57" s="172"/>
      <c r="M57" s="172">
        <f>'将来負担比率（分子）の構造'!L$51</f>
        <v>18633</v>
      </c>
      <c r="N57" s="172"/>
      <c r="O57" s="172"/>
      <c r="P57" s="172">
        <f>'将来負担比率（分子）の構造'!M$51</f>
        <v>18364</v>
      </c>
    </row>
    <row r="58" spans="1:16" x14ac:dyDescent="0.15">
      <c r="A58" s="172" t="s">
        <v>40</v>
      </c>
      <c r="B58" s="172"/>
      <c r="C58" s="172"/>
      <c r="D58" s="172">
        <f>'将来負担比率（分子）の構造'!I$50</f>
        <v>11664</v>
      </c>
      <c r="E58" s="172"/>
      <c r="F58" s="172"/>
      <c r="G58" s="172">
        <f>'将来負担比率（分子）の構造'!J$50</f>
        <v>9199</v>
      </c>
      <c r="H58" s="172"/>
      <c r="I58" s="172"/>
      <c r="J58" s="172">
        <f>'将来負担比率（分子）の構造'!K$50</f>
        <v>4292</v>
      </c>
      <c r="K58" s="172"/>
      <c r="L58" s="172"/>
      <c r="M58" s="172">
        <f>'将来負担比率（分子）の構造'!L$50</f>
        <v>4411</v>
      </c>
      <c r="N58" s="172"/>
      <c r="O58" s="172"/>
      <c r="P58" s="172">
        <f>'将来負担比率（分子）の構造'!M$50</f>
        <v>6635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47</v>
      </c>
      <c r="C61" s="172"/>
      <c r="D61" s="172"/>
      <c r="E61" s="172">
        <f>'将来負担比率（分子）の構造'!J$46</f>
        <v>92</v>
      </c>
      <c r="F61" s="172"/>
      <c r="G61" s="172"/>
      <c r="H61" s="172">
        <f>'将来負担比率（分子）の構造'!K$46</f>
        <v>45</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13829</v>
      </c>
      <c r="C62" s="172"/>
      <c r="D62" s="172"/>
      <c r="E62" s="172">
        <f>'将来負担比率（分子）の構造'!J$45</f>
        <v>13338</v>
      </c>
      <c r="F62" s="172"/>
      <c r="G62" s="172"/>
      <c r="H62" s="172">
        <f>'将来負担比率（分子）の構造'!K$45</f>
        <v>13216</v>
      </c>
      <c r="I62" s="172"/>
      <c r="J62" s="172"/>
      <c r="K62" s="172">
        <f>'将来負担比率（分子）の構造'!L$45</f>
        <v>13056</v>
      </c>
      <c r="L62" s="172"/>
      <c r="M62" s="172"/>
      <c r="N62" s="172">
        <f>'将来負担比率（分子）の構造'!M$45</f>
        <v>12810</v>
      </c>
      <c r="O62" s="172"/>
      <c r="P62" s="172"/>
    </row>
    <row r="63" spans="1:16" x14ac:dyDescent="0.15">
      <c r="A63" s="172" t="s">
        <v>33</v>
      </c>
      <c r="B63" s="172">
        <f>'将来負担比率（分子）の構造'!I$44</f>
        <v>45</v>
      </c>
      <c r="C63" s="172"/>
      <c r="D63" s="172"/>
      <c r="E63" s="172">
        <f>'将来負担比率（分子）の構造'!J$44</f>
        <v>29</v>
      </c>
      <c r="F63" s="172"/>
      <c r="G63" s="172"/>
      <c r="H63" s="172">
        <f>'将来負担比率（分子）の構造'!K$44</f>
        <v>14</v>
      </c>
      <c r="I63" s="172"/>
      <c r="J63" s="172"/>
      <c r="K63" s="172">
        <f>'将来負担比率（分子）の構造'!L$44</f>
        <v>8</v>
      </c>
      <c r="L63" s="172"/>
      <c r="M63" s="172"/>
      <c r="N63" s="172">
        <f>'将来負担比率（分子）の構造'!M$44</f>
        <v>3</v>
      </c>
      <c r="O63" s="172"/>
      <c r="P63" s="172"/>
    </row>
    <row r="64" spans="1:16" x14ac:dyDescent="0.15">
      <c r="A64" s="172" t="s">
        <v>32</v>
      </c>
      <c r="B64" s="172">
        <f>'将来負担比率（分子）の構造'!I$43</f>
        <v>57470</v>
      </c>
      <c r="C64" s="172"/>
      <c r="D64" s="172"/>
      <c r="E64" s="172">
        <f>'将来負担比率（分子）の構造'!J$43</f>
        <v>55671</v>
      </c>
      <c r="F64" s="172"/>
      <c r="G64" s="172"/>
      <c r="H64" s="172">
        <f>'将来負担比率（分子）の構造'!K$43</f>
        <v>54026</v>
      </c>
      <c r="I64" s="172"/>
      <c r="J64" s="172"/>
      <c r="K64" s="172">
        <f>'将来負担比率（分子）の構造'!L$43</f>
        <v>51465</v>
      </c>
      <c r="L64" s="172"/>
      <c r="M64" s="172"/>
      <c r="N64" s="172">
        <f>'将来負担比率（分子）の構造'!M$43</f>
        <v>49002</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108044</v>
      </c>
      <c r="C66" s="172"/>
      <c r="D66" s="172"/>
      <c r="E66" s="172">
        <f>'将来負担比率（分子）の構造'!J$41</f>
        <v>119089</v>
      </c>
      <c r="F66" s="172"/>
      <c r="G66" s="172"/>
      <c r="H66" s="172">
        <f>'将来負担比率（分子）の構造'!K$41</f>
        <v>124563</v>
      </c>
      <c r="I66" s="172"/>
      <c r="J66" s="172"/>
      <c r="K66" s="172">
        <f>'将来負担比率（分子）の構造'!L$41</f>
        <v>133215</v>
      </c>
      <c r="L66" s="172"/>
      <c r="M66" s="172"/>
      <c r="N66" s="172">
        <f>'将来負担比率（分子）の構造'!M$41</f>
        <v>139921</v>
      </c>
      <c r="O66" s="172"/>
      <c r="P66" s="172"/>
    </row>
    <row r="67" spans="1:16" x14ac:dyDescent="0.15">
      <c r="A67" s="172" t="s">
        <v>74</v>
      </c>
      <c r="B67" s="172" t="e">
        <f>NA()</f>
        <v>#N/A</v>
      </c>
      <c r="C67" s="172">
        <f>IF(ISNUMBER('将来負担比率（分子）の構造'!I$53), IF('将来負担比率（分子）の構造'!I$53 &lt; 0, 0, '将来負担比率（分子）の構造'!I$53), NA())</f>
        <v>50860</v>
      </c>
      <c r="D67" s="172" t="e">
        <f>NA()</f>
        <v>#N/A</v>
      </c>
      <c r="E67" s="172" t="e">
        <f>NA()</f>
        <v>#N/A</v>
      </c>
      <c r="F67" s="172">
        <f>IF(ISNUMBER('将来負担比率（分子）の構造'!J$53), IF('将来負担比率（分子）の構造'!J$53 &lt; 0, 0, '将来負担比率（分子）の構造'!J$53), NA())</f>
        <v>57674</v>
      </c>
      <c r="G67" s="172" t="e">
        <f>NA()</f>
        <v>#N/A</v>
      </c>
      <c r="H67" s="172" t="e">
        <f>NA()</f>
        <v>#N/A</v>
      </c>
      <c r="I67" s="172">
        <f>IF(ISNUMBER('将来負担比率（分子）の構造'!K$53), IF('将来負担比率（分子）の構造'!K$53 &lt; 0, 0, '将来負担比率（分子）の構造'!K$53), NA())</f>
        <v>63231</v>
      </c>
      <c r="J67" s="172" t="e">
        <f>NA()</f>
        <v>#N/A</v>
      </c>
      <c r="K67" s="172" t="e">
        <f>NA()</f>
        <v>#N/A</v>
      </c>
      <c r="L67" s="172">
        <f>IF(ISNUMBER('将来負担比率（分子）の構造'!L$53), IF('将来負担比率（分子）の構造'!L$53 &lt; 0, 0, '将来負担比率（分子）の構造'!L$53), NA())</f>
        <v>65442</v>
      </c>
      <c r="M67" s="172" t="e">
        <f>NA()</f>
        <v>#N/A</v>
      </c>
      <c r="N67" s="172" t="e">
        <f>NA()</f>
        <v>#N/A</v>
      </c>
      <c r="O67" s="172">
        <f>IF(ISNUMBER('将来負担比率（分子）の構造'!M$53), IF('将来負担比率（分子）の構造'!M$53 &lt; 0, 0, '将来負担比率（分子）の構造'!M$53), NA())</f>
        <v>65815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2701</v>
      </c>
      <c r="C72" s="176">
        <f>基金残高に係る経年分析!G55</f>
        <v>2624</v>
      </c>
      <c r="D72" s="176">
        <f>基金残高に係る経年分析!H55</f>
        <v>4625</v>
      </c>
    </row>
    <row r="73" spans="1:16" x14ac:dyDescent="0.15">
      <c r="A73" s="175" t="s">
        <v>77</v>
      </c>
      <c r="B73" s="176">
        <f>基金残高に係る経年分析!F56</f>
        <v>151</v>
      </c>
      <c r="C73" s="176">
        <f>基金残高に係る経年分析!G56</f>
        <v>151</v>
      </c>
      <c r="D73" s="176">
        <f>基金残高に係る経年分析!H56</f>
        <v>156</v>
      </c>
    </row>
    <row r="74" spans="1:16" x14ac:dyDescent="0.15">
      <c r="A74" s="175" t="s">
        <v>78</v>
      </c>
      <c r="B74" s="176">
        <f>基金残高に係る経年分析!F57</f>
        <v>486</v>
      </c>
      <c r="C74" s="176">
        <f>基金残高に係る経年分析!G57</f>
        <v>531</v>
      </c>
      <c r="D74" s="176">
        <f>基金残高に係る経年分析!H57</f>
        <v>552</v>
      </c>
    </row>
  </sheetData>
  <sheetProtection algorithmName="SHA-512" hashValue="ugp7X6/+JLAbJVVglgFHugm9T4YctMFWbdv2jU1MnvMon5zRJCgySZHAbXl+13yMN2R+EMBg0iOD8vl8cxjiTQ==" saltValue="R/fb672Wjbt045BiKugm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228</v>
      </c>
      <c r="C5" s="652"/>
      <c r="D5" s="652"/>
      <c r="E5" s="652"/>
      <c r="F5" s="652"/>
      <c r="G5" s="652"/>
      <c r="H5" s="652"/>
      <c r="I5" s="652"/>
      <c r="J5" s="652"/>
      <c r="K5" s="652"/>
      <c r="L5" s="652"/>
      <c r="M5" s="652"/>
      <c r="N5" s="652"/>
      <c r="O5" s="652"/>
      <c r="P5" s="652"/>
      <c r="Q5" s="653"/>
      <c r="R5" s="654">
        <v>41214248</v>
      </c>
      <c r="S5" s="655"/>
      <c r="T5" s="655"/>
      <c r="U5" s="655"/>
      <c r="V5" s="655"/>
      <c r="W5" s="655"/>
      <c r="X5" s="655"/>
      <c r="Y5" s="656"/>
      <c r="Z5" s="657">
        <v>29.3</v>
      </c>
      <c r="AA5" s="657"/>
      <c r="AB5" s="657"/>
      <c r="AC5" s="657"/>
      <c r="AD5" s="658">
        <v>39579535</v>
      </c>
      <c r="AE5" s="658"/>
      <c r="AF5" s="658"/>
      <c r="AG5" s="658"/>
      <c r="AH5" s="658"/>
      <c r="AI5" s="658"/>
      <c r="AJ5" s="658"/>
      <c r="AK5" s="658"/>
      <c r="AL5" s="659">
        <v>66.900000000000006</v>
      </c>
      <c r="AM5" s="660"/>
      <c r="AN5" s="660"/>
      <c r="AO5" s="661"/>
      <c r="AP5" s="651" t="s">
        <v>229</v>
      </c>
      <c r="AQ5" s="652"/>
      <c r="AR5" s="652"/>
      <c r="AS5" s="652"/>
      <c r="AT5" s="652"/>
      <c r="AU5" s="652"/>
      <c r="AV5" s="652"/>
      <c r="AW5" s="652"/>
      <c r="AX5" s="652"/>
      <c r="AY5" s="652"/>
      <c r="AZ5" s="652"/>
      <c r="BA5" s="652"/>
      <c r="BB5" s="652"/>
      <c r="BC5" s="652"/>
      <c r="BD5" s="652"/>
      <c r="BE5" s="652"/>
      <c r="BF5" s="653"/>
      <c r="BG5" s="665">
        <v>39579535</v>
      </c>
      <c r="BH5" s="666"/>
      <c r="BI5" s="666"/>
      <c r="BJ5" s="666"/>
      <c r="BK5" s="666"/>
      <c r="BL5" s="666"/>
      <c r="BM5" s="666"/>
      <c r="BN5" s="667"/>
      <c r="BO5" s="668">
        <v>96</v>
      </c>
      <c r="BP5" s="668"/>
      <c r="BQ5" s="668"/>
      <c r="BR5" s="668"/>
      <c r="BS5" s="669">
        <v>1032475</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800053</v>
      </c>
      <c r="S6" s="666"/>
      <c r="T6" s="666"/>
      <c r="U6" s="666"/>
      <c r="V6" s="666"/>
      <c r="W6" s="666"/>
      <c r="X6" s="666"/>
      <c r="Y6" s="667"/>
      <c r="Z6" s="668">
        <v>0.6</v>
      </c>
      <c r="AA6" s="668"/>
      <c r="AB6" s="668"/>
      <c r="AC6" s="668"/>
      <c r="AD6" s="669">
        <v>800053</v>
      </c>
      <c r="AE6" s="669"/>
      <c r="AF6" s="669"/>
      <c r="AG6" s="669"/>
      <c r="AH6" s="669"/>
      <c r="AI6" s="669"/>
      <c r="AJ6" s="669"/>
      <c r="AK6" s="669"/>
      <c r="AL6" s="670">
        <v>1.4</v>
      </c>
      <c r="AM6" s="671"/>
      <c r="AN6" s="671"/>
      <c r="AO6" s="672"/>
      <c r="AP6" s="662" t="s">
        <v>234</v>
      </c>
      <c r="AQ6" s="663"/>
      <c r="AR6" s="663"/>
      <c r="AS6" s="663"/>
      <c r="AT6" s="663"/>
      <c r="AU6" s="663"/>
      <c r="AV6" s="663"/>
      <c r="AW6" s="663"/>
      <c r="AX6" s="663"/>
      <c r="AY6" s="663"/>
      <c r="AZ6" s="663"/>
      <c r="BA6" s="663"/>
      <c r="BB6" s="663"/>
      <c r="BC6" s="663"/>
      <c r="BD6" s="663"/>
      <c r="BE6" s="663"/>
      <c r="BF6" s="664"/>
      <c r="BG6" s="665">
        <v>39579535</v>
      </c>
      <c r="BH6" s="666"/>
      <c r="BI6" s="666"/>
      <c r="BJ6" s="666"/>
      <c r="BK6" s="666"/>
      <c r="BL6" s="666"/>
      <c r="BM6" s="666"/>
      <c r="BN6" s="667"/>
      <c r="BO6" s="668">
        <v>96</v>
      </c>
      <c r="BP6" s="668"/>
      <c r="BQ6" s="668"/>
      <c r="BR6" s="668"/>
      <c r="BS6" s="669">
        <v>1032475</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520505</v>
      </c>
      <c r="CS6" s="666"/>
      <c r="CT6" s="666"/>
      <c r="CU6" s="666"/>
      <c r="CV6" s="666"/>
      <c r="CW6" s="666"/>
      <c r="CX6" s="666"/>
      <c r="CY6" s="667"/>
      <c r="CZ6" s="659">
        <v>0.4</v>
      </c>
      <c r="DA6" s="660"/>
      <c r="DB6" s="660"/>
      <c r="DC6" s="679"/>
      <c r="DD6" s="674" t="s">
        <v>125</v>
      </c>
      <c r="DE6" s="666"/>
      <c r="DF6" s="666"/>
      <c r="DG6" s="666"/>
      <c r="DH6" s="666"/>
      <c r="DI6" s="666"/>
      <c r="DJ6" s="666"/>
      <c r="DK6" s="666"/>
      <c r="DL6" s="666"/>
      <c r="DM6" s="666"/>
      <c r="DN6" s="666"/>
      <c r="DO6" s="666"/>
      <c r="DP6" s="667"/>
      <c r="DQ6" s="674">
        <v>520181</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25422</v>
      </c>
      <c r="S7" s="666"/>
      <c r="T7" s="666"/>
      <c r="U7" s="666"/>
      <c r="V7" s="666"/>
      <c r="W7" s="666"/>
      <c r="X7" s="666"/>
      <c r="Y7" s="667"/>
      <c r="Z7" s="668">
        <v>0</v>
      </c>
      <c r="AA7" s="668"/>
      <c r="AB7" s="668"/>
      <c r="AC7" s="668"/>
      <c r="AD7" s="669">
        <v>25422</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20799141</v>
      </c>
      <c r="BH7" s="666"/>
      <c r="BI7" s="666"/>
      <c r="BJ7" s="666"/>
      <c r="BK7" s="666"/>
      <c r="BL7" s="666"/>
      <c r="BM7" s="666"/>
      <c r="BN7" s="667"/>
      <c r="BO7" s="668">
        <v>50.5</v>
      </c>
      <c r="BP7" s="668"/>
      <c r="BQ7" s="668"/>
      <c r="BR7" s="668"/>
      <c r="BS7" s="669">
        <v>1032475</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16287890</v>
      </c>
      <c r="CS7" s="666"/>
      <c r="CT7" s="666"/>
      <c r="CU7" s="666"/>
      <c r="CV7" s="666"/>
      <c r="CW7" s="666"/>
      <c r="CX7" s="666"/>
      <c r="CY7" s="667"/>
      <c r="CZ7" s="668">
        <v>12.2</v>
      </c>
      <c r="DA7" s="668"/>
      <c r="DB7" s="668"/>
      <c r="DC7" s="668"/>
      <c r="DD7" s="674">
        <v>5927307</v>
      </c>
      <c r="DE7" s="666"/>
      <c r="DF7" s="666"/>
      <c r="DG7" s="666"/>
      <c r="DH7" s="666"/>
      <c r="DI7" s="666"/>
      <c r="DJ7" s="666"/>
      <c r="DK7" s="666"/>
      <c r="DL7" s="666"/>
      <c r="DM7" s="666"/>
      <c r="DN7" s="666"/>
      <c r="DO7" s="666"/>
      <c r="DP7" s="667"/>
      <c r="DQ7" s="674">
        <v>9436541</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243254</v>
      </c>
      <c r="S8" s="666"/>
      <c r="T8" s="666"/>
      <c r="U8" s="666"/>
      <c r="V8" s="666"/>
      <c r="W8" s="666"/>
      <c r="X8" s="666"/>
      <c r="Y8" s="667"/>
      <c r="Z8" s="668">
        <v>0.2</v>
      </c>
      <c r="AA8" s="668"/>
      <c r="AB8" s="668"/>
      <c r="AC8" s="668"/>
      <c r="AD8" s="669">
        <v>243254</v>
      </c>
      <c r="AE8" s="669"/>
      <c r="AF8" s="669"/>
      <c r="AG8" s="669"/>
      <c r="AH8" s="669"/>
      <c r="AI8" s="669"/>
      <c r="AJ8" s="669"/>
      <c r="AK8" s="669"/>
      <c r="AL8" s="670">
        <v>0.4</v>
      </c>
      <c r="AM8" s="671"/>
      <c r="AN8" s="671"/>
      <c r="AO8" s="672"/>
      <c r="AP8" s="662" t="s">
        <v>240</v>
      </c>
      <c r="AQ8" s="663"/>
      <c r="AR8" s="663"/>
      <c r="AS8" s="663"/>
      <c r="AT8" s="663"/>
      <c r="AU8" s="663"/>
      <c r="AV8" s="663"/>
      <c r="AW8" s="663"/>
      <c r="AX8" s="663"/>
      <c r="AY8" s="663"/>
      <c r="AZ8" s="663"/>
      <c r="BA8" s="663"/>
      <c r="BB8" s="663"/>
      <c r="BC8" s="663"/>
      <c r="BD8" s="663"/>
      <c r="BE8" s="663"/>
      <c r="BF8" s="664"/>
      <c r="BG8" s="665">
        <v>474603</v>
      </c>
      <c r="BH8" s="666"/>
      <c r="BI8" s="666"/>
      <c r="BJ8" s="666"/>
      <c r="BK8" s="666"/>
      <c r="BL8" s="666"/>
      <c r="BM8" s="666"/>
      <c r="BN8" s="667"/>
      <c r="BO8" s="668">
        <v>1.2</v>
      </c>
      <c r="BP8" s="668"/>
      <c r="BQ8" s="668"/>
      <c r="BR8" s="668"/>
      <c r="BS8" s="669" t="s">
        <v>125</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53001966</v>
      </c>
      <c r="CS8" s="666"/>
      <c r="CT8" s="666"/>
      <c r="CU8" s="666"/>
      <c r="CV8" s="666"/>
      <c r="CW8" s="666"/>
      <c r="CX8" s="666"/>
      <c r="CY8" s="667"/>
      <c r="CZ8" s="668">
        <v>39.6</v>
      </c>
      <c r="DA8" s="668"/>
      <c r="DB8" s="668"/>
      <c r="DC8" s="668"/>
      <c r="DD8" s="674">
        <v>679381</v>
      </c>
      <c r="DE8" s="666"/>
      <c r="DF8" s="666"/>
      <c r="DG8" s="666"/>
      <c r="DH8" s="666"/>
      <c r="DI8" s="666"/>
      <c r="DJ8" s="666"/>
      <c r="DK8" s="666"/>
      <c r="DL8" s="666"/>
      <c r="DM8" s="666"/>
      <c r="DN8" s="666"/>
      <c r="DO8" s="666"/>
      <c r="DP8" s="667"/>
      <c r="DQ8" s="674">
        <v>19619941</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290222</v>
      </c>
      <c r="S9" s="666"/>
      <c r="T9" s="666"/>
      <c r="U9" s="666"/>
      <c r="V9" s="666"/>
      <c r="W9" s="666"/>
      <c r="X9" s="666"/>
      <c r="Y9" s="667"/>
      <c r="Z9" s="668">
        <v>0.2</v>
      </c>
      <c r="AA9" s="668"/>
      <c r="AB9" s="668"/>
      <c r="AC9" s="668"/>
      <c r="AD9" s="669">
        <v>290222</v>
      </c>
      <c r="AE9" s="669"/>
      <c r="AF9" s="669"/>
      <c r="AG9" s="669"/>
      <c r="AH9" s="669"/>
      <c r="AI9" s="669"/>
      <c r="AJ9" s="669"/>
      <c r="AK9" s="669"/>
      <c r="AL9" s="670">
        <v>0.5</v>
      </c>
      <c r="AM9" s="671"/>
      <c r="AN9" s="671"/>
      <c r="AO9" s="672"/>
      <c r="AP9" s="662" t="s">
        <v>243</v>
      </c>
      <c r="AQ9" s="663"/>
      <c r="AR9" s="663"/>
      <c r="AS9" s="663"/>
      <c r="AT9" s="663"/>
      <c r="AU9" s="663"/>
      <c r="AV9" s="663"/>
      <c r="AW9" s="663"/>
      <c r="AX9" s="663"/>
      <c r="AY9" s="663"/>
      <c r="AZ9" s="663"/>
      <c r="BA9" s="663"/>
      <c r="BB9" s="663"/>
      <c r="BC9" s="663"/>
      <c r="BD9" s="663"/>
      <c r="BE9" s="663"/>
      <c r="BF9" s="664"/>
      <c r="BG9" s="665">
        <v>16122371</v>
      </c>
      <c r="BH9" s="666"/>
      <c r="BI9" s="666"/>
      <c r="BJ9" s="666"/>
      <c r="BK9" s="666"/>
      <c r="BL9" s="666"/>
      <c r="BM9" s="666"/>
      <c r="BN9" s="667"/>
      <c r="BO9" s="668">
        <v>39.1</v>
      </c>
      <c r="BP9" s="668"/>
      <c r="BQ9" s="668"/>
      <c r="BR9" s="668"/>
      <c r="BS9" s="669" t="s">
        <v>125</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12731370</v>
      </c>
      <c r="CS9" s="666"/>
      <c r="CT9" s="666"/>
      <c r="CU9" s="666"/>
      <c r="CV9" s="666"/>
      <c r="CW9" s="666"/>
      <c r="CX9" s="666"/>
      <c r="CY9" s="667"/>
      <c r="CZ9" s="668">
        <v>9.5</v>
      </c>
      <c r="DA9" s="668"/>
      <c r="DB9" s="668"/>
      <c r="DC9" s="668"/>
      <c r="DD9" s="674">
        <v>1859693</v>
      </c>
      <c r="DE9" s="666"/>
      <c r="DF9" s="666"/>
      <c r="DG9" s="666"/>
      <c r="DH9" s="666"/>
      <c r="DI9" s="666"/>
      <c r="DJ9" s="666"/>
      <c r="DK9" s="666"/>
      <c r="DL9" s="666"/>
      <c r="DM9" s="666"/>
      <c r="DN9" s="666"/>
      <c r="DO9" s="666"/>
      <c r="DP9" s="667"/>
      <c r="DQ9" s="674">
        <v>6159915</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125</v>
      </c>
      <c r="S10" s="666"/>
      <c r="T10" s="666"/>
      <c r="U10" s="666"/>
      <c r="V10" s="666"/>
      <c r="W10" s="666"/>
      <c r="X10" s="666"/>
      <c r="Y10" s="667"/>
      <c r="Z10" s="668" t="s">
        <v>125</v>
      </c>
      <c r="AA10" s="668"/>
      <c r="AB10" s="668"/>
      <c r="AC10" s="668"/>
      <c r="AD10" s="669" t="s">
        <v>125</v>
      </c>
      <c r="AE10" s="669"/>
      <c r="AF10" s="669"/>
      <c r="AG10" s="669"/>
      <c r="AH10" s="669"/>
      <c r="AI10" s="669"/>
      <c r="AJ10" s="669"/>
      <c r="AK10" s="669"/>
      <c r="AL10" s="670" t="s">
        <v>125</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1298470</v>
      </c>
      <c r="BH10" s="666"/>
      <c r="BI10" s="666"/>
      <c r="BJ10" s="666"/>
      <c r="BK10" s="666"/>
      <c r="BL10" s="666"/>
      <c r="BM10" s="666"/>
      <c r="BN10" s="667"/>
      <c r="BO10" s="668">
        <v>3.2</v>
      </c>
      <c r="BP10" s="668"/>
      <c r="BQ10" s="668"/>
      <c r="BR10" s="668"/>
      <c r="BS10" s="669">
        <v>214079</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43151</v>
      </c>
      <c r="CS10" s="666"/>
      <c r="CT10" s="666"/>
      <c r="CU10" s="666"/>
      <c r="CV10" s="666"/>
      <c r="CW10" s="666"/>
      <c r="CX10" s="666"/>
      <c r="CY10" s="667"/>
      <c r="CZ10" s="668">
        <v>0</v>
      </c>
      <c r="DA10" s="668"/>
      <c r="DB10" s="668"/>
      <c r="DC10" s="668"/>
      <c r="DD10" s="674" t="s">
        <v>125</v>
      </c>
      <c r="DE10" s="666"/>
      <c r="DF10" s="666"/>
      <c r="DG10" s="666"/>
      <c r="DH10" s="666"/>
      <c r="DI10" s="666"/>
      <c r="DJ10" s="666"/>
      <c r="DK10" s="666"/>
      <c r="DL10" s="666"/>
      <c r="DM10" s="666"/>
      <c r="DN10" s="666"/>
      <c r="DO10" s="666"/>
      <c r="DP10" s="667"/>
      <c r="DQ10" s="674">
        <v>43151</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6693886</v>
      </c>
      <c r="S11" s="666"/>
      <c r="T11" s="666"/>
      <c r="U11" s="666"/>
      <c r="V11" s="666"/>
      <c r="W11" s="666"/>
      <c r="X11" s="666"/>
      <c r="Y11" s="667"/>
      <c r="Z11" s="670">
        <v>4.8</v>
      </c>
      <c r="AA11" s="671"/>
      <c r="AB11" s="671"/>
      <c r="AC11" s="683"/>
      <c r="AD11" s="674">
        <v>6693886</v>
      </c>
      <c r="AE11" s="666"/>
      <c r="AF11" s="666"/>
      <c r="AG11" s="666"/>
      <c r="AH11" s="666"/>
      <c r="AI11" s="666"/>
      <c r="AJ11" s="666"/>
      <c r="AK11" s="667"/>
      <c r="AL11" s="670">
        <v>11.3</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2903697</v>
      </c>
      <c r="BH11" s="666"/>
      <c r="BI11" s="666"/>
      <c r="BJ11" s="666"/>
      <c r="BK11" s="666"/>
      <c r="BL11" s="666"/>
      <c r="BM11" s="666"/>
      <c r="BN11" s="667"/>
      <c r="BO11" s="668">
        <v>7</v>
      </c>
      <c r="BP11" s="668"/>
      <c r="BQ11" s="668"/>
      <c r="BR11" s="668"/>
      <c r="BS11" s="669">
        <v>818396</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1784954</v>
      </c>
      <c r="CS11" s="666"/>
      <c r="CT11" s="666"/>
      <c r="CU11" s="666"/>
      <c r="CV11" s="666"/>
      <c r="CW11" s="666"/>
      <c r="CX11" s="666"/>
      <c r="CY11" s="667"/>
      <c r="CZ11" s="668">
        <v>1.3</v>
      </c>
      <c r="DA11" s="668"/>
      <c r="DB11" s="668"/>
      <c r="DC11" s="668"/>
      <c r="DD11" s="674">
        <v>356147</v>
      </c>
      <c r="DE11" s="666"/>
      <c r="DF11" s="666"/>
      <c r="DG11" s="666"/>
      <c r="DH11" s="666"/>
      <c r="DI11" s="666"/>
      <c r="DJ11" s="666"/>
      <c r="DK11" s="666"/>
      <c r="DL11" s="666"/>
      <c r="DM11" s="666"/>
      <c r="DN11" s="666"/>
      <c r="DO11" s="666"/>
      <c r="DP11" s="667"/>
      <c r="DQ11" s="674">
        <v>1369448</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70662</v>
      </c>
      <c r="S12" s="666"/>
      <c r="T12" s="666"/>
      <c r="U12" s="666"/>
      <c r="V12" s="666"/>
      <c r="W12" s="666"/>
      <c r="X12" s="666"/>
      <c r="Y12" s="667"/>
      <c r="Z12" s="668">
        <v>0.1</v>
      </c>
      <c r="AA12" s="668"/>
      <c r="AB12" s="668"/>
      <c r="AC12" s="668"/>
      <c r="AD12" s="669">
        <v>70662</v>
      </c>
      <c r="AE12" s="669"/>
      <c r="AF12" s="669"/>
      <c r="AG12" s="669"/>
      <c r="AH12" s="669"/>
      <c r="AI12" s="669"/>
      <c r="AJ12" s="669"/>
      <c r="AK12" s="669"/>
      <c r="AL12" s="670">
        <v>0.1</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16076965</v>
      </c>
      <c r="BH12" s="666"/>
      <c r="BI12" s="666"/>
      <c r="BJ12" s="666"/>
      <c r="BK12" s="666"/>
      <c r="BL12" s="666"/>
      <c r="BM12" s="666"/>
      <c r="BN12" s="667"/>
      <c r="BO12" s="668">
        <v>39</v>
      </c>
      <c r="BP12" s="668"/>
      <c r="BQ12" s="668"/>
      <c r="BR12" s="668"/>
      <c r="BS12" s="669" t="s">
        <v>125</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1700458</v>
      </c>
      <c r="CS12" s="666"/>
      <c r="CT12" s="666"/>
      <c r="CU12" s="666"/>
      <c r="CV12" s="666"/>
      <c r="CW12" s="666"/>
      <c r="CX12" s="666"/>
      <c r="CY12" s="667"/>
      <c r="CZ12" s="668">
        <v>1.3</v>
      </c>
      <c r="DA12" s="668"/>
      <c r="DB12" s="668"/>
      <c r="DC12" s="668"/>
      <c r="DD12" s="674">
        <v>1210</v>
      </c>
      <c r="DE12" s="666"/>
      <c r="DF12" s="666"/>
      <c r="DG12" s="666"/>
      <c r="DH12" s="666"/>
      <c r="DI12" s="666"/>
      <c r="DJ12" s="666"/>
      <c r="DK12" s="666"/>
      <c r="DL12" s="666"/>
      <c r="DM12" s="666"/>
      <c r="DN12" s="666"/>
      <c r="DO12" s="666"/>
      <c r="DP12" s="667"/>
      <c r="DQ12" s="674">
        <v>1537614</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125</v>
      </c>
      <c r="S13" s="666"/>
      <c r="T13" s="666"/>
      <c r="U13" s="666"/>
      <c r="V13" s="666"/>
      <c r="W13" s="666"/>
      <c r="X13" s="666"/>
      <c r="Y13" s="667"/>
      <c r="Z13" s="668" t="s">
        <v>125</v>
      </c>
      <c r="AA13" s="668"/>
      <c r="AB13" s="668"/>
      <c r="AC13" s="668"/>
      <c r="AD13" s="669" t="s">
        <v>125</v>
      </c>
      <c r="AE13" s="669"/>
      <c r="AF13" s="669"/>
      <c r="AG13" s="669"/>
      <c r="AH13" s="669"/>
      <c r="AI13" s="669"/>
      <c r="AJ13" s="669"/>
      <c r="AK13" s="669"/>
      <c r="AL13" s="670" t="s">
        <v>125</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15885571</v>
      </c>
      <c r="BH13" s="666"/>
      <c r="BI13" s="666"/>
      <c r="BJ13" s="666"/>
      <c r="BK13" s="666"/>
      <c r="BL13" s="666"/>
      <c r="BM13" s="666"/>
      <c r="BN13" s="667"/>
      <c r="BO13" s="668">
        <v>38.5</v>
      </c>
      <c r="BP13" s="668"/>
      <c r="BQ13" s="668"/>
      <c r="BR13" s="668"/>
      <c r="BS13" s="669" t="s">
        <v>125</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18235352</v>
      </c>
      <c r="CS13" s="666"/>
      <c r="CT13" s="666"/>
      <c r="CU13" s="666"/>
      <c r="CV13" s="666"/>
      <c r="CW13" s="666"/>
      <c r="CX13" s="666"/>
      <c r="CY13" s="667"/>
      <c r="CZ13" s="668">
        <v>13.6</v>
      </c>
      <c r="DA13" s="668"/>
      <c r="DB13" s="668"/>
      <c r="DC13" s="668"/>
      <c r="DD13" s="674">
        <v>9977588</v>
      </c>
      <c r="DE13" s="666"/>
      <c r="DF13" s="666"/>
      <c r="DG13" s="666"/>
      <c r="DH13" s="666"/>
      <c r="DI13" s="666"/>
      <c r="DJ13" s="666"/>
      <c r="DK13" s="666"/>
      <c r="DL13" s="666"/>
      <c r="DM13" s="666"/>
      <c r="DN13" s="666"/>
      <c r="DO13" s="666"/>
      <c r="DP13" s="667"/>
      <c r="DQ13" s="674">
        <v>8866519</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125</v>
      </c>
      <c r="S14" s="666"/>
      <c r="T14" s="666"/>
      <c r="U14" s="666"/>
      <c r="V14" s="666"/>
      <c r="W14" s="666"/>
      <c r="X14" s="666"/>
      <c r="Y14" s="667"/>
      <c r="Z14" s="668" t="s">
        <v>125</v>
      </c>
      <c r="AA14" s="668"/>
      <c r="AB14" s="668"/>
      <c r="AC14" s="668"/>
      <c r="AD14" s="669" t="s">
        <v>125</v>
      </c>
      <c r="AE14" s="669"/>
      <c r="AF14" s="669"/>
      <c r="AG14" s="669"/>
      <c r="AH14" s="669"/>
      <c r="AI14" s="669"/>
      <c r="AJ14" s="669"/>
      <c r="AK14" s="669"/>
      <c r="AL14" s="670" t="s">
        <v>125</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709736</v>
      </c>
      <c r="BH14" s="666"/>
      <c r="BI14" s="666"/>
      <c r="BJ14" s="666"/>
      <c r="BK14" s="666"/>
      <c r="BL14" s="666"/>
      <c r="BM14" s="666"/>
      <c r="BN14" s="667"/>
      <c r="BO14" s="668">
        <v>1.7</v>
      </c>
      <c r="BP14" s="668"/>
      <c r="BQ14" s="668"/>
      <c r="BR14" s="668"/>
      <c r="BS14" s="669" t="s">
        <v>125</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3720121</v>
      </c>
      <c r="CS14" s="666"/>
      <c r="CT14" s="666"/>
      <c r="CU14" s="666"/>
      <c r="CV14" s="666"/>
      <c r="CW14" s="666"/>
      <c r="CX14" s="666"/>
      <c r="CY14" s="667"/>
      <c r="CZ14" s="668">
        <v>2.8</v>
      </c>
      <c r="DA14" s="668"/>
      <c r="DB14" s="668"/>
      <c r="DC14" s="668"/>
      <c r="DD14" s="674">
        <v>448378</v>
      </c>
      <c r="DE14" s="666"/>
      <c r="DF14" s="666"/>
      <c r="DG14" s="666"/>
      <c r="DH14" s="666"/>
      <c r="DI14" s="666"/>
      <c r="DJ14" s="666"/>
      <c r="DK14" s="666"/>
      <c r="DL14" s="666"/>
      <c r="DM14" s="666"/>
      <c r="DN14" s="666"/>
      <c r="DO14" s="666"/>
      <c r="DP14" s="667"/>
      <c r="DQ14" s="674">
        <v>2897042</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125</v>
      </c>
      <c r="S15" s="666"/>
      <c r="T15" s="666"/>
      <c r="U15" s="666"/>
      <c r="V15" s="666"/>
      <c r="W15" s="666"/>
      <c r="X15" s="666"/>
      <c r="Y15" s="667"/>
      <c r="Z15" s="668" t="s">
        <v>125</v>
      </c>
      <c r="AA15" s="668"/>
      <c r="AB15" s="668"/>
      <c r="AC15" s="668"/>
      <c r="AD15" s="669" t="s">
        <v>125</v>
      </c>
      <c r="AE15" s="669"/>
      <c r="AF15" s="669"/>
      <c r="AG15" s="669"/>
      <c r="AH15" s="669"/>
      <c r="AI15" s="669"/>
      <c r="AJ15" s="669"/>
      <c r="AK15" s="669"/>
      <c r="AL15" s="670" t="s">
        <v>125</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1993693</v>
      </c>
      <c r="BH15" s="666"/>
      <c r="BI15" s="666"/>
      <c r="BJ15" s="666"/>
      <c r="BK15" s="666"/>
      <c r="BL15" s="666"/>
      <c r="BM15" s="666"/>
      <c r="BN15" s="667"/>
      <c r="BO15" s="668">
        <v>4.8</v>
      </c>
      <c r="BP15" s="668"/>
      <c r="BQ15" s="668"/>
      <c r="BR15" s="668"/>
      <c r="BS15" s="669" t="s">
        <v>125</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14227582</v>
      </c>
      <c r="CS15" s="666"/>
      <c r="CT15" s="666"/>
      <c r="CU15" s="666"/>
      <c r="CV15" s="666"/>
      <c r="CW15" s="666"/>
      <c r="CX15" s="666"/>
      <c r="CY15" s="667"/>
      <c r="CZ15" s="668">
        <v>10.6</v>
      </c>
      <c r="DA15" s="668"/>
      <c r="DB15" s="668"/>
      <c r="DC15" s="668"/>
      <c r="DD15" s="674">
        <v>4570423</v>
      </c>
      <c r="DE15" s="666"/>
      <c r="DF15" s="666"/>
      <c r="DG15" s="666"/>
      <c r="DH15" s="666"/>
      <c r="DI15" s="666"/>
      <c r="DJ15" s="666"/>
      <c r="DK15" s="666"/>
      <c r="DL15" s="666"/>
      <c r="DM15" s="666"/>
      <c r="DN15" s="666"/>
      <c r="DO15" s="666"/>
      <c r="DP15" s="667"/>
      <c r="DQ15" s="674">
        <v>8062475</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67985</v>
      </c>
      <c r="S16" s="666"/>
      <c r="T16" s="666"/>
      <c r="U16" s="666"/>
      <c r="V16" s="666"/>
      <c r="W16" s="666"/>
      <c r="X16" s="666"/>
      <c r="Y16" s="667"/>
      <c r="Z16" s="668">
        <v>0</v>
      </c>
      <c r="AA16" s="668"/>
      <c r="AB16" s="668"/>
      <c r="AC16" s="668"/>
      <c r="AD16" s="669">
        <v>67985</v>
      </c>
      <c r="AE16" s="669"/>
      <c r="AF16" s="669"/>
      <c r="AG16" s="669"/>
      <c r="AH16" s="669"/>
      <c r="AI16" s="669"/>
      <c r="AJ16" s="669"/>
      <c r="AK16" s="669"/>
      <c r="AL16" s="670">
        <v>0.1</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125</v>
      </c>
      <c r="BH16" s="666"/>
      <c r="BI16" s="666"/>
      <c r="BJ16" s="666"/>
      <c r="BK16" s="666"/>
      <c r="BL16" s="666"/>
      <c r="BM16" s="666"/>
      <c r="BN16" s="667"/>
      <c r="BO16" s="668" t="s">
        <v>125</v>
      </c>
      <c r="BP16" s="668"/>
      <c r="BQ16" s="668"/>
      <c r="BR16" s="668"/>
      <c r="BS16" s="669" t="s">
        <v>125</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t="s">
        <v>125</v>
      </c>
      <c r="CS16" s="666"/>
      <c r="CT16" s="666"/>
      <c r="CU16" s="666"/>
      <c r="CV16" s="666"/>
      <c r="CW16" s="666"/>
      <c r="CX16" s="666"/>
      <c r="CY16" s="667"/>
      <c r="CZ16" s="668" t="s">
        <v>125</v>
      </c>
      <c r="DA16" s="668"/>
      <c r="DB16" s="668"/>
      <c r="DC16" s="668"/>
      <c r="DD16" s="674" t="s">
        <v>125</v>
      </c>
      <c r="DE16" s="666"/>
      <c r="DF16" s="666"/>
      <c r="DG16" s="666"/>
      <c r="DH16" s="666"/>
      <c r="DI16" s="666"/>
      <c r="DJ16" s="666"/>
      <c r="DK16" s="666"/>
      <c r="DL16" s="666"/>
      <c r="DM16" s="666"/>
      <c r="DN16" s="666"/>
      <c r="DO16" s="666"/>
      <c r="DP16" s="667"/>
      <c r="DQ16" s="674" t="s">
        <v>125</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797322</v>
      </c>
      <c r="S17" s="666"/>
      <c r="T17" s="666"/>
      <c r="U17" s="666"/>
      <c r="V17" s="666"/>
      <c r="W17" s="666"/>
      <c r="X17" s="666"/>
      <c r="Y17" s="667"/>
      <c r="Z17" s="668">
        <v>0.6</v>
      </c>
      <c r="AA17" s="668"/>
      <c r="AB17" s="668"/>
      <c r="AC17" s="668"/>
      <c r="AD17" s="669">
        <v>797322</v>
      </c>
      <c r="AE17" s="669"/>
      <c r="AF17" s="669"/>
      <c r="AG17" s="669"/>
      <c r="AH17" s="669"/>
      <c r="AI17" s="669"/>
      <c r="AJ17" s="669"/>
      <c r="AK17" s="669"/>
      <c r="AL17" s="670">
        <v>1.3</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125</v>
      </c>
      <c r="BH17" s="666"/>
      <c r="BI17" s="666"/>
      <c r="BJ17" s="666"/>
      <c r="BK17" s="666"/>
      <c r="BL17" s="666"/>
      <c r="BM17" s="666"/>
      <c r="BN17" s="667"/>
      <c r="BO17" s="668" t="s">
        <v>125</v>
      </c>
      <c r="BP17" s="668"/>
      <c r="BQ17" s="668"/>
      <c r="BR17" s="668"/>
      <c r="BS17" s="669" t="s">
        <v>125</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11428827</v>
      </c>
      <c r="CS17" s="666"/>
      <c r="CT17" s="666"/>
      <c r="CU17" s="666"/>
      <c r="CV17" s="666"/>
      <c r="CW17" s="666"/>
      <c r="CX17" s="666"/>
      <c r="CY17" s="667"/>
      <c r="CZ17" s="668">
        <v>8.5</v>
      </c>
      <c r="DA17" s="668"/>
      <c r="DB17" s="668"/>
      <c r="DC17" s="668"/>
      <c r="DD17" s="674" t="s">
        <v>125</v>
      </c>
      <c r="DE17" s="666"/>
      <c r="DF17" s="666"/>
      <c r="DG17" s="666"/>
      <c r="DH17" s="666"/>
      <c r="DI17" s="666"/>
      <c r="DJ17" s="666"/>
      <c r="DK17" s="666"/>
      <c r="DL17" s="666"/>
      <c r="DM17" s="666"/>
      <c r="DN17" s="666"/>
      <c r="DO17" s="666"/>
      <c r="DP17" s="667"/>
      <c r="DQ17" s="674">
        <v>10519859</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828065</v>
      </c>
      <c r="S18" s="666"/>
      <c r="T18" s="666"/>
      <c r="U18" s="666"/>
      <c r="V18" s="666"/>
      <c r="W18" s="666"/>
      <c r="X18" s="666"/>
      <c r="Y18" s="667"/>
      <c r="Z18" s="668">
        <v>0.6</v>
      </c>
      <c r="AA18" s="668"/>
      <c r="AB18" s="668"/>
      <c r="AC18" s="668"/>
      <c r="AD18" s="669">
        <v>788123</v>
      </c>
      <c r="AE18" s="669"/>
      <c r="AF18" s="669"/>
      <c r="AG18" s="669"/>
      <c r="AH18" s="669"/>
      <c r="AI18" s="669"/>
      <c r="AJ18" s="669"/>
      <c r="AK18" s="669"/>
      <c r="AL18" s="670">
        <v>1.2999999523162842</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125</v>
      </c>
      <c r="BH18" s="666"/>
      <c r="BI18" s="666"/>
      <c r="BJ18" s="666"/>
      <c r="BK18" s="666"/>
      <c r="BL18" s="666"/>
      <c r="BM18" s="666"/>
      <c r="BN18" s="667"/>
      <c r="BO18" s="668" t="s">
        <v>125</v>
      </c>
      <c r="BP18" s="668"/>
      <c r="BQ18" s="668"/>
      <c r="BR18" s="668"/>
      <c r="BS18" s="669" t="s">
        <v>125</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125</v>
      </c>
      <c r="CS18" s="666"/>
      <c r="CT18" s="666"/>
      <c r="CU18" s="666"/>
      <c r="CV18" s="666"/>
      <c r="CW18" s="666"/>
      <c r="CX18" s="666"/>
      <c r="CY18" s="667"/>
      <c r="CZ18" s="668" t="s">
        <v>125</v>
      </c>
      <c r="DA18" s="668"/>
      <c r="DB18" s="668"/>
      <c r="DC18" s="668"/>
      <c r="DD18" s="674" t="s">
        <v>125</v>
      </c>
      <c r="DE18" s="666"/>
      <c r="DF18" s="666"/>
      <c r="DG18" s="666"/>
      <c r="DH18" s="666"/>
      <c r="DI18" s="666"/>
      <c r="DJ18" s="666"/>
      <c r="DK18" s="666"/>
      <c r="DL18" s="666"/>
      <c r="DM18" s="666"/>
      <c r="DN18" s="666"/>
      <c r="DO18" s="666"/>
      <c r="DP18" s="667"/>
      <c r="DQ18" s="674" t="s">
        <v>125</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261350</v>
      </c>
      <c r="S19" s="666"/>
      <c r="T19" s="666"/>
      <c r="U19" s="666"/>
      <c r="V19" s="666"/>
      <c r="W19" s="666"/>
      <c r="X19" s="666"/>
      <c r="Y19" s="667"/>
      <c r="Z19" s="668">
        <v>0.2</v>
      </c>
      <c r="AA19" s="668"/>
      <c r="AB19" s="668"/>
      <c r="AC19" s="668"/>
      <c r="AD19" s="669">
        <v>261350</v>
      </c>
      <c r="AE19" s="669"/>
      <c r="AF19" s="669"/>
      <c r="AG19" s="669"/>
      <c r="AH19" s="669"/>
      <c r="AI19" s="669"/>
      <c r="AJ19" s="669"/>
      <c r="AK19" s="669"/>
      <c r="AL19" s="670">
        <v>0.4</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v>1634713</v>
      </c>
      <c r="BH19" s="666"/>
      <c r="BI19" s="666"/>
      <c r="BJ19" s="666"/>
      <c r="BK19" s="666"/>
      <c r="BL19" s="666"/>
      <c r="BM19" s="666"/>
      <c r="BN19" s="667"/>
      <c r="BO19" s="668">
        <v>4</v>
      </c>
      <c r="BP19" s="668"/>
      <c r="BQ19" s="668"/>
      <c r="BR19" s="668"/>
      <c r="BS19" s="669" t="s">
        <v>125</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125</v>
      </c>
      <c r="CS19" s="666"/>
      <c r="CT19" s="666"/>
      <c r="CU19" s="666"/>
      <c r="CV19" s="666"/>
      <c r="CW19" s="666"/>
      <c r="CX19" s="666"/>
      <c r="CY19" s="667"/>
      <c r="CZ19" s="668" t="s">
        <v>125</v>
      </c>
      <c r="DA19" s="668"/>
      <c r="DB19" s="668"/>
      <c r="DC19" s="668"/>
      <c r="DD19" s="674" t="s">
        <v>125</v>
      </c>
      <c r="DE19" s="666"/>
      <c r="DF19" s="666"/>
      <c r="DG19" s="666"/>
      <c r="DH19" s="666"/>
      <c r="DI19" s="666"/>
      <c r="DJ19" s="666"/>
      <c r="DK19" s="666"/>
      <c r="DL19" s="666"/>
      <c r="DM19" s="666"/>
      <c r="DN19" s="666"/>
      <c r="DO19" s="666"/>
      <c r="DP19" s="667"/>
      <c r="DQ19" s="674" t="s">
        <v>125</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20289</v>
      </c>
      <c r="S20" s="666"/>
      <c r="T20" s="666"/>
      <c r="U20" s="666"/>
      <c r="V20" s="666"/>
      <c r="W20" s="666"/>
      <c r="X20" s="666"/>
      <c r="Y20" s="667"/>
      <c r="Z20" s="668">
        <v>0</v>
      </c>
      <c r="AA20" s="668"/>
      <c r="AB20" s="668"/>
      <c r="AC20" s="668"/>
      <c r="AD20" s="669">
        <v>20289</v>
      </c>
      <c r="AE20" s="669"/>
      <c r="AF20" s="669"/>
      <c r="AG20" s="669"/>
      <c r="AH20" s="669"/>
      <c r="AI20" s="669"/>
      <c r="AJ20" s="669"/>
      <c r="AK20" s="669"/>
      <c r="AL20" s="670">
        <v>0</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v>1634713</v>
      </c>
      <c r="BH20" s="666"/>
      <c r="BI20" s="666"/>
      <c r="BJ20" s="666"/>
      <c r="BK20" s="666"/>
      <c r="BL20" s="666"/>
      <c r="BM20" s="666"/>
      <c r="BN20" s="667"/>
      <c r="BO20" s="668">
        <v>4</v>
      </c>
      <c r="BP20" s="668"/>
      <c r="BQ20" s="668"/>
      <c r="BR20" s="668"/>
      <c r="BS20" s="669" t="s">
        <v>125</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133682176</v>
      </c>
      <c r="CS20" s="666"/>
      <c r="CT20" s="666"/>
      <c r="CU20" s="666"/>
      <c r="CV20" s="666"/>
      <c r="CW20" s="666"/>
      <c r="CX20" s="666"/>
      <c r="CY20" s="667"/>
      <c r="CZ20" s="668">
        <v>100</v>
      </c>
      <c r="DA20" s="668"/>
      <c r="DB20" s="668"/>
      <c r="DC20" s="668"/>
      <c r="DD20" s="674">
        <v>23820127</v>
      </c>
      <c r="DE20" s="666"/>
      <c r="DF20" s="666"/>
      <c r="DG20" s="666"/>
      <c r="DH20" s="666"/>
      <c r="DI20" s="666"/>
      <c r="DJ20" s="666"/>
      <c r="DK20" s="666"/>
      <c r="DL20" s="666"/>
      <c r="DM20" s="666"/>
      <c r="DN20" s="666"/>
      <c r="DO20" s="666"/>
      <c r="DP20" s="667"/>
      <c r="DQ20" s="674">
        <v>69032686</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9046</v>
      </c>
      <c r="S21" s="666"/>
      <c r="T21" s="666"/>
      <c r="U21" s="666"/>
      <c r="V21" s="666"/>
      <c r="W21" s="666"/>
      <c r="X21" s="666"/>
      <c r="Y21" s="667"/>
      <c r="Z21" s="668">
        <v>0</v>
      </c>
      <c r="AA21" s="668"/>
      <c r="AB21" s="668"/>
      <c r="AC21" s="668"/>
      <c r="AD21" s="669">
        <v>9046</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v>7505</v>
      </c>
      <c r="BH21" s="666"/>
      <c r="BI21" s="666"/>
      <c r="BJ21" s="666"/>
      <c r="BK21" s="666"/>
      <c r="BL21" s="666"/>
      <c r="BM21" s="666"/>
      <c r="BN21" s="667"/>
      <c r="BO21" s="668">
        <v>0</v>
      </c>
      <c r="BP21" s="668"/>
      <c r="BQ21" s="668"/>
      <c r="BR21" s="668"/>
      <c r="BS21" s="669" t="s">
        <v>125</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281</v>
      </c>
      <c r="C22" s="704"/>
      <c r="D22" s="704"/>
      <c r="E22" s="704"/>
      <c r="F22" s="704"/>
      <c r="G22" s="704"/>
      <c r="H22" s="704"/>
      <c r="I22" s="704"/>
      <c r="J22" s="704"/>
      <c r="K22" s="704"/>
      <c r="L22" s="704"/>
      <c r="M22" s="704"/>
      <c r="N22" s="704"/>
      <c r="O22" s="704"/>
      <c r="P22" s="704"/>
      <c r="Q22" s="705"/>
      <c r="R22" s="665">
        <v>537380</v>
      </c>
      <c r="S22" s="666"/>
      <c r="T22" s="666"/>
      <c r="U22" s="666"/>
      <c r="V22" s="666"/>
      <c r="W22" s="666"/>
      <c r="X22" s="666"/>
      <c r="Y22" s="667"/>
      <c r="Z22" s="668">
        <v>0.4</v>
      </c>
      <c r="AA22" s="668"/>
      <c r="AB22" s="668"/>
      <c r="AC22" s="668"/>
      <c r="AD22" s="669">
        <v>497438</v>
      </c>
      <c r="AE22" s="669"/>
      <c r="AF22" s="669"/>
      <c r="AG22" s="669"/>
      <c r="AH22" s="669"/>
      <c r="AI22" s="669"/>
      <c r="AJ22" s="669"/>
      <c r="AK22" s="669"/>
      <c r="AL22" s="670">
        <v>0.80000001192092896</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125</v>
      </c>
      <c r="BH22" s="666"/>
      <c r="BI22" s="666"/>
      <c r="BJ22" s="666"/>
      <c r="BK22" s="666"/>
      <c r="BL22" s="666"/>
      <c r="BM22" s="666"/>
      <c r="BN22" s="667"/>
      <c r="BO22" s="668" t="s">
        <v>125</v>
      </c>
      <c r="BP22" s="668"/>
      <c r="BQ22" s="668"/>
      <c r="BR22" s="668"/>
      <c r="BS22" s="669" t="s">
        <v>125</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10299653</v>
      </c>
      <c r="S23" s="666"/>
      <c r="T23" s="666"/>
      <c r="U23" s="666"/>
      <c r="V23" s="666"/>
      <c r="W23" s="666"/>
      <c r="X23" s="666"/>
      <c r="Y23" s="667"/>
      <c r="Z23" s="668">
        <v>7.3</v>
      </c>
      <c r="AA23" s="668"/>
      <c r="AB23" s="668"/>
      <c r="AC23" s="668"/>
      <c r="AD23" s="669">
        <v>9495368</v>
      </c>
      <c r="AE23" s="669"/>
      <c r="AF23" s="669"/>
      <c r="AG23" s="669"/>
      <c r="AH23" s="669"/>
      <c r="AI23" s="669"/>
      <c r="AJ23" s="669"/>
      <c r="AK23" s="669"/>
      <c r="AL23" s="670">
        <v>16.100000000000001</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v>1627208</v>
      </c>
      <c r="BH23" s="666"/>
      <c r="BI23" s="666"/>
      <c r="BJ23" s="666"/>
      <c r="BK23" s="666"/>
      <c r="BL23" s="666"/>
      <c r="BM23" s="666"/>
      <c r="BN23" s="667"/>
      <c r="BO23" s="668">
        <v>3.9</v>
      </c>
      <c r="BP23" s="668"/>
      <c r="BQ23" s="668"/>
      <c r="BR23" s="668"/>
      <c r="BS23" s="669" t="s">
        <v>125</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9495368</v>
      </c>
      <c r="S24" s="666"/>
      <c r="T24" s="666"/>
      <c r="U24" s="666"/>
      <c r="V24" s="666"/>
      <c r="W24" s="666"/>
      <c r="X24" s="666"/>
      <c r="Y24" s="667"/>
      <c r="Z24" s="668">
        <v>6.8</v>
      </c>
      <c r="AA24" s="668"/>
      <c r="AB24" s="668"/>
      <c r="AC24" s="668"/>
      <c r="AD24" s="669">
        <v>9495368</v>
      </c>
      <c r="AE24" s="669"/>
      <c r="AF24" s="669"/>
      <c r="AG24" s="669"/>
      <c r="AH24" s="669"/>
      <c r="AI24" s="669"/>
      <c r="AJ24" s="669"/>
      <c r="AK24" s="669"/>
      <c r="AL24" s="670">
        <v>16.100000000000001</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125</v>
      </c>
      <c r="BH24" s="666"/>
      <c r="BI24" s="666"/>
      <c r="BJ24" s="666"/>
      <c r="BK24" s="666"/>
      <c r="BL24" s="666"/>
      <c r="BM24" s="666"/>
      <c r="BN24" s="667"/>
      <c r="BO24" s="668" t="s">
        <v>125</v>
      </c>
      <c r="BP24" s="668"/>
      <c r="BQ24" s="668"/>
      <c r="BR24" s="668"/>
      <c r="BS24" s="669" t="s">
        <v>125</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69985749</v>
      </c>
      <c r="CS24" s="655"/>
      <c r="CT24" s="655"/>
      <c r="CU24" s="655"/>
      <c r="CV24" s="655"/>
      <c r="CW24" s="655"/>
      <c r="CX24" s="655"/>
      <c r="CY24" s="656"/>
      <c r="CZ24" s="659">
        <v>52.4</v>
      </c>
      <c r="DA24" s="660"/>
      <c r="DB24" s="660"/>
      <c r="DC24" s="679"/>
      <c r="DD24" s="706">
        <v>36446474</v>
      </c>
      <c r="DE24" s="655"/>
      <c r="DF24" s="655"/>
      <c r="DG24" s="655"/>
      <c r="DH24" s="655"/>
      <c r="DI24" s="655"/>
      <c r="DJ24" s="655"/>
      <c r="DK24" s="656"/>
      <c r="DL24" s="706">
        <v>35908816</v>
      </c>
      <c r="DM24" s="655"/>
      <c r="DN24" s="655"/>
      <c r="DO24" s="655"/>
      <c r="DP24" s="655"/>
      <c r="DQ24" s="655"/>
      <c r="DR24" s="655"/>
      <c r="DS24" s="655"/>
      <c r="DT24" s="655"/>
      <c r="DU24" s="655"/>
      <c r="DV24" s="656"/>
      <c r="DW24" s="659">
        <v>56.5</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655792</v>
      </c>
      <c r="S25" s="666"/>
      <c r="T25" s="666"/>
      <c r="U25" s="666"/>
      <c r="V25" s="666"/>
      <c r="W25" s="666"/>
      <c r="X25" s="666"/>
      <c r="Y25" s="667"/>
      <c r="Z25" s="668">
        <v>0.5</v>
      </c>
      <c r="AA25" s="668"/>
      <c r="AB25" s="668"/>
      <c r="AC25" s="668"/>
      <c r="AD25" s="669" t="s">
        <v>125</v>
      </c>
      <c r="AE25" s="669"/>
      <c r="AF25" s="669"/>
      <c r="AG25" s="669"/>
      <c r="AH25" s="669"/>
      <c r="AI25" s="669"/>
      <c r="AJ25" s="669"/>
      <c r="AK25" s="669"/>
      <c r="AL25" s="670" t="s">
        <v>125</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125</v>
      </c>
      <c r="BH25" s="666"/>
      <c r="BI25" s="666"/>
      <c r="BJ25" s="666"/>
      <c r="BK25" s="666"/>
      <c r="BL25" s="666"/>
      <c r="BM25" s="666"/>
      <c r="BN25" s="667"/>
      <c r="BO25" s="668" t="s">
        <v>125</v>
      </c>
      <c r="BP25" s="668"/>
      <c r="BQ25" s="668"/>
      <c r="BR25" s="668"/>
      <c r="BS25" s="669" t="s">
        <v>125</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17711322</v>
      </c>
      <c r="CS25" s="699"/>
      <c r="CT25" s="699"/>
      <c r="CU25" s="699"/>
      <c r="CV25" s="699"/>
      <c r="CW25" s="699"/>
      <c r="CX25" s="699"/>
      <c r="CY25" s="700"/>
      <c r="CZ25" s="670">
        <v>13.2</v>
      </c>
      <c r="DA25" s="701"/>
      <c r="DB25" s="701"/>
      <c r="DC25" s="707"/>
      <c r="DD25" s="674">
        <v>16165140</v>
      </c>
      <c r="DE25" s="699"/>
      <c r="DF25" s="699"/>
      <c r="DG25" s="699"/>
      <c r="DH25" s="699"/>
      <c r="DI25" s="699"/>
      <c r="DJ25" s="699"/>
      <c r="DK25" s="700"/>
      <c r="DL25" s="674">
        <v>16069735</v>
      </c>
      <c r="DM25" s="699"/>
      <c r="DN25" s="699"/>
      <c r="DO25" s="699"/>
      <c r="DP25" s="699"/>
      <c r="DQ25" s="699"/>
      <c r="DR25" s="699"/>
      <c r="DS25" s="699"/>
      <c r="DT25" s="699"/>
      <c r="DU25" s="699"/>
      <c r="DV25" s="700"/>
      <c r="DW25" s="670">
        <v>25.3</v>
      </c>
      <c r="DX25" s="701"/>
      <c r="DY25" s="701"/>
      <c r="DZ25" s="701"/>
      <c r="EA25" s="701"/>
      <c r="EB25" s="701"/>
      <c r="EC25" s="702"/>
    </row>
    <row r="26" spans="2:133" ht="11.25" customHeight="1" x14ac:dyDescent="0.15">
      <c r="B26" s="662" t="s">
        <v>297</v>
      </c>
      <c r="C26" s="663"/>
      <c r="D26" s="663"/>
      <c r="E26" s="663"/>
      <c r="F26" s="663"/>
      <c r="G26" s="663"/>
      <c r="H26" s="663"/>
      <c r="I26" s="663"/>
      <c r="J26" s="663"/>
      <c r="K26" s="663"/>
      <c r="L26" s="663"/>
      <c r="M26" s="663"/>
      <c r="N26" s="663"/>
      <c r="O26" s="663"/>
      <c r="P26" s="663"/>
      <c r="Q26" s="664"/>
      <c r="R26" s="665">
        <v>148493</v>
      </c>
      <c r="S26" s="666"/>
      <c r="T26" s="666"/>
      <c r="U26" s="666"/>
      <c r="V26" s="666"/>
      <c r="W26" s="666"/>
      <c r="X26" s="666"/>
      <c r="Y26" s="667"/>
      <c r="Z26" s="668">
        <v>0.1</v>
      </c>
      <c r="AA26" s="668"/>
      <c r="AB26" s="668"/>
      <c r="AC26" s="668"/>
      <c r="AD26" s="669" t="s">
        <v>125</v>
      </c>
      <c r="AE26" s="669"/>
      <c r="AF26" s="669"/>
      <c r="AG26" s="669"/>
      <c r="AH26" s="669"/>
      <c r="AI26" s="669"/>
      <c r="AJ26" s="669"/>
      <c r="AK26" s="669"/>
      <c r="AL26" s="670" t="s">
        <v>125</v>
      </c>
      <c r="AM26" s="671"/>
      <c r="AN26" s="671"/>
      <c r="AO26" s="672"/>
      <c r="AP26" s="684" t="s">
        <v>298</v>
      </c>
      <c r="AQ26" s="708"/>
      <c r="AR26" s="708"/>
      <c r="AS26" s="708"/>
      <c r="AT26" s="708"/>
      <c r="AU26" s="708"/>
      <c r="AV26" s="708"/>
      <c r="AW26" s="708"/>
      <c r="AX26" s="708"/>
      <c r="AY26" s="708"/>
      <c r="AZ26" s="708"/>
      <c r="BA26" s="708"/>
      <c r="BB26" s="708"/>
      <c r="BC26" s="708"/>
      <c r="BD26" s="708"/>
      <c r="BE26" s="708"/>
      <c r="BF26" s="686"/>
      <c r="BG26" s="665" t="s">
        <v>125</v>
      </c>
      <c r="BH26" s="666"/>
      <c r="BI26" s="666"/>
      <c r="BJ26" s="666"/>
      <c r="BK26" s="666"/>
      <c r="BL26" s="666"/>
      <c r="BM26" s="666"/>
      <c r="BN26" s="667"/>
      <c r="BO26" s="668" t="s">
        <v>125</v>
      </c>
      <c r="BP26" s="668"/>
      <c r="BQ26" s="668"/>
      <c r="BR26" s="668"/>
      <c r="BS26" s="669" t="s">
        <v>125</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11320703</v>
      </c>
      <c r="CS26" s="666"/>
      <c r="CT26" s="666"/>
      <c r="CU26" s="666"/>
      <c r="CV26" s="666"/>
      <c r="CW26" s="666"/>
      <c r="CX26" s="666"/>
      <c r="CY26" s="667"/>
      <c r="CZ26" s="670">
        <v>8.5</v>
      </c>
      <c r="DA26" s="701"/>
      <c r="DB26" s="701"/>
      <c r="DC26" s="707"/>
      <c r="DD26" s="674">
        <v>10356409</v>
      </c>
      <c r="DE26" s="666"/>
      <c r="DF26" s="666"/>
      <c r="DG26" s="666"/>
      <c r="DH26" s="666"/>
      <c r="DI26" s="666"/>
      <c r="DJ26" s="666"/>
      <c r="DK26" s="667"/>
      <c r="DL26" s="674" t="s">
        <v>125</v>
      </c>
      <c r="DM26" s="666"/>
      <c r="DN26" s="666"/>
      <c r="DO26" s="666"/>
      <c r="DP26" s="666"/>
      <c r="DQ26" s="666"/>
      <c r="DR26" s="666"/>
      <c r="DS26" s="666"/>
      <c r="DT26" s="666"/>
      <c r="DU26" s="666"/>
      <c r="DV26" s="667"/>
      <c r="DW26" s="670" t="s">
        <v>125</v>
      </c>
      <c r="DX26" s="701"/>
      <c r="DY26" s="701"/>
      <c r="DZ26" s="701"/>
      <c r="EA26" s="701"/>
      <c r="EB26" s="701"/>
      <c r="EC26" s="702"/>
    </row>
    <row r="27" spans="2:133" ht="11.25" customHeight="1" x14ac:dyDescent="0.15">
      <c r="B27" s="662" t="s">
        <v>300</v>
      </c>
      <c r="C27" s="663"/>
      <c r="D27" s="663"/>
      <c r="E27" s="663"/>
      <c r="F27" s="663"/>
      <c r="G27" s="663"/>
      <c r="H27" s="663"/>
      <c r="I27" s="663"/>
      <c r="J27" s="663"/>
      <c r="K27" s="663"/>
      <c r="L27" s="663"/>
      <c r="M27" s="663"/>
      <c r="N27" s="663"/>
      <c r="O27" s="663"/>
      <c r="P27" s="663"/>
      <c r="Q27" s="664"/>
      <c r="R27" s="665">
        <v>61330772</v>
      </c>
      <c r="S27" s="666"/>
      <c r="T27" s="666"/>
      <c r="U27" s="666"/>
      <c r="V27" s="666"/>
      <c r="W27" s="666"/>
      <c r="X27" s="666"/>
      <c r="Y27" s="667"/>
      <c r="Z27" s="668">
        <v>43.7</v>
      </c>
      <c r="AA27" s="668"/>
      <c r="AB27" s="668"/>
      <c r="AC27" s="668"/>
      <c r="AD27" s="669">
        <v>58851832</v>
      </c>
      <c r="AE27" s="669"/>
      <c r="AF27" s="669"/>
      <c r="AG27" s="669"/>
      <c r="AH27" s="669"/>
      <c r="AI27" s="669"/>
      <c r="AJ27" s="669"/>
      <c r="AK27" s="669"/>
      <c r="AL27" s="670">
        <v>99.5</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41214248</v>
      </c>
      <c r="BH27" s="666"/>
      <c r="BI27" s="666"/>
      <c r="BJ27" s="666"/>
      <c r="BK27" s="666"/>
      <c r="BL27" s="666"/>
      <c r="BM27" s="666"/>
      <c r="BN27" s="667"/>
      <c r="BO27" s="668">
        <v>100</v>
      </c>
      <c r="BP27" s="668"/>
      <c r="BQ27" s="668"/>
      <c r="BR27" s="668"/>
      <c r="BS27" s="669">
        <v>1032475</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40845644</v>
      </c>
      <c r="CS27" s="699"/>
      <c r="CT27" s="699"/>
      <c r="CU27" s="699"/>
      <c r="CV27" s="699"/>
      <c r="CW27" s="699"/>
      <c r="CX27" s="699"/>
      <c r="CY27" s="700"/>
      <c r="CZ27" s="670">
        <v>30.6</v>
      </c>
      <c r="DA27" s="701"/>
      <c r="DB27" s="701"/>
      <c r="DC27" s="707"/>
      <c r="DD27" s="674">
        <v>9761519</v>
      </c>
      <c r="DE27" s="699"/>
      <c r="DF27" s="699"/>
      <c r="DG27" s="699"/>
      <c r="DH27" s="699"/>
      <c r="DI27" s="699"/>
      <c r="DJ27" s="699"/>
      <c r="DK27" s="700"/>
      <c r="DL27" s="674">
        <v>9394441</v>
      </c>
      <c r="DM27" s="699"/>
      <c r="DN27" s="699"/>
      <c r="DO27" s="699"/>
      <c r="DP27" s="699"/>
      <c r="DQ27" s="699"/>
      <c r="DR27" s="699"/>
      <c r="DS27" s="699"/>
      <c r="DT27" s="699"/>
      <c r="DU27" s="699"/>
      <c r="DV27" s="700"/>
      <c r="DW27" s="670">
        <v>14.8</v>
      </c>
      <c r="DX27" s="701"/>
      <c r="DY27" s="701"/>
      <c r="DZ27" s="701"/>
      <c r="EA27" s="701"/>
      <c r="EB27" s="701"/>
      <c r="EC27" s="702"/>
    </row>
    <row r="28" spans="2:133" ht="11.25" customHeight="1" x14ac:dyDescent="0.15">
      <c r="B28" s="662" t="s">
        <v>303</v>
      </c>
      <c r="C28" s="663"/>
      <c r="D28" s="663"/>
      <c r="E28" s="663"/>
      <c r="F28" s="663"/>
      <c r="G28" s="663"/>
      <c r="H28" s="663"/>
      <c r="I28" s="663"/>
      <c r="J28" s="663"/>
      <c r="K28" s="663"/>
      <c r="L28" s="663"/>
      <c r="M28" s="663"/>
      <c r="N28" s="663"/>
      <c r="O28" s="663"/>
      <c r="P28" s="663"/>
      <c r="Q28" s="664"/>
      <c r="R28" s="665">
        <v>39445</v>
      </c>
      <c r="S28" s="666"/>
      <c r="T28" s="666"/>
      <c r="U28" s="666"/>
      <c r="V28" s="666"/>
      <c r="W28" s="666"/>
      <c r="X28" s="666"/>
      <c r="Y28" s="667"/>
      <c r="Z28" s="668">
        <v>0</v>
      </c>
      <c r="AA28" s="668"/>
      <c r="AB28" s="668"/>
      <c r="AC28" s="668"/>
      <c r="AD28" s="669">
        <v>39445</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11428783</v>
      </c>
      <c r="CS28" s="666"/>
      <c r="CT28" s="666"/>
      <c r="CU28" s="666"/>
      <c r="CV28" s="666"/>
      <c r="CW28" s="666"/>
      <c r="CX28" s="666"/>
      <c r="CY28" s="667"/>
      <c r="CZ28" s="670">
        <v>8.5</v>
      </c>
      <c r="DA28" s="701"/>
      <c r="DB28" s="701"/>
      <c r="DC28" s="707"/>
      <c r="DD28" s="674">
        <v>10519815</v>
      </c>
      <c r="DE28" s="666"/>
      <c r="DF28" s="666"/>
      <c r="DG28" s="666"/>
      <c r="DH28" s="666"/>
      <c r="DI28" s="666"/>
      <c r="DJ28" s="666"/>
      <c r="DK28" s="667"/>
      <c r="DL28" s="674">
        <v>10444640</v>
      </c>
      <c r="DM28" s="666"/>
      <c r="DN28" s="666"/>
      <c r="DO28" s="666"/>
      <c r="DP28" s="666"/>
      <c r="DQ28" s="666"/>
      <c r="DR28" s="666"/>
      <c r="DS28" s="666"/>
      <c r="DT28" s="666"/>
      <c r="DU28" s="666"/>
      <c r="DV28" s="667"/>
      <c r="DW28" s="670">
        <v>16.399999999999999</v>
      </c>
      <c r="DX28" s="701"/>
      <c r="DY28" s="701"/>
      <c r="DZ28" s="701"/>
      <c r="EA28" s="701"/>
      <c r="EB28" s="701"/>
      <c r="EC28" s="702"/>
    </row>
    <row r="29" spans="2:133" ht="11.25" customHeight="1" x14ac:dyDescent="0.15">
      <c r="B29" s="662" t="s">
        <v>305</v>
      </c>
      <c r="C29" s="663"/>
      <c r="D29" s="663"/>
      <c r="E29" s="663"/>
      <c r="F29" s="663"/>
      <c r="G29" s="663"/>
      <c r="H29" s="663"/>
      <c r="I29" s="663"/>
      <c r="J29" s="663"/>
      <c r="K29" s="663"/>
      <c r="L29" s="663"/>
      <c r="M29" s="663"/>
      <c r="N29" s="663"/>
      <c r="O29" s="663"/>
      <c r="P29" s="663"/>
      <c r="Q29" s="664"/>
      <c r="R29" s="665">
        <v>1891861</v>
      </c>
      <c r="S29" s="666"/>
      <c r="T29" s="666"/>
      <c r="U29" s="666"/>
      <c r="V29" s="666"/>
      <c r="W29" s="666"/>
      <c r="X29" s="666"/>
      <c r="Y29" s="667"/>
      <c r="Z29" s="668">
        <v>1.3</v>
      </c>
      <c r="AA29" s="668"/>
      <c r="AB29" s="668"/>
      <c r="AC29" s="668"/>
      <c r="AD29" s="669" t="s">
        <v>125</v>
      </c>
      <c r="AE29" s="669"/>
      <c r="AF29" s="669"/>
      <c r="AG29" s="669"/>
      <c r="AH29" s="669"/>
      <c r="AI29" s="669"/>
      <c r="AJ29" s="669"/>
      <c r="AK29" s="669"/>
      <c r="AL29" s="670" t="s">
        <v>125</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306</v>
      </c>
      <c r="CE29" s="715"/>
      <c r="CF29" s="680" t="s">
        <v>69</v>
      </c>
      <c r="CG29" s="681"/>
      <c r="CH29" s="681"/>
      <c r="CI29" s="681"/>
      <c r="CJ29" s="681"/>
      <c r="CK29" s="681"/>
      <c r="CL29" s="681"/>
      <c r="CM29" s="681"/>
      <c r="CN29" s="681"/>
      <c r="CO29" s="681"/>
      <c r="CP29" s="681"/>
      <c r="CQ29" s="682"/>
      <c r="CR29" s="665">
        <v>11427885</v>
      </c>
      <c r="CS29" s="699"/>
      <c r="CT29" s="699"/>
      <c r="CU29" s="699"/>
      <c r="CV29" s="699"/>
      <c r="CW29" s="699"/>
      <c r="CX29" s="699"/>
      <c r="CY29" s="700"/>
      <c r="CZ29" s="670">
        <v>8.5</v>
      </c>
      <c r="DA29" s="701"/>
      <c r="DB29" s="701"/>
      <c r="DC29" s="707"/>
      <c r="DD29" s="674">
        <v>10518917</v>
      </c>
      <c r="DE29" s="699"/>
      <c r="DF29" s="699"/>
      <c r="DG29" s="699"/>
      <c r="DH29" s="699"/>
      <c r="DI29" s="699"/>
      <c r="DJ29" s="699"/>
      <c r="DK29" s="700"/>
      <c r="DL29" s="674">
        <v>10443742</v>
      </c>
      <c r="DM29" s="699"/>
      <c r="DN29" s="699"/>
      <c r="DO29" s="699"/>
      <c r="DP29" s="699"/>
      <c r="DQ29" s="699"/>
      <c r="DR29" s="699"/>
      <c r="DS29" s="699"/>
      <c r="DT29" s="699"/>
      <c r="DU29" s="699"/>
      <c r="DV29" s="700"/>
      <c r="DW29" s="670">
        <v>16.399999999999999</v>
      </c>
      <c r="DX29" s="701"/>
      <c r="DY29" s="701"/>
      <c r="DZ29" s="701"/>
      <c r="EA29" s="701"/>
      <c r="EB29" s="701"/>
      <c r="EC29" s="702"/>
    </row>
    <row r="30" spans="2:133" ht="11.25" customHeight="1" x14ac:dyDescent="0.15">
      <c r="B30" s="662" t="s">
        <v>307</v>
      </c>
      <c r="C30" s="663"/>
      <c r="D30" s="663"/>
      <c r="E30" s="663"/>
      <c r="F30" s="663"/>
      <c r="G30" s="663"/>
      <c r="H30" s="663"/>
      <c r="I30" s="663"/>
      <c r="J30" s="663"/>
      <c r="K30" s="663"/>
      <c r="L30" s="663"/>
      <c r="M30" s="663"/>
      <c r="N30" s="663"/>
      <c r="O30" s="663"/>
      <c r="P30" s="663"/>
      <c r="Q30" s="664"/>
      <c r="R30" s="665">
        <v>1196855</v>
      </c>
      <c r="S30" s="666"/>
      <c r="T30" s="666"/>
      <c r="U30" s="666"/>
      <c r="V30" s="666"/>
      <c r="W30" s="666"/>
      <c r="X30" s="666"/>
      <c r="Y30" s="667"/>
      <c r="Z30" s="668">
        <v>0.9</v>
      </c>
      <c r="AA30" s="668"/>
      <c r="AB30" s="668"/>
      <c r="AC30" s="668"/>
      <c r="AD30" s="669">
        <v>181352</v>
      </c>
      <c r="AE30" s="669"/>
      <c r="AF30" s="669"/>
      <c r="AG30" s="669"/>
      <c r="AH30" s="669"/>
      <c r="AI30" s="669"/>
      <c r="AJ30" s="669"/>
      <c r="AK30" s="669"/>
      <c r="AL30" s="670">
        <v>0.3</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308</v>
      </c>
      <c r="BH30" s="712"/>
      <c r="BI30" s="712"/>
      <c r="BJ30" s="712"/>
      <c r="BK30" s="712"/>
      <c r="BL30" s="712"/>
      <c r="BM30" s="712"/>
      <c r="BN30" s="712"/>
      <c r="BO30" s="712"/>
      <c r="BP30" s="712"/>
      <c r="BQ30" s="713"/>
      <c r="BR30" s="644" t="s">
        <v>309</v>
      </c>
      <c r="BS30" s="712"/>
      <c r="BT30" s="712"/>
      <c r="BU30" s="712"/>
      <c r="BV30" s="712"/>
      <c r="BW30" s="712"/>
      <c r="BX30" s="712"/>
      <c r="BY30" s="712"/>
      <c r="BZ30" s="712"/>
      <c r="CA30" s="712"/>
      <c r="CB30" s="713"/>
      <c r="CD30" s="716"/>
      <c r="CE30" s="717"/>
      <c r="CF30" s="680" t="s">
        <v>310</v>
      </c>
      <c r="CG30" s="681"/>
      <c r="CH30" s="681"/>
      <c r="CI30" s="681"/>
      <c r="CJ30" s="681"/>
      <c r="CK30" s="681"/>
      <c r="CL30" s="681"/>
      <c r="CM30" s="681"/>
      <c r="CN30" s="681"/>
      <c r="CO30" s="681"/>
      <c r="CP30" s="681"/>
      <c r="CQ30" s="682"/>
      <c r="CR30" s="665">
        <v>10945792</v>
      </c>
      <c r="CS30" s="666"/>
      <c r="CT30" s="666"/>
      <c r="CU30" s="666"/>
      <c r="CV30" s="666"/>
      <c r="CW30" s="666"/>
      <c r="CX30" s="666"/>
      <c r="CY30" s="667"/>
      <c r="CZ30" s="670">
        <v>8.1999999999999993</v>
      </c>
      <c r="DA30" s="701"/>
      <c r="DB30" s="701"/>
      <c r="DC30" s="707"/>
      <c r="DD30" s="674">
        <v>10055710</v>
      </c>
      <c r="DE30" s="666"/>
      <c r="DF30" s="666"/>
      <c r="DG30" s="666"/>
      <c r="DH30" s="666"/>
      <c r="DI30" s="666"/>
      <c r="DJ30" s="666"/>
      <c r="DK30" s="667"/>
      <c r="DL30" s="674">
        <v>9980535</v>
      </c>
      <c r="DM30" s="666"/>
      <c r="DN30" s="666"/>
      <c r="DO30" s="666"/>
      <c r="DP30" s="666"/>
      <c r="DQ30" s="666"/>
      <c r="DR30" s="666"/>
      <c r="DS30" s="666"/>
      <c r="DT30" s="666"/>
      <c r="DU30" s="666"/>
      <c r="DV30" s="667"/>
      <c r="DW30" s="670">
        <v>15.7</v>
      </c>
      <c r="DX30" s="701"/>
      <c r="DY30" s="701"/>
      <c r="DZ30" s="701"/>
      <c r="EA30" s="701"/>
      <c r="EB30" s="701"/>
      <c r="EC30" s="702"/>
    </row>
    <row r="31" spans="2:133" ht="11.25" customHeight="1" x14ac:dyDescent="0.15">
      <c r="B31" s="662" t="s">
        <v>311</v>
      </c>
      <c r="C31" s="663"/>
      <c r="D31" s="663"/>
      <c r="E31" s="663"/>
      <c r="F31" s="663"/>
      <c r="G31" s="663"/>
      <c r="H31" s="663"/>
      <c r="I31" s="663"/>
      <c r="J31" s="663"/>
      <c r="K31" s="663"/>
      <c r="L31" s="663"/>
      <c r="M31" s="663"/>
      <c r="N31" s="663"/>
      <c r="O31" s="663"/>
      <c r="P31" s="663"/>
      <c r="Q31" s="664"/>
      <c r="R31" s="665">
        <v>1130827</v>
      </c>
      <c r="S31" s="666"/>
      <c r="T31" s="666"/>
      <c r="U31" s="666"/>
      <c r="V31" s="666"/>
      <c r="W31" s="666"/>
      <c r="X31" s="666"/>
      <c r="Y31" s="667"/>
      <c r="Z31" s="668">
        <v>0.8</v>
      </c>
      <c r="AA31" s="668"/>
      <c r="AB31" s="668"/>
      <c r="AC31" s="668"/>
      <c r="AD31" s="669">
        <v>10052</v>
      </c>
      <c r="AE31" s="669"/>
      <c r="AF31" s="669"/>
      <c r="AG31" s="669"/>
      <c r="AH31" s="669"/>
      <c r="AI31" s="669"/>
      <c r="AJ31" s="669"/>
      <c r="AK31" s="669"/>
      <c r="AL31" s="670">
        <v>0</v>
      </c>
      <c r="AM31" s="671"/>
      <c r="AN31" s="671"/>
      <c r="AO31" s="672"/>
      <c r="AP31" s="725" t="s">
        <v>312</v>
      </c>
      <c r="AQ31" s="726"/>
      <c r="AR31" s="726"/>
      <c r="AS31" s="726"/>
      <c r="AT31" s="731" t="s">
        <v>313</v>
      </c>
      <c r="AU31" s="366"/>
      <c r="AV31" s="366"/>
      <c r="AW31" s="366"/>
      <c r="AX31" s="651" t="s">
        <v>188</v>
      </c>
      <c r="AY31" s="652"/>
      <c r="AZ31" s="652"/>
      <c r="BA31" s="652"/>
      <c r="BB31" s="652"/>
      <c r="BC31" s="652"/>
      <c r="BD31" s="652"/>
      <c r="BE31" s="652"/>
      <c r="BF31" s="653"/>
      <c r="BG31" s="724">
        <v>99.1</v>
      </c>
      <c r="BH31" s="720"/>
      <c r="BI31" s="720"/>
      <c r="BJ31" s="720"/>
      <c r="BK31" s="720"/>
      <c r="BL31" s="720"/>
      <c r="BM31" s="660">
        <v>97.6</v>
      </c>
      <c r="BN31" s="720"/>
      <c r="BO31" s="720"/>
      <c r="BP31" s="720"/>
      <c r="BQ31" s="721"/>
      <c r="BR31" s="724">
        <v>98.4</v>
      </c>
      <c r="BS31" s="720"/>
      <c r="BT31" s="720"/>
      <c r="BU31" s="720"/>
      <c r="BV31" s="720"/>
      <c r="BW31" s="720"/>
      <c r="BX31" s="660">
        <v>96.6</v>
      </c>
      <c r="BY31" s="720"/>
      <c r="BZ31" s="720"/>
      <c r="CA31" s="720"/>
      <c r="CB31" s="721"/>
      <c r="CD31" s="716"/>
      <c r="CE31" s="717"/>
      <c r="CF31" s="680" t="s">
        <v>314</v>
      </c>
      <c r="CG31" s="681"/>
      <c r="CH31" s="681"/>
      <c r="CI31" s="681"/>
      <c r="CJ31" s="681"/>
      <c r="CK31" s="681"/>
      <c r="CL31" s="681"/>
      <c r="CM31" s="681"/>
      <c r="CN31" s="681"/>
      <c r="CO31" s="681"/>
      <c r="CP31" s="681"/>
      <c r="CQ31" s="682"/>
      <c r="CR31" s="665">
        <v>482093</v>
      </c>
      <c r="CS31" s="699"/>
      <c r="CT31" s="699"/>
      <c r="CU31" s="699"/>
      <c r="CV31" s="699"/>
      <c r="CW31" s="699"/>
      <c r="CX31" s="699"/>
      <c r="CY31" s="700"/>
      <c r="CZ31" s="670">
        <v>0.4</v>
      </c>
      <c r="DA31" s="701"/>
      <c r="DB31" s="701"/>
      <c r="DC31" s="707"/>
      <c r="DD31" s="674">
        <v>463207</v>
      </c>
      <c r="DE31" s="699"/>
      <c r="DF31" s="699"/>
      <c r="DG31" s="699"/>
      <c r="DH31" s="699"/>
      <c r="DI31" s="699"/>
      <c r="DJ31" s="699"/>
      <c r="DK31" s="700"/>
      <c r="DL31" s="674">
        <v>463207</v>
      </c>
      <c r="DM31" s="699"/>
      <c r="DN31" s="699"/>
      <c r="DO31" s="699"/>
      <c r="DP31" s="699"/>
      <c r="DQ31" s="699"/>
      <c r="DR31" s="699"/>
      <c r="DS31" s="699"/>
      <c r="DT31" s="699"/>
      <c r="DU31" s="699"/>
      <c r="DV31" s="700"/>
      <c r="DW31" s="670">
        <v>0.7</v>
      </c>
      <c r="DX31" s="701"/>
      <c r="DY31" s="701"/>
      <c r="DZ31" s="701"/>
      <c r="EA31" s="701"/>
      <c r="EB31" s="701"/>
      <c r="EC31" s="702"/>
    </row>
    <row r="32" spans="2:133" ht="11.25" customHeight="1" x14ac:dyDescent="0.15">
      <c r="B32" s="662" t="s">
        <v>315</v>
      </c>
      <c r="C32" s="663"/>
      <c r="D32" s="663"/>
      <c r="E32" s="663"/>
      <c r="F32" s="663"/>
      <c r="G32" s="663"/>
      <c r="H32" s="663"/>
      <c r="I32" s="663"/>
      <c r="J32" s="663"/>
      <c r="K32" s="663"/>
      <c r="L32" s="663"/>
      <c r="M32" s="663"/>
      <c r="N32" s="663"/>
      <c r="O32" s="663"/>
      <c r="P32" s="663"/>
      <c r="Q32" s="664"/>
      <c r="R32" s="665">
        <v>38439751</v>
      </c>
      <c r="S32" s="666"/>
      <c r="T32" s="666"/>
      <c r="U32" s="666"/>
      <c r="V32" s="666"/>
      <c r="W32" s="666"/>
      <c r="X32" s="666"/>
      <c r="Y32" s="667"/>
      <c r="Z32" s="668">
        <v>27.4</v>
      </c>
      <c r="AA32" s="668"/>
      <c r="AB32" s="668"/>
      <c r="AC32" s="668"/>
      <c r="AD32" s="669" t="s">
        <v>125</v>
      </c>
      <c r="AE32" s="669"/>
      <c r="AF32" s="669"/>
      <c r="AG32" s="669"/>
      <c r="AH32" s="669"/>
      <c r="AI32" s="669"/>
      <c r="AJ32" s="669"/>
      <c r="AK32" s="669"/>
      <c r="AL32" s="670" t="s">
        <v>125</v>
      </c>
      <c r="AM32" s="671"/>
      <c r="AN32" s="671"/>
      <c r="AO32" s="672"/>
      <c r="AP32" s="727"/>
      <c r="AQ32" s="728"/>
      <c r="AR32" s="728"/>
      <c r="AS32" s="728"/>
      <c r="AT32" s="732"/>
      <c r="AU32" s="362" t="s">
        <v>316</v>
      </c>
      <c r="AV32" s="362"/>
      <c r="AW32" s="362"/>
      <c r="AX32" s="662" t="s">
        <v>317</v>
      </c>
      <c r="AY32" s="663"/>
      <c r="AZ32" s="663"/>
      <c r="BA32" s="663"/>
      <c r="BB32" s="663"/>
      <c r="BC32" s="663"/>
      <c r="BD32" s="663"/>
      <c r="BE32" s="663"/>
      <c r="BF32" s="664"/>
      <c r="BG32" s="734">
        <v>99.1</v>
      </c>
      <c r="BH32" s="699"/>
      <c r="BI32" s="699"/>
      <c r="BJ32" s="699"/>
      <c r="BK32" s="699"/>
      <c r="BL32" s="699"/>
      <c r="BM32" s="671">
        <v>97.4</v>
      </c>
      <c r="BN32" s="722"/>
      <c r="BO32" s="722"/>
      <c r="BP32" s="722"/>
      <c r="BQ32" s="723"/>
      <c r="BR32" s="734">
        <v>98.5</v>
      </c>
      <c r="BS32" s="699"/>
      <c r="BT32" s="699"/>
      <c r="BU32" s="699"/>
      <c r="BV32" s="699"/>
      <c r="BW32" s="699"/>
      <c r="BX32" s="671">
        <v>96.5</v>
      </c>
      <c r="BY32" s="722"/>
      <c r="BZ32" s="722"/>
      <c r="CA32" s="722"/>
      <c r="CB32" s="723"/>
      <c r="CD32" s="718"/>
      <c r="CE32" s="719"/>
      <c r="CF32" s="680" t="s">
        <v>318</v>
      </c>
      <c r="CG32" s="681"/>
      <c r="CH32" s="681"/>
      <c r="CI32" s="681"/>
      <c r="CJ32" s="681"/>
      <c r="CK32" s="681"/>
      <c r="CL32" s="681"/>
      <c r="CM32" s="681"/>
      <c r="CN32" s="681"/>
      <c r="CO32" s="681"/>
      <c r="CP32" s="681"/>
      <c r="CQ32" s="682"/>
      <c r="CR32" s="665">
        <v>898</v>
      </c>
      <c r="CS32" s="666"/>
      <c r="CT32" s="666"/>
      <c r="CU32" s="666"/>
      <c r="CV32" s="666"/>
      <c r="CW32" s="666"/>
      <c r="CX32" s="666"/>
      <c r="CY32" s="667"/>
      <c r="CZ32" s="670">
        <v>0</v>
      </c>
      <c r="DA32" s="701"/>
      <c r="DB32" s="701"/>
      <c r="DC32" s="707"/>
      <c r="DD32" s="674">
        <v>898</v>
      </c>
      <c r="DE32" s="666"/>
      <c r="DF32" s="666"/>
      <c r="DG32" s="666"/>
      <c r="DH32" s="666"/>
      <c r="DI32" s="666"/>
      <c r="DJ32" s="666"/>
      <c r="DK32" s="667"/>
      <c r="DL32" s="674">
        <v>898</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319</v>
      </c>
      <c r="C33" s="704"/>
      <c r="D33" s="704"/>
      <c r="E33" s="704"/>
      <c r="F33" s="704"/>
      <c r="G33" s="704"/>
      <c r="H33" s="704"/>
      <c r="I33" s="704"/>
      <c r="J33" s="704"/>
      <c r="K33" s="704"/>
      <c r="L33" s="704"/>
      <c r="M33" s="704"/>
      <c r="N33" s="704"/>
      <c r="O33" s="704"/>
      <c r="P33" s="704"/>
      <c r="Q33" s="705"/>
      <c r="R33" s="665">
        <v>345</v>
      </c>
      <c r="S33" s="666"/>
      <c r="T33" s="666"/>
      <c r="U33" s="666"/>
      <c r="V33" s="666"/>
      <c r="W33" s="666"/>
      <c r="X33" s="666"/>
      <c r="Y33" s="667"/>
      <c r="Z33" s="668">
        <v>0</v>
      </c>
      <c r="AA33" s="668"/>
      <c r="AB33" s="668"/>
      <c r="AC33" s="668"/>
      <c r="AD33" s="669">
        <v>345</v>
      </c>
      <c r="AE33" s="669"/>
      <c r="AF33" s="669"/>
      <c r="AG33" s="669"/>
      <c r="AH33" s="669"/>
      <c r="AI33" s="669"/>
      <c r="AJ33" s="669"/>
      <c r="AK33" s="669"/>
      <c r="AL33" s="670">
        <v>0</v>
      </c>
      <c r="AM33" s="671"/>
      <c r="AN33" s="671"/>
      <c r="AO33" s="672"/>
      <c r="AP33" s="729"/>
      <c r="AQ33" s="730"/>
      <c r="AR33" s="730"/>
      <c r="AS33" s="730"/>
      <c r="AT33" s="733"/>
      <c r="AU33" s="360"/>
      <c r="AV33" s="360"/>
      <c r="AW33" s="360"/>
      <c r="AX33" s="709" t="s">
        <v>320</v>
      </c>
      <c r="AY33" s="710"/>
      <c r="AZ33" s="710"/>
      <c r="BA33" s="710"/>
      <c r="BB33" s="710"/>
      <c r="BC33" s="710"/>
      <c r="BD33" s="710"/>
      <c r="BE33" s="710"/>
      <c r="BF33" s="711"/>
      <c r="BG33" s="735">
        <v>99.1</v>
      </c>
      <c r="BH33" s="736"/>
      <c r="BI33" s="736"/>
      <c r="BJ33" s="736"/>
      <c r="BK33" s="736"/>
      <c r="BL33" s="736"/>
      <c r="BM33" s="737">
        <v>97.7</v>
      </c>
      <c r="BN33" s="736"/>
      <c r="BO33" s="736"/>
      <c r="BP33" s="736"/>
      <c r="BQ33" s="738"/>
      <c r="BR33" s="735">
        <v>98.2</v>
      </c>
      <c r="BS33" s="736"/>
      <c r="BT33" s="736"/>
      <c r="BU33" s="736"/>
      <c r="BV33" s="736"/>
      <c r="BW33" s="736"/>
      <c r="BX33" s="737">
        <v>96.3</v>
      </c>
      <c r="BY33" s="736"/>
      <c r="BZ33" s="736"/>
      <c r="CA33" s="736"/>
      <c r="CB33" s="738"/>
      <c r="CD33" s="680" t="s">
        <v>321</v>
      </c>
      <c r="CE33" s="681"/>
      <c r="CF33" s="681"/>
      <c r="CG33" s="681"/>
      <c r="CH33" s="681"/>
      <c r="CI33" s="681"/>
      <c r="CJ33" s="681"/>
      <c r="CK33" s="681"/>
      <c r="CL33" s="681"/>
      <c r="CM33" s="681"/>
      <c r="CN33" s="681"/>
      <c r="CO33" s="681"/>
      <c r="CP33" s="681"/>
      <c r="CQ33" s="682"/>
      <c r="CR33" s="665">
        <v>39876300</v>
      </c>
      <c r="CS33" s="699"/>
      <c r="CT33" s="699"/>
      <c r="CU33" s="699"/>
      <c r="CV33" s="699"/>
      <c r="CW33" s="699"/>
      <c r="CX33" s="699"/>
      <c r="CY33" s="700"/>
      <c r="CZ33" s="670">
        <v>29.8</v>
      </c>
      <c r="DA33" s="701"/>
      <c r="DB33" s="701"/>
      <c r="DC33" s="707"/>
      <c r="DD33" s="674">
        <v>29290973</v>
      </c>
      <c r="DE33" s="699"/>
      <c r="DF33" s="699"/>
      <c r="DG33" s="699"/>
      <c r="DH33" s="699"/>
      <c r="DI33" s="699"/>
      <c r="DJ33" s="699"/>
      <c r="DK33" s="700"/>
      <c r="DL33" s="674">
        <v>22888101</v>
      </c>
      <c r="DM33" s="699"/>
      <c r="DN33" s="699"/>
      <c r="DO33" s="699"/>
      <c r="DP33" s="699"/>
      <c r="DQ33" s="699"/>
      <c r="DR33" s="699"/>
      <c r="DS33" s="699"/>
      <c r="DT33" s="699"/>
      <c r="DU33" s="699"/>
      <c r="DV33" s="700"/>
      <c r="DW33" s="670">
        <v>36</v>
      </c>
      <c r="DX33" s="701"/>
      <c r="DY33" s="701"/>
      <c r="DZ33" s="701"/>
      <c r="EA33" s="701"/>
      <c r="EB33" s="701"/>
      <c r="EC33" s="702"/>
    </row>
    <row r="34" spans="2:133" ht="11.25" customHeight="1" x14ac:dyDescent="0.15">
      <c r="B34" s="662" t="s">
        <v>322</v>
      </c>
      <c r="C34" s="663"/>
      <c r="D34" s="663"/>
      <c r="E34" s="663"/>
      <c r="F34" s="663"/>
      <c r="G34" s="663"/>
      <c r="H34" s="663"/>
      <c r="I34" s="663"/>
      <c r="J34" s="663"/>
      <c r="K34" s="663"/>
      <c r="L34" s="663"/>
      <c r="M34" s="663"/>
      <c r="N34" s="663"/>
      <c r="O34" s="663"/>
      <c r="P34" s="663"/>
      <c r="Q34" s="664"/>
      <c r="R34" s="665">
        <v>8835924</v>
      </c>
      <c r="S34" s="666"/>
      <c r="T34" s="666"/>
      <c r="U34" s="666"/>
      <c r="V34" s="666"/>
      <c r="W34" s="666"/>
      <c r="X34" s="666"/>
      <c r="Y34" s="667"/>
      <c r="Z34" s="668">
        <v>6.3</v>
      </c>
      <c r="AA34" s="668"/>
      <c r="AB34" s="668"/>
      <c r="AC34" s="668"/>
      <c r="AD34" s="669" t="s">
        <v>125</v>
      </c>
      <c r="AE34" s="669"/>
      <c r="AF34" s="669"/>
      <c r="AG34" s="669"/>
      <c r="AH34" s="669"/>
      <c r="AI34" s="669"/>
      <c r="AJ34" s="669"/>
      <c r="AK34" s="669"/>
      <c r="AL34" s="670" t="s">
        <v>125</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65">
        <v>17506632</v>
      </c>
      <c r="CS34" s="666"/>
      <c r="CT34" s="666"/>
      <c r="CU34" s="666"/>
      <c r="CV34" s="666"/>
      <c r="CW34" s="666"/>
      <c r="CX34" s="666"/>
      <c r="CY34" s="667"/>
      <c r="CZ34" s="670">
        <v>13.1</v>
      </c>
      <c r="DA34" s="701"/>
      <c r="DB34" s="701"/>
      <c r="DC34" s="707"/>
      <c r="DD34" s="674">
        <v>10384472</v>
      </c>
      <c r="DE34" s="666"/>
      <c r="DF34" s="666"/>
      <c r="DG34" s="666"/>
      <c r="DH34" s="666"/>
      <c r="DI34" s="666"/>
      <c r="DJ34" s="666"/>
      <c r="DK34" s="667"/>
      <c r="DL34" s="674">
        <v>9749868</v>
      </c>
      <c r="DM34" s="666"/>
      <c r="DN34" s="666"/>
      <c r="DO34" s="666"/>
      <c r="DP34" s="666"/>
      <c r="DQ34" s="666"/>
      <c r="DR34" s="666"/>
      <c r="DS34" s="666"/>
      <c r="DT34" s="666"/>
      <c r="DU34" s="666"/>
      <c r="DV34" s="667"/>
      <c r="DW34" s="670">
        <v>15.3</v>
      </c>
      <c r="DX34" s="701"/>
      <c r="DY34" s="701"/>
      <c r="DZ34" s="701"/>
      <c r="EA34" s="701"/>
      <c r="EB34" s="701"/>
      <c r="EC34" s="702"/>
    </row>
    <row r="35" spans="2:133" ht="11.25" customHeight="1" x14ac:dyDescent="0.15">
      <c r="B35" s="662" t="s">
        <v>324</v>
      </c>
      <c r="C35" s="663"/>
      <c r="D35" s="663"/>
      <c r="E35" s="663"/>
      <c r="F35" s="663"/>
      <c r="G35" s="663"/>
      <c r="H35" s="663"/>
      <c r="I35" s="663"/>
      <c r="J35" s="663"/>
      <c r="K35" s="663"/>
      <c r="L35" s="663"/>
      <c r="M35" s="663"/>
      <c r="N35" s="663"/>
      <c r="O35" s="663"/>
      <c r="P35" s="663"/>
      <c r="Q35" s="664"/>
      <c r="R35" s="665">
        <v>152601</v>
      </c>
      <c r="S35" s="666"/>
      <c r="T35" s="666"/>
      <c r="U35" s="666"/>
      <c r="V35" s="666"/>
      <c r="W35" s="666"/>
      <c r="X35" s="666"/>
      <c r="Y35" s="667"/>
      <c r="Z35" s="668">
        <v>0.1</v>
      </c>
      <c r="AA35" s="668"/>
      <c r="AB35" s="668"/>
      <c r="AC35" s="668"/>
      <c r="AD35" s="669">
        <v>30633</v>
      </c>
      <c r="AE35" s="669"/>
      <c r="AF35" s="669"/>
      <c r="AG35" s="669"/>
      <c r="AH35" s="669"/>
      <c r="AI35" s="669"/>
      <c r="AJ35" s="669"/>
      <c r="AK35" s="669"/>
      <c r="AL35" s="670">
        <v>0.1</v>
      </c>
      <c r="AM35" s="671"/>
      <c r="AN35" s="671"/>
      <c r="AO35" s="672"/>
      <c r="AP35" s="218"/>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438155</v>
      </c>
      <c r="CS35" s="699"/>
      <c r="CT35" s="699"/>
      <c r="CU35" s="699"/>
      <c r="CV35" s="699"/>
      <c r="CW35" s="699"/>
      <c r="CX35" s="699"/>
      <c r="CY35" s="700"/>
      <c r="CZ35" s="670">
        <v>0.3</v>
      </c>
      <c r="DA35" s="701"/>
      <c r="DB35" s="701"/>
      <c r="DC35" s="707"/>
      <c r="DD35" s="674">
        <v>391304</v>
      </c>
      <c r="DE35" s="699"/>
      <c r="DF35" s="699"/>
      <c r="DG35" s="699"/>
      <c r="DH35" s="699"/>
      <c r="DI35" s="699"/>
      <c r="DJ35" s="699"/>
      <c r="DK35" s="700"/>
      <c r="DL35" s="674">
        <v>391304</v>
      </c>
      <c r="DM35" s="699"/>
      <c r="DN35" s="699"/>
      <c r="DO35" s="699"/>
      <c r="DP35" s="699"/>
      <c r="DQ35" s="699"/>
      <c r="DR35" s="699"/>
      <c r="DS35" s="699"/>
      <c r="DT35" s="699"/>
      <c r="DU35" s="699"/>
      <c r="DV35" s="700"/>
      <c r="DW35" s="670">
        <v>0.6</v>
      </c>
      <c r="DX35" s="701"/>
      <c r="DY35" s="701"/>
      <c r="DZ35" s="701"/>
      <c r="EA35" s="701"/>
      <c r="EB35" s="701"/>
      <c r="EC35" s="702"/>
    </row>
    <row r="36" spans="2:133" ht="11.25" customHeight="1" x14ac:dyDescent="0.15">
      <c r="B36" s="662" t="s">
        <v>328</v>
      </c>
      <c r="C36" s="663"/>
      <c r="D36" s="663"/>
      <c r="E36" s="663"/>
      <c r="F36" s="663"/>
      <c r="G36" s="663"/>
      <c r="H36" s="663"/>
      <c r="I36" s="663"/>
      <c r="J36" s="663"/>
      <c r="K36" s="663"/>
      <c r="L36" s="663"/>
      <c r="M36" s="663"/>
      <c r="N36" s="663"/>
      <c r="O36" s="663"/>
      <c r="P36" s="663"/>
      <c r="Q36" s="664"/>
      <c r="R36" s="665">
        <v>238164</v>
      </c>
      <c r="S36" s="666"/>
      <c r="T36" s="666"/>
      <c r="U36" s="666"/>
      <c r="V36" s="666"/>
      <c r="W36" s="666"/>
      <c r="X36" s="666"/>
      <c r="Y36" s="667"/>
      <c r="Z36" s="668">
        <v>0.2</v>
      </c>
      <c r="AA36" s="668"/>
      <c r="AB36" s="668"/>
      <c r="AC36" s="668"/>
      <c r="AD36" s="669" t="s">
        <v>125</v>
      </c>
      <c r="AE36" s="669"/>
      <c r="AF36" s="669"/>
      <c r="AG36" s="669"/>
      <c r="AH36" s="669"/>
      <c r="AI36" s="669"/>
      <c r="AJ36" s="669"/>
      <c r="AK36" s="669"/>
      <c r="AL36" s="670" t="s">
        <v>125</v>
      </c>
      <c r="AM36" s="671"/>
      <c r="AN36" s="671"/>
      <c r="AO36" s="672"/>
      <c r="AP36" s="218"/>
      <c r="AQ36" s="739" t="s">
        <v>329</v>
      </c>
      <c r="AR36" s="740"/>
      <c r="AS36" s="740"/>
      <c r="AT36" s="740"/>
      <c r="AU36" s="740"/>
      <c r="AV36" s="740"/>
      <c r="AW36" s="740"/>
      <c r="AX36" s="740"/>
      <c r="AY36" s="741"/>
      <c r="AZ36" s="654">
        <v>13470004</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1634521</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10175268</v>
      </c>
      <c r="CS36" s="666"/>
      <c r="CT36" s="666"/>
      <c r="CU36" s="666"/>
      <c r="CV36" s="666"/>
      <c r="CW36" s="666"/>
      <c r="CX36" s="666"/>
      <c r="CY36" s="667"/>
      <c r="CZ36" s="670">
        <v>7.6</v>
      </c>
      <c r="DA36" s="701"/>
      <c r="DB36" s="701"/>
      <c r="DC36" s="707"/>
      <c r="DD36" s="674">
        <v>8790797</v>
      </c>
      <c r="DE36" s="666"/>
      <c r="DF36" s="666"/>
      <c r="DG36" s="666"/>
      <c r="DH36" s="666"/>
      <c r="DI36" s="666"/>
      <c r="DJ36" s="666"/>
      <c r="DK36" s="667"/>
      <c r="DL36" s="674">
        <v>6116214</v>
      </c>
      <c r="DM36" s="666"/>
      <c r="DN36" s="666"/>
      <c r="DO36" s="666"/>
      <c r="DP36" s="666"/>
      <c r="DQ36" s="666"/>
      <c r="DR36" s="666"/>
      <c r="DS36" s="666"/>
      <c r="DT36" s="666"/>
      <c r="DU36" s="666"/>
      <c r="DV36" s="667"/>
      <c r="DW36" s="670">
        <v>9.6</v>
      </c>
      <c r="DX36" s="701"/>
      <c r="DY36" s="701"/>
      <c r="DZ36" s="701"/>
      <c r="EA36" s="701"/>
      <c r="EB36" s="701"/>
      <c r="EC36" s="702"/>
    </row>
    <row r="37" spans="2:133" ht="11.25" customHeight="1" x14ac:dyDescent="0.15">
      <c r="B37" s="662" t="s">
        <v>332</v>
      </c>
      <c r="C37" s="663"/>
      <c r="D37" s="663"/>
      <c r="E37" s="663"/>
      <c r="F37" s="663"/>
      <c r="G37" s="663"/>
      <c r="H37" s="663"/>
      <c r="I37" s="663"/>
      <c r="J37" s="663"/>
      <c r="K37" s="663"/>
      <c r="L37" s="663"/>
      <c r="M37" s="663"/>
      <c r="N37" s="663"/>
      <c r="O37" s="663"/>
      <c r="P37" s="663"/>
      <c r="Q37" s="664"/>
      <c r="R37" s="665">
        <v>225290</v>
      </c>
      <c r="S37" s="666"/>
      <c r="T37" s="666"/>
      <c r="U37" s="666"/>
      <c r="V37" s="666"/>
      <c r="W37" s="666"/>
      <c r="X37" s="666"/>
      <c r="Y37" s="667"/>
      <c r="Z37" s="668">
        <v>0.2</v>
      </c>
      <c r="AA37" s="668"/>
      <c r="AB37" s="668"/>
      <c r="AC37" s="668"/>
      <c r="AD37" s="669" t="s">
        <v>125</v>
      </c>
      <c r="AE37" s="669"/>
      <c r="AF37" s="669"/>
      <c r="AG37" s="669"/>
      <c r="AH37" s="669"/>
      <c r="AI37" s="669"/>
      <c r="AJ37" s="669"/>
      <c r="AK37" s="669"/>
      <c r="AL37" s="670" t="s">
        <v>125</v>
      </c>
      <c r="AM37" s="671"/>
      <c r="AN37" s="671"/>
      <c r="AO37" s="672"/>
      <c r="AQ37" s="743" t="s">
        <v>333</v>
      </c>
      <c r="AR37" s="744"/>
      <c r="AS37" s="744"/>
      <c r="AT37" s="744"/>
      <c r="AU37" s="744"/>
      <c r="AV37" s="744"/>
      <c r="AW37" s="744"/>
      <c r="AX37" s="744"/>
      <c r="AY37" s="745"/>
      <c r="AZ37" s="665">
        <v>5363300</v>
      </c>
      <c r="BA37" s="666"/>
      <c r="BB37" s="666"/>
      <c r="BC37" s="666"/>
      <c r="BD37" s="699"/>
      <c r="BE37" s="699"/>
      <c r="BF37" s="723"/>
      <c r="BG37" s="680" t="s">
        <v>334</v>
      </c>
      <c r="BH37" s="681"/>
      <c r="BI37" s="681"/>
      <c r="BJ37" s="681"/>
      <c r="BK37" s="681"/>
      <c r="BL37" s="681"/>
      <c r="BM37" s="681"/>
      <c r="BN37" s="681"/>
      <c r="BO37" s="681"/>
      <c r="BP37" s="681"/>
      <c r="BQ37" s="681"/>
      <c r="BR37" s="681"/>
      <c r="BS37" s="681"/>
      <c r="BT37" s="681"/>
      <c r="BU37" s="682"/>
      <c r="BV37" s="665">
        <v>1634521</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231548</v>
      </c>
      <c r="CS37" s="699"/>
      <c r="CT37" s="699"/>
      <c r="CU37" s="699"/>
      <c r="CV37" s="699"/>
      <c r="CW37" s="699"/>
      <c r="CX37" s="699"/>
      <c r="CY37" s="700"/>
      <c r="CZ37" s="670">
        <v>0.2</v>
      </c>
      <c r="DA37" s="701"/>
      <c r="DB37" s="701"/>
      <c r="DC37" s="707"/>
      <c r="DD37" s="674">
        <v>230959</v>
      </c>
      <c r="DE37" s="699"/>
      <c r="DF37" s="699"/>
      <c r="DG37" s="699"/>
      <c r="DH37" s="699"/>
      <c r="DI37" s="699"/>
      <c r="DJ37" s="699"/>
      <c r="DK37" s="700"/>
      <c r="DL37" s="674">
        <v>198172</v>
      </c>
      <c r="DM37" s="699"/>
      <c r="DN37" s="699"/>
      <c r="DO37" s="699"/>
      <c r="DP37" s="699"/>
      <c r="DQ37" s="699"/>
      <c r="DR37" s="699"/>
      <c r="DS37" s="699"/>
      <c r="DT37" s="699"/>
      <c r="DU37" s="699"/>
      <c r="DV37" s="700"/>
      <c r="DW37" s="670">
        <v>0.3</v>
      </c>
      <c r="DX37" s="701"/>
      <c r="DY37" s="701"/>
      <c r="DZ37" s="701"/>
      <c r="EA37" s="701"/>
      <c r="EB37" s="701"/>
      <c r="EC37" s="702"/>
    </row>
    <row r="38" spans="2:133" ht="11.25" customHeight="1" x14ac:dyDescent="0.15">
      <c r="B38" s="662" t="s">
        <v>336</v>
      </c>
      <c r="C38" s="663"/>
      <c r="D38" s="663"/>
      <c r="E38" s="663"/>
      <c r="F38" s="663"/>
      <c r="G38" s="663"/>
      <c r="H38" s="663"/>
      <c r="I38" s="663"/>
      <c r="J38" s="663"/>
      <c r="K38" s="663"/>
      <c r="L38" s="663"/>
      <c r="M38" s="663"/>
      <c r="N38" s="663"/>
      <c r="O38" s="663"/>
      <c r="P38" s="663"/>
      <c r="Q38" s="664"/>
      <c r="R38" s="665">
        <v>5528884</v>
      </c>
      <c r="S38" s="666"/>
      <c r="T38" s="666"/>
      <c r="U38" s="666"/>
      <c r="V38" s="666"/>
      <c r="W38" s="666"/>
      <c r="X38" s="666"/>
      <c r="Y38" s="667"/>
      <c r="Z38" s="668">
        <v>3.9</v>
      </c>
      <c r="AA38" s="668"/>
      <c r="AB38" s="668"/>
      <c r="AC38" s="668"/>
      <c r="AD38" s="669" t="s">
        <v>125</v>
      </c>
      <c r="AE38" s="669"/>
      <c r="AF38" s="669"/>
      <c r="AG38" s="669"/>
      <c r="AH38" s="669"/>
      <c r="AI38" s="669"/>
      <c r="AJ38" s="669"/>
      <c r="AK38" s="669"/>
      <c r="AL38" s="670" t="s">
        <v>125</v>
      </c>
      <c r="AM38" s="671"/>
      <c r="AN38" s="671"/>
      <c r="AO38" s="672"/>
      <c r="AQ38" s="743" t="s">
        <v>337</v>
      </c>
      <c r="AR38" s="744"/>
      <c r="AS38" s="744"/>
      <c r="AT38" s="744"/>
      <c r="AU38" s="744"/>
      <c r="AV38" s="744"/>
      <c r="AW38" s="744"/>
      <c r="AX38" s="744"/>
      <c r="AY38" s="745"/>
      <c r="AZ38" s="665">
        <v>118152</v>
      </c>
      <c r="BA38" s="666"/>
      <c r="BB38" s="666"/>
      <c r="BC38" s="666"/>
      <c r="BD38" s="699"/>
      <c r="BE38" s="699"/>
      <c r="BF38" s="723"/>
      <c r="BG38" s="680" t="s">
        <v>338</v>
      </c>
      <c r="BH38" s="681"/>
      <c r="BI38" s="681"/>
      <c r="BJ38" s="681"/>
      <c r="BK38" s="681"/>
      <c r="BL38" s="681"/>
      <c r="BM38" s="681"/>
      <c r="BN38" s="681"/>
      <c r="BO38" s="681"/>
      <c r="BP38" s="681"/>
      <c r="BQ38" s="681"/>
      <c r="BR38" s="681"/>
      <c r="BS38" s="681"/>
      <c r="BT38" s="681"/>
      <c r="BU38" s="682"/>
      <c r="BV38" s="665">
        <v>35493</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8473852</v>
      </c>
      <c r="CS38" s="666"/>
      <c r="CT38" s="666"/>
      <c r="CU38" s="666"/>
      <c r="CV38" s="666"/>
      <c r="CW38" s="666"/>
      <c r="CX38" s="666"/>
      <c r="CY38" s="667"/>
      <c r="CZ38" s="670">
        <v>6.3</v>
      </c>
      <c r="DA38" s="701"/>
      <c r="DB38" s="701"/>
      <c r="DC38" s="707"/>
      <c r="DD38" s="674">
        <v>6750694</v>
      </c>
      <c r="DE38" s="666"/>
      <c r="DF38" s="666"/>
      <c r="DG38" s="666"/>
      <c r="DH38" s="666"/>
      <c r="DI38" s="666"/>
      <c r="DJ38" s="666"/>
      <c r="DK38" s="667"/>
      <c r="DL38" s="674">
        <v>6629094</v>
      </c>
      <c r="DM38" s="666"/>
      <c r="DN38" s="666"/>
      <c r="DO38" s="666"/>
      <c r="DP38" s="666"/>
      <c r="DQ38" s="666"/>
      <c r="DR38" s="666"/>
      <c r="DS38" s="666"/>
      <c r="DT38" s="666"/>
      <c r="DU38" s="666"/>
      <c r="DV38" s="667"/>
      <c r="DW38" s="670">
        <v>10.4</v>
      </c>
      <c r="DX38" s="701"/>
      <c r="DY38" s="701"/>
      <c r="DZ38" s="701"/>
      <c r="EA38" s="701"/>
      <c r="EB38" s="701"/>
      <c r="EC38" s="702"/>
    </row>
    <row r="39" spans="2:133" ht="11.25" customHeight="1" x14ac:dyDescent="0.15">
      <c r="B39" s="662" t="s">
        <v>340</v>
      </c>
      <c r="C39" s="663"/>
      <c r="D39" s="663"/>
      <c r="E39" s="663"/>
      <c r="F39" s="663"/>
      <c r="G39" s="663"/>
      <c r="H39" s="663"/>
      <c r="I39" s="663"/>
      <c r="J39" s="663"/>
      <c r="K39" s="663"/>
      <c r="L39" s="663"/>
      <c r="M39" s="663"/>
      <c r="N39" s="663"/>
      <c r="O39" s="663"/>
      <c r="P39" s="663"/>
      <c r="Q39" s="664"/>
      <c r="R39" s="665">
        <v>3854942</v>
      </c>
      <c r="S39" s="666"/>
      <c r="T39" s="666"/>
      <c r="U39" s="666"/>
      <c r="V39" s="666"/>
      <c r="W39" s="666"/>
      <c r="X39" s="666"/>
      <c r="Y39" s="667"/>
      <c r="Z39" s="668">
        <v>2.7</v>
      </c>
      <c r="AA39" s="668"/>
      <c r="AB39" s="668"/>
      <c r="AC39" s="668"/>
      <c r="AD39" s="669">
        <v>5211</v>
      </c>
      <c r="AE39" s="669"/>
      <c r="AF39" s="669"/>
      <c r="AG39" s="669"/>
      <c r="AH39" s="669"/>
      <c r="AI39" s="669"/>
      <c r="AJ39" s="669"/>
      <c r="AK39" s="669"/>
      <c r="AL39" s="670">
        <v>0</v>
      </c>
      <c r="AM39" s="671"/>
      <c r="AN39" s="671"/>
      <c r="AO39" s="672"/>
      <c r="AQ39" s="743" t="s">
        <v>341</v>
      </c>
      <c r="AR39" s="744"/>
      <c r="AS39" s="744"/>
      <c r="AT39" s="744"/>
      <c r="AU39" s="744"/>
      <c r="AV39" s="744"/>
      <c r="AW39" s="744"/>
      <c r="AX39" s="744"/>
      <c r="AY39" s="745"/>
      <c r="AZ39" s="665">
        <v>585</v>
      </c>
      <c r="BA39" s="666"/>
      <c r="BB39" s="666"/>
      <c r="BC39" s="666"/>
      <c r="BD39" s="699"/>
      <c r="BE39" s="699"/>
      <c r="BF39" s="723"/>
      <c r="BG39" s="680" t="s">
        <v>342</v>
      </c>
      <c r="BH39" s="681"/>
      <c r="BI39" s="681"/>
      <c r="BJ39" s="681"/>
      <c r="BK39" s="681"/>
      <c r="BL39" s="681"/>
      <c r="BM39" s="681"/>
      <c r="BN39" s="681"/>
      <c r="BO39" s="681"/>
      <c r="BP39" s="681"/>
      <c r="BQ39" s="681"/>
      <c r="BR39" s="681"/>
      <c r="BS39" s="681"/>
      <c r="BT39" s="681"/>
      <c r="BU39" s="682"/>
      <c r="BV39" s="665">
        <v>54063</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2251166</v>
      </c>
      <c r="CS39" s="699"/>
      <c r="CT39" s="699"/>
      <c r="CU39" s="699"/>
      <c r="CV39" s="699"/>
      <c r="CW39" s="699"/>
      <c r="CX39" s="699"/>
      <c r="CY39" s="700"/>
      <c r="CZ39" s="670">
        <v>1.7</v>
      </c>
      <c r="DA39" s="701"/>
      <c r="DB39" s="701"/>
      <c r="DC39" s="707"/>
      <c r="DD39" s="674">
        <v>2130000</v>
      </c>
      <c r="DE39" s="699"/>
      <c r="DF39" s="699"/>
      <c r="DG39" s="699"/>
      <c r="DH39" s="699"/>
      <c r="DI39" s="699"/>
      <c r="DJ39" s="699"/>
      <c r="DK39" s="700"/>
      <c r="DL39" s="674" t="s">
        <v>125</v>
      </c>
      <c r="DM39" s="699"/>
      <c r="DN39" s="699"/>
      <c r="DO39" s="699"/>
      <c r="DP39" s="699"/>
      <c r="DQ39" s="699"/>
      <c r="DR39" s="699"/>
      <c r="DS39" s="699"/>
      <c r="DT39" s="699"/>
      <c r="DU39" s="699"/>
      <c r="DV39" s="700"/>
      <c r="DW39" s="670" t="s">
        <v>125</v>
      </c>
      <c r="DX39" s="701"/>
      <c r="DY39" s="701"/>
      <c r="DZ39" s="701"/>
      <c r="EA39" s="701"/>
      <c r="EB39" s="701"/>
      <c r="EC39" s="702"/>
    </row>
    <row r="40" spans="2:133" ht="11.25" customHeight="1" x14ac:dyDescent="0.15">
      <c r="B40" s="662" t="s">
        <v>344</v>
      </c>
      <c r="C40" s="663"/>
      <c r="D40" s="663"/>
      <c r="E40" s="663"/>
      <c r="F40" s="663"/>
      <c r="G40" s="663"/>
      <c r="H40" s="663"/>
      <c r="I40" s="663"/>
      <c r="J40" s="663"/>
      <c r="K40" s="663"/>
      <c r="L40" s="663"/>
      <c r="M40" s="663"/>
      <c r="N40" s="663"/>
      <c r="O40" s="663"/>
      <c r="P40" s="663"/>
      <c r="Q40" s="664"/>
      <c r="R40" s="665">
        <v>17638700</v>
      </c>
      <c r="S40" s="666"/>
      <c r="T40" s="666"/>
      <c r="U40" s="666"/>
      <c r="V40" s="666"/>
      <c r="W40" s="666"/>
      <c r="X40" s="666"/>
      <c r="Y40" s="667"/>
      <c r="Z40" s="668">
        <v>12.6</v>
      </c>
      <c r="AA40" s="668"/>
      <c r="AB40" s="668"/>
      <c r="AC40" s="668"/>
      <c r="AD40" s="669" t="s">
        <v>125</v>
      </c>
      <c r="AE40" s="669"/>
      <c r="AF40" s="669"/>
      <c r="AG40" s="669"/>
      <c r="AH40" s="669"/>
      <c r="AI40" s="669"/>
      <c r="AJ40" s="669"/>
      <c r="AK40" s="669"/>
      <c r="AL40" s="670" t="s">
        <v>125</v>
      </c>
      <c r="AM40" s="671"/>
      <c r="AN40" s="671"/>
      <c r="AO40" s="672"/>
      <c r="AQ40" s="743" t="s">
        <v>345</v>
      </c>
      <c r="AR40" s="744"/>
      <c r="AS40" s="744"/>
      <c r="AT40" s="744"/>
      <c r="AU40" s="744"/>
      <c r="AV40" s="744"/>
      <c r="AW40" s="744"/>
      <c r="AX40" s="744"/>
      <c r="AY40" s="745"/>
      <c r="AZ40" s="665" t="s">
        <v>125</v>
      </c>
      <c r="BA40" s="666"/>
      <c r="BB40" s="666"/>
      <c r="BC40" s="666"/>
      <c r="BD40" s="699"/>
      <c r="BE40" s="699"/>
      <c r="BF40" s="723"/>
      <c r="BG40" s="746" t="s">
        <v>346</v>
      </c>
      <c r="BH40" s="747"/>
      <c r="BI40" s="747"/>
      <c r="BJ40" s="747"/>
      <c r="BK40" s="747"/>
      <c r="BL40" s="364"/>
      <c r="BM40" s="681" t="s">
        <v>347</v>
      </c>
      <c r="BN40" s="681"/>
      <c r="BO40" s="681"/>
      <c r="BP40" s="681"/>
      <c r="BQ40" s="681"/>
      <c r="BR40" s="681"/>
      <c r="BS40" s="681"/>
      <c r="BT40" s="681"/>
      <c r="BU40" s="682"/>
      <c r="BV40" s="665">
        <v>98</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1031227</v>
      </c>
      <c r="CS40" s="666"/>
      <c r="CT40" s="666"/>
      <c r="CU40" s="666"/>
      <c r="CV40" s="666"/>
      <c r="CW40" s="666"/>
      <c r="CX40" s="666"/>
      <c r="CY40" s="667"/>
      <c r="CZ40" s="670">
        <v>0.8</v>
      </c>
      <c r="DA40" s="701"/>
      <c r="DB40" s="701"/>
      <c r="DC40" s="707"/>
      <c r="DD40" s="674">
        <v>843706</v>
      </c>
      <c r="DE40" s="666"/>
      <c r="DF40" s="666"/>
      <c r="DG40" s="666"/>
      <c r="DH40" s="666"/>
      <c r="DI40" s="666"/>
      <c r="DJ40" s="666"/>
      <c r="DK40" s="667"/>
      <c r="DL40" s="674">
        <v>1621</v>
      </c>
      <c r="DM40" s="666"/>
      <c r="DN40" s="666"/>
      <c r="DO40" s="666"/>
      <c r="DP40" s="666"/>
      <c r="DQ40" s="666"/>
      <c r="DR40" s="666"/>
      <c r="DS40" s="666"/>
      <c r="DT40" s="666"/>
      <c r="DU40" s="666"/>
      <c r="DV40" s="667"/>
      <c r="DW40" s="670">
        <v>0</v>
      </c>
      <c r="DX40" s="701"/>
      <c r="DY40" s="701"/>
      <c r="DZ40" s="701"/>
      <c r="EA40" s="701"/>
      <c r="EB40" s="701"/>
      <c r="EC40" s="702"/>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125</v>
      </c>
      <c r="S41" s="666"/>
      <c r="T41" s="666"/>
      <c r="U41" s="666"/>
      <c r="V41" s="666"/>
      <c r="W41" s="666"/>
      <c r="X41" s="666"/>
      <c r="Y41" s="667"/>
      <c r="Z41" s="668" t="s">
        <v>125</v>
      </c>
      <c r="AA41" s="668"/>
      <c r="AB41" s="668"/>
      <c r="AC41" s="668"/>
      <c r="AD41" s="669" t="s">
        <v>125</v>
      </c>
      <c r="AE41" s="669"/>
      <c r="AF41" s="669"/>
      <c r="AG41" s="669"/>
      <c r="AH41" s="669"/>
      <c r="AI41" s="669"/>
      <c r="AJ41" s="669"/>
      <c r="AK41" s="669"/>
      <c r="AL41" s="670" t="s">
        <v>125</v>
      </c>
      <c r="AM41" s="671"/>
      <c r="AN41" s="671"/>
      <c r="AO41" s="672"/>
      <c r="AQ41" s="743" t="s">
        <v>350</v>
      </c>
      <c r="AR41" s="744"/>
      <c r="AS41" s="744"/>
      <c r="AT41" s="744"/>
      <c r="AU41" s="744"/>
      <c r="AV41" s="744"/>
      <c r="AW41" s="744"/>
      <c r="AX41" s="744"/>
      <c r="AY41" s="745"/>
      <c r="AZ41" s="665">
        <v>1395461</v>
      </c>
      <c r="BA41" s="666"/>
      <c r="BB41" s="666"/>
      <c r="BC41" s="666"/>
      <c r="BD41" s="699"/>
      <c r="BE41" s="699"/>
      <c r="BF41" s="723"/>
      <c r="BG41" s="746"/>
      <c r="BH41" s="747"/>
      <c r="BI41" s="747"/>
      <c r="BJ41" s="747"/>
      <c r="BK41" s="747"/>
      <c r="BL41" s="364"/>
      <c r="BM41" s="681" t="s">
        <v>351</v>
      </c>
      <c r="BN41" s="681"/>
      <c r="BO41" s="681"/>
      <c r="BP41" s="681"/>
      <c r="BQ41" s="681"/>
      <c r="BR41" s="681"/>
      <c r="BS41" s="681"/>
      <c r="BT41" s="681"/>
      <c r="BU41" s="682"/>
      <c r="BV41" s="665" t="s">
        <v>125</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125</v>
      </c>
      <c r="CS41" s="699"/>
      <c r="CT41" s="699"/>
      <c r="CU41" s="699"/>
      <c r="CV41" s="699"/>
      <c r="CW41" s="699"/>
      <c r="CX41" s="699"/>
      <c r="CY41" s="700"/>
      <c r="CZ41" s="670" t="s">
        <v>125</v>
      </c>
      <c r="DA41" s="701"/>
      <c r="DB41" s="701"/>
      <c r="DC41" s="707"/>
      <c r="DD41" s="674" t="s">
        <v>125</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125</v>
      </c>
      <c r="S42" s="666"/>
      <c r="T42" s="666"/>
      <c r="U42" s="666"/>
      <c r="V42" s="666"/>
      <c r="W42" s="666"/>
      <c r="X42" s="666"/>
      <c r="Y42" s="667"/>
      <c r="Z42" s="668" t="s">
        <v>125</v>
      </c>
      <c r="AA42" s="668"/>
      <c r="AB42" s="668"/>
      <c r="AC42" s="668"/>
      <c r="AD42" s="669" t="s">
        <v>125</v>
      </c>
      <c r="AE42" s="669"/>
      <c r="AF42" s="669"/>
      <c r="AG42" s="669"/>
      <c r="AH42" s="669"/>
      <c r="AI42" s="669"/>
      <c r="AJ42" s="669"/>
      <c r="AK42" s="669"/>
      <c r="AL42" s="670" t="s">
        <v>125</v>
      </c>
      <c r="AM42" s="671"/>
      <c r="AN42" s="671"/>
      <c r="AO42" s="672"/>
      <c r="AQ42" s="753" t="s">
        <v>354</v>
      </c>
      <c r="AR42" s="754"/>
      <c r="AS42" s="754"/>
      <c r="AT42" s="754"/>
      <c r="AU42" s="754"/>
      <c r="AV42" s="754"/>
      <c r="AW42" s="754"/>
      <c r="AX42" s="754"/>
      <c r="AY42" s="755"/>
      <c r="AZ42" s="759">
        <v>6592506</v>
      </c>
      <c r="BA42" s="760"/>
      <c r="BB42" s="760"/>
      <c r="BC42" s="760"/>
      <c r="BD42" s="736"/>
      <c r="BE42" s="736"/>
      <c r="BF42" s="738"/>
      <c r="BG42" s="748"/>
      <c r="BH42" s="749"/>
      <c r="BI42" s="749"/>
      <c r="BJ42" s="749"/>
      <c r="BK42" s="749"/>
      <c r="BL42" s="365"/>
      <c r="BM42" s="691" t="s">
        <v>355</v>
      </c>
      <c r="BN42" s="691"/>
      <c r="BO42" s="691"/>
      <c r="BP42" s="691"/>
      <c r="BQ42" s="691"/>
      <c r="BR42" s="691"/>
      <c r="BS42" s="691"/>
      <c r="BT42" s="691"/>
      <c r="BU42" s="692"/>
      <c r="BV42" s="759">
        <v>286</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23820127</v>
      </c>
      <c r="CS42" s="699"/>
      <c r="CT42" s="699"/>
      <c r="CU42" s="699"/>
      <c r="CV42" s="699"/>
      <c r="CW42" s="699"/>
      <c r="CX42" s="699"/>
      <c r="CY42" s="700"/>
      <c r="CZ42" s="670">
        <v>17.8</v>
      </c>
      <c r="DA42" s="701"/>
      <c r="DB42" s="701"/>
      <c r="DC42" s="707"/>
      <c r="DD42" s="674">
        <v>3295239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357</v>
      </c>
      <c r="C43" s="663"/>
      <c r="D43" s="663"/>
      <c r="E43" s="663"/>
      <c r="F43" s="663"/>
      <c r="G43" s="663"/>
      <c r="H43" s="663"/>
      <c r="I43" s="663"/>
      <c r="J43" s="663"/>
      <c r="K43" s="663"/>
      <c r="L43" s="663"/>
      <c r="M43" s="663"/>
      <c r="N43" s="663"/>
      <c r="O43" s="663"/>
      <c r="P43" s="663"/>
      <c r="Q43" s="664"/>
      <c r="R43" s="665">
        <v>4483600</v>
      </c>
      <c r="S43" s="666"/>
      <c r="T43" s="666"/>
      <c r="U43" s="666"/>
      <c r="V43" s="666"/>
      <c r="W43" s="666"/>
      <c r="X43" s="666"/>
      <c r="Y43" s="667"/>
      <c r="Z43" s="668">
        <v>3.2</v>
      </c>
      <c r="AA43" s="668"/>
      <c r="AB43" s="668"/>
      <c r="AC43" s="668"/>
      <c r="AD43" s="669" t="s">
        <v>125</v>
      </c>
      <c r="AE43" s="669"/>
      <c r="AF43" s="669"/>
      <c r="AG43" s="669"/>
      <c r="AH43" s="669"/>
      <c r="AI43" s="669"/>
      <c r="AJ43" s="669"/>
      <c r="AK43" s="669"/>
      <c r="AL43" s="670" t="s">
        <v>125</v>
      </c>
      <c r="AM43" s="671"/>
      <c r="AN43" s="671"/>
      <c r="AO43" s="672"/>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v>394151</v>
      </c>
      <c r="CS43" s="699"/>
      <c r="CT43" s="699"/>
      <c r="CU43" s="699"/>
      <c r="CV43" s="699"/>
      <c r="CW43" s="699"/>
      <c r="CX43" s="699"/>
      <c r="CY43" s="700"/>
      <c r="CZ43" s="670">
        <v>0.3</v>
      </c>
      <c r="DA43" s="701"/>
      <c r="DB43" s="701"/>
      <c r="DC43" s="707"/>
      <c r="DD43" s="674">
        <v>393691</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359</v>
      </c>
      <c r="C44" s="710"/>
      <c r="D44" s="710"/>
      <c r="E44" s="710"/>
      <c r="F44" s="710"/>
      <c r="G44" s="710"/>
      <c r="H44" s="710"/>
      <c r="I44" s="710"/>
      <c r="J44" s="710"/>
      <c r="K44" s="710"/>
      <c r="L44" s="710"/>
      <c r="M44" s="710"/>
      <c r="N44" s="710"/>
      <c r="O44" s="710"/>
      <c r="P44" s="710"/>
      <c r="Q44" s="711"/>
      <c r="R44" s="759">
        <v>140504361</v>
      </c>
      <c r="S44" s="760"/>
      <c r="T44" s="760"/>
      <c r="U44" s="760"/>
      <c r="V44" s="760"/>
      <c r="W44" s="760"/>
      <c r="X44" s="760"/>
      <c r="Y44" s="761"/>
      <c r="Z44" s="762">
        <v>100</v>
      </c>
      <c r="AA44" s="762"/>
      <c r="AB44" s="762"/>
      <c r="AC44" s="762"/>
      <c r="AD44" s="763">
        <v>59118870</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23820127</v>
      </c>
      <c r="CS44" s="666"/>
      <c r="CT44" s="666"/>
      <c r="CU44" s="666"/>
      <c r="CV44" s="666"/>
      <c r="CW44" s="666"/>
      <c r="CX44" s="666"/>
      <c r="CY44" s="667"/>
      <c r="CZ44" s="670">
        <v>17.8</v>
      </c>
      <c r="DA44" s="671"/>
      <c r="DB44" s="671"/>
      <c r="DC44" s="683"/>
      <c r="DD44" s="674">
        <v>3295239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361</v>
      </c>
      <c r="CG45" s="663"/>
      <c r="CH45" s="663"/>
      <c r="CI45" s="663"/>
      <c r="CJ45" s="663"/>
      <c r="CK45" s="663"/>
      <c r="CL45" s="663"/>
      <c r="CM45" s="663"/>
      <c r="CN45" s="663"/>
      <c r="CO45" s="663"/>
      <c r="CP45" s="663"/>
      <c r="CQ45" s="664"/>
      <c r="CR45" s="665">
        <v>13070811</v>
      </c>
      <c r="CS45" s="699"/>
      <c r="CT45" s="699"/>
      <c r="CU45" s="699"/>
      <c r="CV45" s="699"/>
      <c r="CW45" s="699"/>
      <c r="CX45" s="699"/>
      <c r="CY45" s="700"/>
      <c r="CZ45" s="670">
        <v>9.8000000000000007</v>
      </c>
      <c r="DA45" s="701"/>
      <c r="DB45" s="701"/>
      <c r="DC45" s="707"/>
      <c r="DD45" s="674">
        <v>322849</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363</v>
      </c>
      <c r="CG46" s="663"/>
      <c r="CH46" s="663"/>
      <c r="CI46" s="663"/>
      <c r="CJ46" s="663"/>
      <c r="CK46" s="663"/>
      <c r="CL46" s="663"/>
      <c r="CM46" s="663"/>
      <c r="CN46" s="663"/>
      <c r="CO46" s="663"/>
      <c r="CP46" s="663"/>
      <c r="CQ46" s="664"/>
      <c r="CR46" s="665">
        <v>10703205</v>
      </c>
      <c r="CS46" s="666"/>
      <c r="CT46" s="666"/>
      <c r="CU46" s="666"/>
      <c r="CV46" s="666"/>
      <c r="CW46" s="666"/>
      <c r="CX46" s="666"/>
      <c r="CY46" s="667"/>
      <c r="CZ46" s="670">
        <v>8</v>
      </c>
      <c r="DA46" s="671"/>
      <c r="DB46" s="671"/>
      <c r="DC46" s="683"/>
      <c r="DD46" s="674">
        <v>2953579</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t="s">
        <v>125</v>
      </c>
      <c r="CS47" s="699"/>
      <c r="CT47" s="699"/>
      <c r="CU47" s="699"/>
      <c r="CV47" s="699"/>
      <c r="CW47" s="699"/>
      <c r="CX47" s="699"/>
      <c r="CY47" s="700"/>
      <c r="CZ47" s="670" t="s">
        <v>125</v>
      </c>
      <c r="DA47" s="701"/>
      <c r="DB47" s="701"/>
      <c r="DC47" s="707"/>
      <c r="DD47" s="674" t="s">
        <v>125</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125</v>
      </c>
      <c r="CS48" s="666"/>
      <c r="CT48" s="666"/>
      <c r="CU48" s="666"/>
      <c r="CV48" s="666"/>
      <c r="CW48" s="666"/>
      <c r="CX48" s="666"/>
      <c r="CY48" s="667"/>
      <c r="CZ48" s="670" t="s">
        <v>125</v>
      </c>
      <c r="DA48" s="671"/>
      <c r="DB48" s="671"/>
      <c r="DC48" s="683"/>
      <c r="DD48" s="674" t="s">
        <v>125</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368</v>
      </c>
      <c r="CE49" s="710"/>
      <c r="CF49" s="710"/>
      <c r="CG49" s="710"/>
      <c r="CH49" s="710"/>
      <c r="CI49" s="710"/>
      <c r="CJ49" s="710"/>
      <c r="CK49" s="710"/>
      <c r="CL49" s="710"/>
      <c r="CM49" s="710"/>
      <c r="CN49" s="710"/>
      <c r="CO49" s="710"/>
      <c r="CP49" s="710"/>
      <c r="CQ49" s="711"/>
      <c r="CR49" s="759">
        <v>133682176</v>
      </c>
      <c r="CS49" s="736"/>
      <c r="CT49" s="736"/>
      <c r="CU49" s="736"/>
      <c r="CV49" s="736"/>
      <c r="CW49" s="736"/>
      <c r="CX49" s="736"/>
      <c r="CY49" s="773"/>
      <c r="CZ49" s="764">
        <v>100</v>
      </c>
      <c r="DA49" s="774"/>
      <c r="DB49" s="774"/>
      <c r="DC49" s="775"/>
      <c r="DD49" s="776">
        <v>69032686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sLdAs+dmwT1ktB59ZrIIaIO2e1zimo24AQmNs7HuTugrv2yEoiEbQkhUmfZlj20WdCwnvKhtFwzteY0jW+D1g==" saltValue="gFgA5YTFTRmf2eCIMSVe2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370</v>
      </c>
      <c r="DK2" s="787"/>
      <c r="DL2" s="787"/>
      <c r="DM2" s="787"/>
      <c r="DN2" s="787"/>
      <c r="DO2" s="788"/>
      <c r="DP2" s="224"/>
      <c r="DQ2" s="786" t="s">
        <v>371</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28"/>
      <c r="BA5" s="228"/>
      <c r="BB5" s="228"/>
      <c r="BC5" s="228"/>
      <c r="BD5" s="228"/>
      <c r="BE5" s="229"/>
      <c r="BF5" s="229"/>
      <c r="BG5" s="229"/>
      <c r="BH5" s="229"/>
      <c r="BI5" s="229"/>
      <c r="BJ5" s="229"/>
      <c r="BK5" s="229"/>
      <c r="BL5" s="229"/>
      <c r="BM5" s="229"/>
      <c r="BN5" s="229"/>
      <c r="BO5" s="229"/>
      <c r="BP5" s="229"/>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8" t="s">
        <v>388</v>
      </c>
      <c r="DH5" s="829"/>
      <c r="DI5" s="829"/>
      <c r="DJ5" s="829"/>
      <c r="DK5" s="830"/>
      <c r="DL5" s="828" t="s">
        <v>389</v>
      </c>
      <c r="DM5" s="829"/>
      <c r="DN5" s="829"/>
      <c r="DO5" s="829"/>
      <c r="DP5" s="830"/>
      <c r="DQ5" s="797" t="s">
        <v>390</v>
      </c>
      <c r="DR5" s="798"/>
      <c r="DS5" s="798"/>
      <c r="DT5" s="798"/>
      <c r="DU5" s="799"/>
      <c r="DV5" s="797" t="s">
        <v>381</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1"/>
      <c r="DH6" s="832"/>
      <c r="DI6" s="832"/>
      <c r="DJ6" s="832"/>
      <c r="DK6" s="833"/>
      <c r="DL6" s="831"/>
      <c r="DM6" s="832"/>
      <c r="DN6" s="832"/>
      <c r="DO6" s="832"/>
      <c r="DP6" s="833"/>
      <c r="DQ6" s="800"/>
      <c r="DR6" s="801"/>
      <c r="DS6" s="801"/>
      <c r="DT6" s="801"/>
      <c r="DU6" s="802"/>
      <c r="DV6" s="800"/>
      <c r="DW6" s="801"/>
      <c r="DX6" s="801"/>
      <c r="DY6" s="801"/>
      <c r="DZ6" s="806"/>
      <c r="EA6" s="230"/>
    </row>
    <row r="7" spans="1:131" s="231" customFormat="1" ht="26.25" customHeight="1" thickTop="1" x14ac:dyDescent="0.15">
      <c r="A7" s="232">
        <v>1</v>
      </c>
      <c r="B7" s="815" t="s">
        <v>391</v>
      </c>
      <c r="C7" s="816"/>
      <c r="D7" s="816"/>
      <c r="E7" s="816"/>
      <c r="F7" s="816"/>
      <c r="G7" s="816"/>
      <c r="H7" s="816"/>
      <c r="I7" s="816"/>
      <c r="J7" s="816"/>
      <c r="K7" s="816"/>
      <c r="L7" s="816"/>
      <c r="M7" s="816"/>
      <c r="N7" s="816"/>
      <c r="O7" s="816"/>
      <c r="P7" s="817"/>
      <c r="Q7" s="818">
        <v>140927</v>
      </c>
      <c r="R7" s="819"/>
      <c r="S7" s="819"/>
      <c r="T7" s="819"/>
      <c r="U7" s="819"/>
      <c r="V7" s="819">
        <v>134124</v>
      </c>
      <c r="W7" s="819"/>
      <c r="X7" s="819"/>
      <c r="Y7" s="819"/>
      <c r="Z7" s="819"/>
      <c r="AA7" s="819">
        <v>6804</v>
      </c>
      <c r="AB7" s="819"/>
      <c r="AC7" s="819"/>
      <c r="AD7" s="819"/>
      <c r="AE7" s="820"/>
      <c r="AF7" s="821">
        <v>6029</v>
      </c>
      <c r="AG7" s="822"/>
      <c r="AH7" s="822"/>
      <c r="AI7" s="822"/>
      <c r="AJ7" s="823"/>
      <c r="AK7" s="813" t="s">
        <v>609</v>
      </c>
      <c r="AL7" s="813"/>
      <c r="AM7" s="813"/>
      <c r="AN7" s="813"/>
      <c r="AO7" s="814"/>
      <c r="AP7" s="824">
        <v>139201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0" t="s">
        <v>592</v>
      </c>
      <c r="BT7" s="811"/>
      <c r="BU7" s="811"/>
      <c r="BV7" s="811"/>
      <c r="BW7" s="811"/>
      <c r="BX7" s="811"/>
      <c r="BY7" s="811"/>
      <c r="BZ7" s="811"/>
      <c r="CA7" s="811"/>
      <c r="CB7" s="811"/>
      <c r="CC7" s="811"/>
      <c r="CD7" s="811"/>
      <c r="CE7" s="811"/>
      <c r="CF7" s="811"/>
      <c r="CG7" s="827"/>
      <c r="CH7" s="807">
        <v>2</v>
      </c>
      <c r="CI7" s="808"/>
      <c r="CJ7" s="808"/>
      <c r="CK7" s="808"/>
      <c r="CL7" s="809"/>
      <c r="CM7" s="807">
        <v>179</v>
      </c>
      <c r="CN7" s="808"/>
      <c r="CO7" s="808"/>
      <c r="CP7" s="808"/>
      <c r="CQ7" s="809"/>
      <c r="CR7" s="807">
        <v>65</v>
      </c>
      <c r="CS7" s="808"/>
      <c r="CT7" s="808"/>
      <c r="CU7" s="808"/>
      <c r="CV7" s="809"/>
      <c r="CW7" s="807">
        <v>31</v>
      </c>
      <c r="CX7" s="808"/>
      <c r="CY7" s="808"/>
      <c r="CZ7" s="808"/>
      <c r="DA7" s="809"/>
      <c r="DB7" s="813" t="s">
        <v>609</v>
      </c>
      <c r="DC7" s="813"/>
      <c r="DD7" s="813"/>
      <c r="DE7" s="813"/>
      <c r="DF7" s="814"/>
      <c r="DG7" s="807" t="s">
        <v>609</v>
      </c>
      <c r="DH7" s="808"/>
      <c r="DI7" s="808"/>
      <c r="DJ7" s="808"/>
      <c r="DK7" s="809"/>
      <c r="DL7" s="807" t="s">
        <v>609</v>
      </c>
      <c r="DM7" s="808"/>
      <c r="DN7" s="808"/>
      <c r="DO7" s="808"/>
      <c r="DP7" s="809"/>
      <c r="DQ7" s="807" t="s">
        <v>609</v>
      </c>
      <c r="DR7" s="808"/>
      <c r="DS7" s="808"/>
      <c r="DT7" s="808"/>
      <c r="DU7" s="809"/>
      <c r="DV7" s="810"/>
      <c r="DW7" s="811"/>
      <c r="DX7" s="811"/>
      <c r="DY7" s="811"/>
      <c r="DZ7" s="812"/>
      <c r="EA7" s="230"/>
    </row>
    <row r="8" spans="1:131" s="231" customFormat="1" ht="26.25" customHeight="1" x14ac:dyDescent="0.15">
      <c r="A8" s="234">
        <v>2</v>
      </c>
      <c r="B8" s="843" t="s">
        <v>392</v>
      </c>
      <c r="C8" s="844"/>
      <c r="D8" s="844"/>
      <c r="E8" s="844"/>
      <c r="F8" s="844"/>
      <c r="G8" s="844"/>
      <c r="H8" s="844"/>
      <c r="I8" s="844"/>
      <c r="J8" s="844"/>
      <c r="K8" s="844"/>
      <c r="L8" s="844"/>
      <c r="M8" s="844"/>
      <c r="N8" s="844"/>
      <c r="O8" s="844"/>
      <c r="P8" s="845"/>
      <c r="Q8" s="846">
        <v>199</v>
      </c>
      <c r="R8" s="813"/>
      <c r="S8" s="813"/>
      <c r="T8" s="813"/>
      <c r="U8" s="813"/>
      <c r="V8" s="813">
        <v>199</v>
      </c>
      <c r="W8" s="813"/>
      <c r="X8" s="813"/>
      <c r="Y8" s="813"/>
      <c r="Z8" s="813"/>
      <c r="AA8" s="813" t="s">
        <v>609</v>
      </c>
      <c r="AB8" s="813"/>
      <c r="AC8" s="813"/>
      <c r="AD8" s="813"/>
      <c r="AE8" s="814"/>
      <c r="AF8" s="847" t="s">
        <v>246</v>
      </c>
      <c r="AG8" s="848"/>
      <c r="AH8" s="848"/>
      <c r="AI8" s="848"/>
      <c r="AJ8" s="849"/>
      <c r="AK8" s="850">
        <v>199</v>
      </c>
      <c r="AL8" s="851"/>
      <c r="AM8" s="851"/>
      <c r="AN8" s="851"/>
      <c r="AO8" s="851"/>
      <c r="AP8" s="851">
        <v>720</v>
      </c>
      <c r="AQ8" s="851"/>
      <c r="AR8" s="851"/>
      <c r="AS8" s="851"/>
      <c r="AT8" s="851"/>
      <c r="AU8" s="834"/>
      <c r="AV8" s="834"/>
      <c r="AW8" s="834"/>
      <c r="AX8" s="834"/>
      <c r="AY8" s="835"/>
      <c r="AZ8" s="228"/>
      <c r="BA8" s="228"/>
      <c r="BB8" s="228"/>
      <c r="BC8" s="228"/>
      <c r="BD8" s="228"/>
      <c r="BE8" s="229"/>
      <c r="BF8" s="229"/>
      <c r="BG8" s="229"/>
      <c r="BH8" s="229"/>
      <c r="BI8" s="229"/>
      <c r="BJ8" s="229"/>
      <c r="BK8" s="229"/>
      <c r="BL8" s="229"/>
      <c r="BM8" s="229"/>
      <c r="BN8" s="229"/>
      <c r="BO8" s="229"/>
      <c r="BP8" s="229"/>
      <c r="BQ8" s="234">
        <v>2</v>
      </c>
      <c r="BR8" s="235"/>
      <c r="BS8" s="836" t="s">
        <v>593</v>
      </c>
      <c r="BT8" s="837"/>
      <c r="BU8" s="837"/>
      <c r="BV8" s="837"/>
      <c r="BW8" s="837"/>
      <c r="BX8" s="837"/>
      <c r="BY8" s="837"/>
      <c r="BZ8" s="837"/>
      <c r="CA8" s="837"/>
      <c r="CB8" s="837"/>
      <c r="CC8" s="837"/>
      <c r="CD8" s="837"/>
      <c r="CE8" s="837"/>
      <c r="CF8" s="837"/>
      <c r="CG8" s="838"/>
      <c r="CH8" s="839">
        <v>1</v>
      </c>
      <c r="CI8" s="840"/>
      <c r="CJ8" s="840"/>
      <c r="CK8" s="840"/>
      <c r="CL8" s="841"/>
      <c r="CM8" s="839">
        <v>86</v>
      </c>
      <c r="CN8" s="840"/>
      <c r="CO8" s="840"/>
      <c r="CP8" s="840"/>
      <c r="CQ8" s="841"/>
      <c r="CR8" s="839">
        <v>50</v>
      </c>
      <c r="CS8" s="840"/>
      <c r="CT8" s="840"/>
      <c r="CU8" s="840"/>
      <c r="CV8" s="841"/>
      <c r="CW8" s="839">
        <v>30</v>
      </c>
      <c r="CX8" s="840"/>
      <c r="CY8" s="840"/>
      <c r="CZ8" s="840"/>
      <c r="DA8" s="841"/>
      <c r="DB8" s="839" t="s">
        <v>609</v>
      </c>
      <c r="DC8" s="840"/>
      <c r="DD8" s="840"/>
      <c r="DE8" s="840"/>
      <c r="DF8" s="841"/>
      <c r="DG8" s="839" t="s">
        <v>609</v>
      </c>
      <c r="DH8" s="840"/>
      <c r="DI8" s="840"/>
      <c r="DJ8" s="840"/>
      <c r="DK8" s="841"/>
      <c r="DL8" s="839" t="s">
        <v>609</v>
      </c>
      <c r="DM8" s="840"/>
      <c r="DN8" s="840"/>
      <c r="DO8" s="840"/>
      <c r="DP8" s="841"/>
      <c r="DQ8" s="839" t="s">
        <v>609</v>
      </c>
      <c r="DR8" s="840"/>
      <c r="DS8" s="840"/>
      <c r="DT8" s="840"/>
      <c r="DU8" s="841"/>
      <c r="DV8" s="836"/>
      <c r="DW8" s="837"/>
      <c r="DX8" s="837"/>
      <c r="DY8" s="837"/>
      <c r="DZ8" s="842"/>
      <c r="EA8" s="230"/>
    </row>
    <row r="9" spans="1:131" s="231" customFormat="1" ht="26.25" customHeight="1" x14ac:dyDescent="0.15">
      <c r="A9" s="234">
        <v>3</v>
      </c>
      <c r="B9" s="843" t="s">
        <v>393</v>
      </c>
      <c r="C9" s="844"/>
      <c r="D9" s="844"/>
      <c r="E9" s="844"/>
      <c r="F9" s="844"/>
      <c r="G9" s="844"/>
      <c r="H9" s="844"/>
      <c r="I9" s="844"/>
      <c r="J9" s="844"/>
      <c r="K9" s="844"/>
      <c r="L9" s="844"/>
      <c r="M9" s="844"/>
      <c r="N9" s="844"/>
      <c r="O9" s="844"/>
      <c r="P9" s="845"/>
      <c r="Q9" s="846">
        <v>19</v>
      </c>
      <c r="R9" s="813"/>
      <c r="S9" s="813"/>
      <c r="T9" s="813"/>
      <c r="U9" s="813"/>
      <c r="V9" s="813">
        <v>1</v>
      </c>
      <c r="W9" s="813"/>
      <c r="X9" s="813"/>
      <c r="Y9" s="813"/>
      <c r="Z9" s="813"/>
      <c r="AA9" s="813">
        <v>18</v>
      </c>
      <c r="AB9" s="813"/>
      <c r="AC9" s="813"/>
      <c r="AD9" s="813"/>
      <c r="AE9" s="814"/>
      <c r="AF9" s="847">
        <v>18</v>
      </c>
      <c r="AG9" s="848"/>
      <c r="AH9" s="848"/>
      <c r="AI9" s="848"/>
      <c r="AJ9" s="849"/>
      <c r="AK9" s="813" t="s">
        <v>609</v>
      </c>
      <c r="AL9" s="813"/>
      <c r="AM9" s="813"/>
      <c r="AN9" s="813"/>
      <c r="AO9" s="814"/>
      <c r="AP9" s="813" t="s">
        <v>609</v>
      </c>
      <c r="AQ9" s="813"/>
      <c r="AR9" s="813"/>
      <c r="AS9" s="813"/>
      <c r="AT9" s="814"/>
      <c r="AU9" s="834"/>
      <c r="AV9" s="834"/>
      <c r="AW9" s="834"/>
      <c r="AX9" s="834"/>
      <c r="AY9" s="835"/>
      <c r="AZ9" s="228"/>
      <c r="BA9" s="228"/>
      <c r="BB9" s="228"/>
      <c r="BC9" s="228"/>
      <c r="BD9" s="228"/>
      <c r="BE9" s="229"/>
      <c r="BF9" s="229"/>
      <c r="BG9" s="229"/>
      <c r="BH9" s="229"/>
      <c r="BI9" s="229"/>
      <c r="BJ9" s="229"/>
      <c r="BK9" s="229"/>
      <c r="BL9" s="229"/>
      <c r="BM9" s="229"/>
      <c r="BN9" s="229"/>
      <c r="BO9" s="229"/>
      <c r="BP9" s="229"/>
      <c r="BQ9" s="234">
        <v>3</v>
      </c>
      <c r="BR9" s="235"/>
      <c r="BS9" s="836" t="s">
        <v>594</v>
      </c>
      <c r="BT9" s="837"/>
      <c r="BU9" s="837"/>
      <c r="BV9" s="837"/>
      <c r="BW9" s="837"/>
      <c r="BX9" s="837"/>
      <c r="BY9" s="837"/>
      <c r="BZ9" s="837"/>
      <c r="CA9" s="837"/>
      <c r="CB9" s="837"/>
      <c r="CC9" s="837"/>
      <c r="CD9" s="837"/>
      <c r="CE9" s="837"/>
      <c r="CF9" s="837"/>
      <c r="CG9" s="838"/>
      <c r="CH9" s="839">
        <v>11</v>
      </c>
      <c r="CI9" s="840"/>
      <c r="CJ9" s="840"/>
      <c r="CK9" s="840"/>
      <c r="CL9" s="841"/>
      <c r="CM9" s="839">
        <v>354</v>
      </c>
      <c r="CN9" s="840"/>
      <c r="CO9" s="840"/>
      <c r="CP9" s="840"/>
      <c r="CQ9" s="841"/>
      <c r="CR9" s="839">
        <v>50</v>
      </c>
      <c r="CS9" s="840"/>
      <c r="CT9" s="840"/>
      <c r="CU9" s="840"/>
      <c r="CV9" s="841"/>
      <c r="CW9" s="839">
        <v>33</v>
      </c>
      <c r="CX9" s="840"/>
      <c r="CY9" s="840"/>
      <c r="CZ9" s="840"/>
      <c r="DA9" s="841"/>
      <c r="DB9" s="839" t="s">
        <v>609</v>
      </c>
      <c r="DC9" s="840"/>
      <c r="DD9" s="840"/>
      <c r="DE9" s="840"/>
      <c r="DF9" s="841"/>
      <c r="DG9" s="839" t="s">
        <v>609</v>
      </c>
      <c r="DH9" s="840"/>
      <c r="DI9" s="840"/>
      <c r="DJ9" s="840"/>
      <c r="DK9" s="841"/>
      <c r="DL9" s="839" t="s">
        <v>609</v>
      </c>
      <c r="DM9" s="840"/>
      <c r="DN9" s="840"/>
      <c r="DO9" s="840"/>
      <c r="DP9" s="841"/>
      <c r="DQ9" s="839" t="s">
        <v>609</v>
      </c>
      <c r="DR9" s="840"/>
      <c r="DS9" s="840"/>
      <c r="DT9" s="840"/>
      <c r="DU9" s="841"/>
      <c r="DV9" s="836"/>
      <c r="DW9" s="837"/>
      <c r="DX9" s="837"/>
      <c r="DY9" s="837"/>
      <c r="DZ9" s="842"/>
      <c r="EA9" s="230"/>
    </row>
    <row r="10" spans="1:131" s="231" customFormat="1" ht="26.25" customHeight="1" x14ac:dyDescent="0.15">
      <c r="A10" s="234">
        <v>4</v>
      </c>
      <c r="B10" s="843"/>
      <c r="C10" s="844"/>
      <c r="D10" s="844"/>
      <c r="E10" s="844"/>
      <c r="F10" s="844"/>
      <c r="G10" s="844"/>
      <c r="H10" s="844"/>
      <c r="I10" s="844"/>
      <c r="J10" s="844"/>
      <c r="K10" s="844"/>
      <c r="L10" s="844"/>
      <c r="M10" s="844"/>
      <c r="N10" s="844"/>
      <c r="O10" s="844"/>
      <c r="P10" s="845"/>
      <c r="Q10" s="846"/>
      <c r="R10" s="813"/>
      <c r="S10" s="813"/>
      <c r="T10" s="813"/>
      <c r="U10" s="813"/>
      <c r="V10" s="813"/>
      <c r="W10" s="813"/>
      <c r="X10" s="813"/>
      <c r="Y10" s="813"/>
      <c r="Z10" s="813"/>
      <c r="AA10" s="813"/>
      <c r="AB10" s="813"/>
      <c r="AC10" s="813"/>
      <c r="AD10" s="813"/>
      <c r="AE10" s="814"/>
      <c r="AF10" s="847"/>
      <c r="AG10" s="848"/>
      <c r="AH10" s="848"/>
      <c r="AI10" s="848"/>
      <c r="AJ10" s="849"/>
      <c r="AK10" s="850"/>
      <c r="AL10" s="851"/>
      <c r="AM10" s="851"/>
      <c r="AN10" s="851"/>
      <c r="AO10" s="851"/>
      <c r="AP10" s="851"/>
      <c r="AQ10" s="851"/>
      <c r="AR10" s="851"/>
      <c r="AS10" s="851"/>
      <c r="AT10" s="851"/>
      <c r="AU10" s="834"/>
      <c r="AV10" s="834"/>
      <c r="AW10" s="834"/>
      <c r="AX10" s="834"/>
      <c r="AY10" s="835"/>
      <c r="AZ10" s="228"/>
      <c r="BA10" s="228"/>
      <c r="BB10" s="228"/>
      <c r="BC10" s="228"/>
      <c r="BD10" s="228"/>
      <c r="BE10" s="229"/>
      <c r="BF10" s="229"/>
      <c r="BG10" s="229"/>
      <c r="BH10" s="229"/>
      <c r="BI10" s="229"/>
      <c r="BJ10" s="229"/>
      <c r="BK10" s="229"/>
      <c r="BL10" s="229"/>
      <c r="BM10" s="229"/>
      <c r="BN10" s="229"/>
      <c r="BO10" s="229"/>
      <c r="BP10" s="229"/>
      <c r="BQ10" s="234">
        <v>4</v>
      </c>
      <c r="BR10" s="235"/>
      <c r="BS10" s="836" t="s">
        <v>595</v>
      </c>
      <c r="BT10" s="837"/>
      <c r="BU10" s="837"/>
      <c r="BV10" s="837"/>
      <c r="BW10" s="837"/>
      <c r="BX10" s="837"/>
      <c r="BY10" s="837"/>
      <c r="BZ10" s="837"/>
      <c r="CA10" s="837"/>
      <c r="CB10" s="837"/>
      <c r="CC10" s="837"/>
      <c r="CD10" s="837"/>
      <c r="CE10" s="837"/>
      <c r="CF10" s="837"/>
      <c r="CG10" s="838"/>
      <c r="CH10" s="839">
        <v>0</v>
      </c>
      <c r="CI10" s="840"/>
      <c r="CJ10" s="840"/>
      <c r="CK10" s="840"/>
      <c r="CL10" s="841"/>
      <c r="CM10" s="839">
        <v>121</v>
      </c>
      <c r="CN10" s="840"/>
      <c r="CO10" s="840"/>
      <c r="CP10" s="840"/>
      <c r="CQ10" s="841"/>
      <c r="CR10" s="839">
        <v>100</v>
      </c>
      <c r="CS10" s="840"/>
      <c r="CT10" s="840"/>
      <c r="CU10" s="840"/>
      <c r="CV10" s="841"/>
      <c r="CW10" s="839">
        <v>40</v>
      </c>
      <c r="CX10" s="840"/>
      <c r="CY10" s="840"/>
      <c r="CZ10" s="840"/>
      <c r="DA10" s="841"/>
      <c r="DB10" s="839" t="s">
        <v>609</v>
      </c>
      <c r="DC10" s="840"/>
      <c r="DD10" s="840"/>
      <c r="DE10" s="840"/>
      <c r="DF10" s="841"/>
      <c r="DG10" s="839" t="s">
        <v>609</v>
      </c>
      <c r="DH10" s="840"/>
      <c r="DI10" s="840"/>
      <c r="DJ10" s="840"/>
      <c r="DK10" s="841"/>
      <c r="DL10" s="839" t="s">
        <v>609</v>
      </c>
      <c r="DM10" s="840"/>
      <c r="DN10" s="840"/>
      <c r="DO10" s="840"/>
      <c r="DP10" s="841"/>
      <c r="DQ10" s="839" t="s">
        <v>609</v>
      </c>
      <c r="DR10" s="840"/>
      <c r="DS10" s="840"/>
      <c r="DT10" s="840"/>
      <c r="DU10" s="841"/>
      <c r="DV10" s="836"/>
      <c r="DW10" s="837"/>
      <c r="DX10" s="837"/>
      <c r="DY10" s="837"/>
      <c r="DZ10" s="842"/>
      <c r="EA10" s="230"/>
    </row>
    <row r="11" spans="1:131" s="231" customFormat="1" ht="26.25" customHeight="1" x14ac:dyDescent="0.15">
      <c r="A11" s="234">
        <v>5</v>
      </c>
      <c r="B11" s="843"/>
      <c r="C11" s="844"/>
      <c r="D11" s="844"/>
      <c r="E11" s="844"/>
      <c r="F11" s="844"/>
      <c r="G11" s="844"/>
      <c r="H11" s="844"/>
      <c r="I11" s="844"/>
      <c r="J11" s="844"/>
      <c r="K11" s="844"/>
      <c r="L11" s="844"/>
      <c r="M11" s="844"/>
      <c r="N11" s="844"/>
      <c r="O11" s="844"/>
      <c r="P11" s="845"/>
      <c r="Q11" s="846"/>
      <c r="R11" s="813"/>
      <c r="S11" s="813"/>
      <c r="T11" s="813"/>
      <c r="U11" s="813"/>
      <c r="V11" s="813"/>
      <c r="W11" s="813"/>
      <c r="X11" s="813"/>
      <c r="Y11" s="813"/>
      <c r="Z11" s="813"/>
      <c r="AA11" s="813"/>
      <c r="AB11" s="813"/>
      <c r="AC11" s="813"/>
      <c r="AD11" s="813"/>
      <c r="AE11" s="814"/>
      <c r="AF11" s="847"/>
      <c r="AG11" s="848"/>
      <c r="AH11" s="848"/>
      <c r="AI11" s="848"/>
      <c r="AJ11" s="849"/>
      <c r="AK11" s="850"/>
      <c r="AL11" s="851"/>
      <c r="AM11" s="851"/>
      <c r="AN11" s="851"/>
      <c r="AO11" s="851"/>
      <c r="AP11" s="851"/>
      <c r="AQ11" s="851"/>
      <c r="AR11" s="851"/>
      <c r="AS11" s="851"/>
      <c r="AT11" s="851"/>
      <c r="AU11" s="834"/>
      <c r="AV11" s="834"/>
      <c r="AW11" s="834"/>
      <c r="AX11" s="834"/>
      <c r="AY11" s="835"/>
      <c r="AZ11" s="228"/>
      <c r="BA11" s="228"/>
      <c r="BB11" s="228"/>
      <c r="BC11" s="228"/>
      <c r="BD11" s="228"/>
      <c r="BE11" s="229"/>
      <c r="BF11" s="229"/>
      <c r="BG11" s="229"/>
      <c r="BH11" s="229"/>
      <c r="BI11" s="229"/>
      <c r="BJ11" s="229"/>
      <c r="BK11" s="229"/>
      <c r="BL11" s="229"/>
      <c r="BM11" s="229"/>
      <c r="BN11" s="229"/>
      <c r="BO11" s="229"/>
      <c r="BP11" s="229"/>
      <c r="BQ11" s="234">
        <v>5</v>
      </c>
      <c r="BR11" s="235"/>
      <c r="BS11" s="836" t="s">
        <v>596</v>
      </c>
      <c r="BT11" s="837"/>
      <c r="BU11" s="837"/>
      <c r="BV11" s="837"/>
      <c r="BW11" s="837"/>
      <c r="BX11" s="837"/>
      <c r="BY11" s="837"/>
      <c r="BZ11" s="837"/>
      <c r="CA11" s="837"/>
      <c r="CB11" s="837"/>
      <c r="CC11" s="837"/>
      <c r="CD11" s="837"/>
      <c r="CE11" s="837"/>
      <c r="CF11" s="837"/>
      <c r="CG11" s="838"/>
      <c r="CH11" s="839">
        <v>27</v>
      </c>
      <c r="CI11" s="840"/>
      <c r="CJ11" s="840"/>
      <c r="CK11" s="840"/>
      <c r="CL11" s="841"/>
      <c r="CM11" s="839">
        <v>117</v>
      </c>
      <c r="CN11" s="840"/>
      <c r="CO11" s="840"/>
      <c r="CP11" s="840"/>
      <c r="CQ11" s="841"/>
      <c r="CR11" s="839">
        <v>30</v>
      </c>
      <c r="CS11" s="840"/>
      <c r="CT11" s="840"/>
      <c r="CU11" s="840"/>
      <c r="CV11" s="841"/>
      <c r="CW11" s="839">
        <v>49</v>
      </c>
      <c r="CX11" s="840"/>
      <c r="CY11" s="840"/>
      <c r="CZ11" s="840"/>
      <c r="DA11" s="841"/>
      <c r="DB11" s="839" t="s">
        <v>609</v>
      </c>
      <c r="DC11" s="840"/>
      <c r="DD11" s="840"/>
      <c r="DE11" s="840"/>
      <c r="DF11" s="841"/>
      <c r="DG11" s="839" t="s">
        <v>609</v>
      </c>
      <c r="DH11" s="840"/>
      <c r="DI11" s="840"/>
      <c r="DJ11" s="840"/>
      <c r="DK11" s="841"/>
      <c r="DL11" s="839" t="s">
        <v>609</v>
      </c>
      <c r="DM11" s="840"/>
      <c r="DN11" s="840"/>
      <c r="DO11" s="840"/>
      <c r="DP11" s="841"/>
      <c r="DQ11" s="839" t="s">
        <v>609</v>
      </c>
      <c r="DR11" s="840"/>
      <c r="DS11" s="840"/>
      <c r="DT11" s="840"/>
      <c r="DU11" s="841"/>
      <c r="DV11" s="836"/>
      <c r="DW11" s="837"/>
      <c r="DX11" s="837"/>
      <c r="DY11" s="837"/>
      <c r="DZ11" s="842"/>
      <c r="EA11" s="230"/>
    </row>
    <row r="12" spans="1:131" s="231" customFormat="1" ht="26.25" customHeight="1" x14ac:dyDescent="0.15">
      <c r="A12" s="234">
        <v>6</v>
      </c>
      <c r="B12" s="843"/>
      <c r="C12" s="844"/>
      <c r="D12" s="844"/>
      <c r="E12" s="844"/>
      <c r="F12" s="844"/>
      <c r="G12" s="844"/>
      <c r="H12" s="844"/>
      <c r="I12" s="844"/>
      <c r="J12" s="844"/>
      <c r="K12" s="844"/>
      <c r="L12" s="844"/>
      <c r="M12" s="844"/>
      <c r="N12" s="844"/>
      <c r="O12" s="844"/>
      <c r="P12" s="845"/>
      <c r="Q12" s="846"/>
      <c r="R12" s="813"/>
      <c r="S12" s="813"/>
      <c r="T12" s="813"/>
      <c r="U12" s="813"/>
      <c r="V12" s="813"/>
      <c r="W12" s="813"/>
      <c r="X12" s="813"/>
      <c r="Y12" s="813"/>
      <c r="Z12" s="813"/>
      <c r="AA12" s="813"/>
      <c r="AB12" s="813"/>
      <c r="AC12" s="813"/>
      <c r="AD12" s="813"/>
      <c r="AE12" s="814"/>
      <c r="AF12" s="847"/>
      <c r="AG12" s="848"/>
      <c r="AH12" s="848"/>
      <c r="AI12" s="848"/>
      <c r="AJ12" s="849"/>
      <c r="AK12" s="850"/>
      <c r="AL12" s="851"/>
      <c r="AM12" s="851"/>
      <c r="AN12" s="851"/>
      <c r="AO12" s="851"/>
      <c r="AP12" s="851"/>
      <c r="AQ12" s="851"/>
      <c r="AR12" s="851"/>
      <c r="AS12" s="851"/>
      <c r="AT12" s="851"/>
      <c r="AU12" s="834"/>
      <c r="AV12" s="834"/>
      <c r="AW12" s="834"/>
      <c r="AX12" s="834"/>
      <c r="AY12" s="835"/>
      <c r="AZ12" s="228"/>
      <c r="BA12" s="228"/>
      <c r="BB12" s="228"/>
      <c r="BC12" s="228"/>
      <c r="BD12" s="228"/>
      <c r="BE12" s="229"/>
      <c r="BF12" s="229"/>
      <c r="BG12" s="229"/>
      <c r="BH12" s="229"/>
      <c r="BI12" s="229"/>
      <c r="BJ12" s="229"/>
      <c r="BK12" s="229"/>
      <c r="BL12" s="229"/>
      <c r="BM12" s="229"/>
      <c r="BN12" s="229"/>
      <c r="BO12" s="229"/>
      <c r="BP12" s="229"/>
      <c r="BQ12" s="234">
        <v>6</v>
      </c>
      <c r="BR12" s="235"/>
      <c r="BS12" s="836" t="s">
        <v>597</v>
      </c>
      <c r="BT12" s="837"/>
      <c r="BU12" s="837"/>
      <c r="BV12" s="837"/>
      <c r="BW12" s="837"/>
      <c r="BX12" s="837"/>
      <c r="BY12" s="837"/>
      <c r="BZ12" s="837"/>
      <c r="CA12" s="837"/>
      <c r="CB12" s="837"/>
      <c r="CC12" s="837"/>
      <c r="CD12" s="837"/>
      <c r="CE12" s="837"/>
      <c r="CF12" s="837"/>
      <c r="CG12" s="838"/>
      <c r="CH12" s="839">
        <v>39</v>
      </c>
      <c r="CI12" s="840"/>
      <c r="CJ12" s="840"/>
      <c r="CK12" s="840"/>
      <c r="CL12" s="841"/>
      <c r="CM12" s="839">
        <v>416</v>
      </c>
      <c r="CN12" s="840"/>
      <c r="CO12" s="840"/>
      <c r="CP12" s="840"/>
      <c r="CQ12" s="841"/>
      <c r="CR12" s="839">
        <v>100</v>
      </c>
      <c r="CS12" s="840"/>
      <c r="CT12" s="840"/>
      <c r="CU12" s="840"/>
      <c r="CV12" s="841"/>
      <c r="CW12" s="839">
        <v>559</v>
      </c>
      <c r="CX12" s="840"/>
      <c r="CY12" s="840"/>
      <c r="CZ12" s="840"/>
      <c r="DA12" s="841"/>
      <c r="DB12" s="839" t="s">
        <v>609</v>
      </c>
      <c r="DC12" s="840"/>
      <c r="DD12" s="840"/>
      <c r="DE12" s="840"/>
      <c r="DF12" s="841"/>
      <c r="DG12" s="839" t="s">
        <v>609</v>
      </c>
      <c r="DH12" s="840"/>
      <c r="DI12" s="840"/>
      <c r="DJ12" s="840"/>
      <c r="DK12" s="841"/>
      <c r="DL12" s="839" t="s">
        <v>609</v>
      </c>
      <c r="DM12" s="840"/>
      <c r="DN12" s="840"/>
      <c r="DO12" s="840"/>
      <c r="DP12" s="841"/>
      <c r="DQ12" s="839" t="s">
        <v>609</v>
      </c>
      <c r="DR12" s="840"/>
      <c r="DS12" s="840"/>
      <c r="DT12" s="840"/>
      <c r="DU12" s="841"/>
      <c r="DV12" s="836"/>
      <c r="DW12" s="837"/>
      <c r="DX12" s="837"/>
      <c r="DY12" s="837"/>
      <c r="DZ12" s="842"/>
      <c r="EA12" s="230"/>
    </row>
    <row r="13" spans="1:131" s="231" customFormat="1" ht="26.25" customHeight="1" x14ac:dyDescent="0.15">
      <c r="A13" s="234">
        <v>7</v>
      </c>
      <c r="B13" s="843"/>
      <c r="C13" s="844"/>
      <c r="D13" s="844"/>
      <c r="E13" s="844"/>
      <c r="F13" s="844"/>
      <c r="G13" s="844"/>
      <c r="H13" s="844"/>
      <c r="I13" s="844"/>
      <c r="J13" s="844"/>
      <c r="K13" s="844"/>
      <c r="L13" s="844"/>
      <c r="M13" s="844"/>
      <c r="N13" s="844"/>
      <c r="O13" s="844"/>
      <c r="P13" s="845"/>
      <c r="Q13" s="846"/>
      <c r="R13" s="813"/>
      <c r="S13" s="813"/>
      <c r="T13" s="813"/>
      <c r="U13" s="813"/>
      <c r="V13" s="813"/>
      <c r="W13" s="813"/>
      <c r="X13" s="813"/>
      <c r="Y13" s="813"/>
      <c r="Z13" s="813"/>
      <c r="AA13" s="813"/>
      <c r="AB13" s="813"/>
      <c r="AC13" s="813"/>
      <c r="AD13" s="813"/>
      <c r="AE13" s="814"/>
      <c r="AF13" s="847"/>
      <c r="AG13" s="848"/>
      <c r="AH13" s="848"/>
      <c r="AI13" s="848"/>
      <c r="AJ13" s="849"/>
      <c r="AK13" s="850"/>
      <c r="AL13" s="851"/>
      <c r="AM13" s="851"/>
      <c r="AN13" s="851"/>
      <c r="AO13" s="851"/>
      <c r="AP13" s="851"/>
      <c r="AQ13" s="851"/>
      <c r="AR13" s="851"/>
      <c r="AS13" s="851"/>
      <c r="AT13" s="851"/>
      <c r="AU13" s="834"/>
      <c r="AV13" s="834"/>
      <c r="AW13" s="834"/>
      <c r="AX13" s="834"/>
      <c r="AY13" s="835"/>
      <c r="AZ13" s="228"/>
      <c r="BA13" s="228"/>
      <c r="BB13" s="228"/>
      <c r="BC13" s="228"/>
      <c r="BD13" s="228"/>
      <c r="BE13" s="229"/>
      <c r="BF13" s="229"/>
      <c r="BG13" s="229"/>
      <c r="BH13" s="229"/>
      <c r="BI13" s="229"/>
      <c r="BJ13" s="229"/>
      <c r="BK13" s="229"/>
      <c r="BL13" s="229"/>
      <c r="BM13" s="229"/>
      <c r="BN13" s="229"/>
      <c r="BO13" s="229"/>
      <c r="BP13" s="229"/>
      <c r="BQ13" s="234">
        <v>7</v>
      </c>
      <c r="BR13" s="235"/>
      <c r="BS13" s="836" t="s">
        <v>598</v>
      </c>
      <c r="BT13" s="837"/>
      <c r="BU13" s="837"/>
      <c r="BV13" s="837"/>
      <c r="BW13" s="837"/>
      <c r="BX13" s="837"/>
      <c r="BY13" s="837"/>
      <c r="BZ13" s="837"/>
      <c r="CA13" s="837"/>
      <c r="CB13" s="837"/>
      <c r="CC13" s="837"/>
      <c r="CD13" s="837"/>
      <c r="CE13" s="837"/>
      <c r="CF13" s="837"/>
      <c r="CG13" s="838"/>
      <c r="CH13" s="839">
        <v>2</v>
      </c>
      <c r="CI13" s="840"/>
      <c r="CJ13" s="840"/>
      <c r="CK13" s="840"/>
      <c r="CL13" s="841"/>
      <c r="CM13" s="839">
        <v>70</v>
      </c>
      <c r="CN13" s="840"/>
      <c r="CO13" s="840"/>
      <c r="CP13" s="840"/>
      <c r="CQ13" s="841"/>
      <c r="CR13" s="839">
        <v>50</v>
      </c>
      <c r="CS13" s="840"/>
      <c r="CT13" s="840"/>
      <c r="CU13" s="840"/>
      <c r="CV13" s="841"/>
      <c r="CW13" s="839">
        <v>19</v>
      </c>
      <c r="CX13" s="840"/>
      <c r="CY13" s="840"/>
      <c r="CZ13" s="840"/>
      <c r="DA13" s="841"/>
      <c r="DB13" s="839" t="s">
        <v>609</v>
      </c>
      <c r="DC13" s="840"/>
      <c r="DD13" s="840"/>
      <c r="DE13" s="840"/>
      <c r="DF13" s="841"/>
      <c r="DG13" s="839" t="s">
        <v>609</v>
      </c>
      <c r="DH13" s="840"/>
      <c r="DI13" s="840"/>
      <c r="DJ13" s="840"/>
      <c r="DK13" s="841"/>
      <c r="DL13" s="839" t="s">
        <v>609</v>
      </c>
      <c r="DM13" s="840"/>
      <c r="DN13" s="840"/>
      <c r="DO13" s="840"/>
      <c r="DP13" s="841"/>
      <c r="DQ13" s="839" t="s">
        <v>609</v>
      </c>
      <c r="DR13" s="840"/>
      <c r="DS13" s="840"/>
      <c r="DT13" s="840"/>
      <c r="DU13" s="841"/>
      <c r="DV13" s="836"/>
      <c r="DW13" s="837"/>
      <c r="DX13" s="837"/>
      <c r="DY13" s="837"/>
      <c r="DZ13" s="842"/>
      <c r="EA13" s="230"/>
    </row>
    <row r="14" spans="1:131" s="231" customFormat="1" ht="26.25" customHeight="1" x14ac:dyDescent="0.15">
      <c r="A14" s="234">
        <v>8</v>
      </c>
      <c r="B14" s="843"/>
      <c r="C14" s="844"/>
      <c r="D14" s="844"/>
      <c r="E14" s="844"/>
      <c r="F14" s="844"/>
      <c r="G14" s="844"/>
      <c r="H14" s="844"/>
      <c r="I14" s="844"/>
      <c r="J14" s="844"/>
      <c r="K14" s="844"/>
      <c r="L14" s="844"/>
      <c r="M14" s="844"/>
      <c r="N14" s="844"/>
      <c r="O14" s="844"/>
      <c r="P14" s="845"/>
      <c r="Q14" s="846"/>
      <c r="R14" s="813"/>
      <c r="S14" s="813"/>
      <c r="T14" s="813"/>
      <c r="U14" s="813"/>
      <c r="V14" s="813"/>
      <c r="W14" s="813"/>
      <c r="X14" s="813"/>
      <c r="Y14" s="813"/>
      <c r="Z14" s="813"/>
      <c r="AA14" s="813"/>
      <c r="AB14" s="813"/>
      <c r="AC14" s="813"/>
      <c r="AD14" s="813"/>
      <c r="AE14" s="814"/>
      <c r="AF14" s="847"/>
      <c r="AG14" s="848"/>
      <c r="AH14" s="848"/>
      <c r="AI14" s="848"/>
      <c r="AJ14" s="849"/>
      <c r="AK14" s="850"/>
      <c r="AL14" s="851"/>
      <c r="AM14" s="851"/>
      <c r="AN14" s="851"/>
      <c r="AO14" s="851"/>
      <c r="AP14" s="851"/>
      <c r="AQ14" s="851"/>
      <c r="AR14" s="851"/>
      <c r="AS14" s="851"/>
      <c r="AT14" s="851"/>
      <c r="AU14" s="834"/>
      <c r="AV14" s="834"/>
      <c r="AW14" s="834"/>
      <c r="AX14" s="834"/>
      <c r="AY14" s="835"/>
      <c r="AZ14" s="228"/>
      <c r="BA14" s="228"/>
      <c r="BB14" s="228"/>
      <c r="BC14" s="228"/>
      <c r="BD14" s="228"/>
      <c r="BE14" s="229"/>
      <c r="BF14" s="229"/>
      <c r="BG14" s="229"/>
      <c r="BH14" s="229"/>
      <c r="BI14" s="229"/>
      <c r="BJ14" s="229"/>
      <c r="BK14" s="229"/>
      <c r="BL14" s="229"/>
      <c r="BM14" s="229"/>
      <c r="BN14" s="229"/>
      <c r="BO14" s="229"/>
      <c r="BP14" s="229"/>
      <c r="BQ14" s="234">
        <v>8</v>
      </c>
      <c r="BR14" s="235"/>
      <c r="BS14" s="836" t="s">
        <v>599</v>
      </c>
      <c r="BT14" s="837"/>
      <c r="BU14" s="837"/>
      <c r="BV14" s="837"/>
      <c r="BW14" s="837"/>
      <c r="BX14" s="837"/>
      <c r="BY14" s="837"/>
      <c r="BZ14" s="837"/>
      <c r="CA14" s="837"/>
      <c r="CB14" s="837"/>
      <c r="CC14" s="837"/>
      <c r="CD14" s="837"/>
      <c r="CE14" s="837"/>
      <c r="CF14" s="837"/>
      <c r="CG14" s="838"/>
      <c r="CH14" s="839">
        <v>-7</v>
      </c>
      <c r="CI14" s="840"/>
      <c r="CJ14" s="840"/>
      <c r="CK14" s="840"/>
      <c r="CL14" s="841"/>
      <c r="CM14" s="839">
        <v>424</v>
      </c>
      <c r="CN14" s="840"/>
      <c r="CO14" s="840"/>
      <c r="CP14" s="840"/>
      <c r="CQ14" s="841"/>
      <c r="CR14" s="839">
        <v>50</v>
      </c>
      <c r="CS14" s="840"/>
      <c r="CT14" s="840"/>
      <c r="CU14" s="840"/>
      <c r="CV14" s="841"/>
      <c r="CW14" s="839" t="s">
        <v>609</v>
      </c>
      <c r="CX14" s="840"/>
      <c r="CY14" s="840"/>
      <c r="CZ14" s="840"/>
      <c r="DA14" s="841"/>
      <c r="DB14" s="839" t="s">
        <v>609</v>
      </c>
      <c r="DC14" s="840"/>
      <c r="DD14" s="840"/>
      <c r="DE14" s="840"/>
      <c r="DF14" s="841"/>
      <c r="DG14" s="839" t="s">
        <v>609</v>
      </c>
      <c r="DH14" s="840"/>
      <c r="DI14" s="840"/>
      <c r="DJ14" s="840"/>
      <c r="DK14" s="841"/>
      <c r="DL14" s="839" t="s">
        <v>609</v>
      </c>
      <c r="DM14" s="840"/>
      <c r="DN14" s="840"/>
      <c r="DO14" s="840"/>
      <c r="DP14" s="841"/>
      <c r="DQ14" s="839" t="s">
        <v>609</v>
      </c>
      <c r="DR14" s="840"/>
      <c r="DS14" s="840"/>
      <c r="DT14" s="840"/>
      <c r="DU14" s="841"/>
      <c r="DV14" s="836"/>
      <c r="DW14" s="837"/>
      <c r="DX14" s="837"/>
      <c r="DY14" s="837"/>
      <c r="DZ14" s="842"/>
      <c r="EA14" s="230"/>
    </row>
    <row r="15" spans="1:131" s="231" customFormat="1" ht="26.25" customHeight="1" x14ac:dyDescent="0.15">
      <c r="A15" s="234">
        <v>9</v>
      </c>
      <c r="B15" s="843"/>
      <c r="C15" s="844"/>
      <c r="D15" s="844"/>
      <c r="E15" s="844"/>
      <c r="F15" s="844"/>
      <c r="G15" s="844"/>
      <c r="H15" s="844"/>
      <c r="I15" s="844"/>
      <c r="J15" s="844"/>
      <c r="K15" s="844"/>
      <c r="L15" s="844"/>
      <c r="M15" s="844"/>
      <c r="N15" s="844"/>
      <c r="O15" s="844"/>
      <c r="P15" s="845"/>
      <c r="Q15" s="846"/>
      <c r="R15" s="813"/>
      <c r="S15" s="813"/>
      <c r="T15" s="813"/>
      <c r="U15" s="813"/>
      <c r="V15" s="813"/>
      <c r="W15" s="813"/>
      <c r="X15" s="813"/>
      <c r="Y15" s="813"/>
      <c r="Z15" s="813"/>
      <c r="AA15" s="813"/>
      <c r="AB15" s="813"/>
      <c r="AC15" s="813"/>
      <c r="AD15" s="813"/>
      <c r="AE15" s="814"/>
      <c r="AF15" s="847"/>
      <c r="AG15" s="848"/>
      <c r="AH15" s="848"/>
      <c r="AI15" s="848"/>
      <c r="AJ15" s="849"/>
      <c r="AK15" s="850"/>
      <c r="AL15" s="851"/>
      <c r="AM15" s="851"/>
      <c r="AN15" s="851"/>
      <c r="AO15" s="851"/>
      <c r="AP15" s="851"/>
      <c r="AQ15" s="851"/>
      <c r="AR15" s="851"/>
      <c r="AS15" s="851"/>
      <c r="AT15" s="851"/>
      <c r="AU15" s="834"/>
      <c r="AV15" s="834"/>
      <c r="AW15" s="834"/>
      <c r="AX15" s="834"/>
      <c r="AY15" s="835"/>
      <c r="AZ15" s="228"/>
      <c r="BA15" s="228"/>
      <c r="BB15" s="228"/>
      <c r="BC15" s="228"/>
      <c r="BD15" s="228"/>
      <c r="BE15" s="229"/>
      <c r="BF15" s="229"/>
      <c r="BG15" s="229"/>
      <c r="BH15" s="229"/>
      <c r="BI15" s="229"/>
      <c r="BJ15" s="229"/>
      <c r="BK15" s="229"/>
      <c r="BL15" s="229"/>
      <c r="BM15" s="229"/>
      <c r="BN15" s="229"/>
      <c r="BO15" s="229"/>
      <c r="BP15" s="229"/>
      <c r="BQ15" s="234">
        <v>9</v>
      </c>
      <c r="BR15" s="235"/>
      <c r="BS15" s="836"/>
      <c r="BT15" s="837"/>
      <c r="BU15" s="837"/>
      <c r="BV15" s="837"/>
      <c r="BW15" s="837"/>
      <c r="BX15" s="837"/>
      <c r="BY15" s="837"/>
      <c r="BZ15" s="837"/>
      <c r="CA15" s="837"/>
      <c r="CB15" s="837"/>
      <c r="CC15" s="837"/>
      <c r="CD15" s="837"/>
      <c r="CE15" s="837"/>
      <c r="CF15" s="837"/>
      <c r="CG15" s="838"/>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36"/>
      <c r="DW15" s="837"/>
      <c r="DX15" s="837"/>
      <c r="DY15" s="837"/>
      <c r="DZ15" s="842"/>
      <c r="EA15" s="230"/>
    </row>
    <row r="16" spans="1:131" s="231" customFormat="1" ht="26.25" customHeight="1" x14ac:dyDescent="0.15">
      <c r="A16" s="234">
        <v>10</v>
      </c>
      <c r="B16" s="843"/>
      <c r="C16" s="844"/>
      <c r="D16" s="844"/>
      <c r="E16" s="844"/>
      <c r="F16" s="844"/>
      <c r="G16" s="844"/>
      <c r="H16" s="844"/>
      <c r="I16" s="844"/>
      <c r="J16" s="844"/>
      <c r="K16" s="844"/>
      <c r="L16" s="844"/>
      <c r="M16" s="844"/>
      <c r="N16" s="844"/>
      <c r="O16" s="844"/>
      <c r="P16" s="845"/>
      <c r="Q16" s="846"/>
      <c r="R16" s="813"/>
      <c r="S16" s="813"/>
      <c r="T16" s="813"/>
      <c r="U16" s="813"/>
      <c r="V16" s="813"/>
      <c r="W16" s="813"/>
      <c r="X16" s="813"/>
      <c r="Y16" s="813"/>
      <c r="Z16" s="813"/>
      <c r="AA16" s="813"/>
      <c r="AB16" s="813"/>
      <c r="AC16" s="813"/>
      <c r="AD16" s="813"/>
      <c r="AE16" s="814"/>
      <c r="AF16" s="847"/>
      <c r="AG16" s="848"/>
      <c r="AH16" s="848"/>
      <c r="AI16" s="848"/>
      <c r="AJ16" s="849"/>
      <c r="AK16" s="850"/>
      <c r="AL16" s="851"/>
      <c r="AM16" s="851"/>
      <c r="AN16" s="851"/>
      <c r="AO16" s="851"/>
      <c r="AP16" s="851"/>
      <c r="AQ16" s="851"/>
      <c r="AR16" s="851"/>
      <c r="AS16" s="851"/>
      <c r="AT16" s="851"/>
      <c r="AU16" s="834"/>
      <c r="AV16" s="834"/>
      <c r="AW16" s="834"/>
      <c r="AX16" s="834"/>
      <c r="AY16" s="835"/>
      <c r="AZ16" s="228"/>
      <c r="BA16" s="228"/>
      <c r="BB16" s="228"/>
      <c r="BC16" s="228"/>
      <c r="BD16" s="228"/>
      <c r="BE16" s="229"/>
      <c r="BF16" s="229"/>
      <c r="BG16" s="229"/>
      <c r="BH16" s="229"/>
      <c r="BI16" s="229"/>
      <c r="BJ16" s="229"/>
      <c r="BK16" s="229"/>
      <c r="BL16" s="229"/>
      <c r="BM16" s="229"/>
      <c r="BN16" s="229"/>
      <c r="BO16" s="229"/>
      <c r="BP16" s="229"/>
      <c r="BQ16" s="234">
        <v>10</v>
      </c>
      <c r="BR16" s="235"/>
      <c r="BS16" s="836"/>
      <c r="BT16" s="837"/>
      <c r="BU16" s="837"/>
      <c r="BV16" s="837"/>
      <c r="BW16" s="837"/>
      <c r="BX16" s="837"/>
      <c r="BY16" s="837"/>
      <c r="BZ16" s="837"/>
      <c r="CA16" s="837"/>
      <c r="CB16" s="837"/>
      <c r="CC16" s="837"/>
      <c r="CD16" s="837"/>
      <c r="CE16" s="837"/>
      <c r="CF16" s="837"/>
      <c r="CG16" s="838"/>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36"/>
      <c r="DW16" s="837"/>
      <c r="DX16" s="837"/>
      <c r="DY16" s="837"/>
      <c r="DZ16" s="842"/>
      <c r="EA16" s="230"/>
    </row>
    <row r="17" spans="1:131" s="231" customFormat="1" ht="26.25" customHeight="1" x14ac:dyDescent="0.15">
      <c r="A17" s="234">
        <v>11</v>
      </c>
      <c r="B17" s="843"/>
      <c r="C17" s="844"/>
      <c r="D17" s="844"/>
      <c r="E17" s="844"/>
      <c r="F17" s="844"/>
      <c r="G17" s="844"/>
      <c r="H17" s="844"/>
      <c r="I17" s="844"/>
      <c r="J17" s="844"/>
      <c r="K17" s="844"/>
      <c r="L17" s="844"/>
      <c r="M17" s="844"/>
      <c r="N17" s="844"/>
      <c r="O17" s="844"/>
      <c r="P17" s="845"/>
      <c r="Q17" s="846"/>
      <c r="R17" s="813"/>
      <c r="S17" s="813"/>
      <c r="T17" s="813"/>
      <c r="U17" s="813"/>
      <c r="V17" s="813"/>
      <c r="W17" s="813"/>
      <c r="X17" s="813"/>
      <c r="Y17" s="813"/>
      <c r="Z17" s="813"/>
      <c r="AA17" s="813"/>
      <c r="AB17" s="813"/>
      <c r="AC17" s="813"/>
      <c r="AD17" s="813"/>
      <c r="AE17" s="814"/>
      <c r="AF17" s="847"/>
      <c r="AG17" s="848"/>
      <c r="AH17" s="848"/>
      <c r="AI17" s="848"/>
      <c r="AJ17" s="849"/>
      <c r="AK17" s="850"/>
      <c r="AL17" s="851"/>
      <c r="AM17" s="851"/>
      <c r="AN17" s="851"/>
      <c r="AO17" s="851"/>
      <c r="AP17" s="851"/>
      <c r="AQ17" s="851"/>
      <c r="AR17" s="851"/>
      <c r="AS17" s="851"/>
      <c r="AT17" s="851"/>
      <c r="AU17" s="834"/>
      <c r="AV17" s="834"/>
      <c r="AW17" s="834"/>
      <c r="AX17" s="834"/>
      <c r="AY17" s="835"/>
      <c r="AZ17" s="228"/>
      <c r="BA17" s="228"/>
      <c r="BB17" s="228"/>
      <c r="BC17" s="228"/>
      <c r="BD17" s="228"/>
      <c r="BE17" s="229"/>
      <c r="BF17" s="229"/>
      <c r="BG17" s="229"/>
      <c r="BH17" s="229"/>
      <c r="BI17" s="229"/>
      <c r="BJ17" s="229"/>
      <c r="BK17" s="229"/>
      <c r="BL17" s="229"/>
      <c r="BM17" s="229"/>
      <c r="BN17" s="229"/>
      <c r="BO17" s="229"/>
      <c r="BP17" s="229"/>
      <c r="BQ17" s="234">
        <v>11</v>
      </c>
      <c r="BR17" s="235"/>
      <c r="BS17" s="836"/>
      <c r="BT17" s="837"/>
      <c r="BU17" s="837"/>
      <c r="BV17" s="837"/>
      <c r="BW17" s="837"/>
      <c r="BX17" s="837"/>
      <c r="BY17" s="837"/>
      <c r="BZ17" s="837"/>
      <c r="CA17" s="837"/>
      <c r="CB17" s="837"/>
      <c r="CC17" s="837"/>
      <c r="CD17" s="837"/>
      <c r="CE17" s="837"/>
      <c r="CF17" s="837"/>
      <c r="CG17" s="838"/>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36"/>
      <c r="DW17" s="837"/>
      <c r="DX17" s="837"/>
      <c r="DY17" s="837"/>
      <c r="DZ17" s="842"/>
      <c r="EA17" s="230"/>
    </row>
    <row r="18" spans="1:131" s="231" customFormat="1" ht="26.25" customHeight="1" x14ac:dyDescent="0.15">
      <c r="A18" s="234">
        <v>12</v>
      </c>
      <c r="B18" s="843"/>
      <c r="C18" s="844"/>
      <c r="D18" s="844"/>
      <c r="E18" s="844"/>
      <c r="F18" s="844"/>
      <c r="G18" s="844"/>
      <c r="H18" s="844"/>
      <c r="I18" s="844"/>
      <c r="J18" s="844"/>
      <c r="K18" s="844"/>
      <c r="L18" s="844"/>
      <c r="M18" s="844"/>
      <c r="N18" s="844"/>
      <c r="O18" s="844"/>
      <c r="P18" s="845"/>
      <c r="Q18" s="846"/>
      <c r="R18" s="813"/>
      <c r="S18" s="813"/>
      <c r="T18" s="813"/>
      <c r="U18" s="813"/>
      <c r="V18" s="813"/>
      <c r="W18" s="813"/>
      <c r="X18" s="813"/>
      <c r="Y18" s="813"/>
      <c r="Z18" s="813"/>
      <c r="AA18" s="813"/>
      <c r="AB18" s="813"/>
      <c r="AC18" s="813"/>
      <c r="AD18" s="813"/>
      <c r="AE18" s="814"/>
      <c r="AF18" s="847"/>
      <c r="AG18" s="848"/>
      <c r="AH18" s="848"/>
      <c r="AI18" s="848"/>
      <c r="AJ18" s="849"/>
      <c r="AK18" s="850"/>
      <c r="AL18" s="851"/>
      <c r="AM18" s="851"/>
      <c r="AN18" s="851"/>
      <c r="AO18" s="851"/>
      <c r="AP18" s="851"/>
      <c r="AQ18" s="851"/>
      <c r="AR18" s="851"/>
      <c r="AS18" s="851"/>
      <c r="AT18" s="851"/>
      <c r="AU18" s="834"/>
      <c r="AV18" s="834"/>
      <c r="AW18" s="834"/>
      <c r="AX18" s="834"/>
      <c r="AY18" s="835"/>
      <c r="AZ18" s="228"/>
      <c r="BA18" s="228"/>
      <c r="BB18" s="228"/>
      <c r="BC18" s="228"/>
      <c r="BD18" s="228"/>
      <c r="BE18" s="229"/>
      <c r="BF18" s="229"/>
      <c r="BG18" s="229"/>
      <c r="BH18" s="229"/>
      <c r="BI18" s="229"/>
      <c r="BJ18" s="229"/>
      <c r="BK18" s="229"/>
      <c r="BL18" s="229"/>
      <c r="BM18" s="229"/>
      <c r="BN18" s="229"/>
      <c r="BO18" s="229"/>
      <c r="BP18" s="229"/>
      <c r="BQ18" s="234">
        <v>12</v>
      </c>
      <c r="BR18" s="235"/>
      <c r="BS18" s="836"/>
      <c r="BT18" s="837"/>
      <c r="BU18" s="837"/>
      <c r="BV18" s="837"/>
      <c r="BW18" s="837"/>
      <c r="BX18" s="837"/>
      <c r="BY18" s="837"/>
      <c r="BZ18" s="837"/>
      <c r="CA18" s="837"/>
      <c r="CB18" s="837"/>
      <c r="CC18" s="837"/>
      <c r="CD18" s="837"/>
      <c r="CE18" s="837"/>
      <c r="CF18" s="837"/>
      <c r="CG18" s="838"/>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36"/>
      <c r="DW18" s="837"/>
      <c r="DX18" s="837"/>
      <c r="DY18" s="837"/>
      <c r="DZ18" s="842"/>
      <c r="EA18" s="230"/>
    </row>
    <row r="19" spans="1:131" s="231" customFormat="1" ht="26.25" customHeight="1" x14ac:dyDescent="0.15">
      <c r="A19" s="234">
        <v>13</v>
      </c>
      <c r="B19" s="843"/>
      <c r="C19" s="844"/>
      <c r="D19" s="844"/>
      <c r="E19" s="844"/>
      <c r="F19" s="844"/>
      <c r="G19" s="844"/>
      <c r="H19" s="844"/>
      <c r="I19" s="844"/>
      <c r="J19" s="844"/>
      <c r="K19" s="844"/>
      <c r="L19" s="844"/>
      <c r="M19" s="844"/>
      <c r="N19" s="844"/>
      <c r="O19" s="844"/>
      <c r="P19" s="845"/>
      <c r="Q19" s="846"/>
      <c r="R19" s="813"/>
      <c r="S19" s="813"/>
      <c r="T19" s="813"/>
      <c r="U19" s="813"/>
      <c r="V19" s="813"/>
      <c r="W19" s="813"/>
      <c r="X19" s="813"/>
      <c r="Y19" s="813"/>
      <c r="Z19" s="813"/>
      <c r="AA19" s="813"/>
      <c r="AB19" s="813"/>
      <c r="AC19" s="813"/>
      <c r="AD19" s="813"/>
      <c r="AE19" s="814"/>
      <c r="AF19" s="847"/>
      <c r="AG19" s="848"/>
      <c r="AH19" s="848"/>
      <c r="AI19" s="848"/>
      <c r="AJ19" s="849"/>
      <c r="AK19" s="850"/>
      <c r="AL19" s="851"/>
      <c r="AM19" s="851"/>
      <c r="AN19" s="851"/>
      <c r="AO19" s="851"/>
      <c r="AP19" s="851"/>
      <c r="AQ19" s="851"/>
      <c r="AR19" s="851"/>
      <c r="AS19" s="851"/>
      <c r="AT19" s="851"/>
      <c r="AU19" s="834"/>
      <c r="AV19" s="834"/>
      <c r="AW19" s="834"/>
      <c r="AX19" s="834"/>
      <c r="AY19" s="835"/>
      <c r="AZ19" s="228"/>
      <c r="BA19" s="228"/>
      <c r="BB19" s="228"/>
      <c r="BC19" s="228"/>
      <c r="BD19" s="228"/>
      <c r="BE19" s="229"/>
      <c r="BF19" s="229"/>
      <c r="BG19" s="229"/>
      <c r="BH19" s="229"/>
      <c r="BI19" s="229"/>
      <c r="BJ19" s="229"/>
      <c r="BK19" s="229"/>
      <c r="BL19" s="229"/>
      <c r="BM19" s="229"/>
      <c r="BN19" s="229"/>
      <c r="BO19" s="229"/>
      <c r="BP19" s="229"/>
      <c r="BQ19" s="234">
        <v>13</v>
      </c>
      <c r="BR19" s="235"/>
      <c r="BS19" s="836"/>
      <c r="BT19" s="837"/>
      <c r="BU19" s="837"/>
      <c r="BV19" s="837"/>
      <c r="BW19" s="837"/>
      <c r="BX19" s="837"/>
      <c r="BY19" s="837"/>
      <c r="BZ19" s="837"/>
      <c r="CA19" s="837"/>
      <c r="CB19" s="837"/>
      <c r="CC19" s="837"/>
      <c r="CD19" s="837"/>
      <c r="CE19" s="837"/>
      <c r="CF19" s="837"/>
      <c r="CG19" s="838"/>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36"/>
      <c r="DW19" s="837"/>
      <c r="DX19" s="837"/>
      <c r="DY19" s="837"/>
      <c r="DZ19" s="842"/>
      <c r="EA19" s="230"/>
    </row>
    <row r="20" spans="1:131" s="231" customFormat="1" ht="26.25" customHeight="1" x14ac:dyDescent="0.15">
      <c r="A20" s="234">
        <v>14</v>
      </c>
      <c r="B20" s="843"/>
      <c r="C20" s="844"/>
      <c r="D20" s="844"/>
      <c r="E20" s="844"/>
      <c r="F20" s="844"/>
      <c r="G20" s="844"/>
      <c r="H20" s="844"/>
      <c r="I20" s="844"/>
      <c r="J20" s="844"/>
      <c r="K20" s="844"/>
      <c r="L20" s="844"/>
      <c r="M20" s="844"/>
      <c r="N20" s="844"/>
      <c r="O20" s="844"/>
      <c r="P20" s="845"/>
      <c r="Q20" s="846"/>
      <c r="R20" s="813"/>
      <c r="S20" s="813"/>
      <c r="T20" s="813"/>
      <c r="U20" s="813"/>
      <c r="V20" s="813"/>
      <c r="W20" s="813"/>
      <c r="X20" s="813"/>
      <c r="Y20" s="813"/>
      <c r="Z20" s="813"/>
      <c r="AA20" s="813"/>
      <c r="AB20" s="813"/>
      <c r="AC20" s="813"/>
      <c r="AD20" s="813"/>
      <c r="AE20" s="814"/>
      <c r="AF20" s="847"/>
      <c r="AG20" s="848"/>
      <c r="AH20" s="848"/>
      <c r="AI20" s="848"/>
      <c r="AJ20" s="849"/>
      <c r="AK20" s="850"/>
      <c r="AL20" s="851"/>
      <c r="AM20" s="851"/>
      <c r="AN20" s="851"/>
      <c r="AO20" s="851"/>
      <c r="AP20" s="851"/>
      <c r="AQ20" s="851"/>
      <c r="AR20" s="851"/>
      <c r="AS20" s="851"/>
      <c r="AT20" s="851"/>
      <c r="AU20" s="834"/>
      <c r="AV20" s="834"/>
      <c r="AW20" s="834"/>
      <c r="AX20" s="834"/>
      <c r="AY20" s="835"/>
      <c r="AZ20" s="228"/>
      <c r="BA20" s="228"/>
      <c r="BB20" s="228"/>
      <c r="BC20" s="228"/>
      <c r="BD20" s="228"/>
      <c r="BE20" s="229"/>
      <c r="BF20" s="229"/>
      <c r="BG20" s="229"/>
      <c r="BH20" s="229"/>
      <c r="BI20" s="229"/>
      <c r="BJ20" s="229"/>
      <c r="BK20" s="229"/>
      <c r="BL20" s="229"/>
      <c r="BM20" s="229"/>
      <c r="BN20" s="229"/>
      <c r="BO20" s="229"/>
      <c r="BP20" s="229"/>
      <c r="BQ20" s="234">
        <v>14</v>
      </c>
      <c r="BR20" s="235"/>
      <c r="BS20" s="836"/>
      <c r="BT20" s="837"/>
      <c r="BU20" s="837"/>
      <c r="BV20" s="837"/>
      <c r="BW20" s="837"/>
      <c r="BX20" s="837"/>
      <c r="BY20" s="837"/>
      <c r="BZ20" s="837"/>
      <c r="CA20" s="837"/>
      <c r="CB20" s="837"/>
      <c r="CC20" s="837"/>
      <c r="CD20" s="837"/>
      <c r="CE20" s="837"/>
      <c r="CF20" s="837"/>
      <c r="CG20" s="838"/>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36"/>
      <c r="DW20" s="837"/>
      <c r="DX20" s="837"/>
      <c r="DY20" s="837"/>
      <c r="DZ20" s="842"/>
      <c r="EA20" s="230"/>
    </row>
    <row r="21" spans="1:131" s="231" customFormat="1" ht="26.25" customHeight="1" thickBot="1" x14ac:dyDescent="0.2">
      <c r="A21" s="234">
        <v>15</v>
      </c>
      <c r="B21" s="843"/>
      <c r="C21" s="844"/>
      <c r="D21" s="844"/>
      <c r="E21" s="844"/>
      <c r="F21" s="844"/>
      <c r="G21" s="844"/>
      <c r="H21" s="844"/>
      <c r="I21" s="844"/>
      <c r="J21" s="844"/>
      <c r="K21" s="844"/>
      <c r="L21" s="844"/>
      <c r="M21" s="844"/>
      <c r="N21" s="844"/>
      <c r="O21" s="844"/>
      <c r="P21" s="845"/>
      <c r="Q21" s="846"/>
      <c r="R21" s="813"/>
      <c r="S21" s="813"/>
      <c r="T21" s="813"/>
      <c r="U21" s="813"/>
      <c r="V21" s="813"/>
      <c r="W21" s="813"/>
      <c r="X21" s="813"/>
      <c r="Y21" s="813"/>
      <c r="Z21" s="813"/>
      <c r="AA21" s="813"/>
      <c r="AB21" s="813"/>
      <c r="AC21" s="813"/>
      <c r="AD21" s="813"/>
      <c r="AE21" s="814"/>
      <c r="AF21" s="847"/>
      <c r="AG21" s="848"/>
      <c r="AH21" s="848"/>
      <c r="AI21" s="848"/>
      <c r="AJ21" s="849"/>
      <c r="AK21" s="850"/>
      <c r="AL21" s="851"/>
      <c r="AM21" s="851"/>
      <c r="AN21" s="851"/>
      <c r="AO21" s="851"/>
      <c r="AP21" s="851"/>
      <c r="AQ21" s="851"/>
      <c r="AR21" s="851"/>
      <c r="AS21" s="851"/>
      <c r="AT21" s="851"/>
      <c r="AU21" s="834"/>
      <c r="AV21" s="834"/>
      <c r="AW21" s="834"/>
      <c r="AX21" s="834"/>
      <c r="AY21" s="835"/>
      <c r="AZ21" s="228"/>
      <c r="BA21" s="228"/>
      <c r="BB21" s="228"/>
      <c r="BC21" s="228"/>
      <c r="BD21" s="228"/>
      <c r="BE21" s="229"/>
      <c r="BF21" s="229"/>
      <c r="BG21" s="229"/>
      <c r="BH21" s="229"/>
      <c r="BI21" s="229"/>
      <c r="BJ21" s="229"/>
      <c r="BK21" s="229"/>
      <c r="BL21" s="229"/>
      <c r="BM21" s="229"/>
      <c r="BN21" s="229"/>
      <c r="BO21" s="229"/>
      <c r="BP21" s="229"/>
      <c r="BQ21" s="234">
        <v>15</v>
      </c>
      <c r="BR21" s="235"/>
      <c r="BS21" s="836"/>
      <c r="BT21" s="837"/>
      <c r="BU21" s="837"/>
      <c r="BV21" s="837"/>
      <c r="BW21" s="837"/>
      <c r="BX21" s="837"/>
      <c r="BY21" s="837"/>
      <c r="BZ21" s="837"/>
      <c r="CA21" s="837"/>
      <c r="CB21" s="837"/>
      <c r="CC21" s="837"/>
      <c r="CD21" s="837"/>
      <c r="CE21" s="837"/>
      <c r="CF21" s="837"/>
      <c r="CG21" s="838"/>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36"/>
      <c r="DW21" s="837"/>
      <c r="DX21" s="837"/>
      <c r="DY21" s="837"/>
      <c r="DZ21" s="842"/>
      <c r="EA21" s="230"/>
    </row>
    <row r="22" spans="1:131" s="231" customFormat="1" ht="26.25" customHeight="1" x14ac:dyDescent="0.15">
      <c r="A22" s="234">
        <v>16</v>
      </c>
      <c r="B22" s="843"/>
      <c r="C22" s="844"/>
      <c r="D22" s="844"/>
      <c r="E22" s="844"/>
      <c r="F22" s="844"/>
      <c r="G22" s="844"/>
      <c r="H22" s="844"/>
      <c r="I22" s="844"/>
      <c r="J22" s="844"/>
      <c r="K22" s="844"/>
      <c r="L22" s="844"/>
      <c r="M22" s="844"/>
      <c r="N22" s="844"/>
      <c r="O22" s="844"/>
      <c r="P22" s="845"/>
      <c r="Q22" s="862"/>
      <c r="R22" s="863"/>
      <c r="S22" s="863"/>
      <c r="T22" s="863"/>
      <c r="U22" s="863"/>
      <c r="V22" s="863"/>
      <c r="W22" s="863"/>
      <c r="X22" s="863"/>
      <c r="Y22" s="863"/>
      <c r="Z22" s="863"/>
      <c r="AA22" s="863"/>
      <c r="AB22" s="863"/>
      <c r="AC22" s="863"/>
      <c r="AD22" s="863"/>
      <c r="AE22" s="864"/>
      <c r="AF22" s="847"/>
      <c r="AG22" s="848"/>
      <c r="AH22" s="848"/>
      <c r="AI22" s="848"/>
      <c r="AJ22" s="849"/>
      <c r="AK22" s="865"/>
      <c r="AL22" s="866"/>
      <c r="AM22" s="866"/>
      <c r="AN22" s="866"/>
      <c r="AO22" s="866"/>
      <c r="AP22" s="866"/>
      <c r="AQ22" s="866"/>
      <c r="AR22" s="866"/>
      <c r="AS22" s="866"/>
      <c r="AT22" s="866"/>
      <c r="AU22" s="867"/>
      <c r="AV22" s="867"/>
      <c r="AW22" s="867"/>
      <c r="AX22" s="867"/>
      <c r="AY22" s="868"/>
      <c r="AZ22" s="869" t="s">
        <v>394</v>
      </c>
      <c r="BA22" s="869"/>
      <c r="BB22" s="869"/>
      <c r="BC22" s="869"/>
      <c r="BD22" s="870"/>
      <c r="BE22" s="229"/>
      <c r="BF22" s="229"/>
      <c r="BG22" s="229"/>
      <c r="BH22" s="229"/>
      <c r="BI22" s="229"/>
      <c r="BJ22" s="229"/>
      <c r="BK22" s="229"/>
      <c r="BL22" s="229"/>
      <c r="BM22" s="229"/>
      <c r="BN22" s="229"/>
      <c r="BO22" s="229"/>
      <c r="BP22" s="229"/>
      <c r="BQ22" s="234">
        <v>16</v>
      </c>
      <c r="BR22" s="235"/>
      <c r="BS22" s="836"/>
      <c r="BT22" s="837"/>
      <c r="BU22" s="837"/>
      <c r="BV22" s="837"/>
      <c r="BW22" s="837"/>
      <c r="BX22" s="837"/>
      <c r="BY22" s="837"/>
      <c r="BZ22" s="837"/>
      <c r="CA22" s="837"/>
      <c r="CB22" s="837"/>
      <c r="CC22" s="837"/>
      <c r="CD22" s="837"/>
      <c r="CE22" s="837"/>
      <c r="CF22" s="837"/>
      <c r="CG22" s="838"/>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36"/>
      <c r="DW22" s="837"/>
      <c r="DX22" s="837"/>
      <c r="DY22" s="837"/>
      <c r="DZ22" s="842"/>
      <c r="EA22" s="230"/>
    </row>
    <row r="23" spans="1:131" s="231" customFormat="1" ht="26.25" customHeight="1" thickBot="1" x14ac:dyDescent="0.2">
      <c r="A23" s="236" t="s">
        <v>395</v>
      </c>
      <c r="B23" s="852" t="s">
        <v>396</v>
      </c>
      <c r="C23" s="853"/>
      <c r="D23" s="853"/>
      <c r="E23" s="853"/>
      <c r="F23" s="853"/>
      <c r="G23" s="853"/>
      <c r="H23" s="853"/>
      <c r="I23" s="853"/>
      <c r="J23" s="853"/>
      <c r="K23" s="853"/>
      <c r="L23" s="853"/>
      <c r="M23" s="853"/>
      <c r="N23" s="853"/>
      <c r="O23" s="853"/>
      <c r="P23" s="854"/>
      <c r="Q23" s="855">
        <v>140947</v>
      </c>
      <c r="R23" s="856"/>
      <c r="S23" s="856"/>
      <c r="T23" s="856"/>
      <c r="U23" s="856"/>
      <c r="V23" s="856">
        <v>134125</v>
      </c>
      <c r="W23" s="856"/>
      <c r="X23" s="856"/>
      <c r="Y23" s="856"/>
      <c r="Z23" s="856"/>
      <c r="AA23" s="856">
        <v>6822</v>
      </c>
      <c r="AB23" s="856"/>
      <c r="AC23" s="856"/>
      <c r="AD23" s="856"/>
      <c r="AE23" s="857"/>
      <c r="AF23" s="858">
        <v>6048</v>
      </c>
      <c r="AG23" s="856"/>
      <c r="AH23" s="856"/>
      <c r="AI23" s="856"/>
      <c r="AJ23" s="859"/>
      <c r="AK23" s="860"/>
      <c r="AL23" s="861"/>
      <c r="AM23" s="861"/>
      <c r="AN23" s="861"/>
      <c r="AO23" s="861"/>
      <c r="AP23" s="856">
        <v>139921</v>
      </c>
      <c r="AQ23" s="856"/>
      <c r="AR23" s="856"/>
      <c r="AS23" s="856"/>
      <c r="AT23" s="856"/>
      <c r="AU23" s="872"/>
      <c r="AV23" s="872"/>
      <c r="AW23" s="872"/>
      <c r="AX23" s="872"/>
      <c r="AY23" s="873"/>
      <c r="AZ23" s="874" t="s">
        <v>397</v>
      </c>
      <c r="BA23" s="875"/>
      <c r="BB23" s="875"/>
      <c r="BC23" s="875"/>
      <c r="BD23" s="876"/>
      <c r="BE23" s="229"/>
      <c r="BF23" s="229"/>
      <c r="BG23" s="229"/>
      <c r="BH23" s="229"/>
      <c r="BI23" s="229"/>
      <c r="BJ23" s="229"/>
      <c r="BK23" s="229"/>
      <c r="BL23" s="229"/>
      <c r="BM23" s="229"/>
      <c r="BN23" s="229"/>
      <c r="BO23" s="229"/>
      <c r="BP23" s="229"/>
      <c r="BQ23" s="234">
        <v>17</v>
      </c>
      <c r="BR23" s="235"/>
      <c r="BS23" s="836"/>
      <c r="BT23" s="837"/>
      <c r="BU23" s="837"/>
      <c r="BV23" s="837"/>
      <c r="BW23" s="837"/>
      <c r="BX23" s="837"/>
      <c r="BY23" s="837"/>
      <c r="BZ23" s="837"/>
      <c r="CA23" s="837"/>
      <c r="CB23" s="837"/>
      <c r="CC23" s="837"/>
      <c r="CD23" s="837"/>
      <c r="CE23" s="837"/>
      <c r="CF23" s="837"/>
      <c r="CG23" s="838"/>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36"/>
      <c r="DW23" s="837"/>
      <c r="DX23" s="837"/>
      <c r="DY23" s="837"/>
      <c r="DZ23" s="842"/>
      <c r="EA23" s="230"/>
    </row>
    <row r="24" spans="1:131" s="231" customFormat="1" ht="26.25" customHeight="1" x14ac:dyDescent="0.15">
      <c r="A24" s="871" t="s">
        <v>398</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28"/>
      <c r="BA24" s="228"/>
      <c r="BB24" s="228"/>
      <c r="BC24" s="228"/>
      <c r="BD24" s="228"/>
      <c r="BE24" s="229"/>
      <c r="BF24" s="229"/>
      <c r="BG24" s="229"/>
      <c r="BH24" s="229"/>
      <c r="BI24" s="229"/>
      <c r="BJ24" s="229"/>
      <c r="BK24" s="229"/>
      <c r="BL24" s="229"/>
      <c r="BM24" s="229"/>
      <c r="BN24" s="229"/>
      <c r="BO24" s="229"/>
      <c r="BP24" s="229"/>
      <c r="BQ24" s="234">
        <v>18</v>
      </c>
      <c r="BR24" s="235"/>
      <c r="BS24" s="836"/>
      <c r="BT24" s="837"/>
      <c r="BU24" s="837"/>
      <c r="BV24" s="837"/>
      <c r="BW24" s="837"/>
      <c r="BX24" s="837"/>
      <c r="BY24" s="837"/>
      <c r="BZ24" s="837"/>
      <c r="CA24" s="837"/>
      <c r="CB24" s="837"/>
      <c r="CC24" s="837"/>
      <c r="CD24" s="837"/>
      <c r="CE24" s="837"/>
      <c r="CF24" s="837"/>
      <c r="CG24" s="838"/>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36"/>
      <c r="DW24" s="837"/>
      <c r="DX24" s="837"/>
      <c r="DY24" s="837"/>
      <c r="DZ24" s="842"/>
      <c r="EA24" s="230"/>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6"/>
      <c r="BT25" s="837"/>
      <c r="BU25" s="837"/>
      <c r="BV25" s="837"/>
      <c r="BW25" s="837"/>
      <c r="BX25" s="837"/>
      <c r="BY25" s="837"/>
      <c r="BZ25" s="837"/>
      <c r="CA25" s="837"/>
      <c r="CB25" s="837"/>
      <c r="CC25" s="837"/>
      <c r="CD25" s="837"/>
      <c r="CE25" s="837"/>
      <c r="CF25" s="837"/>
      <c r="CG25" s="838"/>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36"/>
      <c r="DW25" s="837"/>
      <c r="DX25" s="837"/>
      <c r="DY25" s="837"/>
      <c r="DZ25" s="842"/>
      <c r="EA25" s="226"/>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7" t="s">
        <v>403</v>
      </c>
      <c r="AG26" s="878"/>
      <c r="AH26" s="878"/>
      <c r="AI26" s="878"/>
      <c r="AJ26" s="879"/>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381</v>
      </c>
      <c r="BF26" s="798"/>
      <c r="BG26" s="798"/>
      <c r="BH26" s="798"/>
      <c r="BI26" s="804"/>
      <c r="BJ26" s="228"/>
      <c r="BK26" s="228"/>
      <c r="BL26" s="228"/>
      <c r="BM26" s="228"/>
      <c r="BN26" s="228"/>
      <c r="BO26" s="237"/>
      <c r="BP26" s="237"/>
      <c r="BQ26" s="234">
        <v>20</v>
      </c>
      <c r="BR26" s="235"/>
      <c r="BS26" s="836"/>
      <c r="BT26" s="837"/>
      <c r="BU26" s="837"/>
      <c r="BV26" s="837"/>
      <c r="BW26" s="837"/>
      <c r="BX26" s="837"/>
      <c r="BY26" s="837"/>
      <c r="BZ26" s="837"/>
      <c r="CA26" s="837"/>
      <c r="CB26" s="837"/>
      <c r="CC26" s="837"/>
      <c r="CD26" s="837"/>
      <c r="CE26" s="837"/>
      <c r="CF26" s="837"/>
      <c r="CG26" s="838"/>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36"/>
      <c r="DW26" s="837"/>
      <c r="DX26" s="837"/>
      <c r="DY26" s="837"/>
      <c r="DZ26" s="842"/>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0"/>
      <c r="AG27" s="881"/>
      <c r="AH27" s="881"/>
      <c r="AI27" s="881"/>
      <c r="AJ27" s="882"/>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6"/>
      <c r="BT27" s="837"/>
      <c r="BU27" s="837"/>
      <c r="BV27" s="837"/>
      <c r="BW27" s="837"/>
      <c r="BX27" s="837"/>
      <c r="BY27" s="837"/>
      <c r="BZ27" s="837"/>
      <c r="CA27" s="837"/>
      <c r="CB27" s="837"/>
      <c r="CC27" s="837"/>
      <c r="CD27" s="837"/>
      <c r="CE27" s="837"/>
      <c r="CF27" s="837"/>
      <c r="CG27" s="838"/>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36"/>
      <c r="DW27" s="837"/>
      <c r="DX27" s="837"/>
      <c r="DY27" s="837"/>
      <c r="DZ27" s="842"/>
      <c r="EA27" s="226"/>
    </row>
    <row r="28" spans="1:131" ht="26.25" customHeight="1" thickTop="1" x14ac:dyDescent="0.15">
      <c r="A28" s="238">
        <v>1</v>
      </c>
      <c r="B28" s="815" t="s">
        <v>408</v>
      </c>
      <c r="C28" s="816"/>
      <c r="D28" s="816"/>
      <c r="E28" s="816"/>
      <c r="F28" s="816"/>
      <c r="G28" s="816"/>
      <c r="H28" s="816"/>
      <c r="I28" s="816"/>
      <c r="J28" s="816"/>
      <c r="K28" s="816"/>
      <c r="L28" s="816"/>
      <c r="M28" s="816"/>
      <c r="N28" s="816"/>
      <c r="O28" s="816"/>
      <c r="P28" s="817"/>
      <c r="Q28" s="885">
        <v>23459</v>
      </c>
      <c r="R28" s="886"/>
      <c r="S28" s="886"/>
      <c r="T28" s="886"/>
      <c r="U28" s="886"/>
      <c r="V28" s="886">
        <v>21824</v>
      </c>
      <c r="W28" s="886"/>
      <c r="X28" s="886"/>
      <c r="Y28" s="886"/>
      <c r="Z28" s="886"/>
      <c r="AA28" s="886">
        <v>1635</v>
      </c>
      <c r="AB28" s="886"/>
      <c r="AC28" s="886"/>
      <c r="AD28" s="886"/>
      <c r="AE28" s="887"/>
      <c r="AF28" s="888">
        <v>1635</v>
      </c>
      <c r="AG28" s="886"/>
      <c r="AH28" s="886"/>
      <c r="AI28" s="886"/>
      <c r="AJ28" s="889"/>
      <c r="AK28" s="890">
        <v>1395</v>
      </c>
      <c r="AL28" s="891"/>
      <c r="AM28" s="891"/>
      <c r="AN28" s="891"/>
      <c r="AO28" s="891"/>
      <c r="AP28" s="891" t="s">
        <v>609</v>
      </c>
      <c r="AQ28" s="891"/>
      <c r="AR28" s="891"/>
      <c r="AS28" s="891"/>
      <c r="AT28" s="891"/>
      <c r="AU28" s="891" t="s">
        <v>609</v>
      </c>
      <c r="AV28" s="891"/>
      <c r="AW28" s="891"/>
      <c r="AX28" s="891"/>
      <c r="AY28" s="891"/>
      <c r="AZ28" s="892"/>
      <c r="BA28" s="892"/>
      <c r="BB28" s="892"/>
      <c r="BC28" s="892"/>
      <c r="BD28" s="892"/>
      <c r="BE28" s="883"/>
      <c r="BF28" s="883"/>
      <c r="BG28" s="883"/>
      <c r="BH28" s="883"/>
      <c r="BI28" s="884"/>
      <c r="BJ28" s="228"/>
      <c r="BK28" s="228"/>
      <c r="BL28" s="228"/>
      <c r="BM28" s="228"/>
      <c r="BN28" s="228"/>
      <c r="BO28" s="237"/>
      <c r="BP28" s="237"/>
      <c r="BQ28" s="234">
        <v>22</v>
      </c>
      <c r="BR28" s="235"/>
      <c r="BS28" s="836"/>
      <c r="BT28" s="837"/>
      <c r="BU28" s="837"/>
      <c r="BV28" s="837"/>
      <c r="BW28" s="837"/>
      <c r="BX28" s="837"/>
      <c r="BY28" s="837"/>
      <c r="BZ28" s="837"/>
      <c r="CA28" s="837"/>
      <c r="CB28" s="837"/>
      <c r="CC28" s="837"/>
      <c r="CD28" s="837"/>
      <c r="CE28" s="837"/>
      <c r="CF28" s="837"/>
      <c r="CG28" s="838"/>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36"/>
      <c r="DW28" s="837"/>
      <c r="DX28" s="837"/>
      <c r="DY28" s="837"/>
      <c r="DZ28" s="842"/>
      <c r="EA28" s="226"/>
    </row>
    <row r="29" spans="1:131" ht="26.25" customHeight="1" x14ac:dyDescent="0.15">
      <c r="A29" s="238">
        <v>2</v>
      </c>
      <c r="B29" s="843" t="s">
        <v>409</v>
      </c>
      <c r="C29" s="844"/>
      <c r="D29" s="844"/>
      <c r="E29" s="844"/>
      <c r="F29" s="844"/>
      <c r="G29" s="844"/>
      <c r="H29" s="844"/>
      <c r="I29" s="844"/>
      <c r="J29" s="844"/>
      <c r="K29" s="844"/>
      <c r="L29" s="844"/>
      <c r="M29" s="844"/>
      <c r="N29" s="844"/>
      <c r="O29" s="844"/>
      <c r="P29" s="845"/>
      <c r="Q29" s="846">
        <v>25026</v>
      </c>
      <c r="R29" s="813"/>
      <c r="S29" s="813"/>
      <c r="T29" s="813"/>
      <c r="U29" s="813"/>
      <c r="V29" s="813">
        <v>23761</v>
      </c>
      <c r="W29" s="813"/>
      <c r="X29" s="813"/>
      <c r="Y29" s="813"/>
      <c r="Z29" s="813"/>
      <c r="AA29" s="813">
        <v>1265</v>
      </c>
      <c r="AB29" s="813"/>
      <c r="AC29" s="813"/>
      <c r="AD29" s="813"/>
      <c r="AE29" s="814"/>
      <c r="AF29" s="847">
        <v>1265</v>
      </c>
      <c r="AG29" s="848"/>
      <c r="AH29" s="848"/>
      <c r="AI29" s="848"/>
      <c r="AJ29" s="849"/>
      <c r="AK29" s="895">
        <v>3588</v>
      </c>
      <c r="AL29" s="899"/>
      <c r="AM29" s="899"/>
      <c r="AN29" s="899"/>
      <c r="AO29" s="899"/>
      <c r="AP29" s="893" t="s">
        <v>609</v>
      </c>
      <c r="AQ29" s="894"/>
      <c r="AR29" s="894"/>
      <c r="AS29" s="894"/>
      <c r="AT29" s="895"/>
      <c r="AU29" s="893" t="s">
        <v>609</v>
      </c>
      <c r="AV29" s="894"/>
      <c r="AW29" s="894"/>
      <c r="AX29" s="894"/>
      <c r="AY29" s="895"/>
      <c r="AZ29" s="896"/>
      <c r="BA29" s="896"/>
      <c r="BB29" s="896"/>
      <c r="BC29" s="896"/>
      <c r="BD29" s="896"/>
      <c r="BE29" s="897"/>
      <c r="BF29" s="897"/>
      <c r="BG29" s="897"/>
      <c r="BH29" s="897"/>
      <c r="BI29" s="898"/>
      <c r="BJ29" s="228"/>
      <c r="BK29" s="228"/>
      <c r="BL29" s="228"/>
      <c r="BM29" s="228"/>
      <c r="BN29" s="228"/>
      <c r="BO29" s="237"/>
      <c r="BP29" s="237"/>
      <c r="BQ29" s="234">
        <v>23</v>
      </c>
      <c r="BR29" s="235"/>
      <c r="BS29" s="836"/>
      <c r="BT29" s="837"/>
      <c r="BU29" s="837"/>
      <c r="BV29" s="837"/>
      <c r="BW29" s="837"/>
      <c r="BX29" s="837"/>
      <c r="BY29" s="837"/>
      <c r="BZ29" s="837"/>
      <c r="CA29" s="837"/>
      <c r="CB29" s="837"/>
      <c r="CC29" s="837"/>
      <c r="CD29" s="837"/>
      <c r="CE29" s="837"/>
      <c r="CF29" s="837"/>
      <c r="CG29" s="838"/>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36"/>
      <c r="DW29" s="837"/>
      <c r="DX29" s="837"/>
      <c r="DY29" s="837"/>
      <c r="DZ29" s="842"/>
      <c r="EA29" s="226"/>
    </row>
    <row r="30" spans="1:131" ht="26.25" customHeight="1" x14ac:dyDescent="0.15">
      <c r="A30" s="238">
        <v>3</v>
      </c>
      <c r="B30" s="843" t="s">
        <v>410</v>
      </c>
      <c r="C30" s="844"/>
      <c r="D30" s="844"/>
      <c r="E30" s="844"/>
      <c r="F30" s="844"/>
      <c r="G30" s="844"/>
      <c r="H30" s="844"/>
      <c r="I30" s="844"/>
      <c r="J30" s="844"/>
      <c r="K30" s="844"/>
      <c r="L30" s="844"/>
      <c r="M30" s="844"/>
      <c r="N30" s="844"/>
      <c r="O30" s="844"/>
      <c r="P30" s="845"/>
      <c r="Q30" s="846">
        <v>3620</v>
      </c>
      <c r="R30" s="813"/>
      <c r="S30" s="813"/>
      <c r="T30" s="813"/>
      <c r="U30" s="813"/>
      <c r="V30" s="813">
        <v>3614</v>
      </c>
      <c r="W30" s="813"/>
      <c r="X30" s="813"/>
      <c r="Y30" s="813"/>
      <c r="Z30" s="813"/>
      <c r="AA30" s="813">
        <v>7</v>
      </c>
      <c r="AB30" s="813"/>
      <c r="AC30" s="813"/>
      <c r="AD30" s="813"/>
      <c r="AE30" s="814"/>
      <c r="AF30" s="847">
        <v>7</v>
      </c>
      <c r="AG30" s="848"/>
      <c r="AH30" s="848"/>
      <c r="AI30" s="848"/>
      <c r="AJ30" s="849"/>
      <c r="AK30" s="895">
        <v>3004</v>
      </c>
      <c r="AL30" s="899"/>
      <c r="AM30" s="899"/>
      <c r="AN30" s="899"/>
      <c r="AO30" s="899"/>
      <c r="AP30" s="893" t="s">
        <v>609</v>
      </c>
      <c r="AQ30" s="894"/>
      <c r="AR30" s="894"/>
      <c r="AS30" s="894"/>
      <c r="AT30" s="895"/>
      <c r="AU30" s="893" t="s">
        <v>609</v>
      </c>
      <c r="AV30" s="894"/>
      <c r="AW30" s="894"/>
      <c r="AX30" s="894"/>
      <c r="AY30" s="895"/>
      <c r="AZ30" s="896"/>
      <c r="BA30" s="896"/>
      <c r="BB30" s="896"/>
      <c r="BC30" s="896"/>
      <c r="BD30" s="896"/>
      <c r="BE30" s="897"/>
      <c r="BF30" s="897"/>
      <c r="BG30" s="897"/>
      <c r="BH30" s="897"/>
      <c r="BI30" s="898"/>
      <c r="BJ30" s="228"/>
      <c r="BK30" s="228"/>
      <c r="BL30" s="228"/>
      <c r="BM30" s="228"/>
      <c r="BN30" s="228"/>
      <c r="BO30" s="237"/>
      <c r="BP30" s="237"/>
      <c r="BQ30" s="234">
        <v>24</v>
      </c>
      <c r="BR30" s="235"/>
      <c r="BS30" s="836"/>
      <c r="BT30" s="837"/>
      <c r="BU30" s="837"/>
      <c r="BV30" s="837"/>
      <c r="BW30" s="837"/>
      <c r="BX30" s="837"/>
      <c r="BY30" s="837"/>
      <c r="BZ30" s="837"/>
      <c r="CA30" s="837"/>
      <c r="CB30" s="837"/>
      <c r="CC30" s="837"/>
      <c r="CD30" s="837"/>
      <c r="CE30" s="837"/>
      <c r="CF30" s="837"/>
      <c r="CG30" s="838"/>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36"/>
      <c r="DW30" s="837"/>
      <c r="DX30" s="837"/>
      <c r="DY30" s="837"/>
      <c r="DZ30" s="842"/>
      <c r="EA30" s="226"/>
    </row>
    <row r="31" spans="1:131" ht="26.25" customHeight="1" x14ac:dyDescent="0.15">
      <c r="A31" s="238">
        <v>4</v>
      </c>
      <c r="B31" s="843" t="s">
        <v>411</v>
      </c>
      <c r="C31" s="844"/>
      <c r="D31" s="844"/>
      <c r="E31" s="844"/>
      <c r="F31" s="844"/>
      <c r="G31" s="844"/>
      <c r="H31" s="844"/>
      <c r="I31" s="844"/>
      <c r="J31" s="844"/>
      <c r="K31" s="844"/>
      <c r="L31" s="844"/>
      <c r="M31" s="844"/>
      <c r="N31" s="844"/>
      <c r="O31" s="844"/>
      <c r="P31" s="845"/>
      <c r="Q31" s="846">
        <v>60</v>
      </c>
      <c r="R31" s="813"/>
      <c r="S31" s="813"/>
      <c r="T31" s="813"/>
      <c r="U31" s="813"/>
      <c r="V31" s="813">
        <v>43</v>
      </c>
      <c r="W31" s="813"/>
      <c r="X31" s="813"/>
      <c r="Y31" s="813"/>
      <c r="Z31" s="813"/>
      <c r="AA31" s="813">
        <v>16</v>
      </c>
      <c r="AB31" s="813"/>
      <c r="AC31" s="813"/>
      <c r="AD31" s="813"/>
      <c r="AE31" s="814"/>
      <c r="AF31" s="847">
        <v>16</v>
      </c>
      <c r="AG31" s="848"/>
      <c r="AH31" s="848"/>
      <c r="AI31" s="848"/>
      <c r="AJ31" s="849"/>
      <c r="AK31" s="893" t="s">
        <v>609</v>
      </c>
      <c r="AL31" s="894"/>
      <c r="AM31" s="894"/>
      <c r="AN31" s="894"/>
      <c r="AO31" s="895"/>
      <c r="AP31" s="893" t="s">
        <v>609</v>
      </c>
      <c r="AQ31" s="894"/>
      <c r="AR31" s="894"/>
      <c r="AS31" s="894"/>
      <c r="AT31" s="895"/>
      <c r="AU31" s="893" t="s">
        <v>609</v>
      </c>
      <c r="AV31" s="894"/>
      <c r="AW31" s="894"/>
      <c r="AX31" s="894"/>
      <c r="AY31" s="895"/>
      <c r="AZ31" s="896"/>
      <c r="BA31" s="896"/>
      <c r="BB31" s="896"/>
      <c r="BC31" s="896"/>
      <c r="BD31" s="896"/>
      <c r="BE31" s="897"/>
      <c r="BF31" s="897"/>
      <c r="BG31" s="897"/>
      <c r="BH31" s="897"/>
      <c r="BI31" s="898"/>
      <c r="BJ31" s="228"/>
      <c r="BK31" s="228"/>
      <c r="BL31" s="228"/>
      <c r="BM31" s="228"/>
      <c r="BN31" s="228"/>
      <c r="BO31" s="237"/>
      <c r="BP31" s="237"/>
      <c r="BQ31" s="234">
        <v>25</v>
      </c>
      <c r="BR31" s="235"/>
      <c r="BS31" s="836"/>
      <c r="BT31" s="837"/>
      <c r="BU31" s="837"/>
      <c r="BV31" s="837"/>
      <c r="BW31" s="837"/>
      <c r="BX31" s="837"/>
      <c r="BY31" s="837"/>
      <c r="BZ31" s="837"/>
      <c r="CA31" s="837"/>
      <c r="CB31" s="837"/>
      <c r="CC31" s="837"/>
      <c r="CD31" s="837"/>
      <c r="CE31" s="837"/>
      <c r="CF31" s="837"/>
      <c r="CG31" s="838"/>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36"/>
      <c r="DW31" s="837"/>
      <c r="DX31" s="837"/>
      <c r="DY31" s="837"/>
      <c r="DZ31" s="842"/>
      <c r="EA31" s="226"/>
    </row>
    <row r="32" spans="1:131" ht="26.25" customHeight="1" x14ac:dyDescent="0.15">
      <c r="A32" s="238">
        <v>5</v>
      </c>
      <c r="B32" s="843" t="s">
        <v>412</v>
      </c>
      <c r="C32" s="844"/>
      <c r="D32" s="844"/>
      <c r="E32" s="844"/>
      <c r="F32" s="844"/>
      <c r="G32" s="844"/>
      <c r="H32" s="844"/>
      <c r="I32" s="844"/>
      <c r="J32" s="844"/>
      <c r="K32" s="844"/>
      <c r="L32" s="844"/>
      <c r="M32" s="844"/>
      <c r="N32" s="844"/>
      <c r="O32" s="844"/>
      <c r="P32" s="845"/>
      <c r="Q32" s="846">
        <v>655</v>
      </c>
      <c r="R32" s="813"/>
      <c r="S32" s="813"/>
      <c r="T32" s="813"/>
      <c r="U32" s="813"/>
      <c r="V32" s="813">
        <v>637</v>
      </c>
      <c r="W32" s="813"/>
      <c r="X32" s="813"/>
      <c r="Y32" s="813"/>
      <c r="Z32" s="813"/>
      <c r="AA32" s="813">
        <v>18</v>
      </c>
      <c r="AB32" s="813"/>
      <c r="AC32" s="813"/>
      <c r="AD32" s="813"/>
      <c r="AE32" s="814"/>
      <c r="AF32" s="847">
        <v>18</v>
      </c>
      <c r="AG32" s="848"/>
      <c r="AH32" s="848"/>
      <c r="AI32" s="848"/>
      <c r="AJ32" s="849"/>
      <c r="AK32" s="893" t="s">
        <v>609</v>
      </c>
      <c r="AL32" s="894"/>
      <c r="AM32" s="894"/>
      <c r="AN32" s="894"/>
      <c r="AO32" s="895"/>
      <c r="AP32" s="899">
        <v>533</v>
      </c>
      <c r="AQ32" s="899"/>
      <c r="AR32" s="899"/>
      <c r="AS32" s="899"/>
      <c r="AT32" s="899"/>
      <c r="AU32" s="893" t="s">
        <v>609</v>
      </c>
      <c r="AV32" s="894"/>
      <c r="AW32" s="894"/>
      <c r="AX32" s="894"/>
      <c r="AY32" s="895"/>
      <c r="AZ32" s="896"/>
      <c r="BA32" s="896"/>
      <c r="BB32" s="896"/>
      <c r="BC32" s="896"/>
      <c r="BD32" s="896"/>
      <c r="BE32" s="897"/>
      <c r="BF32" s="897"/>
      <c r="BG32" s="897"/>
      <c r="BH32" s="897"/>
      <c r="BI32" s="898"/>
      <c r="BJ32" s="228"/>
      <c r="BK32" s="228"/>
      <c r="BL32" s="228"/>
      <c r="BM32" s="228"/>
      <c r="BN32" s="228"/>
      <c r="BO32" s="237"/>
      <c r="BP32" s="237"/>
      <c r="BQ32" s="234">
        <v>26</v>
      </c>
      <c r="BR32" s="235"/>
      <c r="BS32" s="836"/>
      <c r="BT32" s="837"/>
      <c r="BU32" s="837"/>
      <c r="BV32" s="837"/>
      <c r="BW32" s="837"/>
      <c r="BX32" s="837"/>
      <c r="BY32" s="837"/>
      <c r="BZ32" s="837"/>
      <c r="CA32" s="837"/>
      <c r="CB32" s="837"/>
      <c r="CC32" s="837"/>
      <c r="CD32" s="837"/>
      <c r="CE32" s="837"/>
      <c r="CF32" s="837"/>
      <c r="CG32" s="838"/>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36"/>
      <c r="DW32" s="837"/>
      <c r="DX32" s="837"/>
      <c r="DY32" s="837"/>
      <c r="DZ32" s="842"/>
      <c r="EA32" s="226"/>
    </row>
    <row r="33" spans="1:131" ht="26.25" customHeight="1" x14ac:dyDescent="0.15">
      <c r="A33" s="238">
        <v>6</v>
      </c>
      <c r="B33" s="843" t="s">
        <v>413</v>
      </c>
      <c r="C33" s="844"/>
      <c r="D33" s="844"/>
      <c r="E33" s="844"/>
      <c r="F33" s="844"/>
      <c r="G33" s="844"/>
      <c r="H33" s="844"/>
      <c r="I33" s="844"/>
      <c r="J33" s="844"/>
      <c r="K33" s="844"/>
      <c r="L33" s="844"/>
      <c r="M33" s="844"/>
      <c r="N33" s="844"/>
      <c r="O33" s="844"/>
      <c r="P33" s="845"/>
      <c r="Q33" s="846">
        <v>6065</v>
      </c>
      <c r="R33" s="813"/>
      <c r="S33" s="813"/>
      <c r="T33" s="813"/>
      <c r="U33" s="813"/>
      <c r="V33" s="813">
        <v>5286</v>
      </c>
      <c r="W33" s="813"/>
      <c r="X33" s="813"/>
      <c r="Y33" s="813"/>
      <c r="Z33" s="813"/>
      <c r="AA33" s="813">
        <v>779</v>
      </c>
      <c r="AB33" s="813"/>
      <c r="AC33" s="813"/>
      <c r="AD33" s="813"/>
      <c r="AE33" s="814"/>
      <c r="AF33" s="847">
        <v>2887</v>
      </c>
      <c r="AG33" s="848"/>
      <c r="AH33" s="848"/>
      <c r="AI33" s="848"/>
      <c r="AJ33" s="849"/>
      <c r="AK33" s="895">
        <v>118</v>
      </c>
      <c r="AL33" s="899"/>
      <c r="AM33" s="899"/>
      <c r="AN33" s="899"/>
      <c r="AO33" s="899"/>
      <c r="AP33" s="899">
        <v>20801</v>
      </c>
      <c r="AQ33" s="899"/>
      <c r="AR33" s="899"/>
      <c r="AS33" s="899"/>
      <c r="AT33" s="899"/>
      <c r="AU33" s="899">
        <v>42</v>
      </c>
      <c r="AV33" s="899"/>
      <c r="AW33" s="899"/>
      <c r="AX33" s="899"/>
      <c r="AY33" s="899"/>
      <c r="AZ33" s="896"/>
      <c r="BA33" s="896"/>
      <c r="BB33" s="896"/>
      <c r="BC33" s="896"/>
      <c r="BD33" s="896"/>
      <c r="BE33" s="897" t="s">
        <v>414</v>
      </c>
      <c r="BF33" s="897"/>
      <c r="BG33" s="897"/>
      <c r="BH33" s="897"/>
      <c r="BI33" s="898"/>
      <c r="BJ33" s="228"/>
      <c r="BK33" s="228"/>
      <c r="BL33" s="228"/>
      <c r="BM33" s="228"/>
      <c r="BN33" s="228"/>
      <c r="BO33" s="237"/>
      <c r="BP33" s="237"/>
      <c r="BQ33" s="234">
        <v>27</v>
      </c>
      <c r="BR33" s="235"/>
      <c r="BS33" s="836"/>
      <c r="BT33" s="837"/>
      <c r="BU33" s="837"/>
      <c r="BV33" s="837"/>
      <c r="BW33" s="837"/>
      <c r="BX33" s="837"/>
      <c r="BY33" s="837"/>
      <c r="BZ33" s="837"/>
      <c r="CA33" s="837"/>
      <c r="CB33" s="837"/>
      <c r="CC33" s="837"/>
      <c r="CD33" s="837"/>
      <c r="CE33" s="837"/>
      <c r="CF33" s="837"/>
      <c r="CG33" s="838"/>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36"/>
      <c r="DW33" s="837"/>
      <c r="DX33" s="837"/>
      <c r="DY33" s="837"/>
      <c r="DZ33" s="842"/>
      <c r="EA33" s="226"/>
    </row>
    <row r="34" spans="1:131" ht="26.25" customHeight="1" x14ac:dyDescent="0.15">
      <c r="A34" s="238">
        <v>7</v>
      </c>
      <c r="B34" s="843" t="s">
        <v>415</v>
      </c>
      <c r="C34" s="844"/>
      <c r="D34" s="844"/>
      <c r="E34" s="844"/>
      <c r="F34" s="844"/>
      <c r="G34" s="844"/>
      <c r="H34" s="844"/>
      <c r="I34" s="844"/>
      <c r="J34" s="844"/>
      <c r="K34" s="844"/>
      <c r="L34" s="844"/>
      <c r="M34" s="844"/>
      <c r="N34" s="844"/>
      <c r="O34" s="844"/>
      <c r="P34" s="845"/>
      <c r="Q34" s="846">
        <v>8550</v>
      </c>
      <c r="R34" s="813"/>
      <c r="S34" s="813"/>
      <c r="T34" s="813"/>
      <c r="U34" s="813"/>
      <c r="V34" s="813">
        <v>8309</v>
      </c>
      <c r="W34" s="813"/>
      <c r="X34" s="813"/>
      <c r="Y34" s="813"/>
      <c r="Z34" s="813"/>
      <c r="AA34" s="813">
        <v>241</v>
      </c>
      <c r="AB34" s="813"/>
      <c r="AC34" s="813"/>
      <c r="AD34" s="813"/>
      <c r="AE34" s="814"/>
      <c r="AF34" s="847">
        <v>1046</v>
      </c>
      <c r="AG34" s="848"/>
      <c r="AH34" s="848"/>
      <c r="AI34" s="848"/>
      <c r="AJ34" s="849"/>
      <c r="AK34" s="895">
        <v>4878</v>
      </c>
      <c r="AL34" s="899"/>
      <c r="AM34" s="899"/>
      <c r="AN34" s="899"/>
      <c r="AO34" s="899"/>
      <c r="AP34" s="899">
        <v>70852</v>
      </c>
      <c r="AQ34" s="899"/>
      <c r="AR34" s="899"/>
      <c r="AS34" s="899"/>
      <c r="AT34" s="899"/>
      <c r="AU34" s="899">
        <v>44991</v>
      </c>
      <c r="AV34" s="899"/>
      <c r="AW34" s="899"/>
      <c r="AX34" s="899"/>
      <c r="AY34" s="899"/>
      <c r="AZ34" s="896"/>
      <c r="BA34" s="896"/>
      <c r="BB34" s="896"/>
      <c r="BC34" s="896"/>
      <c r="BD34" s="896"/>
      <c r="BE34" s="897" t="s">
        <v>414</v>
      </c>
      <c r="BF34" s="897"/>
      <c r="BG34" s="897"/>
      <c r="BH34" s="897"/>
      <c r="BI34" s="898"/>
      <c r="BJ34" s="228"/>
      <c r="BK34" s="228"/>
      <c r="BL34" s="228"/>
      <c r="BM34" s="228"/>
      <c r="BN34" s="228"/>
      <c r="BO34" s="237"/>
      <c r="BP34" s="237"/>
      <c r="BQ34" s="234">
        <v>28</v>
      </c>
      <c r="BR34" s="235"/>
      <c r="BS34" s="836"/>
      <c r="BT34" s="837"/>
      <c r="BU34" s="837"/>
      <c r="BV34" s="837"/>
      <c r="BW34" s="837"/>
      <c r="BX34" s="837"/>
      <c r="BY34" s="837"/>
      <c r="BZ34" s="837"/>
      <c r="CA34" s="837"/>
      <c r="CB34" s="837"/>
      <c r="CC34" s="837"/>
      <c r="CD34" s="837"/>
      <c r="CE34" s="837"/>
      <c r="CF34" s="837"/>
      <c r="CG34" s="838"/>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36"/>
      <c r="DW34" s="837"/>
      <c r="DX34" s="837"/>
      <c r="DY34" s="837"/>
      <c r="DZ34" s="842"/>
      <c r="EA34" s="226"/>
    </row>
    <row r="35" spans="1:131" ht="26.25" customHeight="1" x14ac:dyDescent="0.15">
      <c r="A35" s="238">
        <v>8</v>
      </c>
      <c r="B35" s="843" t="s">
        <v>416</v>
      </c>
      <c r="C35" s="844"/>
      <c r="D35" s="844"/>
      <c r="E35" s="844"/>
      <c r="F35" s="844"/>
      <c r="G35" s="844"/>
      <c r="H35" s="844"/>
      <c r="I35" s="844"/>
      <c r="J35" s="844"/>
      <c r="K35" s="844"/>
      <c r="L35" s="844"/>
      <c r="M35" s="844"/>
      <c r="N35" s="844"/>
      <c r="O35" s="844"/>
      <c r="P35" s="845"/>
      <c r="Q35" s="846">
        <v>1548</v>
      </c>
      <c r="R35" s="813"/>
      <c r="S35" s="813"/>
      <c r="T35" s="813"/>
      <c r="U35" s="813"/>
      <c r="V35" s="813">
        <v>898</v>
      </c>
      <c r="W35" s="813"/>
      <c r="X35" s="813"/>
      <c r="Y35" s="813"/>
      <c r="Z35" s="813"/>
      <c r="AA35" s="813">
        <v>650</v>
      </c>
      <c r="AB35" s="813"/>
      <c r="AC35" s="813"/>
      <c r="AD35" s="813"/>
      <c r="AE35" s="814"/>
      <c r="AF35" s="847">
        <v>632</v>
      </c>
      <c r="AG35" s="848"/>
      <c r="AH35" s="848"/>
      <c r="AI35" s="848"/>
      <c r="AJ35" s="849"/>
      <c r="AK35" s="899" t="s">
        <v>609</v>
      </c>
      <c r="AL35" s="899"/>
      <c r="AM35" s="899"/>
      <c r="AN35" s="899"/>
      <c r="AO35" s="899"/>
      <c r="AP35" s="899">
        <v>547</v>
      </c>
      <c r="AQ35" s="899"/>
      <c r="AR35" s="899"/>
      <c r="AS35" s="899"/>
      <c r="AT35" s="899"/>
      <c r="AU35" s="899" t="s">
        <v>609</v>
      </c>
      <c r="AV35" s="899"/>
      <c r="AW35" s="899"/>
      <c r="AX35" s="899"/>
      <c r="AY35" s="899"/>
      <c r="AZ35" s="896"/>
      <c r="BA35" s="896"/>
      <c r="BB35" s="896"/>
      <c r="BC35" s="896"/>
      <c r="BD35" s="896"/>
      <c r="BE35" s="897" t="s">
        <v>417</v>
      </c>
      <c r="BF35" s="897"/>
      <c r="BG35" s="897"/>
      <c r="BH35" s="897"/>
      <c r="BI35" s="898"/>
      <c r="BJ35" s="228"/>
      <c r="BK35" s="228"/>
      <c r="BL35" s="228"/>
      <c r="BM35" s="228"/>
      <c r="BN35" s="228"/>
      <c r="BO35" s="237"/>
      <c r="BP35" s="237"/>
      <c r="BQ35" s="234">
        <v>29</v>
      </c>
      <c r="BR35" s="235"/>
      <c r="BS35" s="836"/>
      <c r="BT35" s="837"/>
      <c r="BU35" s="837"/>
      <c r="BV35" s="837"/>
      <c r="BW35" s="837"/>
      <c r="BX35" s="837"/>
      <c r="BY35" s="837"/>
      <c r="BZ35" s="837"/>
      <c r="CA35" s="837"/>
      <c r="CB35" s="837"/>
      <c r="CC35" s="837"/>
      <c r="CD35" s="837"/>
      <c r="CE35" s="837"/>
      <c r="CF35" s="837"/>
      <c r="CG35" s="838"/>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36"/>
      <c r="DW35" s="837"/>
      <c r="DX35" s="837"/>
      <c r="DY35" s="837"/>
      <c r="DZ35" s="842"/>
      <c r="EA35" s="226"/>
    </row>
    <row r="36" spans="1:131" ht="26.25" customHeight="1" x14ac:dyDescent="0.15">
      <c r="A36" s="238">
        <v>9</v>
      </c>
      <c r="B36" s="843" t="s">
        <v>418</v>
      </c>
      <c r="C36" s="844"/>
      <c r="D36" s="844"/>
      <c r="E36" s="844"/>
      <c r="F36" s="844"/>
      <c r="G36" s="844"/>
      <c r="H36" s="844"/>
      <c r="I36" s="844"/>
      <c r="J36" s="844"/>
      <c r="K36" s="844"/>
      <c r="L36" s="844"/>
      <c r="M36" s="844"/>
      <c r="N36" s="844"/>
      <c r="O36" s="844"/>
      <c r="P36" s="845"/>
      <c r="Q36" s="846">
        <v>761</v>
      </c>
      <c r="R36" s="813"/>
      <c r="S36" s="813"/>
      <c r="T36" s="813"/>
      <c r="U36" s="813"/>
      <c r="V36" s="813">
        <v>727</v>
      </c>
      <c r="W36" s="813"/>
      <c r="X36" s="813"/>
      <c r="Y36" s="813"/>
      <c r="Z36" s="813"/>
      <c r="AA36" s="813">
        <v>34</v>
      </c>
      <c r="AB36" s="813"/>
      <c r="AC36" s="813"/>
      <c r="AD36" s="813"/>
      <c r="AE36" s="814"/>
      <c r="AF36" s="847">
        <v>34</v>
      </c>
      <c r="AG36" s="848"/>
      <c r="AH36" s="848"/>
      <c r="AI36" s="848"/>
      <c r="AJ36" s="849"/>
      <c r="AK36" s="895">
        <v>485</v>
      </c>
      <c r="AL36" s="899"/>
      <c r="AM36" s="899"/>
      <c r="AN36" s="899"/>
      <c r="AO36" s="899"/>
      <c r="AP36" s="899">
        <v>4403</v>
      </c>
      <c r="AQ36" s="899"/>
      <c r="AR36" s="899"/>
      <c r="AS36" s="899"/>
      <c r="AT36" s="899"/>
      <c r="AU36" s="899">
        <v>3712</v>
      </c>
      <c r="AV36" s="899"/>
      <c r="AW36" s="899"/>
      <c r="AX36" s="899"/>
      <c r="AY36" s="899"/>
      <c r="AZ36" s="896"/>
      <c r="BA36" s="896"/>
      <c r="BB36" s="896"/>
      <c r="BC36" s="896"/>
      <c r="BD36" s="896"/>
      <c r="BE36" s="897" t="s">
        <v>417</v>
      </c>
      <c r="BF36" s="897"/>
      <c r="BG36" s="897"/>
      <c r="BH36" s="897"/>
      <c r="BI36" s="898"/>
      <c r="BJ36" s="228"/>
      <c r="BK36" s="228"/>
      <c r="BL36" s="228"/>
      <c r="BM36" s="228"/>
      <c r="BN36" s="228"/>
      <c r="BO36" s="237"/>
      <c r="BP36" s="237"/>
      <c r="BQ36" s="234">
        <v>30</v>
      </c>
      <c r="BR36" s="235"/>
      <c r="BS36" s="836"/>
      <c r="BT36" s="837"/>
      <c r="BU36" s="837"/>
      <c r="BV36" s="837"/>
      <c r="BW36" s="837"/>
      <c r="BX36" s="837"/>
      <c r="BY36" s="837"/>
      <c r="BZ36" s="837"/>
      <c r="CA36" s="837"/>
      <c r="CB36" s="837"/>
      <c r="CC36" s="837"/>
      <c r="CD36" s="837"/>
      <c r="CE36" s="837"/>
      <c r="CF36" s="837"/>
      <c r="CG36" s="838"/>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36"/>
      <c r="DW36" s="837"/>
      <c r="DX36" s="837"/>
      <c r="DY36" s="837"/>
      <c r="DZ36" s="842"/>
      <c r="EA36" s="226"/>
    </row>
    <row r="37" spans="1:131" ht="26.25" customHeight="1" x14ac:dyDescent="0.15">
      <c r="A37" s="238">
        <v>10</v>
      </c>
      <c r="B37" s="843" t="s">
        <v>419</v>
      </c>
      <c r="C37" s="844"/>
      <c r="D37" s="844"/>
      <c r="E37" s="844"/>
      <c r="F37" s="844"/>
      <c r="G37" s="844"/>
      <c r="H37" s="844"/>
      <c r="I37" s="844"/>
      <c r="J37" s="844"/>
      <c r="K37" s="844"/>
      <c r="L37" s="844"/>
      <c r="M37" s="844"/>
      <c r="N37" s="844"/>
      <c r="O37" s="844"/>
      <c r="P37" s="845"/>
      <c r="Q37" s="846">
        <v>182</v>
      </c>
      <c r="R37" s="813"/>
      <c r="S37" s="813"/>
      <c r="T37" s="813"/>
      <c r="U37" s="813"/>
      <c r="V37" s="813">
        <v>109</v>
      </c>
      <c r="W37" s="813"/>
      <c r="X37" s="813"/>
      <c r="Y37" s="813"/>
      <c r="Z37" s="813"/>
      <c r="AA37" s="813">
        <v>73</v>
      </c>
      <c r="AB37" s="813"/>
      <c r="AC37" s="813"/>
      <c r="AD37" s="813"/>
      <c r="AE37" s="814"/>
      <c r="AF37" s="847">
        <v>11</v>
      </c>
      <c r="AG37" s="848"/>
      <c r="AH37" s="848"/>
      <c r="AI37" s="848"/>
      <c r="AJ37" s="849"/>
      <c r="AK37" s="899">
        <v>0</v>
      </c>
      <c r="AL37" s="899"/>
      <c r="AM37" s="899"/>
      <c r="AN37" s="899"/>
      <c r="AO37" s="899"/>
      <c r="AP37" s="899" t="s">
        <v>609</v>
      </c>
      <c r="AQ37" s="899"/>
      <c r="AR37" s="899"/>
      <c r="AS37" s="899"/>
      <c r="AT37" s="899"/>
      <c r="AU37" s="899">
        <v>257</v>
      </c>
      <c r="AV37" s="899"/>
      <c r="AW37" s="899"/>
      <c r="AX37" s="899"/>
      <c r="AY37" s="899"/>
      <c r="AZ37" s="896"/>
      <c r="BA37" s="896"/>
      <c r="BB37" s="896"/>
      <c r="BC37" s="896"/>
      <c r="BD37" s="896"/>
      <c r="BE37" s="897" t="s">
        <v>420</v>
      </c>
      <c r="BF37" s="897"/>
      <c r="BG37" s="897"/>
      <c r="BH37" s="897"/>
      <c r="BI37" s="898"/>
      <c r="BJ37" s="228"/>
      <c r="BK37" s="228"/>
      <c r="BL37" s="228"/>
      <c r="BM37" s="228"/>
      <c r="BN37" s="228"/>
      <c r="BO37" s="237"/>
      <c r="BP37" s="237"/>
      <c r="BQ37" s="234">
        <v>31</v>
      </c>
      <c r="BR37" s="235"/>
      <c r="BS37" s="836"/>
      <c r="BT37" s="837"/>
      <c r="BU37" s="837"/>
      <c r="BV37" s="837"/>
      <c r="BW37" s="837"/>
      <c r="BX37" s="837"/>
      <c r="BY37" s="837"/>
      <c r="BZ37" s="837"/>
      <c r="CA37" s="837"/>
      <c r="CB37" s="837"/>
      <c r="CC37" s="837"/>
      <c r="CD37" s="837"/>
      <c r="CE37" s="837"/>
      <c r="CF37" s="837"/>
      <c r="CG37" s="838"/>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36"/>
      <c r="DW37" s="837"/>
      <c r="DX37" s="837"/>
      <c r="DY37" s="837"/>
      <c r="DZ37" s="842"/>
      <c r="EA37" s="226"/>
    </row>
    <row r="38" spans="1:131" ht="26.25" customHeight="1" x14ac:dyDescent="0.15">
      <c r="A38" s="238">
        <v>11</v>
      </c>
      <c r="B38" s="843"/>
      <c r="C38" s="844"/>
      <c r="D38" s="844"/>
      <c r="E38" s="844"/>
      <c r="F38" s="844"/>
      <c r="G38" s="844"/>
      <c r="H38" s="844"/>
      <c r="I38" s="844"/>
      <c r="J38" s="844"/>
      <c r="K38" s="844"/>
      <c r="L38" s="844"/>
      <c r="M38" s="844"/>
      <c r="N38" s="844"/>
      <c r="O38" s="844"/>
      <c r="P38" s="845"/>
      <c r="Q38" s="846"/>
      <c r="R38" s="813"/>
      <c r="S38" s="813"/>
      <c r="T38" s="813"/>
      <c r="U38" s="813"/>
      <c r="V38" s="813"/>
      <c r="W38" s="813"/>
      <c r="X38" s="813"/>
      <c r="Y38" s="813"/>
      <c r="Z38" s="813"/>
      <c r="AA38" s="813"/>
      <c r="AB38" s="813"/>
      <c r="AC38" s="813"/>
      <c r="AD38" s="813"/>
      <c r="AE38" s="814"/>
      <c r="AF38" s="847"/>
      <c r="AG38" s="848"/>
      <c r="AH38" s="848"/>
      <c r="AI38" s="848"/>
      <c r="AJ38" s="849"/>
      <c r="AK38" s="895"/>
      <c r="AL38" s="899"/>
      <c r="AM38" s="899"/>
      <c r="AN38" s="899"/>
      <c r="AO38" s="899"/>
      <c r="AP38" s="899"/>
      <c r="AQ38" s="899"/>
      <c r="AR38" s="899"/>
      <c r="AS38" s="899"/>
      <c r="AT38" s="899"/>
      <c r="AU38" s="899"/>
      <c r="AV38" s="899"/>
      <c r="AW38" s="899"/>
      <c r="AX38" s="899"/>
      <c r="AY38" s="899"/>
      <c r="AZ38" s="896"/>
      <c r="BA38" s="896"/>
      <c r="BB38" s="896"/>
      <c r="BC38" s="896"/>
      <c r="BD38" s="896"/>
      <c r="BE38" s="897"/>
      <c r="BF38" s="897"/>
      <c r="BG38" s="897"/>
      <c r="BH38" s="897"/>
      <c r="BI38" s="898"/>
      <c r="BJ38" s="228"/>
      <c r="BK38" s="228"/>
      <c r="BL38" s="228"/>
      <c r="BM38" s="228"/>
      <c r="BN38" s="228"/>
      <c r="BO38" s="237"/>
      <c r="BP38" s="237"/>
      <c r="BQ38" s="234">
        <v>32</v>
      </c>
      <c r="BR38" s="235"/>
      <c r="BS38" s="836"/>
      <c r="BT38" s="837"/>
      <c r="BU38" s="837"/>
      <c r="BV38" s="837"/>
      <c r="BW38" s="837"/>
      <c r="BX38" s="837"/>
      <c r="BY38" s="837"/>
      <c r="BZ38" s="837"/>
      <c r="CA38" s="837"/>
      <c r="CB38" s="837"/>
      <c r="CC38" s="837"/>
      <c r="CD38" s="837"/>
      <c r="CE38" s="837"/>
      <c r="CF38" s="837"/>
      <c r="CG38" s="838"/>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36"/>
      <c r="DW38" s="837"/>
      <c r="DX38" s="837"/>
      <c r="DY38" s="837"/>
      <c r="DZ38" s="842"/>
      <c r="EA38" s="226"/>
    </row>
    <row r="39" spans="1:131" ht="26.25" customHeight="1" x14ac:dyDescent="0.15">
      <c r="A39" s="238">
        <v>12</v>
      </c>
      <c r="B39" s="843"/>
      <c r="C39" s="844"/>
      <c r="D39" s="844"/>
      <c r="E39" s="844"/>
      <c r="F39" s="844"/>
      <c r="G39" s="844"/>
      <c r="H39" s="844"/>
      <c r="I39" s="844"/>
      <c r="J39" s="844"/>
      <c r="K39" s="844"/>
      <c r="L39" s="844"/>
      <c r="M39" s="844"/>
      <c r="N39" s="844"/>
      <c r="O39" s="844"/>
      <c r="P39" s="845"/>
      <c r="Q39" s="846"/>
      <c r="R39" s="813"/>
      <c r="S39" s="813"/>
      <c r="T39" s="813"/>
      <c r="U39" s="813"/>
      <c r="V39" s="813"/>
      <c r="W39" s="813"/>
      <c r="X39" s="813"/>
      <c r="Y39" s="813"/>
      <c r="Z39" s="813"/>
      <c r="AA39" s="813"/>
      <c r="AB39" s="813"/>
      <c r="AC39" s="813"/>
      <c r="AD39" s="813"/>
      <c r="AE39" s="814"/>
      <c r="AF39" s="847"/>
      <c r="AG39" s="848"/>
      <c r="AH39" s="848"/>
      <c r="AI39" s="848"/>
      <c r="AJ39" s="849"/>
      <c r="AK39" s="895"/>
      <c r="AL39" s="899"/>
      <c r="AM39" s="899"/>
      <c r="AN39" s="899"/>
      <c r="AO39" s="899"/>
      <c r="AP39" s="899"/>
      <c r="AQ39" s="899"/>
      <c r="AR39" s="899"/>
      <c r="AS39" s="899"/>
      <c r="AT39" s="899"/>
      <c r="AU39" s="899"/>
      <c r="AV39" s="899"/>
      <c r="AW39" s="899"/>
      <c r="AX39" s="899"/>
      <c r="AY39" s="899"/>
      <c r="AZ39" s="896"/>
      <c r="BA39" s="896"/>
      <c r="BB39" s="896"/>
      <c r="BC39" s="896"/>
      <c r="BD39" s="896"/>
      <c r="BE39" s="897"/>
      <c r="BF39" s="897"/>
      <c r="BG39" s="897"/>
      <c r="BH39" s="897"/>
      <c r="BI39" s="898"/>
      <c r="BJ39" s="228"/>
      <c r="BK39" s="228"/>
      <c r="BL39" s="228"/>
      <c r="BM39" s="228"/>
      <c r="BN39" s="228"/>
      <c r="BO39" s="237"/>
      <c r="BP39" s="237"/>
      <c r="BQ39" s="234">
        <v>33</v>
      </c>
      <c r="BR39" s="235"/>
      <c r="BS39" s="836"/>
      <c r="BT39" s="837"/>
      <c r="BU39" s="837"/>
      <c r="BV39" s="837"/>
      <c r="BW39" s="837"/>
      <c r="BX39" s="837"/>
      <c r="BY39" s="837"/>
      <c r="BZ39" s="837"/>
      <c r="CA39" s="837"/>
      <c r="CB39" s="837"/>
      <c r="CC39" s="837"/>
      <c r="CD39" s="837"/>
      <c r="CE39" s="837"/>
      <c r="CF39" s="837"/>
      <c r="CG39" s="838"/>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36"/>
      <c r="DW39" s="837"/>
      <c r="DX39" s="837"/>
      <c r="DY39" s="837"/>
      <c r="DZ39" s="842"/>
      <c r="EA39" s="226"/>
    </row>
    <row r="40" spans="1:131" ht="26.25" customHeight="1" x14ac:dyDescent="0.15">
      <c r="A40" s="234">
        <v>13</v>
      </c>
      <c r="B40" s="843"/>
      <c r="C40" s="844"/>
      <c r="D40" s="844"/>
      <c r="E40" s="844"/>
      <c r="F40" s="844"/>
      <c r="G40" s="844"/>
      <c r="H40" s="844"/>
      <c r="I40" s="844"/>
      <c r="J40" s="844"/>
      <c r="K40" s="844"/>
      <c r="L40" s="844"/>
      <c r="M40" s="844"/>
      <c r="N40" s="844"/>
      <c r="O40" s="844"/>
      <c r="P40" s="845"/>
      <c r="Q40" s="846"/>
      <c r="R40" s="813"/>
      <c r="S40" s="813"/>
      <c r="T40" s="813"/>
      <c r="U40" s="813"/>
      <c r="V40" s="813"/>
      <c r="W40" s="813"/>
      <c r="X40" s="813"/>
      <c r="Y40" s="813"/>
      <c r="Z40" s="813"/>
      <c r="AA40" s="813"/>
      <c r="AB40" s="813"/>
      <c r="AC40" s="813"/>
      <c r="AD40" s="813"/>
      <c r="AE40" s="814"/>
      <c r="AF40" s="847"/>
      <c r="AG40" s="848"/>
      <c r="AH40" s="848"/>
      <c r="AI40" s="848"/>
      <c r="AJ40" s="849"/>
      <c r="AK40" s="895"/>
      <c r="AL40" s="899"/>
      <c r="AM40" s="899"/>
      <c r="AN40" s="899"/>
      <c r="AO40" s="899"/>
      <c r="AP40" s="899"/>
      <c r="AQ40" s="899"/>
      <c r="AR40" s="899"/>
      <c r="AS40" s="899"/>
      <c r="AT40" s="899"/>
      <c r="AU40" s="899"/>
      <c r="AV40" s="899"/>
      <c r="AW40" s="899"/>
      <c r="AX40" s="899"/>
      <c r="AY40" s="899"/>
      <c r="AZ40" s="896"/>
      <c r="BA40" s="896"/>
      <c r="BB40" s="896"/>
      <c r="BC40" s="896"/>
      <c r="BD40" s="896"/>
      <c r="BE40" s="897"/>
      <c r="BF40" s="897"/>
      <c r="BG40" s="897"/>
      <c r="BH40" s="897"/>
      <c r="BI40" s="898"/>
      <c r="BJ40" s="228"/>
      <c r="BK40" s="228"/>
      <c r="BL40" s="228"/>
      <c r="BM40" s="228"/>
      <c r="BN40" s="228"/>
      <c r="BO40" s="237"/>
      <c r="BP40" s="237"/>
      <c r="BQ40" s="234">
        <v>34</v>
      </c>
      <c r="BR40" s="235"/>
      <c r="BS40" s="836"/>
      <c r="BT40" s="837"/>
      <c r="BU40" s="837"/>
      <c r="BV40" s="837"/>
      <c r="BW40" s="837"/>
      <c r="BX40" s="837"/>
      <c r="BY40" s="837"/>
      <c r="BZ40" s="837"/>
      <c r="CA40" s="837"/>
      <c r="CB40" s="837"/>
      <c r="CC40" s="837"/>
      <c r="CD40" s="837"/>
      <c r="CE40" s="837"/>
      <c r="CF40" s="837"/>
      <c r="CG40" s="838"/>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36"/>
      <c r="DW40" s="837"/>
      <c r="DX40" s="837"/>
      <c r="DY40" s="837"/>
      <c r="DZ40" s="842"/>
      <c r="EA40" s="226"/>
    </row>
    <row r="41" spans="1:131" ht="26.25" customHeight="1" x14ac:dyDescent="0.15">
      <c r="A41" s="234">
        <v>14</v>
      </c>
      <c r="B41" s="843"/>
      <c r="C41" s="844"/>
      <c r="D41" s="844"/>
      <c r="E41" s="844"/>
      <c r="F41" s="844"/>
      <c r="G41" s="844"/>
      <c r="H41" s="844"/>
      <c r="I41" s="844"/>
      <c r="J41" s="844"/>
      <c r="K41" s="844"/>
      <c r="L41" s="844"/>
      <c r="M41" s="844"/>
      <c r="N41" s="844"/>
      <c r="O41" s="844"/>
      <c r="P41" s="845"/>
      <c r="Q41" s="846"/>
      <c r="R41" s="813"/>
      <c r="S41" s="813"/>
      <c r="T41" s="813"/>
      <c r="U41" s="813"/>
      <c r="V41" s="813"/>
      <c r="W41" s="813"/>
      <c r="X41" s="813"/>
      <c r="Y41" s="813"/>
      <c r="Z41" s="813"/>
      <c r="AA41" s="813"/>
      <c r="AB41" s="813"/>
      <c r="AC41" s="813"/>
      <c r="AD41" s="813"/>
      <c r="AE41" s="814"/>
      <c r="AF41" s="847"/>
      <c r="AG41" s="848"/>
      <c r="AH41" s="848"/>
      <c r="AI41" s="848"/>
      <c r="AJ41" s="849"/>
      <c r="AK41" s="895"/>
      <c r="AL41" s="899"/>
      <c r="AM41" s="899"/>
      <c r="AN41" s="899"/>
      <c r="AO41" s="899"/>
      <c r="AP41" s="899"/>
      <c r="AQ41" s="899"/>
      <c r="AR41" s="899"/>
      <c r="AS41" s="899"/>
      <c r="AT41" s="899"/>
      <c r="AU41" s="899"/>
      <c r="AV41" s="899"/>
      <c r="AW41" s="899"/>
      <c r="AX41" s="899"/>
      <c r="AY41" s="899"/>
      <c r="AZ41" s="896"/>
      <c r="BA41" s="896"/>
      <c r="BB41" s="896"/>
      <c r="BC41" s="896"/>
      <c r="BD41" s="896"/>
      <c r="BE41" s="897"/>
      <c r="BF41" s="897"/>
      <c r="BG41" s="897"/>
      <c r="BH41" s="897"/>
      <c r="BI41" s="898"/>
      <c r="BJ41" s="228"/>
      <c r="BK41" s="228"/>
      <c r="BL41" s="228"/>
      <c r="BM41" s="228"/>
      <c r="BN41" s="228"/>
      <c r="BO41" s="237"/>
      <c r="BP41" s="237"/>
      <c r="BQ41" s="234">
        <v>35</v>
      </c>
      <c r="BR41" s="235"/>
      <c r="BS41" s="836"/>
      <c r="BT41" s="837"/>
      <c r="BU41" s="837"/>
      <c r="BV41" s="837"/>
      <c r="BW41" s="837"/>
      <c r="BX41" s="837"/>
      <c r="BY41" s="837"/>
      <c r="BZ41" s="837"/>
      <c r="CA41" s="837"/>
      <c r="CB41" s="837"/>
      <c r="CC41" s="837"/>
      <c r="CD41" s="837"/>
      <c r="CE41" s="837"/>
      <c r="CF41" s="837"/>
      <c r="CG41" s="838"/>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36"/>
      <c r="DW41" s="837"/>
      <c r="DX41" s="837"/>
      <c r="DY41" s="837"/>
      <c r="DZ41" s="842"/>
      <c r="EA41" s="226"/>
    </row>
    <row r="42" spans="1:131" ht="26.25" customHeight="1" x14ac:dyDescent="0.15">
      <c r="A42" s="234">
        <v>15</v>
      </c>
      <c r="B42" s="843"/>
      <c r="C42" s="844"/>
      <c r="D42" s="844"/>
      <c r="E42" s="844"/>
      <c r="F42" s="844"/>
      <c r="G42" s="844"/>
      <c r="H42" s="844"/>
      <c r="I42" s="844"/>
      <c r="J42" s="844"/>
      <c r="K42" s="844"/>
      <c r="L42" s="844"/>
      <c r="M42" s="844"/>
      <c r="N42" s="844"/>
      <c r="O42" s="844"/>
      <c r="P42" s="845"/>
      <c r="Q42" s="846"/>
      <c r="R42" s="813"/>
      <c r="S42" s="813"/>
      <c r="T42" s="813"/>
      <c r="U42" s="813"/>
      <c r="V42" s="813"/>
      <c r="W42" s="813"/>
      <c r="X42" s="813"/>
      <c r="Y42" s="813"/>
      <c r="Z42" s="813"/>
      <c r="AA42" s="813"/>
      <c r="AB42" s="813"/>
      <c r="AC42" s="813"/>
      <c r="AD42" s="813"/>
      <c r="AE42" s="814"/>
      <c r="AF42" s="847"/>
      <c r="AG42" s="848"/>
      <c r="AH42" s="848"/>
      <c r="AI42" s="848"/>
      <c r="AJ42" s="849"/>
      <c r="AK42" s="895"/>
      <c r="AL42" s="899"/>
      <c r="AM42" s="899"/>
      <c r="AN42" s="899"/>
      <c r="AO42" s="899"/>
      <c r="AP42" s="899"/>
      <c r="AQ42" s="899"/>
      <c r="AR42" s="899"/>
      <c r="AS42" s="899"/>
      <c r="AT42" s="899"/>
      <c r="AU42" s="899"/>
      <c r="AV42" s="899"/>
      <c r="AW42" s="899"/>
      <c r="AX42" s="899"/>
      <c r="AY42" s="899"/>
      <c r="AZ42" s="896"/>
      <c r="BA42" s="896"/>
      <c r="BB42" s="896"/>
      <c r="BC42" s="896"/>
      <c r="BD42" s="896"/>
      <c r="BE42" s="897"/>
      <c r="BF42" s="897"/>
      <c r="BG42" s="897"/>
      <c r="BH42" s="897"/>
      <c r="BI42" s="898"/>
      <c r="BJ42" s="228"/>
      <c r="BK42" s="228"/>
      <c r="BL42" s="228"/>
      <c r="BM42" s="228"/>
      <c r="BN42" s="228"/>
      <c r="BO42" s="237"/>
      <c r="BP42" s="237"/>
      <c r="BQ42" s="234">
        <v>36</v>
      </c>
      <c r="BR42" s="235"/>
      <c r="BS42" s="836"/>
      <c r="BT42" s="837"/>
      <c r="BU42" s="837"/>
      <c r="BV42" s="837"/>
      <c r="BW42" s="837"/>
      <c r="BX42" s="837"/>
      <c r="BY42" s="837"/>
      <c r="BZ42" s="837"/>
      <c r="CA42" s="837"/>
      <c r="CB42" s="837"/>
      <c r="CC42" s="837"/>
      <c r="CD42" s="837"/>
      <c r="CE42" s="837"/>
      <c r="CF42" s="837"/>
      <c r="CG42" s="838"/>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36"/>
      <c r="DW42" s="837"/>
      <c r="DX42" s="837"/>
      <c r="DY42" s="837"/>
      <c r="DZ42" s="842"/>
      <c r="EA42" s="226"/>
    </row>
    <row r="43" spans="1:131" ht="26.25" customHeight="1" x14ac:dyDescent="0.15">
      <c r="A43" s="234">
        <v>16</v>
      </c>
      <c r="B43" s="843"/>
      <c r="C43" s="844"/>
      <c r="D43" s="844"/>
      <c r="E43" s="844"/>
      <c r="F43" s="844"/>
      <c r="G43" s="844"/>
      <c r="H43" s="844"/>
      <c r="I43" s="844"/>
      <c r="J43" s="844"/>
      <c r="K43" s="844"/>
      <c r="L43" s="844"/>
      <c r="M43" s="844"/>
      <c r="N43" s="844"/>
      <c r="O43" s="844"/>
      <c r="P43" s="845"/>
      <c r="Q43" s="846"/>
      <c r="R43" s="813"/>
      <c r="S43" s="813"/>
      <c r="T43" s="813"/>
      <c r="U43" s="813"/>
      <c r="V43" s="813"/>
      <c r="W43" s="813"/>
      <c r="X43" s="813"/>
      <c r="Y43" s="813"/>
      <c r="Z43" s="813"/>
      <c r="AA43" s="813"/>
      <c r="AB43" s="813"/>
      <c r="AC43" s="813"/>
      <c r="AD43" s="813"/>
      <c r="AE43" s="814"/>
      <c r="AF43" s="847"/>
      <c r="AG43" s="848"/>
      <c r="AH43" s="848"/>
      <c r="AI43" s="848"/>
      <c r="AJ43" s="849"/>
      <c r="AK43" s="895"/>
      <c r="AL43" s="899"/>
      <c r="AM43" s="899"/>
      <c r="AN43" s="899"/>
      <c r="AO43" s="899"/>
      <c r="AP43" s="899"/>
      <c r="AQ43" s="899"/>
      <c r="AR43" s="899"/>
      <c r="AS43" s="899"/>
      <c r="AT43" s="899"/>
      <c r="AU43" s="899"/>
      <c r="AV43" s="899"/>
      <c r="AW43" s="899"/>
      <c r="AX43" s="899"/>
      <c r="AY43" s="899"/>
      <c r="AZ43" s="896"/>
      <c r="BA43" s="896"/>
      <c r="BB43" s="896"/>
      <c r="BC43" s="896"/>
      <c r="BD43" s="896"/>
      <c r="BE43" s="897"/>
      <c r="BF43" s="897"/>
      <c r="BG43" s="897"/>
      <c r="BH43" s="897"/>
      <c r="BI43" s="898"/>
      <c r="BJ43" s="228"/>
      <c r="BK43" s="228"/>
      <c r="BL43" s="228"/>
      <c r="BM43" s="228"/>
      <c r="BN43" s="228"/>
      <c r="BO43" s="237"/>
      <c r="BP43" s="237"/>
      <c r="BQ43" s="234">
        <v>37</v>
      </c>
      <c r="BR43" s="235"/>
      <c r="BS43" s="836"/>
      <c r="BT43" s="837"/>
      <c r="BU43" s="837"/>
      <c r="BV43" s="837"/>
      <c r="BW43" s="837"/>
      <c r="BX43" s="837"/>
      <c r="BY43" s="837"/>
      <c r="BZ43" s="837"/>
      <c r="CA43" s="837"/>
      <c r="CB43" s="837"/>
      <c r="CC43" s="837"/>
      <c r="CD43" s="837"/>
      <c r="CE43" s="837"/>
      <c r="CF43" s="837"/>
      <c r="CG43" s="838"/>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36"/>
      <c r="DW43" s="837"/>
      <c r="DX43" s="837"/>
      <c r="DY43" s="837"/>
      <c r="DZ43" s="842"/>
      <c r="EA43" s="226"/>
    </row>
    <row r="44" spans="1:131" ht="26.25" customHeight="1" x14ac:dyDescent="0.15">
      <c r="A44" s="234">
        <v>17</v>
      </c>
      <c r="B44" s="843"/>
      <c r="C44" s="844"/>
      <c r="D44" s="844"/>
      <c r="E44" s="844"/>
      <c r="F44" s="844"/>
      <c r="G44" s="844"/>
      <c r="H44" s="844"/>
      <c r="I44" s="844"/>
      <c r="J44" s="844"/>
      <c r="K44" s="844"/>
      <c r="L44" s="844"/>
      <c r="M44" s="844"/>
      <c r="N44" s="844"/>
      <c r="O44" s="844"/>
      <c r="P44" s="845"/>
      <c r="Q44" s="846"/>
      <c r="R44" s="813"/>
      <c r="S44" s="813"/>
      <c r="T44" s="813"/>
      <c r="U44" s="813"/>
      <c r="V44" s="813"/>
      <c r="W44" s="813"/>
      <c r="X44" s="813"/>
      <c r="Y44" s="813"/>
      <c r="Z44" s="813"/>
      <c r="AA44" s="813"/>
      <c r="AB44" s="813"/>
      <c r="AC44" s="813"/>
      <c r="AD44" s="813"/>
      <c r="AE44" s="814"/>
      <c r="AF44" s="847"/>
      <c r="AG44" s="848"/>
      <c r="AH44" s="848"/>
      <c r="AI44" s="848"/>
      <c r="AJ44" s="849"/>
      <c r="AK44" s="895"/>
      <c r="AL44" s="899"/>
      <c r="AM44" s="899"/>
      <c r="AN44" s="899"/>
      <c r="AO44" s="899"/>
      <c r="AP44" s="899"/>
      <c r="AQ44" s="899"/>
      <c r="AR44" s="899"/>
      <c r="AS44" s="899"/>
      <c r="AT44" s="899"/>
      <c r="AU44" s="899"/>
      <c r="AV44" s="899"/>
      <c r="AW44" s="899"/>
      <c r="AX44" s="899"/>
      <c r="AY44" s="899"/>
      <c r="AZ44" s="896"/>
      <c r="BA44" s="896"/>
      <c r="BB44" s="896"/>
      <c r="BC44" s="896"/>
      <c r="BD44" s="896"/>
      <c r="BE44" s="897"/>
      <c r="BF44" s="897"/>
      <c r="BG44" s="897"/>
      <c r="BH44" s="897"/>
      <c r="BI44" s="898"/>
      <c r="BJ44" s="228"/>
      <c r="BK44" s="228"/>
      <c r="BL44" s="228"/>
      <c r="BM44" s="228"/>
      <c r="BN44" s="228"/>
      <c r="BO44" s="237"/>
      <c r="BP44" s="237"/>
      <c r="BQ44" s="234">
        <v>38</v>
      </c>
      <c r="BR44" s="235"/>
      <c r="BS44" s="836"/>
      <c r="BT44" s="837"/>
      <c r="BU44" s="837"/>
      <c r="BV44" s="837"/>
      <c r="BW44" s="837"/>
      <c r="BX44" s="837"/>
      <c r="BY44" s="837"/>
      <c r="BZ44" s="837"/>
      <c r="CA44" s="837"/>
      <c r="CB44" s="837"/>
      <c r="CC44" s="837"/>
      <c r="CD44" s="837"/>
      <c r="CE44" s="837"/>
      <c r="CF44" s="837"/>
      <c r="CG44" s="838"/>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36"/>
      <c r="DW44" s="837"/>
      <c r="DX44" s="837"/>
      <c r="DY44" s="837"/>
      <c r="DZ44" s="842"/>
      <c r="EA44" s="226"/>
    </row>
    <row r="45" spans="1:131" ht="26.25" customHeight="1" x14ac:dyDescent="0.15">
      <c r="A45" s="234">
        <v>18</v>
      </c>
      <c r="B45" s="843"/>
      <c r="C45" s="844"/>
      <c r="D45" s="844"/>
      <c r="E45" s="844"/>
      <c r="F45" s="844"/>
      <c r="G45" s="844"/>
      <c r="H45" s="844"/>
      <c r="I45" s="844"/>
      <c r="J45" s="844"/>
      <c r="K45" s="844"/>
      <c r="L45" s="844"/>
      <c r="M45" s="844"/>
      <c r="N45" s="844"/>
      <c r="O45" s="844"/>
      <c r="P45" s="845"/>
      <c r="Q45" s="846"/>
      <c r="R45" s="813"/>
      <c r="S45" s="813"/>
      <c r="T45" s="813"/>
      <c r="U45" s="813"/>
      <c r="V45" s="813"/>
      <c r="W45" s="813"/>
      <c r="X45" s="813"/>
      <c r="Y45" s="813"/>
      <c r="Z45" s="813"/>
      <c r="AA45" s="813"/>
      <c r="AB45" s="813"/>
      <c r="AC45" s="813"/>
      <c r="AD45" s="813"/>
      <c r="AE45" s="814"/>
      <c r="AF45" s="847"/>
      <c r="AG45" s="848"/>
      <c r="AH45" s="848"/>
      <c r="AI45" s="848"/>
      <c r="AJ45" s="849"/>
      <c r="AK45" s="895"/>
      <c r="AL45" s="899"/>
      <c r="AM45" s="899"/>
      <c r="AN45" s="899"/>
      <c r="AO45" s="899"/>
      <c r="AP45" s="899"/>
      <c r="AQ45" s="899"/>
      <c r="AR45" s="899"/>
      <c r="AS45" s="899"/>
      <c r="AT45" s="899"/>
      <c r="AU45" s="899"/>
      <c r="AV45" s="899"/>
      <c r="AW45" s="899"/>
      <c r="AX45" s="899"/>
      <c r="AY45" s="899"/>
      <c r="AZ45" s="896"/>
      <c r="BA45" s="896"/>
      <c r="BB45" s="896"/>
      <c r="BC45" s="896"/>
      <c r="BD45" s="896"/>
      <c r="BE45" s="897"/>
      <c r="BF45" s="897"/>
      <c r="BG45" s="897"/>
      <c r="BH45" s="897"/>
      <c r="BI45" s="898"/>
      <c r="BJ45" s="228"/>
      <c r="BK45" s="228"/>
      <c r="BL45" s="228"/>
      <c r="BM45" s="228"/>
      <c r="BN45" s="228"/>
      <c r="BO45" s="237"/>
      <c r="BP45" s="237"/>
      <c r="BQ45" s="234">
        <v>39</v>
      </c>
      <c r="BR45" s="235"/>
      <c r="BS45" s="836"/>
      <c r="BT45" s="837"/>
      <c r="BU45" s="837"/>
      <c r="BV45" s="837"/>
      <c r="BW45" s="837"/>
      <c r="BX45" s="837"/>
      <c r="BY45" s="837"/>
      <c r="BZ45" s="837"/>
      <c r="CA45" s="837"/>
      <c r="CB45" s="837"/>
      <c r="CC45" s="837"/>
      <c r="CD45" s="837"/>
      <c r="CE45" s="837"/>
      <c r="CF45" s="837"/>
      <c r="CG45" s="838"/>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36"/>
      <c r="DW45" s="837"/>
      <c r="DX45" s="837"/>
      <c r="DY45" s="837"/>
      <c r="DZ45" s="842"/>
      <c r="EA45" s="226"/>
    </row>
    <row r="46" spans="1:131" ht="26.25" customHeight="1" x14ac:dyDescent="0.15">
      <c r="A46" s="234">
        <v>19</v>
      </c>
      <c r="B46" s="843"/>
      <c r="C46" s="844"/>
      <c r="D46" s="844"/>
      <c r="E46" s="844"/>
      <c r="F46" s="844"/>
      <c r="G46" s="844"/>
      <c r="H46" s="844"/>
      <c r="I46" s="844"/>
      <c r="J46" s="844"/>
      <c r="K46" s="844"/>
      <c r="L46" s="844"/>
      <c r="M46" s="844"/>
      <c r="N46" s="844"/>
      <c r="O46" s="844"/>
      <c r="P46" s="845"/>
      <c r="Q46" s="846"/>
      <c r="R46" s="813"/>
      <c r="S46" s="813"/>
      <c r="T46" s="813"/>
      <c r="U46" s="813"/>
      <c r="V46" s="813"/>
      <c r="W46" s="813"/>
      <c r="X46" s="813"/>
      <c r="Y46" s="813"/>
      <c r="Z46" s="813"/>
      <c r="AA46" s="813"/>
      <c r="AB46" s="813"/>
      <c r="AC46" s="813"/>
      <c r="AD46" s="813"/>
      <c r="AE46" s="814"/>
      <c r="AF46" s="847"/>
      <c r="AG46" s="848"/>
      <c r="AH46" s="848"/>
      <c r="AI46" s="848"/>
      <c r="AJ46" s="849"/>
      <c r="AK46" s="895"/>
      <c r="AL46" s="899"/>
      <c r="AM46" s="899"/>
      <c r="AN46" s="899"/>
      <c r="AO46" s="899"/>
      <c r="AP46" s="899"/>
      <c r="AQ46" s="899"/>
      <c r="AR46" s="899"/>
      <c r="AS46" s="899"/>
      <c r="AT46" s="899"/>
      <c r="AU46" s="899"/>
      <c r="AV46" s="899"/>
      <c r="AW46" s="899"/>
      <c r="AX46" s="899"/>
      <c r="AY46" s="899"/>
      <c r="AZ46" s="896"/>
      <c r="BA46" s="896"/>
      <c r="BB46" s="896"/>
      <c r="BC46" s="896"/>
      <c r="BD46" s="896"/>
      <c r="BE46" s="897"/>
      <c r="BF46" s="897"/>
      <c r="BG46" s="897"/>
      <c r="BH46" s="897"/>
      <c r="BI46" s="898"/>
      <c r="BJ46" s="228"/>
      <c r="BK46" s="228"/>
      <c r="BL46" s="228"/>
      <c r="BM46" s="228"/>
      <c r="BN46" s="228"/>
      <c r="BO46" s="237"/>
      <c r="BP46" s="237"/>
      <c r="BQ46" s="234">
        <v>40</v>
      </c>
      <c r="BR46" s="235"/>
      <c r="BS46" s="836"/>
      <c r="BT46" s="837"/>
      <c r="BU46" s="837"/>
      <c r="BV46" s="837"/>
      <c r="BW46" s="837"/>
      <c r="BX46" s="837"/>
      <c r="BY46" s="837"/>
      <c r="BZ46" s="837"/>
      <c r="CA46" s="837"/>
      <c r="CB46" s="837"/>
      <c r="CC46" s="837"/>
      <c r="CD46" s="837"/>
      <c r="CE46" s="837"/>
      <c r="CF46" s="837"/>
      <c r="CG46" s="838"/>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36"/>
      <c r="DW46" s="837"/>
      <c r="DX46" s="837"/>
      <c r="DY46" s="837"/>
      <c r="DZ46" s="842"/>
      <c r="EA46" s="226"/>
    </row>
    <row r="47" spans="1:131" ht="26.25" customHeight="1" x14ac:dyDescent="0.15">
      <c r="A47" s="234">
        <v>20</v>
      </c>
      <c r="B47" s="843"/>
      <c r="C47" s="844"/>
      <c r="D47" s="844"/>
      <c r="E47" s="844"/>
      <c r="F47" s="844"/>
      <c r="G47" s="844"/>
      <c r="H47" s="844"/>
      <c r="I47" s="844"/>
      <c r="J47" s="844"/>
      <c r="K47" s="844"/>
      <c r="L47" s="844"/>
      <c r="M47" s="844"/>
      <c r="N47" s="844"/>
      <c r="O47" s="844"/>
      <c r="P47" s="845"/>
      <c r="Q47" s="846"/>
      <c r="R47" s="813"/>
      <c r="S47" s="813"/>
      <c r="T47" s="813"/>
      <c r="U47" s="813"/>
      <c r="V47" s="813"/>
      <c r="W47" s="813"/>
      <c r="X47" s="813"/>
      <c r="Y47" s="813"/>
      <c r="Z47" s="813"/>
      <c r="AA47" s="813"/>
      <c r="AB47" s="813"/>
      <c r="AC47" s="813"/>
      <c r="AD47" s="813"/>
      <c r="AE47" s="814"/>
      <c r="AF47" s="847"/>
      <c r="AG47" s="848"/>
      <c r="AH47" s="848"/>
      <c r="AI47" s="848"/>
      <c r="AJ47" s="849"/>
      <c r="AK47" s="895"/>
      <c r="AL47" s="899"/>
      <c r="AM47" s="899"/>
      <c r="AN47" s="899"/>
      <c r="AO47" s="899"/>
      <c r="AP47" s="899"/>
      <c r="AQ47" s="899"/>
      <c r="AR47" s="899"/>
      <c r="AS47" s="899"/>
      <c r="AT47" s="899"/>
      <c r="AU47" s="899"/>
      <c r="AV47" s="899"/>
      <c r="AW47" s="899"/>
      <c r="AX47" s="899"/>
      <c r="AY47" s="899"/>
      <c r="AZ47" s="896"/>
      <c r="BA47" s="896"/>
      <c r="BB47" s="896"/>
      <c r="BC47" s="896"/>
      <c r="BD47" s="896"/>
      <c r="BE47" s="897"/>
      <c r="BF47" s="897"/>
      <c r="BG47" s="897"/>
      <c r="BH47" s="897"/>
      <c r="BI47" s="898"/>
      <c r="BJ47" s="228"/>
      <c r="BK47" s="228"/>
      <c r="BL47" s="228"/>
      <c r="BM47" s="228"/>
      <c r="BN47" s="228"/>
      <c r="BO47" s="237"/>
      <c r="BP47" s="237"/>
      <c r="BQ47" s="234">
        <v>41</v>
      </c>
      <c r="BR47" s="235"/>
      <c r="BS47" s="836"/>
      <c r="BT47" s="837"/>
      <c r="BU47" s="837"/>
      <c r="BV47" s="837"/>
      <c r="BW47" s="837"/>
      <c r="BX47" s="837"/>
      <c r="BY47" s="837"/>
      <c r="BZ47" s="837"/>
      <c r="CA47" s="837"/>
      <c r="CB47" s="837"/>
      <c r="CC47" s="837"/>
      <c r="CD47" s="837"/>
      <c r="CE47" s="837"/>
      <c r="CF47" s="837"/>
      <c r="CG47" s="838"/>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36"/>
      <c r="DW47" s="837"/>
      <c r="DX47" s="837"/>
      <c r="DY47" s="837"/>
      <c r="DZ47" s="842"/>
      <c r="EA47" s="226"/>
    </row>
    <row r="48" spans="1:131" ht="26.25" customHeight="1" x14ac:dyDescent="0.15">
      <c r="A48" s="234">
        <v>21</v>
      </c>
      <c r="B48" s="843"/>
      <c r="C48" s="844"/>
      <c r="D48" s="844"/>
      <c r="E48" s="844"/>
      <c r="F48" s="844"/>
      <c r="G48" s="844"/>
      <c r="H48" s="844"/>
      <c r="I48" s="844"/>
      <c r="J48" s="844"/>
      <c r="K48" s="844"/>
      <c r="L48" s="844"/>
      <c r="M48" s="844"/>
      <c r="N48" s="844"/>
      <c r="O48" s="844"/>
      <c r="P48" s="845"/>
      <c r="Q48" s="846"/>
      <c r="R48" s="813"/>
      <c r="S48" s="813"/>
      <c r="T48" s="813"/>
      <c r="U48" s="813"/>
      <c r="V48" s="813"/>
      <c r="W48" s="813"/>
      <c r="X48" s="813"/>
      <c r="Y48" s="813"/>
      <c r="Z48" s="813"/>
      <c r="AA48" s="813"/>
      <c r="AB48" s="813"/>
      <c r="AC48" s="813"/>
      <c r="AD48" s="813"/>
      <c r="AE48" s="814"/>
      <c r="AF48" s="847"/>
      <c r="AG48" s="848"/>
      <c r="AH48" s="848"/>
      <c r="AI48" s="848"/>
      <c r="AJ48" s="849"/>
      <c r="AK48" s="895"/>
      <c r="AL48" s="899"/>
      <c r="AM48" s="899"/>
      <c r="AN48" s="899"/>
      <c r="AO48" s="899"/>
      <c r="AP48" s="899"/>
      <c r="AQ48" s="899"/>
      <c r="AR48" s="899"/>
      <c r="AS48" s="899"/>
      <c r="AT48" s="899"/>
      <c r="AU48" s="899"/>
      <c r="AV48" s="899"/>
      <c r="AW48" s="899"/>
      <c r="AX48" s="899"/>
      <c r="AY48" s="899"/>
      <c r="AZ48" s="896"/>
      <c r="BA48" s="896"/>
      <c r="BB48" s="896"/>
      <c r="BC48" s="896"/>
      <c r="BD48" s="896"/>
      <c r="BE48" s="897"/>
      <c r="BF48" s="897"/>
      <c r="BG48" s="897"/>
      <c r="BH48" s="897"/>
      <c r="BI48" s="898"/>
      <c r="BJ48" s="228"/>
      <c r="BK48" s="228"/>
      <c r="BL48" s="228"/>
      <c r="BM48" s="228"/>
      <c r="BN48" s="228"/>
      <c r="BO48" s="237"/>
      <c r="BP48" s="237"/>
      <c r="BQ48" s="234">
        <v>42</v>
      </c>
      <c r="BR48" s="235"/>
      <c r="BS48" s="836"/>
      <c r="BT48" s="837"/>
      <c r="BU48" s="837"/>
      <c r="BV48" s="837"/>
      <c r="BW48" s="837"/>
      <c r="BX48" s="837"/>
      <c r="BY48" s="837"/>
      <c r="BZ48" s="837"/>
      <c r="CA48" s="837"/>
      <c r="CB48" s="837"/>
      <c r="CC48" s="837"/>
      <c r="CD48" s="837"/>
      <c r="CE48" s="837"/>
      <c r="CF48" s="837"/>
      <c r="CG48" s="838"/>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36"/>
      <c r="DW48" s="837"/>
      <c r="DX48" s="837"/>
      <c r="DY48" s="837"/>
      <c r="DZ48" s="842"/>
      <c r="EA48" s="226"/>
    </row>
    <row r="49" spans="1:131" ht="26.25" customHeight="1" x14ac:dyDescent="0.15">
      <c r="A49" s="234">
        <v>22</v>
      </c>
      <c r="B49" s="843"/>
      <c r="C49" s="844"/>
      <c r="D49" s="844"/>
      <c r="E49" s="844"/>
      <c r="F49" s="844"/>
      <c r="G49" s="844"/>
      <c r="H49" s="844"/>
      <c r="I49" s="844"/>
      <c r="J49" s="844"/>
      <c r="K49" s="844"/>
      <c r="L49" s="844"/>
      <c r="M49" s="844"/>
      <c r="N49" s="844"/>
      <c r="O49" s="844"/>
      <c r="P49" s="845"/>
      <c r="Q49" s="846"/>
      <c r="R49" s="813"/>
      <c r="S49" s="813"/>
      <c r="T49" s="813"/>
      <c r="U49" s="813"/>
      <c r="V49" s="813"/>
      <c r="W49" s="813"/>
      <c r="X49" s="813"/>
      <c r="Y49" s="813"/>
      <c r="Z49" s="813"/>
      <c r="AA49" s="813"/>
      <c r="AB49" s="813"/>
      <c r="AC49" s="813"/>
      <c r="AD49" s="813"/>
      <c r="AE49" s="814"/>
      <c r="AF49" s="847"/>
      <c r="AG49" s="848"/>
      <c r="AH49" s="848"/>
      <c r="AI49" s="848"/>
      <c r="AJ49" s="849"/>
      <c r="AK49" s="895"/>
      <c r="AL49" s="899"/>
      <c r="AM49" s="899"/>
      <c r="AN49" s="899"/>
      <c r="AO49" s="899"/>
      <c r="AP49" s="899"/>
      <c r="AQ49" s="899"/>
      <c r="AR49" s="899"/>
      <c r="AS49" s="899"/>
      <c r="AT49" s="899"/>
      <c r="AU49" s="899"/>
      <c r="AV49" s="899"/>
      <c r="AW49" s="899"/>
      <c r="AX49" s="899"/>
      <c r="AY49" s="899"/>
      <c r="AZ49" s="896"/>
      <c r="BA49" s="896"/>
      <c r="BB49" s="896"/>
      <c r="BC49" s="896"/>
      <c r="BD49" s="896"/>
      <c r="BE49" s="897"/>
      <c r="BF49" s="897"/>
      <c r="BG49" s="897"/>
      <c r="BH49" s="897"/>
      <c r="BI49" s="898"/>
      <c r="BJ49" s="228"/>
      <c r="BK49" s="228"/>
      <c r="BL49" s="228"/>
      <c r="BM49" s="228"/>
      <c r="BN49" s="228"/>
      <c r="BO49" s="237"/>
      <c r="BP49" s="237"/>
      <c r="BQ49" s="234">
        <v>43</v>
      </c>
      <c r="BR49" s="235"/>
      <c r="BS49" s="836"/>
      <c r="BT49" s="837"/>
      <c r="BU49" s="837"/>
      <c r="BV49" s="837"/>
      <c r="BW49" s="837"/>
      <c r="BX49" s="837"/>
      <c r="BY49" s="837"/>
      <c r="BZ49" s="837"/>
      <c r="CA49" s="837"/>
      <c r="CB49" s="837"/>
      <c r="CC49" s="837"/>
      <c r="CD49" s="837"/>
      <c r="CE49" s="837"/>
      <c r="CF49" s="837"/>
      <c r="CG49" s="838"/>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36"/>
      <c r="DW49" s="837"/>
      <c r="DX49" s="837"/>
      <c r="DY49" s="837"/>
      <c r="DZ49" s="842"/>
      <c r="EA49" s="226"/>
    </row>
    <row r="50" spans="1:131" ht="26.25" customHeight="1" x14ac:dyDescent="0.15">
      <c r="A50" s="234">
        <v>23</v>
      </c>
      <c r="B50" s="843"/>
      <c r="C50" s="844"/>
      <c r="D50" s="844"/>
      <c r="E50" s="844"/>
      <c r="F50" s="844"/>
      <c r="G50" s="844"/>
      <c r="H50" s="844"/>
      <c r="I50" s="844"/>
      <c r="J50" s="844"/>
      <c r="K50" s="844"/>
      <c r="L50" s="844"/>
      <c r="M50" s="844"/>
      <c r="N50" s="844"/>
      <c r="O50" s="844"/>
      <c r="P50" s="845"/>
      <c r="Q50" s="900"/>
      <c r="R50" s="901"/>
      <c r="S50" s="901"/>
      <c r="T50" s="901"/>
      <c r="U50" s="901"/>
      <c r="V50" s="901"/>
      <c r="W50" s="901"/>
      <c r="X50" s="901"/>
      <c r="Y50" s="901"/>
      <c r="Z50" s="901"/>
      <c r="AA50" s="901"/>
      <c r="AB50" s="901"/>
      <c r="AC50" s="901"/>
      <c r="AD50" s="901"/>
      <c r="AE50" s="902"/>
      <c r="AF50" s="847"/>
      <c r="AG50" s="848"/>
      <c r="AH50" s="848"/>
      <c r="AI50" s="848"/>
      <c r="AJ50" s="849"/>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6"/>
      <c r="BT50" s="837"/>
      <c r="BU50" s="837"/>
      <c r="BV50" s="837"/>
      <c r="BW50" s="837"/>
      <c r="BX50" s="837"/>
      <c r="BY50" s="837"/>
      <c r="BZ50" s="837"/>
      <c r="CA50" s="837"/>
      <c r="CB50" s="837"/>
      <c r="CC50" s="837"/>
      <c r="CD50" s="837"/>
      <c r="CE50" s="837"/>
      <c r="CF50" s="837"/>
      <c r="CG50" s="838"/>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36"/>
      <c r="DW50" s="837"/>
      <c r="DX50" s="837"/>
      <c r="DY50" s="837"/>
      <c r="DZ50" s="842"/>
      <c r="EA50" s="226"/>
    </row>
    <row r="51" spans="1:131" ht="26.25" customHeight="1" x14ac:dyDescent="0.15">
      <c r="A51" s="234">
        <v>24</v>
      </c>
      <c r="B51" s="843"/>
      <c r="C51" s="844"/>
      <c r="D51" s="844"/>
      <c r="E51" s="844"/>
      <c r="F51" s="844"/>
      <c r="G51" s="844"/>
      <c r="H51" s="844"/>
      <c r="I51" s="844"/>
      <c r="J51" s="844"/>
      <c r="K51" s="844"/>
      <c r="L51" s="844"/>
      <c r="M51" s="844"/>
      <c r="N51" s="844"/>
      <c r="O51" s="844"/>
      <c r="P51" s="845"/>
      <c r="Q51" s="900"/>
      <c r="R51" s="901"/>
      <c r="S51" s="901"/>
      <c r="T51" s="901"/>
      <c r="U51" s="901"/>
      <c r="V51" s="901"/>
      <c r="W51" s="901"/>
      <c r="X51" s="901"/>
      <c r="Y51" s="901"/>
      <c r="Z51" s="901"/>
      <c r="AA51" s="901"/>
      <c r="AB51" s="901"/>
      <c r="AC51" s="901"/>
      <c r="AD51" s="901"/>
      <c r="AE51" s="902"/>
      <c r="AF51" s="847"/>
      <c r="AG51" s="848"/>
      <c r="AH51" s="848"/>
      <c r="AI51" s="848"/>
      <c r="AJ51" s="849"/>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6"/>
      <c r="BT51" s="837"/>
      <c r="BU51" s="837"/>
      <c r="BV51" s="837"/>
      <c r="BW51" s="837"/>
      <c r="BX51" s="837"/>
      <c r="BY51" s="837"/>
      <c r="BZ51" s="837"/>
      <c r="CA51" s="837"/>
      <c r="CB51" s="837"/>
      <c r="CC51" s="837"/>
      <c r="CD51" s="837"/>
      <c r="CE51" s="837"/>
      <c r="CF51" s="837"/>
      <c r="CG51" s="838"/>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36"/>
      <c r="DW51" s="837"/>
      <c r="DX51" s="837"/>
      <c r="DY51" s="837"/>
      <c r="DZ51" s="842"/>
      <c r="EA51" s="226"/>
    </row>
    <row r="52" spans="1:131" ht="26.25" customHeight="1" x14ac:dyDescent="0.15">
      <c r="A52" s="234">
        <v>25</v>
      </c>
      <c r="B52" s="843"/>
      <c r="C52" s="844"/>
      <c r="D52" s="844"/>
      <c r="E52" s="844"/>
      <c r="F52" s="844"/>
      <c r="G52" s="844"/>
      <c r="H52" s="844"/>
      <c r="I52" s="844"/>
      <c r="J52" s="844"/>
      <c r="K52" s="844"/>
      <c r="L52" s="844"/>
      <c r="M52" s="844"/>
      <c r="N52" s="844"/>
      <c r="O52" s="844"/>
      <c r="P52" s="845"/>
      <c r="Q52" s="900"/>
      <c r="R52" s="901"/>
      <c r="S52" s="901"/>
      <c r="T52" s="901"/>
      <c r="U52" s="901"/>
      <c r="V52" s="901"/>
      <c r="W52" s="901"/>
      <c r="X52" s="901"/>
      <c r="Y52" s="901"/>
      <c r="Z52" s="901"/>
      <c r="AA52" s="901"/>
      <c r="AB52" s="901"/>
      <c r="AC52" s="901"/>
      <c r="AD52" s="901"/>
      <c r="AE52" s="902"/>
      <c r="AF52" s="847"/>
      <c r="AG52" s="848"/>
      <c r="AH52" s="848"/>
      <c r="AI52" s="848"/>
      <c r="AJ52" s="849"/>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6"/>
      <c r="BT52" s="837"/>
      <c r="BU52" s="837"/>
      <c r="BV52" s="837"/>
      <c r="BW52" s="837"/>
      <c r="BX52" s="837"/>
      <c r="BY52" s="837"/>
      <c r="BZ52" s="837"/>
      <c r="CA52" s="837"/>
      <c r="CB52" s="837"/>
      <c r="CC52" s="837"/>
      <c r="CD52" s="837"/>
      <c r="CE52" s="837"/>
      <c r="CF52" s="837"/>
      <c r="CG52" s="838"/>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36"/>
      <c r="DW52" s="837"/>
      <c r="DX52" s="837"/>
      <c r="DY52" s="837"/>
      <c r="DZ52" s="842"/>
      <c r="EA52" s="226"/>
    </row>
    <row r="53" spans="1:131" ht="26.25" customHeight="1" x14ac:dyDescent="0.15">
      <c r="A53" s="234">
        <v>26</v>
      </c>
      <c r="B53" s="843"/>
      <c r="C53" s="844"/>
      <c r="D53" s="844"/>
      <c r="E53" s="844"/>
      <c r="F53" s="844"/>
      <c r="G53" s="844"/>
      <c r="H53" s="844"/>
      <c r="I53" s="844"/>
      <c r="J53" s="844"/>
      <c r="K53" s="844"/>
      <c r="L53" s="844"/>
      <c r="M53" s="844"/>
      <c r="N53" s="844"/>
      <c r="O53" s="844"/>
      <c r="P53" s="845"/>
      <c r="Q53" s="900"/>
      <c r="R53" s="901"/>
      <c r="S53" s="901"/>
      <c r="T53" s="901"/>
      <c r="U53" s="901"/>
      <c r="V53" s="901"/>
      <c r="W53" s="901"/>
      <c r="X53" s="901"/>
      <c r="Y53" s="901"/>
      <c r="Z53" s="901"/>
      <c r="AA53" s="901"/>
      <c r="AB53" s="901"/>
      <c r="AC53" s="901"/>
      <c r="AD53" s="901"/>
      <c r="AE53" s="902"/>
      <c r="AF53" s="847"/>
      <c r="AG53" s="848"/>
      <c r="AH53" s="848"/>
      <c r="AI53" s="848"/>
      <c r="AJ53" s="849"/>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6"/>
      <c r="BT53" s="837"/>
      <c r="BU53" s="837"/>
      <c r="BV53" s="837"/>
      <c r="BW53" s="837"/>
      <c r="BX53" s="837"/>
      <c r="BY53" s="837"/>
      <c r="BZ53" s="837"/>
      <c r="CA53" s="837"/>
      <c r="CB53" s="837"/>
      <c r="CC53" s="837"/>
      <c r="CD53" s="837"/>
      <c r="CE53" s="837"/>
      <c r="CF53" s="837"/>
      <c r="CG53" s="838"/>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36"/>
      <c r="DW53" s="837"/>
      <c r="DX53" s="837"/>
      <c r="DY53" s="837"/>
      <c r="DZ53" s="842"/>
      <c r="EA53" s="226"/>
    </row>
    <row r="54" spans="1:131" ht="26.25" customHeight="1" x14ac:dyDescent="0.15">
      <c r="A54" s="234">
        <v>27</v>
      </c>
      <c r="B54" s="843"/>
      <c r="C54" s="844"/>
      <c r="D54" s="844"/>
      <c r="E54" s="844"/>
      <c r="F54" s="844"/>
      <c r="G54" s="844"/>
      <c r="H54" s="844"/>
      <c r="I54" s="844"/>
      <c r="J54" s="844"/>
      <c r="K54" s="844"/>
      <c r="L54" s="844"/>
      <c r="M54" s="844"/>
      <c r="N54" s="844"/>
      <c r="O54" s="844"/>
      <c r="P54" s="845"/>
      <c r="Q54" s="900"/>
      <c r="R54" s="901"/>
      <c r="S54" s="901"/>
      <c r="T54" s="901"/>
      <c r="U54" s="901"/>
      <c r="V54" s="901"/>
      <c r="W54" s="901"/>
      <c r="X54" s="901"/>
      <c r="Y54" s="901"/>
      <c r="Z54" s="901"/>
      <c r="AA54" s="901"/>
      <c r="AB54" s="901"/>
      <c r="AC54" s="901"/>
      <c r="AD54" s="901"/>
      <c r="AE54" s="902"/>
      <c r="AF54" s="847"/>
      <c r="AG54" s="848"/>
      <c r="AH54" s="848"/>
      <c r="AI54" s="848"/>
      <c r="AJ54" s="849"/>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6"/>
      <c r="BT54" s="837"/>
      <c r="BU54" s="837"/>
      <c r="BV54" s="837"/>
      <c r="BW54" s="837"/>
      <c r="BX54" s="837"/>
      <c r="BY54" s="837"/>
      <c r="BZ54" s="837"/>
      <c r="CA54" s="837"/>
      <c r="CB54" s="837"/>
      <c r="CC54" s="837"/>
      <c r="CD54" s="837"/>
      <c r="CE54" s="837"/>
      <c r="CF54" s="837"/>
      <c r="CG54" s="838"/>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36"/>
      <c r="DW54" s="837"/>
      <c r="DX54" s="837"/>
      <c r="DY54" s="837"/>
      <c r="DZ54" s="842"/>
      <c r="EA54" s="226"/>
    </row>
    <row r="55" spans="1:131" ht="26.25" customHeight="1" x14ac:dyDescent="0.15">
      <c r="A55" s="234">
        <v>28</v>
      </c>
      <c r="B55" s="843"/>
      <c r="C55" s="844"/>
      <c r="D55" s="844"/>
      <c r="E55" s="844"/>
      <c r="F55" s="844"/>
      <c r="G55" s="844"/>
      <c r="H55" s="844"/>
      <c r="I55" s="844"/>
      <c r="J55" s="844"/>
      <c r="K55" s="844"/>
      <c r="L55" s="844"/>
      <c r="M55" s="844"/>
      <c r="N55" s="844"/>
      <c r="O55" s="844"/>
      <c r="P55" s="845"/>
      <c r="Q55" s="900"/>
      <c r="R55" s="901"/>
      <c r="S55" s="901"/>
      <c r="T55" s="901"/>
      <c r="U55" s="901"/>
      <c r="V55" s="901"/>
      <c r="W55" s="901"/>
      <c r="X55" s="901"/>
      <c r="Y55" s="901"/>
      <c r="Z55" s="901"/>
      <c r="AA55" s="901"/>
      <c r="AB55" s="901"/>
      <c r="AC55" s="901"/>
      <c r="AD55" s="901"/>
      <c r="AE55" s="902"/>
      <c r="AF55" s="847"/>
      <c r="AG55" s="848"/>
      <c r="AH55" s="848"/>
      <c r="AI55" s="848"/>
      <c r="AJ55" s="849"/>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6"/>
      <c r="BT55" s="837"/>
      <c r="BU55" s="837"/>
      <c r="BV55" s="837"/>
      <c r="BW55" s="837"/>
      <c r="BX55" s="837"/>
      <c r="BY55" s="837"/>
      <c r="BZ55" s="837"/>
      <c r="CA55" s="837"/>
      <c r="CB55" s="837"/>
      <c r="CC55" s="837"/>
      <c r="CD55" s="837"/>
      <c r="CE55" s="837"/>
      <c r="CF55" s="837"/>
      <c r="CG55" s="838"/>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36"/>
      <c r="DW55" s="837"/>
      <c r="DX55" s="837"/>
      <c r="DY55" s="837"/>
      <c r="DZ55" s="842"/>
      <c r="EA55" s="226"/>
    </row>
    <row r="56" spans="1:131" ht="26.25" customHeight="1" x14ac:dyDescent="0.15">
      <c r="A56" s="234">
        <v>29</v>
      </c>
      <c r="B56" s="843"/>
      <c r="C56" s="844"/>
      <c r="D56" s="844"/>
      <c r="E56" s="844"/>
      <c r="F56" s="844"/>
      <c r="G56" s="844"/>
      <c r="H56" s="844"/>
      <c r="I56" s="844"/>
      <c r="J56" s="844"/>
      <c r="K56" s="844"/>
      <c r="L56" s="844"/>
      <c r="M56" s="844"/>
      <c r="N56" s="844"/>
      <c r="O56" s="844"/>
      <c r="P56" s="845"/>
      <c r="Q56" s="900"/>
      <c r="R56" s="901"/>
      <c r="S56" s="901"/>
      <c r="T56" s="901"/>
      <c r="U56" s="901"/>
      <c r="V56" s="901"/>
      <c r="W56" s="901"/>
      <c r="X56" s="901"/>
      <c r="Y56" s="901"/>
      <c r="Z56" s="901"/>
      <c r="AA56" s="901"/>
      <c r="AB56" s="901"/>
      <c r="AC56" s="901"/>
      <c r="AD56" s="901"/>
      <c r="AE56" s="902"/>
      <c r="AF56" s="847"/>
      <c r="AG56" s="848"/>
      <c r="AH56" s="848"/>
      <c r="AI56" s="848"/>
      <c r="AJ56" s="849"/>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6"/>
      <c r="BT56" s="837"/>
      <c r="BU56" s="837"/>
      <c r="BV56" s="837"/>
      <c r="BW56" s="837"/>
      <c r="BX56" s="837"/>
      <c r="BY56" s="837"/>
      <c r="BZ56" s="837"/>
      <c r="CA56" s="837"/>
      <c r="CB56" s="837"/>
      <c r="CC56" s="837"/>
      <c r="CD56" s="837"/>
      <c r="CE56" s="837"/>
      <c r="CF56" s="837"/>
      <c r="CG56" s="838"/>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36"/>
      <c r="DW56" s="837"/>
      <c r="DX56" s="837"/>
      <c r="DY56" s="837"/>
      <c r="DZ56" s="842"/>
      <c r="EA56" s="226"/>
    </row>
    <row r="57" spans="1:131" ht="26.25" customHeight="1" x14ac:dyDescent="0.15">
      <c r="A57" s="234">
        <v>30</v>
      </c>
      <c r="B57" s="843"/>
      <c r="C57" s="844"/>
      <c r="D57" s="844"/>
      <c r="E57" s="844"/>
      <c r="F57" s="844"/>
      <c r="G57" s="844"/>
      <c r="H57" s="844"/>
      <c r="I57" s="844"/>
      <c r="J57" s="844"/>
      <c r="K57" s="844"/>
      <c r="L57" s="844"/>
      <c r="M57" s="844"/>
      <c r="N57" s="844"/>
      <c r="O57" s="844"/>
      <c r="P57" s="845"/>
      <c r="Q57" s="900"/>
      <c r="R57" s="901"/>
      <c r="S57" s="901"/>
      <c r="T57" s="901"/>
      <c r="U57" s="901"/>
      <c r="V57" s="901"/>
      <c r="W57" s="901"/>
      <c r="X57" s="901"/>
      <c r="Y57" s="901"/>
      <c r="Z57" s="901"/>
      <c r="AA57" s="901"/>
      <c r="AB57" s="901"/>
      <c r="AC57" s="901"/>
      <c r="AD57" s="901"/>
      <c r="AE57" s="902"/>
      <c r="AF57" s="847"/>
      <c r="AG57" s="848"/>
      <c r="AH57" s="848"/>
      <c r="AI57" s="848"/>
      <c r="AJ57" s="849"/>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6"/>
      <c r="BT57" s="837"/>
      <c r="BU57" s="837"/>
      <c r="BV57" s="837"/>
      <c r="BW57" s="837"/>
      <c r="BX57" s="837"/>
      <c r="BY57" s="837"/>
      <c r="BZ57" s="837"/>
      <c r="CA57" s="837"/>
      <c r="CB57" s="837"/>
      <c r="CC57" s="837"/>
      <c r="CD57" s="837"/>
      <c r="CE57" s="837"/>
      <c r="CF57" s="837"/>
      <c r="CG57" s="838"/>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36"/>
      <c r="DW57" s="837"/>
      <c r="DX57" s="837"/>
      <c r="DY57" s="837"/>
      <c r="DZ57" s="842"/>
      <c r="EA57" s="226"/>
    </row>
    <row r="58" spans="1:131" ht="26.25" customHeight="1" x14ac:dyDescent="0.15">
      <c r="A58" s="234">
        <v>31</v>
      </c>
      <c r="B58" s="843"/>
      <c r="C58" s="844"/>
      <c r="D58" s="844"/>
      <c r="E58" s="844"/>
      <c r="F58" s="844"/>
      <c r="G58" s="844"/>
      <c r="H58" s="844"/>
      <c r="I58" s="844"/>
      <c r="J58" s="844"/>
      <c r="K58" s="844"/>
      <c r="L58" s="844"/>
      <c r="M58" s="844"/>
      <c r="N58" s="844"/>
      <c r="O58" s="844"/>
      <c r="P58" s="845"/>
      <c r="Q58" s="900"/>
      <c r="R58" s="901"/>
      <c r="S58" s="901"/>
      <c r="T58" s="901"/>
      <c r="U58" s="901"/>
      <c r="V58" s="901"/>
      <c r="W58" s="901"/>
      <c r="X58" s="901"/>
      <c r="Y58" s="901"/>
      <c r="Z58" s="901"/>
      <c r="AA58" s="901"/>
      <c r="AB58" s="901"/>
      <c r="AC58" s="901"/>
      <c r="AD58" s="901"/>
      <c r="AE58" s="902"/>
      <c r="AF58" s="847"/>
      <c r="AG58" s="848"/>
      <c r="AH58" s="848"/>
      <c r="AI58" s="848"/>
      <c r="AJ58" s="849"/>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6"/>
      <c r="BT58" s="837"/>
      <c r="BU58" s="837"/>
      <c r="BV58" s="837"/>
      <c r="BW58" s="837"/>
      <c r="BX58" s="837"/>
      <c r="BY58" s="837"/>
      <c r="BZ58" s="837"/>
      <c r="CA58" s="837"/>
      <c r="CB58" s="837"/>
      <c r="CC58" s="837"/>
      <c r="CD58" s="837"/>
      <c r="CE58" s="837"/>
      <c r="CF58" s="837"/>
      <c r="CG58" s="838"/>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36"/>
      <c r="DW58" s="837"/>
      <c r="DX58" s="837"/>
      <c r="DY58" s="837"/>
      <c r="DZ58" s="842"/>
      <c r="EA58" s="226"/>
    </row>
    <row r="59" spans="1:131" ht="26.25" customHeight="1" x14ac:dyDescent="0.15">
      <c r="A59" s="234">
        <v>32</v>
      </c>
      <c r="B59" s="843"/>
      <c r="C59" s="844"/>
      <c r="D59" s="844"/>
      <c r="E59" s="844"/>
      <c r="F59" s="844"/>
      <c r="G59" s="844"/>
      <c r="H59" s="844"/>
      <c r="I59" s="844"/>
      <c r="J59" s="844"/>
      <c r="K59" s="844"/>
      <c r="L59" s="844"/>
      <c r="M59" s="844"/>
      <c r="N59" s="844"/>
      <c r="O59" s="844"/>
      <c r="P59" s="845"/>
      <c r="Q59" s="900"/>
      <c r="R59" s="901"/>
      <c r="S59" s="901"/>
      <c r="T59" s="901"/>
      <c r="U59" s="901"/>
      <c r="V59" s="901"/>
      <c r="W59" s="901"/>
      <c r="X59" s="901"/>
      <c r="Y59" s="901"/>
      <c r="Z59" s="901"/>
      <c r="AA59" s="901"/>
      <c r="AB59" s="901"/>
      <c r="AC59" s="901"/>
      <c r="AD59" s="901"/>
      <c r="AE59" s="902"/>
      <c r="AF59" s="847"/>
      <c r="AG59" s="848"/>
      <c r="AH59" s="848"/>
      <c r="AI59" s="848"/>
      <c r="AJ59" s="849"/>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6"/>
      <c r="BT59" s="837"/>
      <c r="BU59" s="837"/>
      <c r="BV59" s="837"/>
      <c r="BW59" s="837"/>
      <c r="BX59" s="837"/>
      <c r="BY59" s="837"/>
      <c r="BZ59" s="837"/>
      <c r="CA59" s="837"/>
      <c r="CB59" s="837"/>
      <c r="CC59" s="837"/>
      <c r="CD59" s="837"/>
      <c r="CE59" s="837"/>
      <c r="CF59" s="837"/>
      <c r="CG59" s="838"/>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36"/>
      <c r="DW59" s="837"/>
      <c r="DX59" s="837"/>
      <c r="DY59" s="837"/>
      <c r="DZ59" s="842"/>
      <c r="EA59" s="226"/>
    </row>
    <row r="60" spans="1:131" ht="26.25" customHeight="1" x14ac:dyDescent="0.15">
      <c r="A60" s="234">
        <v>33</v>
      </c>
      <c r="B60" s="843"/>
      <c r="C60" s="844"/>
      <c r="D60" s="844"/>
      <c r="E60" s="844"/>
      <c r="F60" s="844"/>
      <c r="G60" s="844"/>
      <c r="H60" s="844"/>
      <c r="I60" s="844"/>
      <c r="J60" s="844"/>
      <c r="K60" s="844"/>
      <c r="L60" s="844"/>
      <c r="M60" s="844"/>
      <c r="N60" s="844"/>
      <c r="O60" s="844"/>
      <c r="P60" s="845"/>
      <c r="Q60" s="900"/>
      <c r="R60" s="901"/>
      <c r="S60" s="901"/>
      <c r="T60" s="901"/>
      <c r="U60" s="901"/>
      <c r="V60" s="901"/>
      <c r="W60" s="901"/>
      <c r="X60" s="901"/>
      <c r="Y60" s="901"/>
      <c r="Z60" s="901"/>
      <c r="AA60" s="901"/>
      <c r="AB60" s="901"/>
      <c r="AC60" s="901"/>
      <c r="AD60" s="901"/>
      <c r="AE60" s="902"/>
      <c r="AF60" s="847"/>
      <c r="AG60" s="848"/>
      <c r="AH60" s="848"/>
      <c r="AI60" s="848"/>
      <c r="AJ60" s="849"/>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6"/>
      <c r="BT60" s="837"/>
      <c r="BU60" s="837"/>
      <c r="BV60" s="837"/>
      <c r="BW60" s="837"/>
      <c r="BX60" s="837"/>
      <c r="BY60" s="837"/>
      <c r="BZ60" s="837"/>
      <c r="CA60" s="837"/>
      <c r="CB60" s="837"/>
      <c r="CC60" s="837"/>
      <c r="CD60" s="837"/>
      <c r="CE60" s="837"/>
      <c r="CF60" s="837"/>
      <c r="CG60" s="838"/>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36"/>
      <c r="DW60" s="837"/>
      <c r="DX60" s="837"/>
      <c r="DY60" s="837"/>
      <c r="DZ60" s="842"/>
      <c r="EA60" s="226"/>
    </row>
    <row r="61" spans="1:131" ht="26.25" customHeight="1" thickBot="1" x14ac:dyDescent="0.2">
      <c r="A61" s="234">
        <v>34</v>
      </c>
      <c r="B61" s="843"/>
      <c r="C61" s="844"/>
      <c r="D61" s="844"/>
      <c r="E61" s="844"/>
      <c r="F61" s="844"/>
      <c r="G61" s="844"/>
      <c r="H61" s="844"/>
      <c r="I61" s="844"/>
      <c r="J61" s="844"/>
      <c r="K61" s="844"/>
      <c r="L61" s="844"/>
      <c r="M61" s="844"/>
      <c r="N61" s="844"/>
      <c r="O61" s="844"/>
      <c r="P61" s="845"/>
      <c r="Q61" s="900"/>
      <c r="R61" s="901"/>
      <c r="S61" s="901"/>
      <c r="T61" s="901"/>
      <c r="U61" s="901"/>
      <c r="V61" s="901"/>
      <c r="W61" s="901"/>
      <c r="X61" s="901"/>
      <c r="Y61" s="901"/>
      <c r="Z61" s="901"/>
      <c r="AA61" s="901"/>
      <c r="AB61" s="901"/>
      <c r="AC61" s="901"/>
      <c r="AD61" s="901"/>
      <c r="AE61" s="902"/>
      <c r="AF61" s="847"/>
      <c r="AG61" s="848"/>
      <c r="AH61" s="848"/>
      <c r="AI61" s="848"/>
      <c r="AJ61" s="849"/>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6"/>
      <c r="BT61" s="837"/>
      <c r="BU61" s="837"/>
      <c r="BV61" s="837"/>
      <c r="BW61" s="837"/>
      <c r="BX61" s="837"/>
      <c r="BY61" s="837"/>
      <c r="BZ61" s="837"/>
      <c r="CA61" s="837"/>
      <c r="CB61" s="837"/>
      <c r="CC61" s="837"/>
      <c r="CD61" s="837"/>
      <c r="CE61" s="837"/>
      <c r="CF61" s="837"/>
      <c r="CG61" s="838"/>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36"/>
      <c r="DW61" s="837"/>
      <c r="DX61" s="837"/>
      <c r="DY61" s="837"/>
      <c r="DZ61" s="842"/>
      <c r="EA61" s="226"/>
    </row>
    <row r="62" spans="1:131" ht="26.25" customHeight="1" x14ac:dyDescent="0.15">
      <c r="A62" s="234">
        <v>35</v>
      </c>
      <c r="B62" s="843"/>
      <c r="C62" s="844"/>
      <c r="D62" s="844"/>
      <c r="E62" s="844"/>
      <c r="F62" s="844"/>
      <c r="G62" s="844"/>
      <c r="H62" s="844"/>
      <c r="I62" s="844"/>
      <c r="J62" s="844"/>
      <c r="K62" s="844"/>
      <c r="L62" s="844"/>
      <c r="M62" s="844"/>
      <c r="N62" s="844"/>
      <c r="O62" s="844"/>
      <c r="P62" s="845"/>
      <c r="Q62" s="900"/>
      <c r="R62" s="901"/>
      <c r="S62" s="901"/>
      <c r="T62" s="901"/>
      <c r="U62" s="901"/>
      <c r="V62" s="901"/>
      <c r="W62" s="901"/>
      <c r="X62" s="901"/>
      <c r="Y62" s="901"/>
      <c r="Z62" s="901"/>
      <c r="AA62" s="901"/>
      <c r="AB62" s="901"/>
      <c r="AC62" s="901"/>
      <c r="AD62" s="901"/>
      <c r="AE62" s="902"/>
      <c r="AF62" s="847"/>
      <c r="AG62" s="848"/>
      <c r="AH62" s="848"/>
      <c r="AI62" s="848"/>
      <c r="AJ62" s="849"/>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421</v>
      </c>
      <c r="BK62" s="869"/>
      <c r="BL62" s="869"/>
      <c r="BM62" s="869"/>
      <c r="BN62" s="870"/>
      <c r="BO62" s="237"/>
      <c r="BP62" s="237"/>
      <c r="BQ62" s="234">
        <v>56</v>
      </c>
      <c r="BR62" s="235"/>
      <c r="BS62" s="836"/>
      <c r="BT62" s="837"/>
      <c r="BU62" s="837"/>
      <c r="BV62" s="837"/>
      <c r="BW62" s="837"/>
      <c r="BX62" s="837"/>
      <c r="BY62" s="837"/>
      <c r="BZ62" s="837"/>
      <c r="CA62" s="837"/>
      <c r="CB62" s="837"/>
      <c r="CC62" s="837"/>
      <c r="CD62" s="837"/>
      <c r="CE62" s="837"/>
      <c r="CF62" s="837"/>
      <c r="CG62" s="838"/>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36"/>
      <c r="DW62" s="837"/>
      <c r="DX62" s="837"/>
      <c r="DY62" s="837"/>
      <c r="DZ62" s="842"/>
      <c r="EA62" s="226"/>
    </row>
    <row r="63" spans="1:131" ht="26.25" customHeight="1" thickBot="1" x14ac:dyDescent="0.2">
      <c r="A63" s="236" t="s">
        <v>395</v>
      </c>
      <c r="B63" s="852" t="s">
        <v>422</v>
      </c>
      <c r="C63" s="853"/>
      <c r="D63" s="853"/>
      <c r="E63" s="853"/>
      <c r="F63" s="853"/>
      <c r="G63" s="853"/>
      <c r="H63" s="853"/>
      <c r="I63" s="853"/>
      <c r="J63" s="853"/>
      <c r="K63" s="853"/>
      <c r="L63" s="853"/>
      <c r="M63" s="853"/>
      <c r="N63" s="853"/>
      <c r="O63" s="853"/>
      <c r="P63" s="854"/>
      <c r="Q63" s="905"/>
      <c r="R63" s="906"/>
      <c r="S63" s="906"/>
      <c r="T63" s="906"/>
      <c r="U63" s="906"/>
      <c r="V63" s="906"/>
      <c r="W63" s="906"/>
      <c r="X63" s="906"/>
      <c r="Y63" s="906"/>
      <c r="Z63" s="906"/>
      <c r="AA63" s="906"/>
      <c r="AB63" s="906"/>
      <c r="AC63" s="906"/>
      <c r="AD63" s="906"/>
      <c r="AE63" s="907"/>
      <c r="AF63" s="908">
        <v>7550</v>
      </c>
      <c r="AG63" s="909"/>
      <c r="AH63" s="909"/>
      <c r="AI63" s="909"/>
      <c r="AJ63" s="910"/>
      <c r="AK63" s="911"/>
      <c r="AL63" s="906"/>
      <c r="AM63" s="906"/>
      <c r="AN63" s="906"/>
      <c r="AO63" s="906"/>
      <c r="AP63" s="909">
        <v>97136</v>
      </c>
      <c r="AQ63" s="909"/>
      <c r="AR63" s="909"/>
      <c r="AS63" s="909"/>
      <c r="AT63" s="909"/>
      <c r="AU63" s="909">
        <v>49002</v>
      </c>
      <c r="AV63" s="909"/>
      <c r="AW63" s="909"/>
      <c r="AX63" s="909"/>
      <c r="AY63" s="909"/>
      <c r="AZ63" s="913"/>
      <c r="BA63" s="913"/>
      <c r="BB63" s="913"/>
      <c r="BC63" s="913"/>
      <c r="BD63" s="913"/>
      <c r="BE63" s="914"/>
      <c r="BF63" s="914"/>
      <c r="BG63" s="914"/>
      <c r="BH63" s="914"/>
      <c r="BI63" s="915"/>
      <c r="BJ63" s="916" t="s">
        <v>397</v>
      </c>
      <c r="BK63" s="917"/>
      <c r="BL63" s="917"/>
      <c r="BM63" s="917"/>
      <c r="BN63" s="918"/>
      <c r="BO63" s="237"/>
      <c r="BP63" s="237"/>
      <c r="BQ63" s="234">
        <v>57</v>
      </c>
      <c r="BR63" s="235"/>
      <c r="BS63" s="836"/>
      <c r="BT63" s="837"/>
      <c r="BU63" s="837"/>
      <c r="BV63" s="837"/>
      <c r="BW63" s="837"/>
      <c r="BX63" s="837"/>
      <c r="BY63" s="837"/>
      <c r="BZ63" s="837"/>
      <c r="CA63" s="837"/>
      <c r="CB63" s="837"/>
      <c r="CC63" s="837"/>
      <c r="CD63" s="837"/>
      <c r="CE63" s="837"/>
      <c r="CF63" s="837"/>
      <c r="CG63" s="838"/>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36"/>
      <c r="DW63" s="837"/>
      <c r="DX63" s="837"/>
      <c r="DY63" s="837"/>
      <c r="DZ63" s="84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6"/>
      <c r="BT64" s="837"/>
      <c r="BU64" s="837"/>
      <c r="BV64" s="837"/>
      <c r="BW64" s="837"/>
      <c r="BX64" s="837"/>
      <c r="BY64" s="837"/>
      <c r="BZ64" s="837"/>
      <c r="CA64" s="837"/>
      <c r="CB64" s="837"/>
      <c r="CC64" s="837"/>
      <c r="CD64" s="837"/>
      <c r="CE64" s="837"/>
      <c r="CF64" s="837"/>
      <c r="CG64" s="838"/>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36"/>
      <c r="DW64" s="837"/>
      <c r="DX64" s="837"/>
      <c r="DY64" s="837"/>
      <c r="DZ64" s="842"/>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6"/>
      <c r="BT65" s="837"/>
      <c r="BU65" s="837"/>
      <c r="BV65" s="837"/>
      <c r="BW65" s="837"/>
      <c r="BX65" s="837"/>
      <c r="BY65" s="837"/>
      <c r="BZ65" s="837"/>
      <c r="CA65" s="837"/>
      <c r="CB65" s="837"/>
      <c r="CC65" s="837"/>
      <c r="CD65" s="837"/>
      <c r="CE65" s="837"/>
      <c r="CF65" s="837"/>
      <c r="CG65" s="838"/>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36"/>
      <c r="DW65" s="837"/>
      <c r="DX65" s="837"/>
      <c r="DY65" s="837"/>
      <c r="DZ65" s="842"/>
      <c r="EA65" s="226"/>
    </row>
    <row r="66" spans="1:131" ht="26.25" customHeight="1" x14ac:dyDescent="0.15">
      <c r="A66" s="791" t="s">
        <v>424</v>
      </c>
      <c r="B66" s="792"/>
      <c r="C66" s="792"/>
      <c r="D66" s="792"/>
      <c r="E66" s="792"/>
      <c r="F66" s="792"/>
      <c r="G66" s="792"/>
      <c r="H66" s="792"/>
      <c r="I66" s="792"/>
      <c r="J66" s="792"/>
      <c r="K66" s="792"/>
      <c r="L66" s="792"/>
      <c r="M66" s="792"/>
      <c r="N66" s="792"/>
      <c r="O66" s="792"/>
      <c r="P66" s="793"/>
      <c r="Q66" s="797" t="s">
        <v>400</v>
      </c>
      <c r="R66" s="798"/>
      <c r="S66" s="798"/>
      <c r="T66" s="798"/>
      <c r="U66" s="799"/>
      <c r="V66" s="797" t="s">
        <v>401</v>
      </c>
      <c r="W66" s="798"/>
      <c r="X66" s="798"/>
      <c r="Y66" s="798"/>
      <c r="Z66" s="799"/>
      <c r="AA66" s="797" t="s">
        <v>425</v>
      </c>
      <c r="AB66" s="798"/>
      <c r="AC66" s="798"/>
      <c r="AD66" s="798"/>
      <c r="AE66" s="799"/>
      <c r="AF66" s="919" t="s">
        <v>426</v>
      </c>
      <c r="AG66" s="878"/>
      <c r="AH66" s="878"/>
      <c r="AI66" s="878"/>
      <c r="AJ66" s="920"/>
      <c r="AK66" s="797" t="s">
        <v>427</v>
      </c>
      <c r="AL66" s="792"/>
      <c r="AM66" s="792"/>
      <c r="AN66" s="792"/>
      <c r="AO66" s="793"/>
      <c r="AP66" s="797" t="s">
        <v>428</v>
      </c>
      <c r="AQ66" s="798"/>
      <c r="AR66" s="798"/>
      <c r="AS66" s="798"/>
      <c r="AT66" s="799"/>
      <c r="AU66" s="797" t="s">
        <v>429</v>
      </c>
      <c r="AV66" s="798"/>
      <c r="AW66" s="798"/>
      <c r="AX66" s="798"/>
      <c r="AY66" s="799"/>
      <c r="AZ66" s="797" t="s">
        <v>381</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1"/>
      <c r="AH67" s="881"/>
      <c r="AI67" s="881"/>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6" t="s">
        <v>600</v>
      </c>
      <c r="C68" s="937"/>
      <c r="D68" s="937"/>
      <c r="E68" s="937"/>
      <c r="F68" s="937"/>
      <c r="G68" s="937"/>
      <c r="H68" s="937"/>
      <c r="I68" s="937"/>
      <c r="J68" s="937"/>
      <c r="K68" s="937"/>
      <c r="L68" s="937"/>
      <c r="M68" s="937"/>
      <c r="N68" s="937"/>
      <c r="O68" s="937"/>
      <c r="P68" s="938"/>
      <c r="Q68" s="939">
        <v>283</v>
      </c>
      <c r="R68" s="940"/>
      <c r="S68" s="940"/>
      <c r="T68" s="940"/>
      <c r="U68" s="940"/>
      <c r="V68" s="940">
        <v>252</v>
      </c>
      <c r="W68" s="940"/>
      <c r="X68" s="940"/>
      <c r="Y68" s="940"/>
      <c r="Z68" s="940"/>
      <c r="AA68" s="940">
        <v>30</v>
      </c>
      <c r="AB68" s="940"/>
      <c r="AC68" s="940"/>
      <c r="AD68" s="940"/>
      <c r="AE68" s="940"/>
      <c r="AF68" s="940">
        <v>30</v>
      </c>
      <c r="AG68" s="940"/>
      <c r="AH68" s="940"/>
      <c r="AI68" s="940"/>
      <c r="AJ68" s="940"/>
      <c r="AK68" s="813" t="s">
        <v>609</v>
      </c>
      <c r="AL68" s="813"/>
      <c r="AM68" s="813"/>
      <c r="AN68" s="813"/>
      <c r="AO68" s="814"/>
      <c r="AP68" s="931" t="s">
        <v>609</v>
      </c>
      <c r="AQ68" s="932"/>
      <c r="AR68" s="932"/>
      <c r="AS68" s="932"/>
      <c r="AT68" s="933"/>
      <c r="AU68" s="931" t="s">
        <v>609</v>
      </c>
      <c r="AV68" s="932"/>
      <c r="AW68" s="932"/>
      <c r="AX68" s="932"/>
      <c r="AY68" s="933"/>
      <c r="AZ68" s="934"/>
      <c r="BA68" s="934"/>
      <c r="BB68" s="934"/>
      <c r="BC68" s="934"/>
      <c r="BD68" s="935"/>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41" t="s">
        <v>601</v>
      </c>
      <c r="C69" s="942"/>
      <c r="D69" s="942"/>
      <c r="E69" s="942"/>
      <c r="F69" s="942"/>
      <c r="G69" s="942"/>
      <c r="H69" s="942"/>
      <c r="I69" s="942"/>
      <c r="J69" s="942"/>
      <c r="K69" s="942"/>
      <c r="L69" s="942"/>
      <c r="M69" s="942"/>
      <c r="N69" s="942"/>
      <c r="O69" s="942"/>
      <c r="P69" s="943"/>
      <c r="Q69" s="944">
        <v>709</v>
      </c>
      <c r="R69" s="899"/>
      <c r="S69" s="899"/>
      <c r="T69" s="899"/>
      <c r="U69" s="899"/>
      <c r="V69" s="899">
        <v>647</v>
      </c>
      <c r="W69" s="899"/>
      <c r="X69" s="899"/>
      <c r="Y69" s="899"/>
      <c r="Z69" s="899"/>
      <c r="AA69" s="899">
        <v>62</v>
      </c>
      <c r="AB69" s="899"/>
      <c r="AC69" s="899"/>
      <c r="AD69" s="899"/>
      <c r="AE69" s="899"/>
      <c r="AF69" s="899">
        <v>62</v>
      </c>
      <c r="AG69" s="899"/>
      <c r="AH69" s="899"/>
      <c r="AI69" s="899"/>
      <c r="AJ69" s="899"/>
      <c r="AK69" s="893" t="s">
        <v>609</v>
      </c>
      <c r="AL69" s="894"/>
      <c r="AM69" s="894"/>
      <c r="AN69" s="894"/>
      <c r="AO69" s="895"/>
      <c r="AP69" s="893" t="s">
        <v>609</v>
      </c>
      <c r="AQ69" s="894"/>
      <c r="AR69" s="894"/>
      <c r="AS69" s="894"/>
      <c r="AT69" s="895"/>
      <c r="AU69" s="893" t="s">
        <v>609</v>
      </c>
      <c r="AV69" s="894"/>
      <c r="AW69" s="894"/>
      <c r="AX69" s="894"/>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41" t="s">
        <v>602</v>
      </c>
      <c r="C70" s="942"/>
      <c r="D70" s="942"/>
      <c r="E70" s="942"/>
      <c r="F70" s="942"/>
      <c r="G70" s="942"/>
      <c r="H70" s="942"/>
      <c r="I70" s="942"/>
      <c r="J70" s="942"/>
      <c r="K70" s="942"/>
      <c r="L70" s="942"/>
      <c r="M70" s="942"/>
      <c r="N70" s="942"/>
      <c r="O70" s="942"/>
      <c r="P70" s="943"/>
      <c r="Q70" s="944">
        <v>15755</v>
      </c>
      <c r="R70" s="899"/>
      <c r="S70" s="899"/>
      <c r="T70" s="899"/>
      <c r="U70" s="899"/>
      <c r="V70" s="899">
        <v>15733</v>
      </c>
      <c r="W70" s="899"/>
      <c r="X70" s="899"/>
      <c r="Y70" s="899"/>
      <c r="Z70" s="899"/>
      <c r="AA70" s="899">
        <v>22</v>
      </c>
      <c r="AB70" s="899"/>
      <c r="AC70" s="899"/>
      <c r="AD70" s="899"/>
      <c r="AE70" s="899"/>
      <c r="AF70" s="899">
        <v>22</v>
      </c>
      <c r="AG70" s="899"/>
      <c r="AH70" s="899"/>
      <c r="AI70" s="899"/>
      <c r="AJ70" s="899"/>
      <c r="AK70" s="899">
        <v>77</v>
      </c>
      <c r="AL70" s="899"/>
      <c r="AM70" s="899"/>
      <c r="AN70" s="899"/>
      <c r="AO70" s="899"/>
      <c r="AP70" s="893" t="s">
        <v>609</v>
      </c>
      <c r="AQ70" s="894"/>
      <c r="AR70" s="894"/>
      <c r="AS70" s="894"/>
      <c r="AT70" s="895"/>
      <c r="AU70" s="893" t="s">
        <v>609</v>
      </c>
      <c r="AV70" s="894"/>
      <c r="AW70" s="894"/>
      <c r="AX70" s="894"/>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41" t="s">
        <v>603</v>
      </c>
      <c r="C71" s="942"/>
      <c r="D71" s="942"/>
      <c r="E71" s="942"/>
      <c r="F71" s="942"/>
      <c r="G71" s="942"/>
      <c r="H71" s="942"/>
      <c r="I71" s="942"/>
      <c r="J71" s="942"/>
      <c r="K71" s="942"/>
      <c r="L71" s="942"/>
      <c r="M71" s="942"/>
      <c r="N71" s="942"/>
      <c r="O71" s="942"/>
      <c r="P71" s="943"/>
      <c r="Q71" s="944">
        <v>96</v>
      </c>
      <c r="R71" s="899"/>
      <c r="S71" s="899"/>
      <c r="T71" s="899"/>
      <c r="U71" s="899"/>
      <c r="V71" s="899">
        <v>95</v>
      </c>
      <c r="W71" s="899"/>
      <c r="X71" s="899"/>
      <c r="Y71" s="899"/>
      <c r="Z71" s="899"/>
      <c r="AA71" s="899">
        <v>1</v>
      </c>
      <c r="AB71" s="899"/>
      <c r="AC71" s="899"/>
      <c r="AD71" s="899"/>
      <c r="AE71" s="899"/>
      <c r="AF71" s="899">
        <v>1</v>
      </c>
      <c r="AG71" s="899"/>
      <c r="AH71" s="899"/>
      <c r="AI71" s="899"/>
      <c r="AJ71" s="899"/>
      <c r="AK71" s="899">
        <v>3</v>
      </c>
      <c r="AL71" s="899"/>
      <c r="AM71" s="899"/>
      <c r="AN71" s="899"/>
      <c r="AO71" s="899"/>
      <c r="AP71" s="893" t="s">
        <v>609</v>
      </c>
      <c r="AQ71" s="894"/>
      <c r="AR71" s="894"/>
      <c r="AS71" s="894"/>
      <c r="AT71" s="895"/>
      <c r="AU71" s="893" t="s">
        <v>609</v>
      </c>
      <c r="AV71" s="894"/>
      <c r="AW71" s="894"/>
      <c r="AX71" s="894"/>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41" t="s">
        <v>604</v>
      </c>
      <c r="C72" s="942"/>
      <c r="D72" s="942"/>
      <c r="E72" s="942"/>
      <c r="F72" s="942"/>
      <c r="G72" s="942"/>
      <c r="H72" s="942"/>
      <c r="I72" s="942"/>
      <c r="J72" s="942"/>
      <c r="K72" s="942"/>
      <c r="L72" s="942"/>
      <c r="M72" s="942"/>
      <c r="N72" s="942"/>
      <c r="O72" s="942"/>
      <c r="P72" s="943"/>
      <c r="Q72" s="944">
        <v>220</v>
      </c>
      <c r="R72" s="899"/>
      <c r="S72" s="899"/>
      <c r="T72" s="899"/>
      <c r="U72" s="899"/>
      <c r="V72" s="899">
        <v>209</v>
      </c>
      <c r="W72" s="899"/>
      <c r="X72" s="899"/>
      <c r="Y72" s="899"/>
      <c r="Z72" s="899"/>
      <c r="AA72" s="899">
        <v>10</v>
      </c>
      <c r="AB72" s="899"/>
      <c r="AC72" s="899"/>
      <c r="AD72" s="899"/>
      <c r="AE72" s="899"/>
      <c r="AF72" s="899">
        <v>10</v>
      </c>
      <c r="AG72" s="899"/>
      <c r="AH72" s="899"/>
      <c r="AI72" s="899"/>
      <c r="AJ72" s="899"/>
      <c r="AK72" s="899">
        <v>50</v>
      </c>
      <c r="AL72" s="899"/>
      <c r="AM72" s="899"/>
      <c r="AN72" s="899"/>
      <c r="AO72" s="899"/>
      <c r="AP72" s="899">
        <v>28</v>
      </c>
      <c r="AQ72" s="899"/>
      <c r="AR72" s="899"/>
      <c r="AS72" s="899"/>
      <c r="AT72" s="899"/>
      <c r="AU72" s="899">
        <v>3</v>
      </c>
      <c r="AV72" s="899"/>
      <c r="AW72" s="899"/>
      <c r="AX72" s="899"/>
      <c r="AY72" s="899"/>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41" t="s">
        <v>605</v>
      </c>
      <c r="C73" s="942"/>
      <c r="D73" s="942"/>
      <c r="E73" s="942"/>
      <c r="F73" s="942"/>
      <c r="G73" s="942"/>
      <c r="H73" s="942"/>
      <c r="I73" s="942"/>
      <c r="J73" s="942"/>
      <c r="K73" s="942"/>
      <c r="L73" s="942"/>
      <c r="M73" s="942"/>
      <c r="N73" s="942"/>
      <c r="O73" s="942"/>
      <c r="P73" s="943"/>
      <c r="Q73" s="944">
        <v>357</v>
      </c>
      <c r="R73" s="899"/>
      <c r="S73" s="899"/>
      <c r="T73" s="899"/>
      <c r="U73" s="899"/>
      <c r="V73" s="899">
        <v>349</v>
      </c>
      <c r="W73" s="899"/>
      <c r="X73" s="899"/>
      <c r="Y73" s="899"/>
      <c r="Z73" s="899"/>
      <c r="AA73" s="899">
        <v>9</v>
      </c>
      <c r="AB73" s="899"/>
      <c r="AC73" s="899"/>
      <c r="AD73" s="899"/>
      <c r="AE73" s="899"/>
      <c r="AF73" s="899">
        <v>9</v>
      </c>
      <c r="AG73" s="899"/>
      <c r="AH73" s="899"/>
      <c r="AI73" s="899"/>
      <c r="AJ73" s="899"/>
      <c r="AK73" s="893" t="s">
        <v>536</v>
      </c>
      <c r="AL73" s="894"/>
      <c r="AM73" s="894"/>
      <c r="AN73" s="894"/>
      <c r="AO73" s="895"/>
      <c r="AP73" s="893" t="s">
        <v>536</v>
      </c>
      <c r="AQ73" s="894"/>
      <c r="AR73" s="894"/>
      <c r="AS73" s="894"/>
      <c r="AT73" s="895"/>
      <c r="AU73" s="893" t="s">
        <v>536</v>
      </c>
      <c r="AV73" s="894"/>
      <c r="AW73" s="894"/>
      <c r="AX73" s="894"/>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41" t="s">
        <v>606</v>
      </c>
      <c r="C74" s="942"/>
      <c r="D74" s="942"/>
      <c r="E74" s="942"/>
      <c r="F74" s="942"/>
      <c r="G74" s="942"/>
      <c r="H74" s="942"/>
      <c r="I74" s="942"/>
      <c r="J74" s="942"/>
      <c r="K74" s="942"/>
      <c r="L74" s="942"/>
      <c r="M74" s="942"/>
      <c r="N74" s="942"/>
      <c r="O74" s="942"/>
      <c r="P74" s="943"/>
      <c r="Q74" s="944">
        <v>461</v>
      </c>
      <c r="R74" s="899"/>
      <c r="S74" s="899"/>
      <c r="T74" s="899"/>
      <c r="U74" s="899"/>
      <c r="V74" s="899">
        <v>257</v>
      </c>
      <c r="W74" s="899"/>
      <c r="X74" s="899"/>
      <c r="Y74" s="899"/>
      <c r="Z74" s="899"/>
      <c r="AA74" s="899">
        <v>204</v>
      </c>
      <c r="AB74" s="899"/>
      <c r="AC74" s="899"/>
      <c r="AD74" s="899"/>
      <c r="AE74" s="899"/>
      <c r="AF74" s="899">
        <v>204</v>
      </c>
      <c r="AG74" s="899"/>
      <c r="AH74" s="899"/>
      <c r="AI74" s="899"/>
      <c r="AJ74" s="899"/>
      <c r="AK74" s="893" t="s">
        <v>536</v>
      </c>
      <c r="AL74" s="894"/>
      <c r="AM74" s="894"/>
      <c r="AN74" s="894"/>
      <c r="AO74" s="895"/>
      <c r="AP74" s="893" t="s">
        <v>536</v>
      </c>
      <c r="AQ74" s="894"/>
      <c r="AR74" s="894"/>
      <c r="AS74" s="894"/>
      <c r="AT74" s="895"/>
      <c r="AU74" s="893" t="s">
        <v>536</v>
      </c>
      <c r="AV74" s="894"/>
      <c r="AW74" s="894"/>
      <c r="AX74" s="894"/>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41" t="s">
        <v>607</v>
      </c>
      <c r="C75" s="942"/>
      <c r="D75" s="942"/>
      <c r="E75" s="942"/>
      <c r="F75" s="942"/>
      <c r="G75" s="942"/>
      <c r="H75" s="942"/>
      <c r="I75" s="942"/>
      <c r="J75" s="942"/>
      <c r="K75" s="942"/>
      <c r="L75" s="942"/>
      <c r="M75" s="942"/>
      <c r="N75" s="942"/>
      <c r="O75" s="942"/>
      <c r="P75" s="943"/>
      <c r="Q75" s="945">
        <v>975</v>
      </c>
      <c r="R75" s="894"/>
      <c r="S75" s="894"/>
      <c r="T75" s="894"/>
      <c r="U75" s="895"/>
      <c r="V75" s="893">
        <v>965</v>
      </c>
      <c r="W75" s="894"/>
      <c r="X75" s="894"/>
      <c r="Y75" s="894"/>
      <c r="Z75" s="895"/>
      <c r="AA75" s="893">
        <v>10</v>
      </c>
      <c r="AB75" s="894"/>
      <c r="AC75" s="894"/>
      <c r="AD75" s="894"/>
      <c r="AE75" s="895"/>
      <c r="AF75" s="893">
        <v>10</v>
      </c>
      <c r="AG75" s="894"/>
      <c r="AH75" s="894"/>
      <c r="AI75" s="894"/>
      <c r="AJ75" s="895"/>
      <c r="AK75" s="893" t="s">
        <v>536</v>
      </c>
      <c r="AL75" s="894"/>
      <c r="AM75" s="894"/>
      <c r="AN75" s="894"/>
      <c r="AO75" s="895"/>
      <c r="AP75" s="893" t="s">
        <v>536</v>
      </c>
      <c r="AQ75" s="894"/>
      <c r="AR75" s="894"/>
      <c r="AS75" s="894"/>
      <c r="AT75" s="895"/>
      <c r="AU75" s="893" t="s">
        <v>536</v>
      </c>
      <c r="AV75" s="894"/>
      <c r="AW75" s="894"/>
      <c r="AX75" s="894"/>
      <c r="AY75" s="895"/>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41" t="s">
        <v>608</v>
      </c>
      <c r="C76" s="942"/>
      <c r="D76" s="942"/>
      <c r="E76" s="942"/>
      <c r="F76" s="942"/>
      <c r="G76" s="942"/>
      <c r="H76" s="942"/>
      <c r="I76" s="942"/>
      <c r="J76" s="942"/>
      <c r="K76" s="942"/>
      <c r="L76" s="942"/>
      <c r="M76" s="942"/>
      <c r="N76" s="942"/>
      <c r="O76" s="942"/>
      <c r="P76" s="943"/>
      <c r="Q76" s="945">
        <v>359263</v>
      </c>
      <c r="R76" s="894"/>
      <c r="S76" s="894"/>
      <c r="T76" s="894"/>
      <c r="U76" s="895"/>
      <c r="V76" s="893">
        <v>349158</v>
      </c>
      <c r="W76" s="894"/>
      <c r="X76" s="894"/>
      <c r="Y76" s="894"/>
      <c r="Z76" s="895"/>
      <c r="AA76" s="893">
        <v>10106</v>
      </c>
      <c r="AB76" s="894"/>
      <c r="AC76" s="894"/>
      <c r="AD76" s="894"/>
      <c r="AE76" s="895"/>
      <c r="AF76" s="893">
        <v>10106</v>
      </c>
      <c r="AG76" s="894"/>
      <c r="AH76" s="894"/>
      <c r="AI76" s="894"/>
      <c r="AJ76" s="895"/>
      <c r="AK76" s="893">
        <v>703</v>
      </c>
      <c r="AL76" s="894"/>
      <c r="AM76" s="894"/>
      <c r="AN76" s="894"/>
      <c r="AO76" s="895"/>
      <c r="AP76" s="893" t="s">
        <v>536</v>
      </c>
      <c r="AQ76" s="894"/>
      <c r="AR76" s="894"/>
      <c r="AS76" s="894"/>
      <c r="AT76" s="895"/>
      <c r="AU76" s="893" t="s">
        <v>536</v>
      </c>
      <c r="AV76" s="894"/>
      <c r="AW76" s="894"/>
      <c r="AX76" s="894"/>
      <c r="AY76" s="895"/>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41"/>
      <c r="C77" s="942"/>
      <c r="D77" s="942"/>
      <c r="E77" s="942"/>
      <c r="F77" s="942"/>
      <c r="G77" s="942"/>
      <c r="H77" s="942"/>
      <c r="I77" s="942"/>
      <c r="J77" s="942"/>
      <c r="K77" s="942"/>
      <c r="L77" s="942"/>
      <c r="M77" s="942"/>
      <c r="N77" s="942"/>
      <c r="O77" s="942"/>
      <c r="P77" s="943"/>
      <c r="Q77" s="945"/>
      <c r="R77" s="894"/>
      <c r="S77" s="894"/>
      <c r="T77" s="894"/>
      <c r="U77" s="895"/>
      <c r="V77" s="893"/>
      <c r="W77" s="894"/>
      <c r="X77" s="894"/>
      <c r="Y77" s="894"/>
      <c r="Z77" s="895"/>
      <c r="AA77" s="893"/>
      <c r="AB77" s="894"/>
      <c r="AC77" s="894"/>
      <c r="AD77" s="894"/>
      <c r="AE77" s="895"/>
      <c r="AF77" s="893"/>
      <c r="AG77" s="894"/>
      <c r="AH77" s="894"/>
      <c r="AI77" s="894"/>
      <c r="AJ77" s="895"/>
      <c r="AK77" s="893"/>
      <c r="AL77" s="894"/>
      <c r="AM77" s="894"/>
      <c r="AN77" s="894"/>
      <c r="AO77" s="895"/>
      <c r="AP77" s="893"/>
      <c r="AQ77" s="894"/>
      <c r="AR77" s="894"/>
      <c r="AS77" s="894"/>
      <c r="AT77" s="895"/>
      <c r="AU77" s="893"/>
      <c r="AV77" s="894"/>
      <c r="AW77" s="894"/>
      <c r="AX77" s="894"/>
      <c r="AY77" s="895"/>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41"/>
      <c r="C78" s="942"/>
      <c r="D78" s="942"/>
      <c r="E78" s="942"/>
      <c r="F78" s="942"/>
      <c r="G78" s="942"/>
      <c r="H78" s="942"/>
      <c r="I78" s="942"/>
      <c r="J78" s="942"/>
      <c r="K78" s="942"/>
      <c r="L78" s="942"/>
      <c r="M78" s="942"/>
      <c r="N78" s="942"/>
      <c r="O78" s="942"/>
      <c r="P78" s="943"/>
      <c r="Q78" s="944"/>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41"/>
      <c r="C79" s="942"/>
      <c r="D79" s="942"/>
      <c r="E79" s="942"/>
      <c r="F79" s="942"/>
      <c r="G79" s="942"/>
      <c r="H79" s="942"/>
      <c r="I79" s="942"/>
      <c r="J79" s="942"/>
      <c r="K79" s="942"/>
      <c r="L79" s="942"/>
      <c r="M79" s="942"/>
      <c r="N79" s="942"/>
      <c r="O79" s="942"/>
      <c r="P79" s="943"/>
      <c r="Q79" s="944"/>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41"/>
      <c r="C80" s="942"/>
      <c r="D80" s="942"/>
      <c r="E80" s="942"/>
      <c r="F80" s="942"/>
      <c r="G80" s="942"/>
      <c r="H80" s="942"/>
      <c r="I80" s="942"/>
      <c r="J80" s="942"/>
      <c r="K80" s="942"/>
      <c r="L80" s="942"/>
      <c r="M80" s="942"/>
      <c r="N80" s="942"/>
      <c r="O80" s="942"/>
      <c r="P80" s="943"/>
      <c r="Q80" s="944"/>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41"/>
      <c r="C81" s="942"/>
      <c r="D81" s="942"/>
      <c r="E81" s="942"/>
      <c r="F81" s="942"/>
      <c r="G81" s="942"/>
      <c r="H81" s="942"/>
      <c r="I81" s="942"/>
      <c r="J81" s="942"/>
      <c r="K81" s="942"/>
      <c r="L81" s="942"/>
      <c r="M81" s="942"/>
      <c r="N81" s="942"/>
      <c r="O81" s="942"/>
      <c r="P81" s="943"/>
      <c r="Q81" s="944"/>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41"/>
      <c r="C82" s="942"/>
      <c r="D82" s="942"/>
      <c r="E82" s="942"/>
      <c r="F82" s="942"/>
      <c r="G82" s="942"/>
      <c r="H82" s="942"/>
      <c r="I82" s="942"/>
      <c r="J82" s="942"/>
      <c r="K82" s="942"/>
      <c r="L82" s="942"/>
      <c r="M82" s="942"/>
      <c r="N82" s="942"/>
      <c r="O82" s="942"/>
      <c r="P82" s="943"/>
      <c r="Q82" s="944"/>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41"/>
      <c r="C83" s="942"/>
      <c r="D83" s="942"/>
      <c r="E83" s="942"/>
      <c r="F83" s="942"/>
      <c r="G83" s="942"/>
      <c r="H83" s="942"/>
      <c r="I83" s="942"/>
      <c r="J83" s="942"/>
      <c r="K83" s="942"/>
      <c r="L83" s="942"/>
      <c r="M83" s="942"/>
      <c r="N83" s="942"/>
      <c r="O83" s="942"/>
      <c r="P83" s="943"/>
      <c r="Q83" s="944"/>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41"/>
      <c r="C84" s="942"/>
      <c r="D84" s="942"/>
      <c r="E84" s="942"/>
      <c r="F84" s="942"/>
      <c r="G84" s="942"/>
      <c r="H84" s="942"/>
      <c r="I84" s="942"/>
      <c r="J84" s="942"/>
      <c r="K84" s="942"/>
      <c r="L84" s="942"/>
      <c r="M84" s="942"/>
      <c r="N84" s="942"/>
      <c r="O84" s="942"/>
      <c r="P84" s="943"/>
      <c r="Q84" s="944"/>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41"/>
      <c r="C85" s="942"/>
      <c r="D85" s="942"/>
      <c r="E85" s="942"/>
      <c r="F85" s="942"/>
      <c r="G85" s="942"/>
      <c r="H85" s="942"/>
      <c r="I85" s="942"/>
      <c r="J85" s="942"/>
      <c r="K85" s="942"/>
      <c r="L85" s="942"/>
      <c r="M85" s="942"/>
      <c r="N85" s="942"/>
      <c r="O85" s="942"/>
      <c r="P85" s="943"/>
      <c r="Q85" s="944"/>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41"/>
      <c r="C86" s="942"/>
      <c r="D86" s="942"/>
      <c r="E86" s="942"/>
      <c r="F86" s="942"/>
      <c r="G86" s="942"/>
      <c r="H86" s="942"/>
      <c r="I86" s="942"/>
      <c r="J86" s="942"/>
      <c r="K86" s="942"/>
      <c r="L86" s="942"/>
      <c r="M86" s="942"/>
      <c r="N86" s="942"/>
      <c r="O86" s="942"/>
      <c r="P86" s="943"/>
      <c r="Q86" s="944"/>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395</v>
      </c>
      <c r="B88" s="852" t="s">
        <v>430</v>
      </c>
      <c r="C88" s="853"/>
      <c r="D88" s="853"/>
      <c r="E88" s="853"/>
      <c r="F88" s="853"/>
      <c r="G88" s="853"/>
      <c r="H88" s="853"/>
      <c r="I88" s="853"/>
      <c r="J88" s="853"/>
      <c r="K88" s="853"/>
      <c r="L88" s="853"/>
      <c r="M88" s="853"/>
      <c r="N88" s="853"/>
      <c r="O88" s="853"/>
      <c r="P88" s="854"/>
      <c r="Q88" s="905"/>
      <c r="R88" s="906"/>
      <c r="S88" s="906"/>
      <c r="T88" s="906"/>
      <c r="U88" s="906"/>
      <c r="V88" s="906"/>
      <c r="W88" s="906"/>
      <c r="X88" s="906"/>
      <c r="Y88" s="906"/>
      <c r="Z88" s="906"/>
      <c r="AA88" s="906"/>
      <c r="AB88" s="906"/>
      <c r="AC88" s="906"/>
      <c r="AD88" s="906"/>
      <c r="AE88" s="906"/>
      <c r="AF88" s="909">
        <v>10454</v>
      </c>
      <c r="AG88" s="909"/>
      <c r="AH88" s="909"/>
      <c r="AI88" s="909"/>
      <c r="AJ88" s="909"/>
      <c r="AK88" s="906"/>
      <c r="AL88" s="906"/>
      <c r="AM88" s="906"/>
      <c r="AN88" s="906"/>
      <c r="AO88" s="906"/>
      <c r="AP88" s="909">
        <v>28</v>
      </c>
      <c r="AQ88" s="909"/>
      <c r="AR88" s="909"/>
      <c r="AS88" s="909"/>
      <c r="AT88" s="909"/>
      <c r="AU88" s="909">
        <v>3</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2" t="s">
        <v>431</v>
      </c>
      <c r="BS102" s="853"/>
      <c r="BT102" s="853"/>
      <c r="BU102" s="853"/>
      <c r="BV102" s="853"/>
      <c r="BW102" s="853"/>
      <c r="BX102" s="853"/>
      <c r="BY102" s="853"/>
      <c r="BZ102" s="853"/>
      <c r="CA102" s="853"/>
      <c r="CB102" s="853"/>
      <c r="CC102" s="853"/>
      <c r="CD102" s="853"/>
      <c r="CE102" s="853"/>
      <c r="CF102" s="853"/>
      <c r="CG102" s="854"/>
      <c r="CH102" s="953"/>
      <c r="CI102" s="954"/>
      <c r="CJ102" s="954"/>
      <c r="CK102" s="954"/>
      <c r="CL102" s="955"/>
      <c r="CM102" s="953"/>
      <c r="CN102" s="954"/>
      <c r="CO102" s="954"/>
      <c r="CP102" s="954"/>
      <c r="CQ102" s="955"/>
      <c r="CR102" s="956">
        <v>495</v>
      </c>
      <c r="CS102" s="917"/>
      <c r="CT102" s="917"/>
      <c r="CU102" s="917"/>
      <c r="CV102" s="957"/>
      <c r="CW102" s="956">
        <v>761</v>
      </c>
      <c r="CX102" s="917"/>
      <c r="CY102" s="917"/>
      <c r="CZ102" s="917"/>
      <c r="DA102" s="957"/>
      <c r="DB102" s="956" t="s">
        <v>536</v>
      </c>
      <c r="DC102" s="917"/>
      <c r="DD102" s="917"/>
      <c r="DE102" s="917"/>
      <c r="DF102" s="957"/>
      <c r="DG102" s="956" t="s">
        <v>536</v>
      </c>
      <c r="DH102" s="917"/>
      <c r="DI102" s="917"/>
      <c r="DJ102" s="917"/>
      <c r="DK102" s="957"/>
      <c r="DL102" s="956" t="s">
        <v>536</v>
      </c>
      <c r="DM102" s="917"/>
      <c r="DN102" s="917"/>
      <c r="DO102" s="917"/>
      <c r="DP102" s="957"/>
      <c r="DQ102" s="956" t="s">
        <v>536</v>
      </c>
      <c r="DR102" s="917"/>
      <c r="DS102" s="917"/>
      <c r="DT102" s="917"/>
      <c r="DU102" s="957"/>
      <c r="DV102" s="852"/>
      <c r="DW102" s="853"/>
      <c r="DX102" s="853"/>
      <c r="DY102" s="853"/>
      <c r="DZ102" s="98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432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433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3" t="s">
        <v>436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8" t="s">
        <v>438</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439</v>
      </c>
      <c r="AB109" s="959"/>
      <c r="AC109" s="959"/>
      <c r="AD109" s="959"/>
      <c r="AE109" s="960"/>
      <c r="AF109" s="958" t="s">
        <v>440</v>
      </c>
      <c r="AG109" s="959"/>
      <c r="AH109" s="959"/>
      <c r="AI109" s="959"/>
      <c r="AJ109" s="960"/>
      <c r="AK109" s="958" t="s">
        <v>308</v>
      </c>
      <c r="AL109" s="959"/>
      <c r="AM109" s="959"/>
      <c r="AN109" s="959"/>
      <c r="AO109" s="960"/>
      <c r="AP109" s="958" t="s">
        <v>441</v>
      </c>
      <c r="AQ109" s="959"/>
      <c r="AR109" s="959"/>
      <c r="AS109" s="959"/>
      <c r="AT109" s="961"/>
      <c r="AU109" s="978" t="s">
        <v>438</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439</v>
      </c>
      <c r="BR109" s="959"/>
      <c r="BS109" s="959"/>
      <c r="BT109" s="959"/>
      <c r="BU109" s="960"/>
      <c r="BV109" s="958" t="s">
        <v>440</v>
      </c>
      <c r="BW109" s="959"/>
      <c r="BX109" s="959"/>
      <c r="BY109" s="959"/>
      <c r="BZ109" s="960"/>
      <c r="CA109" s="958" t="s">
        <v>308</v>
      </c>
      <c r="CB109" s="959"/>
      <c r="CC109" s="959"/>
      <c r="CD109" s="959"/>
      <c r="CE109" s="960"/>
      <c r="CF109" s="979" t="s">
        <v>441</v>
      </c>
      <c r="CG109" s="979"/>
      <c r="CH109" s="979"/>
      <c r="CI109" s="979"/>
      <c r="CJ109" s="979"/>
      <c r="CK109" s="958" t="s">
        <v>442</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439</v>
      </c>
      <c r="DH109" s="959"/>
      <c r="DI109" s="959"/>
      <c r="DJ109" s="959"/>
      <c r="DK109" s="960"/>
      <c r="DL109" s="958" t="s">
        <v>440</v>
      </c>
      <c r="DM109" s="959"/>
      <c r="DN109" s="959"/>
      <c r="DO109" s="959"/>
      <c r="DP109" s="960"/>
      <c r="DQ109" s="958" t="s">
        <v>308</v>
      </c>
      <c r="DR109" s="959"/>
      <c r="DS109" s="959"/>
      <c r="DT109" s="959"/>
      <c r="DU109" s="960"/>
      <c r="DV109" s="958" t="s">
        <v>441</v>
      </c>
      <c r="DW109" s="959"/>
      <c r="DX109" s="959"/>
      <c r="DY109" s="959"/>
      <c r="DZ109" s="961"/>
    </row>
    <row r="110" spans="1:131" s="226" customFormat="1" ht="26.25" customHeight="1" x14ac:dyDescent="0.15">
      <c r="A110" s="962" t="s">
        <v>443</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9854922</v>
      </c>
      <c r="AB110" s="966"/>
      <c r="AC110" s="966"/>
      <c r="AD110" s="966"/>
      <c r="AE110" s="967"/>
      <c r="AF110" s="968">
        <v>9733861</v>
      </c>
      <c r="AG110" s="966"/>
      <c r="AH110" s="966"/>
      <c r="AI110" s="966"/>
      <c r="AJ110" s="967"/>
      <c r="AK110" s="968">
        <v>11029972</v>
      </c>
      <c r="AL110" s="966"/>
      <c r="AM110" s="966"/>
      <c r="AN110" s="966"/>
      <c r="AO110" s="967"/>
      <c r="AP110" s="969">
        <v>20.6</v>
      </c>
      <c r="AQ110" s="970"/>
      <c r="AR110" s="970"/>
      <c r="AS110" s="970"/>
      <c r="AT110" s="971"/>
      <c r="AU110" s="972" t="s">
        <v>72</v>
      </c>
      <c r="AV110" s="973"/>
      <c r="AW110" s="973"/>
      <c r="AX110" s="973"/>
      <c r="AY110" s="973"/>
      <c r="AZ110" s="995" t="s">
        <v>444</v>
      </c>
      <c r="BA110" s="963"/>
      <c r="BB110" s="963"/>
      <c r="BC110" s="963"/>
      <c r="BD110" s="963"/>
      <c r="BE110" s="963"/>
      <c r="BF110" s="963"/>
      <c r="BG110" s="963"/>
      <c r="BH110" s="963"/>
      <c r="BI110" s="963"/>
      <c r="BJ110" s="963"/>
      <c r="BK110" s="963"/>
      <c r="BL110" s="963"/>
      <c r="BM110" s="963"/>
      <c r="BN110" s="963"/>
      <c r="BO110" s="963"/>
      <c r="BP110" s="964"/>
      <c r="BQ110" s="996">
        <v>124563382</v>
      </c>
      <c r="BR110" s="997"/>
      <c r="BS110" s="997"/>
      <c r="BT110" s="997"/>
      <c r="BU110" s="997"/>
      <c r="BV110" s="997">
        <v>133215206</v>
      </c>
      <c r="BW110" s="997"/>
      <c r="BX110" s="997"/>
      <c r="BY110" s="997"/>
      <c r="BZ110" s="997"/>
      <c r="CA110" s="997">
        <v>139920990</v>
      </c>
      <c r="CB110" s="997"/>
      <c r="CC110" s="997"/>
      <c r="CD110" s="997"/>
      <c r="CE110" s="997"/>
      <c r="CF110" s="1010">
        <v>261.89999999999998</v>
      </c>
      <c r="CG110" s="1011"/>
      <c r="CH110" s="1011"/>
      <c r="CI110" s="1011"/>
      <c r="CJ110" s="1011"/>
      <c r="CK110" s="1012" t="s">
        <v>445</v>
      </c>
      <c r="CL110" s="1013"/>
      <c r="CM110" s="995" t="s">
        <v>446</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447</v>
      </c>
      <c r="DH110" s="997"/>
      <c r="DI110" s="997"/>
      <c r="DJ110" s="997"/>
      <c r="DK110" s="997"/>
      <c r="DL110" s="997" t="s">
        <v>448</v>
      </c>
      <c r="DM110" s="997"/>
      <c r="DN110" s="997"/>
      <c r="DO110" s="997"/>
      <c r="DP110" s="997"/>
      <c r="DQ110" s="997" t="s">
        <v>447</v>
      </c>
      <c r="DR110" s="997"/>
      <c r="DS110" s="997"/>
      <c r="DT110" s="997"/>
      <c r="DU110" s="997"/>
      <c r="DV110" s="998" t="s">
        <v>246</v>
      </c>
      <c r="DW110" s="998"/>
      <c r="DX110" s="998"/>
      <c r="DY110" s="998"/>
      <c r="DZ110" s="999"/>
    </row>
    <row r="111" spans="1:131" s="226" customFormat="1" ht="26.25" customHeight="1" x14ac:dyDescent="0.15">
      <c r="A111" s="1000" t="s">
        <v>449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447</v>
      </c>
      <c r="AB111" s="1004"/>
      <c r="AC111" s="1004"/>
      <c r="AD111" s="1004"/>
      <c r="AE111" s="1005"/>
      <c r="AF111" s="1006" t="s">
        <v>447</v>
      </c>
      <c r="AG111" s="1004"/>
      <c r="AH111" s="1004"/>
      <c r="AI111" s="1004"/>
      <c r="AJ111" s="1005"/>
      <c r="AK111" s="1006" t="s">
        <v>447</v>
      </c>
      <c r="AL111" s="1004"/>
      <c r="AM111" s="1004"/>
      <c r="AN111" s="1004"/>
      <c r="AO111" s="1005"/>
      <c r="AP111" s="1007" t="s">
        <v>447</v>
      </c>
      <c r="AQ111" s="1008"/>
      <c r="AR111" s="1008"/>
      <c r="AS111" s="1008"/>
      <c r="AT111" s="1009"/>
      <c r="AU111" s="974"/>
      <c r="AV111" s="975"/>
      <c r="AW111" s="975"/>
      <c r="AX111" s="975"/>
      <c r="AY111" s="975"/>
      <c r="AZ111" s="988" t="s">
        <v>450</v>
      </c>
      <c r="BA111" s="989"/>
      <c r="BB111" s="989"/>
      <c r="BC111" s="989"/>
      <c r="BD111" s="989"/>
      <c r="BE111" s="989"/>
      <c r="BF111" s="989"/>
      <c r="BG111" s="989"/>
      <c r="BH111" s="989"/>
      <c r="BI111" s="989"/>
      <c r="BJ111" s="989"/>
      <c r="BK111" s="989"/>
      <c r="BL111" s="989"/>
      <c r="BM111" s="989"/>
      <c r="BN111" s="989"/>
      <c r="BO111" s="989"/>
      <c r="BP111" s="990"/>
      <c r="BQ111" s="991" t="s">
        <v>448</v>
      </c>
      <c r="BR111" s="992"/>
      <c r="BS111" s="992"/>
      <c r="BT111" s="992"/>
      <c r="BU111" s="992"/>
      <c r="BV111" s="992" t="s">
        <v>447</v>
      </c>
      <c r="BW111" s="992"/>
      <c r="BX111" s="992"/>
      <c r="BY111" s="992"/>
      <c r="BZ111" s="992"/>
      <c r="CA111" s="992" t="s">
        <v>447</v>
      </c>
      <c r="CB111" s="992"/>
      <c r="CC111" s="992"/>
      <c r="CD111" s="992"/>
      <c r="CE111" s="992"/>
      <c r="CF111" s="986" t="s">
        <v>447</v>
      </c>
      <c r="CG111" s="987"/>
      <c r="CH111" s="987"/>
      <c r="CI111" s="987"/>
      <c r="CJ111" s="987"/>
      <c r="CK111" s="1014"/>
      <c r="CL111" s="1015"/>
      <c r="CM111" s="988" t="s">
        <v>451</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447</v>
      </c>
      <c r="DH111" s="992"/>
      <c r="DI111" s="992"/>
      <c r="DJ111" s="992"/>
      <c r="DK111" s="992"/>
      <c r="DL111" s="992" t="s">
        <v>447</v>
      </c>
      <c r="DM111" s="992"/>
      <c r="DN111" s="992"/>
      <c r="DO111" s="992"/>
      <c r="DP111" s="992"/>
      <c r="DQ111" s="992" t="s">
        <v>447</v>
      </c>
      <c r="DR111" s="992"/>
      <c r="DS111" s="992"/>
      <c r="DT111" s="992"/>
      <c r="DU111" s="992"/>
      <c r="DV111" s="993" t="s">
        <v>447</v>
      </c>
      <c r="DW111" s="993"/>
      <c r="DX111" s="993"/>
      <c r="DY111" s="993"/>
      <c r="DZ111" s="994"/>
    </row>
    <row r="112" spans="1:131" s="226" customFormat="1" ht="26.25" customHeight="1" x14ac:dyDescent="0.15">
      <c r="A112" s="1018" t="s">
        <v>452</v>
      </c>
      <c r="B112" s="1019"/>
      <c r="C112" s="989" t="s">
        <v>453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v>75000</v>
      </c>
      <c r="AB112" s="1025"/>
      <c r="AC112" s="1025"/>
      <c r="AD112" s="1025"/>
      <c r="AE112" s="1026"/>
      <c r="AF112" s="1027">
        <v>75000</v>
      </c>
      <c r="AG112" s="1025"/>
      <c r="AH112" s="1025"/>
      <c r="AI112" s="1025"/>
      <c r="AJ112" s="1026"/>
      <c r="AK112" s="1027">
        <v>80000</v>
      </c>
      <c r="AL112" s="1025"/>
      <c r="AM112" s="1025"/>
      <c r="AN112" s="1025"/>
      <c r="AO112" s="1026"/>
      <c r="AP112" s="1028">
        <v>0.1</v>
      </c>
      <c r="AQ112" s="1029"/>
      <c r="AR112" s="1029"/>
      <c r="AS112" s="1029"/>
      <c r="AT112" s="1030"/>
      <c r="AU112" s="974"/>
      <c r="AV112" s="975"/>
      <c r="AW112" s="975"/>
      <c r="AX112" s="975"/>
      <c r="AY112" s="975"/>
      <c r="AZ112" s="988" t="s">
        <v>454</v>
      </c>
      <c r="BA112" s="989"/>
      <c r="BB112" s="989"/>
      <c r="BC112" s="989"/>
      <c r="BD112" s="989"/>
      <c r="BE112" s="989"/>
      <c r="BF112" s="989"/>
      <c r="BG112" s="989"/>
      <c r="BH112" s="989"/>
      <c r="BI112" s="989"/>
      <c r="BJ112" s="989"/>
      <c r="BK112" s="989"/>
      <c r="BL112" s="989"/>
      <c r="BM112" s="989"/>
      <c r="BN112" s="989"/>
      <c r="BO112" s="989"/>
      <c r="BP112" s="990"/>
      <c r="BQ112" s="991">
        <v>54025560</v>
      </c>
      <c r="BR112" s="992"/>
      <c r="BS112" s="992"/>
      <c r="BT112" s="992"/>
      <c r="BU112" s="992"/>
      <c r="BV112" s="992">
        <v>51465469</v>
      </c>
      <c r="BW112" s="992"/>
      <c r="BX112" s="992"/>
      <c r="BY112" s="992"/>
      <c r="BZ112" s="992"/>
      <c r="CA112" s="992">
        <v>49001670</v>
      </c>
      <c r="CB112" s="992"/>
      <c r="CC112" s="992"/>
      <c r="CD112" s="992"/>
      <c r="CE112" s="992"/>
      <c r="CF112" s="986">
        <v>91.7</v>
      </c>
      <c r="CG112" s="987"/>
      <c r="CH112" s="987"/>
      <c r="CI112" s="987"/>
      <c r="CJ112" s="987"/>
      <c r="CK112" s="1014"/>
      <c r="CL112" s="1015"/>
      <c r="CM112" s="988" t="s">
        <v>455</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448</v>
      </c>
      <c r="DH112" s="992"/>
      <c r="DI112" s="992"/>
      <c r="DJ112" s="992"/>
      <c r="DK112" s="992"/>
      <c r="DL112" s="992" t="s">
        <v>448</v>
      </c>
      <c r="DM112" s="992"/>
      <c r="DN112" s="992"/>
      <c r="DO112" s="992"/>
      <c r="DP112" s="992"/>
      <c r="DQ112" s="992" t="s">
        <v>447</v>
      </c>
      <c r="DR112" s="992"/>
      <c r="DS112" s="992"/>
      <c r="DT112" s="992"/>
      <c r="DU112" s="992"/>
      <c r="DV112" s="993" t="s">
        <v>448</v>
      </c>
      <c r="DW112" s="993"/>
      <c r="DX112" s="993"/>
      <c r="DY112" s="993"/>
      <c r="DZ112" s="994"/>
    </row>
    <row r="113" spans="1:130" s="226" customFormat="1" ht="26.25" customHeight="1" x14ac:dyDescent="0.15">
      <c r="A113" s="1020"/>
      <c r="B113" s="1021"/>
      <c r="C113" s="989" t="s">
        <v>456</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4969961</v>
      </c>
      <c r="AB113" s="1004"/>
      <c r="AC113" s="1004"/>
      <c r="AD113" s="1004"/>
      <c r="AE113" s="1005"/>
      <c r="AF113" s="1006">
        <v>4884154</v>
      </c>
      <c r="AG113" s="1004"/>
      <c r="AH113" s="1004"/>
      <c r="AI113" s="1004"/>
      <c r="AJ113" s="1005"/>
      <c r="AK113" s="1006">
        <v>4760362</v>
      </c>
      <c r="AL113" s="1004"/>
      <c r="AM113" s="1004"/>
      <c r="AN113" s="1004"/>
      <c r="AO113" s="1005"/>
      <c r="AP113" s="1007">
        <v>8.9</v>
      </c>
      <c r="AQ113" s="1008"/>
      <c r="AR113" s="1008"/>
      <c r="AS113" s="1008"/>
      <c r="AT113" s="1009"/>
      <c r="AU113" s="974"/>
      <c r="AV113" s="975"/>
      <c r="AW113" s="975"/>
      <c r="AX113" s="975"/>
      <c r="AY113" s="975"/>
      <c r="AZ113" s="988" t="s">
        <v>457</v>
      </c>
      <c r="BA113" s="989"/>
      <c r="BB113" s="989"/>
      <c r="BC113" s="989"/>
      <c r="BD113" s="989"/>
      <c r="BE113" s="989"/>
      <c r="BF113" s="989"/>
      <c r="BG113" s="989"/>
      <c r="BH113" s="989"/>
      <c r="BI113" s="989"/>
      <c r="BJ113" s="989"/>
      <c r="BK113" s="989"/>
      <c r="BL113" s="989"/>
      <c r="BM113" s="989"/>
      <c r="BN113" s="989"/>
      <c r="BO113" s="989"/>
      <c r="BP113" s="990"/>
      <c r="BQ113" s="991">
        <v>13878</v>
      </c>
      <c r="BR113" s="992"/>
      <c r="BS113" s="992"/>
      <c r="BT113" s="992"/>
      <c r="BU113" s="992"/>
      <c r="BV113" s="992">
        <v>7612</v>
      </c>
      <c r="BW113" s="992"/>
      <c r="BX113" s="992"/>
      <c r="BY113" s="992"/>
      <c r="BZ113" s="992"/>
      <c r="CA113" s="992">
        <v>3362</v>
      </c>
      <c r="CB113" s="992"/>
      <c r="CC113" s="992"/>
      <c r="CD113" s="992"/>
      <c r="CE113" s="992"/>
      <c r="CF113" s="986">
        <v>0</v>
      </c>
      <c r="CG113" s="987"/>
      <c r="CH113" s="987"/>
      <c r="CI113" s="987"/>
      <c r="CJ113" s="987"/>
      <c r="CK113" s="1014"/>
      <c r="CL113" s="1015"/>
      <c r="CM113" s="988" t="s">
        <v>458</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448</v>
      </c>
      <c r="DH113" s="1025"/>
      <c r="DI113" s="1025"/>
      <c r="DJ113" s="1025"/>
      <c r="DK113" s="1026"/>
      <c r="DL113" s="1027" t="s">
        <v>447</v>
      </c>
      <c r="DM113" s="1025"/>
      <c r="DN113" s="1025"/>
      <c r="DO113" s="1025"/>
      <c r="DP113" s="1026"/>
      <c r="DQ113" s="1027" t="s">
        <v>448</v>
      </c>
      <c r="DR113" s="1025"/>
      <c r="DS113" s="1025"/>
      <c r="DT113" s="1025"/>
      <c r="DU113" s="1026"/>
      <c r="DV113" s="1028" t="s">
        <v>397</v>
      </c>
      <c r="DW113" s="1029"/>
      <c r="DX113" s="1029"/>
      <c r="DY113" s="1029"/>
      <c r="DZ113" s="1030"/>
    </row>
    <row r="114" spans="1:130" s="226" customFormat="1" ht="26.25" customHeight="1" x14ac:dyDescent="0.15">
      <c r="A114" s="1020"/>
      <c r="B114" s="1021"/>
      <c r="C114" s="989" t="s">
        <v>459</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14229</v>
      </c>
      <c r="AB114" s="1025"/>
      <c r="AC114" s="1025"/>
      <c r="AD114" s="1025"/>
      <c r="AE114" s="1026"/>
      <c r="AF114" s="1027">
        <v>6472</v>
      </c>
      <c r="AG114" s="1025"/>
      <c r="AH114" s="1025"/>
      <c r="AI114" s="1025"/>
      <c r="AJ114" s="1026"/>
      <c r="AK114" s="1027">
        <v>3115</v>
      </c>
      <c r="AL114" s="1025"/>
      <c r="AM114" s="1025"/>
      <c r="AN114" s="1025"/>
      <c r="AO114" s="1026"/>
      <c r="AP114" s="1028">
        <v>0</v>
      </c>
      <c r="AQ114" s="1029"/>
      <c r="AR114" s="1029"/>
      <c r="AS114" s="1029"/>
      <c r="AT114" s="1030"/>
      <c r="AU114" s="974"/>
      <c r="AV114" s="975"/>
      <c r="AW114" s="975"/>
      <c r="AX114" s="975"/>
      <c r="AY114" s="975"/>
      <c r="AZ114" s="988" t="s">
        <v>460</v>
      </c>
      <c r="BA114" s="989"/>
      <c r="BB114" s="989"/>
      <c r="BC114" s="989"/>
      <c r="BD114" s="989"/>
      <c r="BE114" s="989"/>
      <c r="BF114" s="989"/>
      <c r="BG114" s="989"/>
      <c r="BH114" s="989"/>
      <c r="BI114" s="989"/>
      <c r="BJ114" s="989"/>
      <c r="BK114" s="989"/>
      <c r="BL114" s="989"/>
      <c r="BM114" s="989"/>
      <c r="BN114" s="989"/>
      <c r="BO114" s="989"/>
      <c r="BP114" s="990"/>
      <c r="BQ114" s="991">
        <v>13216313</v>
      </c>
      <c r="BR114" s="992"/>
      <c r="BS114" s="992"/>
      <c r="BT114" s="992"/>
      <c r="BU114" s="992"/>
      <c r="BV114" s="992">
        <v>13056352</v>
      </c>
      <c r="BW114" s="992"/>
      <c r="BX114" s="992"/>
      <c r="BY114" s="992"/>
      <c r="BZ114" s="992"/>
      <c r="CA114" s="992">
        <v>12809879</v>
      </c>
      <c r="CB114" s="992"/>
      <c r="CC114" s="992"/>
      <c r="CD114" s="992"/>
      <c r="CE114" s="992"/>
      <c r="CF114" s="986">
        <v>24</v>
      </c>
      <c r="CG114" s="987"/>
      <c r="CH114" s="987"/>
      <c r="CI114" s="987"/>
      <c r="CJ114" s="987"/>
      <c r="CK114" s="1014"/>
      <c r="CL114" s="1015"/>
      <c r="CM114" s="988" t="s">
        <v>461</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448</v>
      </c>
      <c r="DH114" s="1025"/>
      <c r="DI114" s="1025"/>
      <c r="DJ114" s="1025"/>
      <c r="DK114" s="1026"/>
      <c r="DL114" s="1027" t="s">
        <v>448</v>
      </c>
      <c r="DM114" s="1025"/>
      <c r="DN114" s="1025"/>
      <c r="DO114" s="1025"/>
      <c r="DP114" s="1026"/>
      <c r="DQ114" s="1027" t="s">
        <v>447</v>
      </c>
      <c r="DR114" s="1025"/>
      <c r="DS114" s="1025"/>
      <c r="DT114" s="1025"/>
      <c r="DU114" s="1026"/>
      <c r="DV114" s="1028" t="s">
        <v>448</v>
      </c>
      <c r="DW114" s="1029"/>
      <c r="DX114" s="1029"/>
      <c r="DY114" s="1029"/>
      <c r="DZ114" s="1030"/>
    </row>
    <row r="115" spans="1:130" s="226" customFormat="1" ht="26.25" customHeight="1" x14ac:dyDescent="0.15">
      <c r="A115" s="1020"/>
      <c r="B115" s="1021"/>
      <c r="C115" s="989" t="s">
        <v>462</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t="s">
        <v>448</v>
      </c>
      <c r="AB115" s="1004"/>
      <c r="AC115" s="1004"/>
      <c r="AD115" s="1004"/>
      <c r="AE115" s="1005"/>
      <c r="AF115" s="1006" t="s">
        <v>448</v>
      </c>
      <c r="AG115" s="1004"/>
      <c r="AH115" s="1004"/>
      <c r="AI115" s="1004"/>
      <c r="AJ115" s="1005"/>
      <c r="AK115" s="1006" t="s">
        <v>448</v>
      </c>
      <c r="AL115" s="1004"/>
      <c r="AM115" s="1004"/>
      <c r="AN115" s="1004"/>
      <c r="AO115" s="1005"/>
      <c r="AP115" s="1007" t="s">
        <v>447</v>
      </c>
      <c r="AQ115" s="1008"/>
      <c r="AR115" s="1008"/>
      <c r="AS115" s="1008"/>
      <c r="AT115" s="1009"/>
      <c r="AU115" s="974"/>
      <c r="AV115" s="975"/>
      <c r="AW115" s="975"/>
      <c r="AX115" s="975"/>
      <c r="AY115" s="975"/>
      <c r="AZ115" s="988" t="s">
        <v>463</v>
      </c>
      <c r="BA115" s="989"/>
      <c r="BB115" s="989"/>
      <c r="BC115" s="989"/>
      <c r="BD115" s="989"/>
      <c r="BE115" s="989"/>
      <c r="BF115" s="989"/>
      <c r="BG115" s="989"/>
      <c r="BH115" s="989"/>
      <c r="BI115" s="989"/>
      <c r="BJ115" s="989"/>
      <c r="BK115" s="989"/>
      <c r="BL115" s="989"/>
      <c r="BM115" s="989"/>
      <c r="BN115" s="989"/>
      <c r="BO115" s="989"/>
      <c r="BP115" s="990"/>
      <c r="BQ115" s="991">
        <v>44825</v>
      </c>
      <c r="BR115" s="992"/>
      <c r="BS115" s="992"/>
      <c r="BT115" s="992"/>
      <c r="BU115" s="992"/>
      <c r="BV115" s="992" t="s">
        <v>448</v>
      </c>
      <c r="BW115" s="992"/>
      <c r="BX115" s="992"/>
      <c r="BY115" s="992"/>
      <c r="BZ115" s="992"/>
      <c r="CA115" s="992" t="s">
        <v>448</v>
      </c>
      <c r="CB115" s="992"/>
      <c r="CC115" s="992"/>
      <c r="CD115" s="992"/>
      <c r="CE115" s="992"/>
      <c r="CF115" s="986" t="s">
        <v>447</v>
      </c>
      <c r="CG115" s="987"/>
      <c r="CH115" s="987"/>
      <c r="CI115" s="987"/>
      <c r="CJ115" s="987"/>
      <c r="CK115" s="1014"/>
      <c r="CL115" s="1015"/>
      <c r="CM115" s="988" t="s">
        <v>464</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448</v>
      </c>
      <c r="DH115" s="1025"/>
      <c r="DI115" s="1025"/>
      <c r="DJ115" s="1025"/>
      <c r="DK115" s="1026"/>
      <c r="DL115" s="1027" t="s">
        <v>448</v>
      </c>
      <c r="DM115" s="1025"/>
      <c r="DN115" s="1025"/>
      <c r="DO115" s="1025"/>
      <c r="DP115" s="1026"/>
      <c r="DQ115" s="1027" t="s">
        <v>448</v>
      </c>
      <c r="DR115" s="1025"/>
      <c r="DS115" s="1025"/>
      <c r="DT115" s="1025"/>
      <c r="DU115" s="1026"/>
      <c r="DV115" s="1028" t="s">
        <v>448</v>
      </c>
      <c r="DW115" s="1029"/>
      <c r="DX115" s="1029"/>
      <c r="DY115" s="1029"/>
      <c r="DZ115" s="1030"/>
    </row>
    <row r="116" spans="1:130" s="226" customFormat="1" ht="26.25" customHeight="1" x14ac:dyDescent="0.15">
      <c r="A116" s="1022"/>
      <c r="B116" s="1023"/>
      <c r="C116" s="1031" t="s">
        <v>465</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v>73</v>
      </c>
      <c r="AB116" s="1025"/>
      <c r="AC116" s="1025"/>
      <c r="AD116" s="1025"/>
      <c r="AE116" s="1026"/>
      <c r="AF116" s="1027">
        <v>1230</v>
      </c>
      <c r="AG116" s="1025"/>
      <c r="AH116" s="1025"/>
      <c r="AI116" s="1025"/>
      <c r="AJ116" s="1026"/>
      <c r="AK116" s="1027">
        <v>872</v>
      </c>
      <c r="AL116" s="1025"/>
      <c r="AM116" s="1025"/>
      <c r="AN116" s="1025"/>
      <c r="AO116" s="1026"/>
      <c r="AP116" s="1028">
        <v>0</v>
      </c>
      <c r="AQ116" s="1029"/>
      <c r="AR116" s="1029"/>
      <c r="AS116" s="1029"/>
      <c r="AT116" s="1030"/>
      <c r="AU116" s="974"/>
      <c r="AV116" s="975"/>
      <c r="AW116" s="975"/>
      <c r="AX116" s="975"/>
      <c r="AY116" s="975"/>
      <c r="AZ116" s="1033" t="s">
        <v>466</v>
      </c>
      <c r="BA116" s="1034"/>
      <c r="BB116" s="1034"/>
      <c r="BC116" s="1034"/>
      <c r="BD116" s="1034"/>
      <c r="BE116" s="1034"/>
      <c r="BF116" s="1034"/>
      <c r="BG116" s="1034"/>
      <c r="BH116" s="1034"/>
      <c r="BI116" s="1034"/>
      <c r="BJ116" s="1034"/>
      <c r="BK116" s="1034"/>
      <c r="BL116" s="1034"/>
      <c r="BM116" s="1034"/>
      <c r="BN116" s="1034"/>
      <c r="BO116" s="1034"/>
      <c r="BP116" s="1035"/>
      <c r="BQ116" s="991" t="s">
        <v>448</v>
      </c>
      <c r="BR116" s="992"/>
      <c r="BS116" s="992"/>
      <c r="BT116" s="992"/>
      <c r="BU116" s="992"/>
      <c r="BV116" s="992" t="s">
        <v>448</v>
      </c>
      <c r="BW116" s="992"/>
      <c r="BX116" s="992"/>
      <c r="BY116" s="992"/>
      <c r="BZ116" s="992"/>
      <c r="CA116" s="992" t="s">
        <v>448</v>
      </c>
      <c r="CB116" s="992"/>
      <c r="CC116" s="992"/>
      <c r="CD116" s="992"/>
      <c r="CE116" s="992"/>
      <c r="CF116" s="986" t="s">
        <v>448</v>
      </c>
      <c r="CG116" s="987"/>
      <c r="CH116" s="987"/>
      <c r="CI116" s="987"/>
      <c r="CJ116" s="987"/>
      <c r="CK116" s="1014"/>
      <c r="CL116" s="1015"/>
      <c r="CM116" s="988" t="s">
        <v>467</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448</v>
      </c>
      <c r="DH116" s="1025"/>
      <c r="DI116" s="1025"/>
      <c r="DJ116" s="1025"/>
      <c r="DK116" s="1026"/>
      <c r="DL116" s="1027" t="s">
        <v>447</v>
      </c>
      <c r="DM116" s="1025"/>
      <c r="DN116" s="1025"/>
      <c r="DO116" s="1025"/>
      <c r="DP116" s="1026"/>
      <c r="DQ116" s="1027" t="s">
        <v>447</v>
      </c>
      <c r="DR116" s="1025"/>
      <c r="DS116" s="1025"/>
      <c r="DT116" s="1025"/>
      <c r="DU116" s="1026"/>
      <c r="DV116" s="1028" t="s">
        <v>448</v>
      </c>
      <c r="DW116" s="1029"/>
      <c r="DX116" s="1029"/>
      <c r="DY116" s="1029"/>
      <c r="DZ116" s="1030"/>
    </row>
    <row r="117" spans="1:130" s="226" customFormat="1" ht="26.25" customHeight="1" x14ac:dyDescent="0.15">
      <c r="A117" s="978" t="s">
        <v>188</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468</v>
      </c>
      <c r="Z117" s="960"/>
      <c r="AA117" s="1044">
        <v>14914185</v>
      </c>
      <c r="AB117" s="1045"/>
      <c r="AC117" s="1045"/>
      <c r="AD117" s="1045"/>
      <c r="AE117" s="1046"/>
      <c r="AF117" s="1047">
        <v>14700717</v>
      </c>
      <c r="AG117" s="1045"/>
      <c r="AH117" s="1045"/>
      <c r="AI117" s="1045"/>
      <c r="AJ117" s="1046"/>
      <c r="AK117" s="1047">
        <v>15874321</v>
      </c>
      <c r="AL117" s="1045"/>
      <c r="AM117" s="1045"/>
      <c r="AN117" s="1045"/>
      <c r="AO117" s="1046"/>
      <c r="AP117" s="1048"/>
      <c r="AQ117" s="1049"/>
      <c r="AR117" s="1049"/>
      <c r="AS117" s="1049"/>
      <c r="AT117" s="1050"/>
      <c r="AU117" s="974"/>
      <c r="AV117" s="975"/>
      <c r="AW117" s="975"/>
      <c r="AX117" s="975"/>
      <c r="AY117" s="975"/>
      <c r="AZ117" s="1040" t="s">
        <v>469</v>
      </c>
      <c r="BA117" s="1041"/>
      <c r="BB117" s="1041"/>
      <c r="BC117" s="1041"/>
      <c r="BD117" s="1041"/>
      <c r="BE117" s="1041"/>
      <c r="BF117" s="1041"/>
      <c r="BG117" s="1041"/>
      <c r="BH117" s="1041"/>
      <c r="BI117" s="1041"/>
      <c r="BJ117" s="1041"/>
      <c r="BK117" s="1041"/>
      <c r="BL117" s="1041"/>
      <c r="BM117" s="1041"/>
      <c r="BN117" s="1041"/>
      <c r="BO117" s="1041"/>
      <c r="BP117" s="1042"/>
      <c r="BQ117" s="991" t="s">
        <v>246</v>
      </c>
      <c r="BR117" s="992"/>
      <c r="BS117" s="992"/>
      <c r="BT117" s="992"/>
      <c r="BU117" s="992"/>
      <c r="BV117" s="992" t="s">
        <v>246</v>
      </c>
      <c r="BW117" s="992"/>
      <c r="BX117" s="992"/>
      <c r="BY117" s="992"/>
      <c r="BZ117" s="992"/>
      <c r="CA117" s="992" t="s">
        <v>397</v>
      </c>
      <c r="CB117" s="992"/>
      <c r="CC117" s="992"/>
      <c r="CD117" s="992"/>
      <c r="CE117" s="992"/>
      <c r="CF117" s="986" t="s">
        <v>246</v>
      </c>
      <c r="CG117" s="987"/>
      <c r="CH117" s="987"/>
      <c r="CI117" s="987"/>
      <c r="CJ117" s="987"/>
      <c r="CK117" s="1014"/>
      <c r="CL117" s="1015"/>
      <c r="CM117" s="988" t="s">
        <v>470</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397</v>
      </c>
      <c r="DH117" s="1025"/>
      <c r="DI117" s="1025"/>
      <c r="DJ117" s="1025"/>
      <c r="DK117" s="1026"/>
      <c r="DL117" s="1027" t="s">
        <v>246</v>
      </c>
      <c r="DM117" s="1025"/>
      <c r="DN117" s="1025"/>
      <c r="DO117" s="1025"/>
      <c r="DP117" s="1026"/>
      <c r="DQ117" s="1027" t="s">
        <v>397</v>
      </c>
      <c r="DR117" s="1025"/>
      <c r="DS117" s="1025"/>
      <c r="DT117" s="1025"/>
      <c r="DU117" s="1026"/>
      <c r="DV117" s="1028" t="s">
        <v>397</v>
      </c>
      <c r="DW117" s="1029"/>
      <c r="DX117" s="1029"/>
      <c r="DY117" s="1029"/>
      <c r="DZ117" s="1030"/>
    </row>
    <row r="118" spans="1:130" s="226" customFormat="1" ht="26.25" customHeight="1" x14ac:dyDescent="0.15">
      <c r="A118" s="978" t="s">
        <v>442</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439</v>
      </c>
      <c r="AB118" s="959"/>
      <c r="AC118" s="959"/>
      <c r="AD118" s="959"/>
      <c r="AE118" s="960"/>
      <c r="AF118" s="958" t="s">
        <v>440</v>
      </c>
      <c r="AG118" s="959"/>
      <c r="AH118" s="959"/>
      <c r="AI118" s="959"/>
      <c r="AJ118" s="960"/>
      <c r="AK118" s="958" t="s">
        <v>308</v>
      </c>
      <c r="AL118" s="959"/>
      <c r="AM118" s="959"/>
      <c r="AN118" s="959"/>
      <c r="AO118" s="960"/>
      <c r="AP118" s="1036" t="s">
        <v>441</v>
      </c>
      <c r="AQ118" s="1037"/>
      <c r="AR118" s="1037"/>
      <c r="AS118" s="1037"/>
      <c r="AT118" s="1038"/>
      <c r="AU118" s="974"/>
      <c r="AV118" s="975"/>
      <c r="AW118" s="975"/>
      <c r="AX118" s="975"/>
      <c r="AY118" s="975"/>
      <c r="AZ118" s="1039" t="s">
        <v>471</v>
      </c>
      <c r="BA118" s="1031"/>
      <c r="BB118" s="1031"/>
      <c r="BC118" s="1031"/>
      <c r="BD118" s="1031"/>
      <c r="BE118" s="1031"/>
      <c r="BF118" s="1031"/>
      <c r="BG118" s="1031"/>
      <c r="BH118" s="1031"/>
      <c r="BI118" s="1031"/>
      <c r="BJ118" s="1031"/>
      <c r="BK118" s="1031"/>
      <c r="BL118" s="1031"/>
      <c r="BM118" s="1031"/>
      <c r="BN118" s="1031"/>
      <c r="BO118" s="1031"/>
      <c r="BP118" s="1032"/>
      <c r="BQ118" s="1065" t="s">
        <v>397</v>
      </c>
      <c r="BR118" s="1066"/>
      <c r="BS118" s="1066"/>
      <c r="BT118" s="1066"/>
      <c r="BU118" s="1066"/>
      <c r="BV118" s="1066" t="s">
        <v>397</v>
      </c>
      <c r="BW118" s="1066"/>
      <c r="BX118" s="1066"/>
      <c r="BY118" s="1066"/>
      <c r="BZ118" s="1066"/>
      <c r="CA118" s="1066" t="s">
        <v>397</v>
      </c>
      <c r="CB118" s="1066"/>
      <c r="CC118" s="1066"/>
      <c r="CD118" s="1066"/>
      <c r="CE118" s="1066"/>
      <c r="CF118" s="986" t="s">
        <v>246</v>
      </c>
      <c r="CG118" s="987"/>
      <c r="CH118" s="987"/>
      <c r="CI118" s="987"/>
      <c r="CJ118" s="987"/>
      <c r="CK118" s="1014"/>
      <c r="CL118" s="1015"/>
      <c r="CM118" s="988" t="s">
        <v>472</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246</v>
      </c>
      <c r="DH118" s="1025"/>
      <c r="DI118" s="1025"/>
      <c r="DJ118" s="1025"/>
      <c r="DK118" s="1026"/>
      <c r="DL118" s="1027" t="s">
        <v>246</v>
      </c>
      <c r="DM118" s="1025"/>
      <c r="DN118" s="1025"/>
      <c r="DO118" s="1025"/>
      <c r="DP118" s="1026"/>
      <c r="DQ118" s="1027" t="s">
        <v>246</v>
      </c>
      <c r="DR118" s="1025"/>
      <c r="DS118" s="1025"/>
      <c r="DT118" s="1025"/>
      <c r="DU118" s="1026"/>
      <c r="DV118" s="1028" t="s">
        <v>246</v>
      </c>
      <c r="DW118" s="1029"/>
      <c r="DX118" s="1029"/>
      <c r="DY118" s="1029"/>
      <c r="DZ118" s="1030"/>
    </row>
    <row r="119" spans="1:130" s="226" customFormat="1" ht="26.25" customHeight="1" x14ac:dyDescent="0.15">
      <c r="A119" s="1122" t="s">
        <v>445</v>
      </c>
      <c r="B119" s="1013"/>
      <c r="C119" s="995" t="s">
        <v>446</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246</v>
      </c>
      <c r="AB119" s="966"/>
      <c r="AC119" s="966"/>
      <c r="AD119" s="966"/>
      <c r="AE119" s="967"/>
      <c r="AF119" s="968" t="s">
        <v>397</v>
      </c>
      <c r="AG119" s="966"/>
      <c r="AH119" s="966"/>
      <c r="AI119" s="966"/>
      <c r="AJ119" s="967"/>
      <c r="AK119" s="968" t="s">
        <v>397</v>
      </c>
      <c r="AL119" s="966"/>
      <c r="AM119" s="966"/>
      <c r="AN119" s="966"/>
      <c r="AO119" s="967"/>
      <c r="AP119" s="969" t="s">
        <v>397</v>
      </c>
      <c r="AQ119" s="970"/>
      <c r="AR119" s="970"/>
      <c r="AS119" s="970"/>
      <c r="AT119" s="971"/>
      <c r="AU119" s="976"/>
      <c r="AV119" s="977"/>
      <c r="AW119" s="977"/>
      <c r="AX119" s="977"/>
      <c r="AY119" s="977"/>
      <c r="AZ119" s="247" t="s">
        <v>188</v>
      </c>
      <c r="BA119" s="247"/>
      <c r="BB119" s="247"/>
      <c r="BC119" s="247"/>
      <c r="BD119" s="247"/>
      <c r="BE119" s="247"/>
      <c r="BF119" s="247"/>
      <c r="BG119" s="247"/>
      <c r="BH119" s="247"/>
      <c r="BI119" s="247"/>
      <c r="BJ119" s="247"/>
      <c r="BK119" s="247"/>
      <c r="BL119" s="247"/>
      <c r="BM119" s="247"/>
      <c r="BN119" s="247"/>
      <c r="BO119" s="1043" t="s">
        <v>473</v>
      </c>
      <c r="BP119" s="1071"/>
      <c r="BQ119" s="1065">
        <v>191863958</v>
      </c>
      <c r="BR119" s="1066"/>
      <c r="BS119" s="1066"/>
      <c r="BT119" s="1066"/>
      <c r="BU119" s="1066"/>
      <c r="BV119" s="1066">
        <v>197744639</v>
      </c>
      <c r="BW119" s="1066"/>
      <c r="BX119" s="1066"/>
      <c r="BY119" s="1066"/>
      <c r="BZ119" s="1066"/>
      <c r="CA119" s="1066">
        <v>201735901</v>
      </c>
      <c r="CB119" s="1066"/>
      <c r="CC119" s="1066"/>
      <c r="CD119" s="1066"/>
      <c r="CE119" s="1066"/>
      <c r="CF119" s="1067"/>
      <c r="CG119" s="1068"/>
      <c r="CH119" s="1068"/>
      <c r="CI119" s="1068"/>
      <c r="CJ119" s="1069"/>
      <c r="CK119" s="1016"/>
      <c r="CL119" s="1017"/>
      <c r="CM119" s="1039" t="s">
        <v>474</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246</v>
      </c>
      <c r="DH119" s="1052"/>
      <c r="DI119" s="1052"/>
      <c r="DJ119" s="1052"/>
      <c r="DK119" s="1053"/>
      <c r="DL119" s="1051" t="s">
        <v>397</v>
      </c>
      <c r="DM119" s="1052"/>
      <c r="DN119" s="1052"/>
      <c r="DO119" s="1052"/>
      <c r="DP119" s="1053"/>
      <c r="DQ119" s="1051" t="s">
        <v>246</v>
      </c>
      <c r="DR119" s="1052"/>
      <c r="DS119" s="1052"/>
      <c r="DT119" s="1052"/>
      <c r="DU119" s="1053"/>
      <c r="DV119" s="1054" t="s">
        <v>246</v>
      </c>
      <c r="DW119" s="1055"/>
      <c r="DX119" s="1055"/>
      <c r="DY119" s="1055"/>
      <c r="DZ119" s="1056"/>
    </row>
    <row r="120" spans="1:130" s="226" customFormat="1" ht="26.25" customHeight="1" x14ac:dyDescent="0.15">
      <c r="A120" s="1123"/>
      <c r="B120" s="1015"/>
      <c r="C120" s="988" t="s">
        <v>451</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397</v>
      </c>
      <c r="AB120" s="1025"/>
      <c r="AC120" s="1025"/>
      <c r="AD120" s="1025"/>
      <c r="AE120" s="1026"/>
      <c r="AF120" s="1027" t="s">
        <v>246</v>
      </c>
      <c r="AG120" s="1025"/>
      <c r="AH120" s="1025"/>
      <c r="AI120" s="1025"/>
      <c r="AJ120" s="1026"/>
      <c r="AK120" s="1027" t="s">
        <v>246</v>
      </c>
      <c r="AL120" s="1025"/>
      <c r="AM120" s="1025"/>
      <c r="AN120" s="1025"/>
      <c r="AO120" s="1026"/>
      <c r="AP120" s="1028" t="s">
        <v>246</v>
      </c>
      <c r="AQ120" s="1029"/>
      <c r="AR120" s="1029"/>
      <c r="AS120" s="1029"/>
      <c r="AT120" s="1030"/>
      <c r="AU120" s="1057" t="s">
        <v>475</v>
      </c>
      <c r="AV120" s="1058"/>
      <c r="AW120" s="1058"/>
      <c r="AX120" s="1058"/>
      <c r="AY120" s="1059"/>
      <c r="AZ120" s="995" t="s">
        <v>476</v>
      </c>
      <c r="BA120" s="963"/>
      <c r="BB120" s="963"/>
      <c r="BC120" s="963"/>
      <c r="BD120" s="963"/>
      <c r="BE120" s="963"/>
      <c r="BF120" s="963"/>
      <c r="BG120" s="963"/>
      <c r="BH120" s="963"/>
      <c r="BI120" s="963"/>
      <c r="BJ120" s="963"/>
      <c r="BK120" s="963"/>
      <c r="BL120" s="963"/>
      <c r="BM120" s="963"/>
      <c r="BN120" s="963"/>
      <c r="BO120" s="963"/>
      <c r="BP120" s="964"/>
      <c r="BQ120" s="996">
        <v>4292449</v>
      </c>
      <c r="BR120" s="997"/>
      <c r="BS120" s="997"/>
      <c r="BT120" s="997"/>
      <c r="BU120" s="997"/>
      <c r="BV120" s="997">
        <v>4410776</v>
      </c>
      <c r="BW120" s="997"/>
      <c r="BX120" s="997"/>
      <c r="BY120" s="997"/>
      <c r="BZ120" s="997"/>
      <c r="CA120" s="997">
        <v>6635343</v>
      </c>
      <c r="CB120" s="997"/>
      <c r="CC120" s="997"/>
      <c r="CD120" s="997"/>
      <c r="CE120" s="997"/>
      <c r="CF120" s="1010">
        <v>12.4</v>
      </c>
      <c r="CG120" s="1011"/>
      <c r="CH120" s="1011"/>
      <c r="CI120" s="1011"/>
      <c r="CJ120" s="1011"/>
      <c r="CK120" s="1072" t="s">
        <v>477</v>
      </c>
      <c r="CL120" s="1073"/>
      <c r="CM120" s="1073"/>
      <c r="CN120" s="1073"/>
      <c r="CO120" s="1074"/>
      <c r="CP120" s="1080" t="s">
        <v>478</v>
      </c>
      <c r="CQ120" s="1081"/>
      <c r="CR120" s="1081"/>
      <c r="CS120" s="1081"/>
      <c r="CT120" s="1081"/>
      <c r="CU120" s="1081"/>
      <c r="CV120" s="1081"/>
      <c r="CW120" s="1081"/>
      <c r="CX120" s="1081"/>
      <c r="CY120" s="1081"/>
      <c r="CZ120" s="1081"/>
      <c r="DA120" s="1081"/>
      <c r="DB120" s="1081"/>
      <c r="DC120" s="1081"/>
      <c r="DD120" s="1081"/>
      <c r="DE120" s="1081"/>
      <c r="DF120" s="1082"/>
      <c r="DG120" s="996">
        <v>49639692</v>
      </c>
      <c r="DH120" s="997"/>
      <c r="DI120" s="997"/>
      <c r="DJ120" s="997"/>
      <c r="DK120" s="997"/>
      <c r="DL120" s="997">
        <v>47413900</v>
      </c>
      <c r="DM120" s="997"/>
      <c r="DN120" s="997"/>
      <c r="DO120" s="997"/>
      <c r="DP120" s="997"/>
      <c r="DQ120" s="997">
        <v>44991210</v>
      </c>
      <c r="DR120" s="997"/>
      <c r="DS120" s="997"/>
      <c r="DT120" s="997"/>
      <c r="DU120" s="997"/>
      <c r="DV120" s="998">
        <v>84.2</v>
      </c>
      <c r="DW120" s="998"/>
      <c r="DX120" s="998"/>
      <c r="DY120" s="998"/>
      <c r="DZ120" s="999"/>
    </row>
    <row r="121" spans="1:130" s="226" customFormat="1" ht="26.25" customHeight="1" x14ac:dyDescent="0.15">
      <c r="A121" s="1123"/>
      <c r="B121" s="1015"/>
      <c r="C121" s="1040" t="s">
        <v>479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397</v>
      </c>
      <c r="AB121" s="1025"/>
      <c r="AC121" s="1025"/>
      <c r="AD121" s="1025"/>
      <c r="AE121" s="1026"/>
      <c r="AF121" s="1027" t="s">
        <v>246</v>
      </c>
      <c r="AG121" s="1025"/>
      <c r="AH121" s="1025"/>
      <c r="AI121" s="1025"/>
      <c r="AJ121" s="1026"/>
      <c r="AK121" s="1027" t="s">
        <v>397</v>
      </c>
      <c r="AL121" s="1025"/>
      <c r="AM121" s="1025"/>
      <c r="AN121" s="1025"/>
      <c r="AO121" s="1026"/>
      <c r="AP121" s="1028" t="s">
        <v>246</v>
      </c>
      <c r="AQ121" s="1029"/>
      <c r="AR121" s="1029"/>
      <c r="AS121" s="1029"/>
      <c r="AT121" s="1030"/>
      <c r="AU121" s="1060"/>
      <c r="AV121" s="1061"/>
      <c r="AW121" s="1061"/>
      <c r="AX121" s="1061"/>
      <c r="AY121" s="1062"/>
      <c r="AZ121" s="988" t="s">
        <v>480</v>
      </c>
      <c r="BA121" s="989"/>
      <c r="BB121" s="989"/>
      <c r="BC121" s="989"/>
      <c r="BD121" s="989"/>
      <c r="BE121" s="989"/>
      <c r="BF121" s="989"/>
      <c r="BG121" s="989"/>
      <c r="BH121" s="989"/>
      <c r="BI121" s="989"/>
      <c r="BJ121" s="989"/>
      <c r="BK121" s="989"/>
      <c r="BL121" s="989"/>
      <c r="BM121" s="989"/>
      <c r="BN121" s="989"/>
      <c r="BO121" s="989"/>
      <c r="BP121" s="990"/>
      <c r="BQ121" s="991">
        <v>17177765</v>
      </c>
      <c r="BR121" s="992"/>
      <c r="BS121" s="992"/>
      <c r="BT121" s="992"/>
      <c r="BU121" s="992"/>
      <c r="BV121" s="992">
        <v>18632744</v>
      </c>
      <c r="BW121" s="992"/>
      <c r="BX121" s="992"/>
      <c r="BY121" s="992"/>
      <c r="BZ121" s="992"/>
      <c r="CA121" s="992">
        <v>18363669</v>
      </c>
      <c r="CB121" s="992"/>
      <c r="CC121" s="992"/>
      <c r="CD121" s="992"/>
      <c r="CE121" s="992"/>
      <c r="CF121" s="986">
        <v>34.4</v>
      </c>
      <c r="CG121" s="987"/>
      <c r="CH121" s="987"/>
      <c r="CI121" s="987"/>
      <c r="CJ121" s="987"/>
      <c r="CK121" s="1075"/>
      <c r="CL121" s="1076"/>
      <c r="CM121" s="1076"/>
      <c r="CN121" s="1076"/>
      <c r="CO121" s="1077"/>
      <c r="CP121" s="1085" t="s">
        <v>481</v>
      </c>
      <c r="CQ121" s="1086"/>
      <c r="CR121" s="1086"/>
      <c r="CS121" s="1086"/>
      <c r="CT121" s="1086"/>
      <c r="CU121" s="1086"/>
      <c r="CV121" s="1086"/>
      <c r="CW121" s="1086"/>
      <c r="CX121" s="1086"/>
      <c r="CY121" s="1086"/>
      <c r="CZ121" s="1086"/>
      <c r="DA121" s="1086"/>
      <c r="DB121" s="1086"/>
      <c r="DC121" s="1086"/>
      <c r="DD121" s="1086"/>
      <c r="DE121" s="1086"/>
      <c r="DF121" s="1087"/>
      <c r="DG121" s="991">
        <v>4006471</v>
      </c>
      <c r="DH121" s="992"/>
      <c r="DI121" s="992"/>
      <c r="DJ121" s="992"/>
      <c r="DK121" s="992"/>
      <c r="DL121" s="992">
        <v>3752149</v>
      </c>
      <c r="DM121" s="992"/>
      <c r="DN121" s="992"/>
      <c r="DO121" s="992"/>
      <c r="DP121" s="992"/>
      <c r="DQ121" s="992">
        <v>3711531</v>
      </c>
      <c r="DR121" s="992"/>
      <c r="DS121" s="992"/>
      <c r="DT121" s="992"/>
      <c r="DU121" s="992"/>
      <c r="DV121" s="993">
        <v>6.9</v>
      </c>
      <c r="DW121" s="993"/>
      <c r="DX121" s="993"/>
      <c r="DY121" s="993"/>
      <c r="DZ121" s="994"/>
    </row>
    <row r="122" spans="1:130" s="226" customFormat="1" ht="26.25" customHeight="1" x14ac:dyDescent="0.15">
      <c r="A122" s="1123"/>
      <c r="B122" s="1015"/>
      <c r="C122" s="988" t="s">
        <v>461</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246</v>
      </c>
      <c r="AB122" s="1025"/>
      <c r="AC122" s="1025"/>
      <c r="AD122" s="1025"/>
      <c r="AE122" s="1026"/>
      <c r="AF122" s="1027" t="s">
        <v>246</v>
      </c>
      <c r="AG122" s="1025"/>
      <c r="AH122" s="1025"/>
      <c r="AI122" s="1025"/>
      <c r="AJ122" s="1026"/>
      <c r="AK122" s="1027" t="s">
        <v>397</v>
      </c>
      <c r="AL122" s="1025"/>
      <c r="AM122" s="1025"/>
      <c r="AN122" s="1025"/>
      <c r="AO122" s="1026"/>
      <c r="AP122" s="1028" t="s">
        <v>397</v>
      </c>
      <c r="AQ122" s="1029"/>
      <c r="AR122" s="1029"/>
      <c r="AS122" s="1029"/>
      <c r="AT122" s="1030"/>
      <c r="AU122" s="1060"/>
      <c r="AV122" s="1061"/>
      <c r="AW122" s="1061"/>
      <c r="AX122" s="1061"/>
      <c r="AY122" s="1062"/>
      <c r="AZ122" s="1039" t="s">
        <v>482</v>
      </c>
      <c r="BA122" s="1031"/>
      <c r="BB122" s="1031"/>
      <c r="BC122" s="1031"/>
      <c r="BD122" s="1031"/>
      <c r="BE122" s="1031"/>
      <c r="BF122" s="1031"/>
      <c r="BG122" s="1031"/>
      <c r="BH122" s="1031"/>
      <c r="BI122" s="1031"/>
      <c r="BJ122" s="1031"/>
      <c r="BK122" s="1031"/>
      <c r="BL122" s="1031"/>
      <c r="BM122" s="1031"/>
      <c r="BN122" s="1031"/>
      <c r="BO122" s="1031"/>
      <c r="BP122" s="1032"/>
      <c r="BQ122" s="1065">
        <v>107162661</v>
      </c>
      <c r="BR122" s="1066"/>
      <c r="BS122" s="1066"/>
      <c r="BT122" s="1066"/>
      <c r="BU122" s="1066"/>
      <c r="BV122" s="1066">
        <v>109259072</v>
      </c>
      <c r="BW122" s="1066"/>
      <c r="BX122" s="1066"/>
      <c r="BY122" s="1066"/>
      <c r="BZ122" s="1066"/>
      <c r="CA122" s="1066">
        <v>110921758</v>
      </c>
      <c r="CB122" s="1066"/>
      <c r="CC122" s="1066"/>
      <c r="CD122" s="1066"/>
      <c r="CE122" s="1066"/>
      <c r="CF122" s="1083">
        <v>207.6</v>
      </c>
      <c r="CG122" s="1084"/>
      <c r="CH122" s="1084"/>
      <c r="CI122" s="1084"/>
      <c r="CJ122" s="1084"/>
      <c r="CK122" s="1075"/>
      <c r="CL122" s="1076"/>
      <c r="CM122" s="1076"/>
      <c r="CN122" s="1076"/>
      <c r="CO122" s="1077"/>
      <c r="CP122" s="1085" t="s">
        <v>483</v>
      </c>
      <c r="CQ122" s="1086"/>
      <c r="CR122" s="1086"/>
      <c r="CS122" s="1086"/>
      <c r="CT122" s="1086"/>
      <c r="CU122" s="1086"/>
      <c r="CV122" s="1086"/>
      <c r="CW122" s="1086"/>
      <c r="CX122" s="1086"/>
      <c r="CY122" s="1086"/>
      <c r="CZ122" s="1086"/>
      <c r="DA122" s="1086"/>
      <c r="DB122" s="1086"/>
      <c r="DC122" s="1086"/>
      <c r="DD122" s="1086"/>
      <c r="DE122" s="1086"/>
      <c r="DF122" s="1087"/>
      <c r="DG122" s="991">
        <v>248125</v>
      </c>
      <c r="DH122" s="992"/>
      <c r="DI122" s="992"/>
      <c r="DJ122" s="992"/>
      <c r="DK122" s="992"/>
      <c r="DL122" s="992">
        <v>222567</v>
      </c>
      <c r="DM122" s="992"/>
      <c r="DN122" s="992"/>
      <c r="DO122" s="992"/>
      <c r="DP122" s="992"/>
      <c r="DQ122" s="992">
        <v>257328</v>
      </c>
      <c r="DR122" s="992"/>
      <c r="DS122" s="992"/>
      <c r="DT122" s="992"/>
      <c r="DU122" s="992"/>
      <c r="DV122" s="993">
        <v>0.5</v>
      </c>
      <c r="DW122" s="993"/>
      <c r="DX122" s="993"/>
      <c r="DY122" s="993"/>
      <c r="DZ122" s="994"/>
    </row>
    <row r="123" spans="1:130" s="226" customFormat="1" ht="26.25" customHeight="1" x14ac:dyDescent="0.15">
      <c r="A123" s="1123"/>
      <c r="B123" s="1015"/>
      <c r="C123" s="988" t="s">
        <v>467</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397</v>
      </c>
      <c r="AB123" s="1025"/>
      <c r="AC123" s="1025"/>
      <c r="AD123" s="1025"/>
      <c r="AE123" s="1026"/>
      <c r="AF123" s="1027" t="s">
        <v>246</v>
      </c>
      <c r="AG123" s="1025"/>
      <c r="AH123" s="1025"/>
      <c r="AI123" s="1025"/>
      <c r="AJ123" s="1026"/>
      <c r="AK123" s="1027" t="s">
        <v>397</v>
      </c>
      <c r="AL123" s="1025"/>
      <c r="AM123" s="1025"/>
      <c r="AN123" s="1025"/>
      <c r="AO123" s="1026"/>
      <c r="AP123" s="1028" t="s">
        <v>246</v>
      </c>
      <c r="AQ123" s="1029"/>
      <c r="AR123" s="1029"/>
      <c r="AS123" s="1029"/>
      <c r="AT123" s="1030"/>
      <c r="AU123" s="1063"/>
      <c r="AV123" s="1064"/>
      <c r="AW123" s="1064"/>
      <c r="AX123" s="1064"/>
      <c r="AY123" s="1064"/>
      <c r="AZ123" s="247" t="s">
        <v>188</v>
      </c>
      <c r="BA123" s="247"/>
      <c r="BB123" s="247"/>
      <c r="BC123" s="247"/>
      <c r="BD123" s="247"/>
      <c r="BE123" s="247"/>
      <c r="BF123" s="247"/>
      <c r="BG123" s="247"/>
      <c r="BH123" s="247"/>
      <c r="BI123" s="247"/>
      <c r="BJ123" s="247"/>
      <c r="BK123" s="247"/>
      <c r="BL123" s="247"/>
      <c r="BM123" s="247"/>
      <c r="BN123" s="247"/>
      <c r="BO123" s="1043" t="s">
        <v>484</v>
      </c>
      <c r="BP123" s="1071"/>
      <c r="BQ123" s="1129">
        <v>128632875</v>
      </c>
      <c r="BR123" s="1130"/>
      <c r="BS123" s="1130"/>
      <c r="BT123" s="1130"/>
      <c r="BU123" s="1130"/>
      <c r="BV123" s="1130">
        <v>132302592</v>
      </c>
      <c r="BW123" s="1130"/>
      <c r="BX123" s="1130"/>
      <c r="BY123" s="1130"/>
      <c r="BZ123" s="1130"/>
      <c r="CA123" s="1130">
        <v>135920770</v>
      </c>
      <c r="CB123" s="1130"/>
      <c r="CC123" s="1130"/>
      <c r="CD123" s="1130"/>
      <c r="CE123" s="1130"/>
      <c r="CF123" s="1067"/>
      <c r="CG123" s="1068"/>
      <c r="CH123" s="1068"/>
      <c r="CI123" s="1068"/>
      <c r="CJ123" s="1069"/>
      <c r="CK123" s="1075"/>
      <c r="CL123" s="1076"/>
      <c r="CM123" s="1076"/>
      <c r="CN123" s="1076"/>
      <c r="CO123" s="1077"/>
      <c r="CP123" s="1085" t="s">
        <v>413</v>
      </c>
      <c r="CQ123" s="1086"/>
      <c r="CR123" s="1086"/>
      <c r="CS123" s="1086"/>
      <c r="CT123" s="1086"/>
      <c r="CU123" s="1086"/>
      <c r="CV123" s="1086"/>
      <c r="CW123" s="1086"/>
      <c r="CX123" s="1086"/>
      <c r="CY123" s="1086"/>
      <c r="CZ123" s="1086"/>
      <c r="DA123" s="1086"/>
      <c r="DB123" s="1086"/>
      <c r="DC123" s="1086"/>
      <c r="DD123" s="1086"/>
      <c r="DE123" s="1086"/>
      <c r="DF123" s="1087"/>
      <c r="DG123" s="1024">
        <v>83783</v>
      </c>
      <c r="DH123" s="1025"/>
      <c r="DI123" s="1025"/>
      <c r="DJ123" s="1025"/>
      <c r="DK123" s="1026"/>
      <c r="DL123" s="1027">
        <v>62807</v>
      </c>
      <c r="DM123" s="1025"/>
      <c r="DN123" s="1025"/>
      <c r="DO123" s="1025"/>
      <c r="DP123" s="1026"/>
      <c r="DQ123" s="1027">
        <v>41601</v>
      </c>
      <c r="DR123" s="1025"/>
      <c r="DS123" s="1025"/>
      <c r="DT123" s="1025"/>
      <c r="DU123" s="1026"/>
      <c r="DV123" s="1028">
        <v>0.1</v>
      </c>
      <c r="DW123" s="1029"/>
      <c r="DX123" s="1029"/>
      <c r="DY123" s="1029"/>
      <c r="DZ123" s="1030"/>
    </row>
    <row r="124" spans="1:130" s="226" customFormat="1" ht="26.25" customHeight="1" thickBot="1" x14ac:dyDescent="0.2">
      <c r="A124" s="1123"/>
      <c r="B124" s="1015"/>
      <c r="C124" s="988" t="s">
        <v>470</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246</v>
      </c>
      <c r="AB124" s="1025"/>
      <c r="AC124" s="1025"/>
      <c r="AD124" s="1025"/>
      <c r="AE124" s="1026"/>
      <c r="AF124" s="1027" t="s">
        <v>246</v>
      </c>
      <c r="AG124" s="1025"/>
      <c r="AH124" s="1025"/>
      <c r="AI124" s="1025"/>
      <c r="AJ124" s="1026"/>
      <c r="AK124" s="1027" t="s">
        <v>246</v>
      </c>
      <c r="AL124" s="1025"/>
      <c r="AM124" s="1025"/>
      <c r="AN124" s="1025"/>
      <c r="AO124" s="1026"/>
      <c r="AP124" s="1028" t="s">
        <v>246</v>
      </c>
      <c r="AQ124" s="1029"/>
      <c r="AR124" s="1029"/>
      <c r="AS124" s="1029"/>
      <c r="AT124" s="1030"/>
      <c r="AU124" s="1125" t="s">
        <v>485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132.4</v>
      </c>
      <c r="BR124" s="1093"/>
      <c r="BS124" s="1093"/>
      <c r="BT124" s="1093"/>
      <c r="BU124" s="1093"/>
      <c r="BV124" s="1093">
        <v>129.4</v>
      </c>
      <c r="BW124" s="1093"/>
      <c r="BX124" s="1093"/>
      <c r="BY124" s="1093"/>
      <c r="BZ124" s="1093"/>
      <c r="CA124" s="1093">
        <v>123.1</v>
      </c>
      <c r="CB124" s="1093"/>
      <c r="CC124" s="1093"/>
      <c r="CD124" s="1093"/>
      <c r="CE124" s="1093"/>
      <c r="CF124" s="1094"/>
      <c r="CG124" s="1095"/>
      <c r="CH124" s="1095"/>
      <c r="CI124" s="1095"/>
      <c r="CJ124" s="1096"/>
      <c r="CK124" s="1078"/>
      <c r="CL124" s="1078"/>
      <c r="CM124" s="1078"/>
      <c r="CN124" s="1078"/>
      <c r="CO124" s="1079"/>
      <c r="CP124" s="1085" t="s">
        <v>486</v>
      </c>
      <c r="CQ124" s="1086"/>
      <c r="CR124" s="1086"/>
      <c r="CS124" s="1086"/>
      <c r="CT124" s="1086"/>
      <c r="CU124" s="1086"/>
      <c r="CV124" s="1086"/>
      <c r="CW124" s="1086"/>
      <c r="CX124" s="1086"/>
      <c r="CY124" s="1086"/>
      <c r="CZ124" s="1086"/>
      <c r="DA124" s="1086"/>
      <c r="DB124" s="1086"/>
      <c r="DC124" s="1086"/>
      <c r="DD124" s="1086"/>
      <c r="DE124" s="1086"/>
      <c r="DF124" s="1087"/>
      <c r="DG124" s="1070">
        <v>47489</v>
      </c>
      <c r="DH124" s="1052"/>
      <c r="DI124" s="1052"/>
      <c r="DJ124" s="1052"/>
      <c r="DK124" s="1053"/>
      <c r="DL124" s="1051">
        <v>14046</v>
      </c>
      <c r="DM124" s="1052"/>
      <c r="DN124" s="1052"/>
      <c r="DO124" s="1052"/>
      <c r="DP124" s="1053"/>
      <c r="DQ124" s="1051" t="s">
        <v>246</v>
      </c>
      <c r="DR124" s="1052"/>
      <c r="DS124" s="1052"/>
      <c r="DT124" s="1052"/>
      <c r="DU124" s="1053"/>
      <c r="DV124" s="1054" t="s">
        <v>246</v>
      </c>
      <c r="DW124" s="1055"/>
      <c r="DX124" s="1055"/>
      <c r="DY124" s="1055"/>
      <c r="DZ124" s="1056"/>
    </row>
    <row r="125" spans="1:130" s="226" customFormat="1" ht="26.25" customHeight="1" x14ac:dyDescent="0.15">
      <c r="A125" s="1123"/>
      <c r="B125" s="1015"/>
      <c r="C125" s="988" t="s">
        <v>472</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246</v>
      </c>
      <c r="AB125" s="1025"/>
      <c r="AC125" s="1025"/>
      <c r="AD125" s="1025"/>
      <c r="AE125" s="1026"/>
      <c r="AF125" s="1027" t="s">
        <v>246</v>
      </c>
      <c r="AG125" s="1025"/>
      <c r="AH125" s="1025"/>
      <c r="AI125" s="1025"/>
      <c r="AJ125" s="1026"/>
      <c r="AK125" s="1027" t="s">
        <v>246</v>
      </c>
      <c r="AL125" s="1025"/>
      <c r="AM125" s="1025"/>
      <c r="AN125" s="1025"/>
      <c r="AO125" s="1026"/>
      <c r="AP125" s="1028" t="s">
        <v>246</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487</v>
      </c>
      <c r="CL125" s="1073"/>
      <c r="CM125" s="1073"/>
      <c r="CN125" s="1073"/>
      <c r="CO125" s="1074"/>
      <c r="CP125" s="995" t="s">
        <v>488</v>
      </c>
      <c r="CQ125" s="963"/>
      <c r="CR125" s="963"/>
      <c r="CS125" s="963"/>
      <c r="CT125" s="963"/>
      <c r="CU125" s="963"/>
      <c r="CV125" s="963"/>
      <c r="CW125" s="963"/>
      <c r="CX125" s="963"/>
      <c r="CY125" s="963"/>
      <c r="CZ125" s="963"/>
      <c r="DA125" s="963"/>
      <c r="DB125" s="963"/>
      <c r="DC125" s="963"/>
      <c r="DD125" s="963"/>
      <c r="DE125" s="963"/>
      <c r="DF125" s="964"/>
      <c r="DG125" s="996" t="s">
        <v>246</v>
      </c>
      <c r="DH125" s="997"/>
      <c r="DI125" s="997"/>
      <c r="DJ125" s="997"/>
      <c r="DK125" s="997"/>
      <c r="DL125" s="997" t="s">
        <v>397</v>
      </c>
      <c r="DM125" s="997"/>
      <c r="DN125" s="997"/>
      <c r="DO125" s="997"/>
      <c r="DP125" s="997"/>
      <c r="DQ125" s="997" t="s">
        <v>397</v>
      </c>
      <c r="DR125" s="997"/>
      <c r="DS125" s="997"/>
      <c r="DT125" s="997"/>
      <c r="DU125" s="997"/>
      <c r="DV125" s="998" t="s">
        <v>246</v>
      </c>
      <c r="DW125" s="998"/>
      <c r="DX125" s="998"/>
      <c r="DY125" s="998"/>
      <c r="DZ125" s="999"/>
    </row>
    <row r="126" spans="1:130" s="226" customFormat="1" ht="26.25" customHeight="1" thickBot="1" x14ac:dyDescent="0.2">
      <c r="A126" s="1123"/>
      <c r="B126" s="1015"/>
      <c r="C126" s="988" t="s">
        <v>474</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246</v>
      </c>
      <c r="AB126" s="1025"/>
      <c r="AC126" s="1025"/>
      <c r="AD126" s="1025"/>
      <c r="AE126" s="1026"/>
      <c r="AF126" s="1027" t="s">
        <v>397</v>
      </c>
      <c r="AG126" s="1025"/>
      <c r="AH126" s="1025"/>
      <c r="AI126" s="1025"/>
      <c r="AJ126" s="1026"/>
      <c r="AK126" s="1027" t="s">
        <v>246</v>
      </c>
      <c r="AL126" s="1025"/>
      <c r="AM126" s="1025"/>
      <c r="AN126" s="1025"/>
      <c r="AO126" s="1026"/>
      <c r="AP126" s="1028" t="s">
        <v>246</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489</v>
      </c>
      <c r="CQ126" s="989"/>
      <c r="CR126" s="989"/>
      <c r="CS126" s="989"/>
      <c r="CT126" s="989"/>
      <c r="CU126" s="989"/>
      <c r="CV126" s="989"/>
      <c r="CW126" s="989"/>
      <c r="CX126" s="989"/>
      <c r="CY126" s="989"/>
      <c r="CZ126" s="989"/>
      <c r="DA126" s="989"/>
      <c r="DB126" s="989"/>
      <c r="DC126" s="989"/>
      <c r="DD126" s="989"/>
      <c r="DE126" s="989"/>
      <c r="DF126" s="990"/>
      <c r="DG126" s="991" t="s">
        <v>246</v>
      </c>
      <c r="DH126" s="992"/>
      <c r="DI126" s="992"/>
      <c r="DJ126" s="992"/>
      <c r="DK126" s="992"/>
      <c r="DL126" s="992" t="s">
        <v>397</v>
      </c>
      <c r="DM126" s="992"/>
      <c r="DN126" s="992"/>
      <c r="DO126" s="992"/>
      <c r="DP126" s="992"/>
      <c r="DQ126" s="992" t="s">
        <v>246</v>
      </c>
      <c r="DR126" s="992"/>
      <c r="DS126" s="992"/>
      <c r="DT126" s="992"/>
      <c r="DU126" s="992"/>
      <c r="DV126" s="993" t="s">
        <v>397</v>
      </c>
      <c r="DW126" s="993"/>
      <c r="DX126" s="993"/>
      <c r="DY126" s="993"/>
      <c r="DZ126" s="994"/>
    </row>
    <row r="127" spans="1:130" s="226" customFormat="1" ht="26.25" customHeight="1" x14ac:dyDescent="0.15">
      <c r="A127" s="1124"/>
      <c r="B127" s="1017"/>
      <c r="C127" s="1039" t="s">
        <v>490</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246</v>
      </c>
      <c r="AB127" s="1025"/>
      <c r="AC127" s="1025"/>
      <c r="AD127" s="1025"/>
      <c r="AE127" s="1026"/>
      <c r="AF127" s="1027" t="s">
        <v>246</v>
      </c>
      <c r="AG127" s="1025"/>
      <c r="AH127" s="1025"/>
      <c r="AI127" s="1025"/>
      <c r="AJ127" s="1026"/>
      <c r="AK127" s="1027" t="s">
        <v>246</v>
      </c>
      <c r="AL127" s="1025"/>
      <c r="AM127" s="1025"/>
      <c r="AN127" s="1025"/>
      <c r="AO127" s="1026"/>
      <c r="AP127" s="1028" t="s">
        <v>246</v>
      </c>
      <c r="AQ127" s="1029"/>
      <c r="AR127" s="1029"/>
      <c r="AS127" s="1029"/>
      <c r="AT127" s="1030"/>
      <c r="AU127" s="228"/>
      <c r="AV127" s="228"/>
      <c r="AW127" s="228"/>
      <c r="AX127" s="1097" t="s">
        <v>491</v>
      </c>
      <c r="AY127" s="1098"/>
      <c r="AZ127" s="1098"/>
      <c r="BA127" s="1098"/>
      <c r="BB127" s="1098"/>
      <c r="BC127" s="1098"/>
      <c r="BD127" s="1098"/>
      <c r="BE127" s="1099"/>
      <c r="BF127" s="1100" t="s">
        <v>492</v>
      </c>
      <c r="BG127" s="1098"/>
      <c r="BH127" s="1098"/>
      <c r="BI127" s="1098"/>
      <c r="BJ127" s="1098"/>
      <c r="BK127" s="1098"/>
      <c r="BL127" s="1099"/>
      <c r="BM127" s="1100" t="s">
        <v>493</v>
      </c>
      <c r="BN127" s="1098"/>
      <c r="BO127" s="1098"/>
      <c r="BP127" s="1098"/>
      <c r="BQ127" s="1098"/>
      <c r="BR127" s="1098"/>
      <c r="BS127" s="1099"/>
      <c r="BT127" s="1100" t="s">
        <v>494</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495</v>
      </c>
      <c r="CQ127" s="989"/>
      <c r="CR127" s="989"/>
      <c r="CS127" s="989"/>
      <c r="CT127" s="989"/>
      <c r="CU127" s="989"/>
      <c r="CV127" s="989"/>
      <c r="CW127" s="989"/>
      <c r="CX127" s="989"/>
      <c r="CY127" s="989"/>
      <c r="CZ127" s="989"/>
      <c r="DA127" s="989"/>
      <c r="DB127" s="989"/>
      <c r="DC127" s="989"/>
      <c r="DD127" s="989"/>
      <c r="DE127" s="989"/>
      <c r="DF127" s="990"/>
      <c r="DG127" s="991" t="s">
        <v>246</v>
      </c>
      <c r="DH127" s="992"/>
      <c r="DI127" s="992"/>
      <c r="DJ127" s="992"/>
      <c r="DK127" s="992"/>
      <c r="DL127" s="992" t="s">
        <v>397</v>
      </c>
      <c r="DM127" s="992"/>
      <c r="DN127" s="992"/>
      <c r="DO127" s="992"/>
      <c r="DP127" s="992"/>
      <c r="DQ127" s="992" t="s">
        <v>246</v>
      </c>
      <c r="DR127" s="992"/>
      <c r="DS127" s="992"/>
      <c r="DT127" s="992"/>
      <c r="DU127" s="992"/>
      <c r="DV127" s="993" t="s">
        <v>246</v>
      </c>
      <c r="DW127" s="993"/>
      <c r="DX127" s="993"/>
      <c r="DY127" s="993"/>
      <c r="DZ127" s="994"/>
    </row>
    <row r="128" spans="1:130" s="226" customFormat="1" ht="26.25" customHeight="1" thickBot="1" x14ac:dyDescent="0.2">
      <c r="A128" s="1107" t="s">
        <v>496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497</v>
      </c>
      <c r="X128" s="1109"/>
      <c r="Y128" s="1109"/>
      <c r="Z128" s="1110"/>
      <c r="AA128" s="1111">
        <v>1685774</v>
      </c>
      <c r="AB128" s="1112"/>
      <c r="AC128" s="1112"/>
      <c r="AD128" s="1112"/>
      <c r="AE128" s="1113"/>
      <c r="AF128" s="1114">
        <v>1732426</v>
      </c>
      <c r="AG128" s="1112"/>
      <c r="AH128" s="1112"/>
      <c r="AI128" s="1112"/>
      <c r="AJ128" s="1113"/>
      <c r="AK128" s="1114">
        <v>2068095</v>
      </c>
      <c r="AL128" s="1112"/>
      <c r="AM128" s="1112"/>
      <c r="AN128" s="1112"/>
      <c r="AO128" s="1113"/>
      <c r="AP128" s="1115"/>
      <c r="AQ128" s="1116"/>
      <c r="AR128" s="1116"/>
      <c r="AS128" s="1116"/>
      <c r="AT128" s="1117"/>
      <c r="AU128" s="228"/>
      <c r="AV128" s="228"/>
      <c r="AW128" s="228"/>
      <c r="AX128" s="962" t="s">
        <v>498</v>
      </c>
      <c r="AY128" s="963"/>
      <c r="AZ128" s="963"/>
      <c r="BA128" s="963"/>
      <c r="BB128" s="963"/>
      <c r="BC128" s="963"/>
      <c r="BD128" s="963"/>
      <c r="BE128" s="964"/>
      <c r="BF128" s="1118" t="s">
        <v>246</v>
      </c>
      <c r="BG128" s="1119"/>
      <c r="BH128" s="1119"/>
      <c r="BI128" s="1119"/>
      <c r="BJ128" s="1119"/>
      <c r="BK128" s="1119"/>
      <c r="BL128" s="1120"/>
      <c r="BM128" s="1118">
        <v>11.25</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499</v>
      </c>
      <c r="CQ128" s="790"/>
      <c r="CR128" s="790"/>
      <c r="CS128" s="790"/>
      <c r="CT128" s="790"/>
      <c r="CU128" s="790"/>
      <c r="CV128" s="790"/>
      <c r="CW128" s="790"/>
      <c r="CX128" s="790"/>
      <c r="CY128" s="790"/>
      <c r="CZ128" s="790"/>
      <c r="DA128" s="790"/>
      <c r="DB128" s="790"/>
      <c r="DC128" s="790"/>
      <c r="DD128" s="790"/>
      <c r="DE128" s="790"/>
      <c r="DF128" s="1102"/>
      <c r="DG128" s="1103">
        <v>44825</v>
      </c>
      <c r="DH128" s="1104"/>
      <c r="DI128" s="1104"/>
      <c r="DJ128" s="1104"/>
      <c r="DK128" s="1104"/>
      <c r="DL128" s="1104" t="s">
        <v>246</v>
      </c>
      <c r="DM128" s="1104"/>
      <c r="DN128" s="1104"/>
      <c r="DO128" s="1104"/>
      <c r="DP128" s="1104"/>
      <c r="DQ128" s="1104" t="s">
        <v>246</v>
      </c>
      <c r="DR128" s="1104"/>
      <c r="DS128" s="1104"/>
      <c r="DT128" s="1104"/>
      <c r="DU128" s="1104"/>
      <c r="DV128" s="1105" t="s">
        <v>246</v>
      </c>
      <c r="DW128" s="1105"/>
      <c r="DX128" s="1105"/>
      <c r="DY128" s="1105"/>
      <c r="DZ128" s="1106"/>
    </row>
    <row r="129" spans="1:131" s="226" customFormat="1" ht="26.25" customHeight="1" x14ac:dyDescent="0.15">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500</v>
      </c>
      <c r="X129" s="1137"/>
      <c r="Y129" s="1137"/>
      <c r="Z129" s="1138"/>
      <c r="AA129" s="1024">
        <v>56364956</v>
      </c>
      <c r="AB129" s="1025"/>
      <c r="AC129" s="1025"/>
      <c r="AD129" s="1025"/>
      <c r="AE129" s="1026"/>
      <c r="AF129" s="1027">
        <v>59074989</v>
      </c>
      <c r="AG129" s="1025"/>
      <c r="AH129" s="1025"/>
      <c r="AI129" s="1025"/>
      <c r="AJ129" s="1026"/>
      <c r="AK129" s="1027">
        <v>62124745</v>
      </c>
      <c r="AL129" s="1025"/>
      <c r="AM129" s="1025"/>
      <c r="AN129" s="1025"/>
      <c r="AO129" s="1026"/>
      <c r="AP129" s="1139"/>
      <c r="AQ129" s="1140"/>
      <c r="AR129" s="1140"/>
      <c r="AS129" s="1140"/>
      <c r="AT129" s="1141"/>
      <c r="AU129" s="229"/>
      <c r="AV129" s="229"/>
      <c r="AW129" s="229"/>
      <c r="AX129" s="1131" t="s">
        <v>501</v>
      </c>
      <c r="AY129" s="989"/>
      <c r="AZ129" s="989"/>
      <c r="BA129" s="989"/>
      <c r="BB129" s="989"/>
      <c r="BC129" s="989"/>
      <c r="BD129" s="989"/>
      <c r="BE129" s="990"/>
      <c r="BF129" s="1132" t="s">
        <v>246</v>
      </c>
      <c r="BG129" s="1133"/>
      <c r="BH129" s="1133"/>
      <c r="BI129" s="1133"/>
      <c r="BJ129" s="1133"/>
      <c r="BK129" s="1133"/>
      <c r="BL129" s="1134"/>
      <c r="BM129" s="1132">
        <v>16.25</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503</v>
      </c>
      <c r="X130" s="1137"/>
      <c r="Y130" s="1137"/>
      <c r="Z130" s="1138"/>
      <c r="AA130" s="1024">
        <v>8610686</v>
      </c>
      <c r="AB130" s="1025"/>
      <c r="AC130" s="1025"/>
      <c r="AD130" s="1025"/>
      <c r="AE130" s="1026"/>
      <c r="AF130" s="1027">
        <v>8532941</v>
      </c>
      <c r="AG130" s="1025"/>
      <c r="AH130" s="1025"/>
      <c r="AI130" s="1025"/>
      <c r="AJ130" s="1026"/>
      <c r="AK130" s="1027">
        <v>8698512</v>
      </c>
      <c r="AL130" s="1025"/>
      <c r="AM130" s="1025"/>
      <c r="AN130" s="1025"/>
      <c r="AO130" s="1026"/>
      <c r="AP130" s="1139"/>
      <c r="AQ130" s="1140"/>
      <c r="AR130" s="1140"/>
      <c r="AS130" s="1140"/>
      <c r="AT130" s="1141"/>
      <c r="AU130" s="229"/>
      <c r="AV130" s="229"/>
      <c r="AW130" s="229"/>
      <c r="AX130" s="1131" t="s">
        <v>504</v>
      </c>
      <c r="AY130" s="989"/>
      <c r="AZ130" s="989"/>
      <c r="BA130" s="989"/>
      <c r="BB130" s="989"/>
      <c r="BC130" s="989"/>
      <c r="BD130" s="989"/>
      <c r="BE130" s="990"/>
      <c r="BF130" s="1167">
        <v>9.3000000000000007</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505</v>
      </c>
      <c r="X131" s="1174"/>
      <c r="Y131" s="1174"/>
      <c r="Z131" s="1175"/>
      <c r="AA131" s="1070">
        <v>47754270</v>
      </c>
      <c r="AB131" s="1052"/>
      <c r="AC131" s="1052"/>
      <c r="AD131" s="1052"/>
      <c r="AE131" s="1053"/>
      <c r="AF131" s="1051">
        <v>50542048</v>
      </c>
      <c r="AG131" s="1052"/>
      <c r="AH131" s="1052"/>
      <c r="AI131" s="1052"/>
      <c r="AJ131" s="1053"/>
      <c r="AK131" s="1051">
        <v>53426233</v>
      </c>
      <c r="AL131" s="1052"/>
      <c r="AM131" s="1052"/>
      <c r="AN131" s="1052"/>
      <c r="AO131" s="1053"/>
      <c r="AP131" s="1176"/>
      <c r="AQ131" s="1177"/>
      <c r="AR131" s="1177"/>
      <c r="AS131" s="1177"/>
      <c r="AT131" s="1178"/>
      <c r="AU131" s="229"/>
      <c r="AV131" s="229"/>
      <c r="AW131" s="229"/>
      <c r="AX131" s="1149" t="s">
        <v>506</v>
      </c>
      <c r="AY131" s="790"/>
      <c r="AZ131" s="790"/>
      <c r="BA131" s="790"/>
      <c r="BB131" s="790"/>
      <c r="BC131" s="790"/>
      <c r="BD131" s="790"/>
      <c r="BE131" s="1102"/>
      <c r="BF131" s="1150">
        <v>123.1</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6" t="s">
        <v>507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508</v>
      </c>
      <c r="W132" s="1160"/>
      <c r="X132" s="1160"/>
      <c r="Y132" s="1160"/>
      <c r="Z132" s="1161"/>
      <c r="AA132" s="1162">
        <v>9.6697635630000001</v>
      </c>
      <c r="AB132" s="1163"/>
      <c r="AC132" s="1163"/>
      <c r="AD132" s="1163"/>
      <c r="AE132" s="1164"/>
      <c r="AF132" s="1165">
        <v>8.7755644569999998</v>
      </c>
      <c r="AG132" s="1163"/>
      <c r="AH132" s="1163"/>
      <c r="AI132" s="1163"/>
      <c r="AJ132" s="1164"/>
      <c r="AK132" s="1165">
        <v>9.5603109429999993</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509</v>
      </c>
      <c r="W133" s="1143"/>
      <c r="X133" s="1143"/>
      <c r="Y133" s="1143"/>
      <c r="Z133" s="1144"/>
      <c r="AA133" s="1145">
        <v>9.5</v>
      </c>
      <c r="AB133" s="1146"/>
      <c r="AC133" s="1146"/>
      <c r="AD133" s="1146"/>
      <c r="AE133" s="1147"/>
      <c r="AF133" s="1145">
        <v>9.4</v>
      </c>
      <c r="AG133" s="1146"/>
      <c r="AH133" s="1146"/>
      <c r="AI133" s="1146"/>
      <c r="AJ133" s="1147"/>
      <c r="AK133" s="1145">
        <v>9.3000000000000007</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cPGOOEV75KAba76rHmHNIYtXToIy+yNaAyrKRB9F2EUj1fWoOS8bbgz7ymk9tJTWrpmUHJ/ogC/9DYJkr6svw==" saltValue="FfMcopu6vJoZoQhYUazo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vmN8JptdFUrGJBtlbosnb9ZddB5i2OVh+juF53p43n3Af20FB6Wi4tZKVzGfMUo3wMAJ1JG2UhIzOFTdohQ4Q==" saltValue="nhNIdzaVrNxWYaSKi9J8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518</v>
      </c>
      <c r="AL9" s="1183"/>
      <c r="AM9" s="1183"/>
      <c r="AN9" s="1184"/>
      <c r="AO9" s="277">
        <v>17711322</v>
      </c>
      <c r="AP9" s="277">
        <v>65318</v>
      </c>
      <c r="AQ9" s="278">
        <v>62943</v>
      </c>
      <c r="AR9" s="279">
        <v>3.8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519</v>
      </c>
      <c r="AL10" s="1183"/>
      <c r="AM10" s="1183"/>
      <c r="AN10" s="1184"/>
      <c r="AO10" s="280">
        <v>59474</v>
      </c>
      <c r="AP10" s="280">
        <v>219</v>
      </c>
      <c r="AQ10" s="281">
        <v>1681</v>
      </c>
      <c r="AR10" s="282">
        <v>-87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520</v>
      </c>
      <c r="AL11" s="1183"/>
      <c r="AM11" s="1183"/>
      <c r="AN11" s="1184"/>
      <c r="AO11" s="280">
        <v>208194</v>
      </c>
      <c r="AP11" s="280">
        <v>768</v>
      </c>
      <c r="AQ11" s="281">
        <v>656</v>
      </c>
      <c r="AR11" s="282">
        <v>17.100000000000001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521</v>
      </c>
      <c r="AL12" s="1183"/>
      <c r="AM12" s="1183"/>
      <c r="AN12" s="1184"/>
      <c r="AO12" s="280">
        <v>240861</v>
      </c>
      <c r="AP12" s="280">
        <v>888</v>
      </c>
      <c r="AQ12" s="281">
        <v>24</v>
      </c>
      <c r="AR12" s="282">
        <v>3600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522</v>
      </c>
      <c r="AL13" s="1183"/>
      <c r="AM13" s="1183"/>
      <c r="AN13" s="1184"/>
      <c r="AO13" s="280">
        <v>442274</v>
      </c>
      <c r="AP13" s="280">
        <v>1631</v>
      </c>
      <c r="AQ13" s="281">
        <v>1968</v>
      </c>
      <c r="AR13" s="282">
        <v>-17.100000000000001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523</v>
      </c>
      <c r="AL14" s="1183"/>
      <c r="AM14" s="1183"/>
      <c r="AN14" s="1184"/>
      <c r="AO14" s="280">
        <v>394151</v>
      </c>
      <c r="AP14" s="280">
        <v>1454</v>
      </c>
      <c r="AQ14" s="281">
        <v>1222</v>
      </c>
      <c r="AR14" s="282">
        <v>19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524</v>
      </c>
      <c r="AL15" s="1186"/>
      <c r="AM15" s="1186"/>
      <c r="AN15" s="1187"/>
      <c r="AO15" s="280">
        <v>-1044557</v>
      </c>
      <c r="AP15" s="280">
        <v>-3852</v>
      </c>
      <c r="AQ15" s="281">
        <v>-3725</v>
      </c>
      <c r="AR15" s="282">
        <v>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188</v>
      </c>
      <c r="AL16" s="1186"/>
      <c r="AM16" s="1186"/>
      <c r="AN16" s="1187"/>
      <c r="AO16" s="280">
        <v>18011719</v>
      </c>
      <c r="AP16" s="280">
        <v>66426</v>
      </c>
      <c r="AQ16" s="281">
        <v>64768</v>
      </c>
      <c r="AR16" s="282">
        <v>2.6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529</v>
      </c>
      <c r="AL21" s="1189"/>
      <c r="AM21" s="1189"/>
      <c r="AN21" s="1190"/>
      <c r="AO21" s="293">
        <v>6.67</v>
      </c>
      <c r="AP21" s="294">
        <v>6.41</v>
      </c>
      <c r="AQ21" s="295">
        <v>0.26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530</v>
      </c>
      <c r="AL22" s="1189"/>
      <c r="AM22" s="1189"/>
      <c r="AN22" s="1190"/>
      <c r="AO22" s="298">
        <v>99.8</v>
      </c>
      <c r="AP22" s="299">
        <v>99.7</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9" t="s">
        <v>531</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534</v>
      </c>
      <c r="AL32" s="1197"/>
      <c r="AM32" s="1197"/>
      <c r="AN32" s="1198"/>
      <c r="AO32" s="308">
        <v>11029972</v>
      </c>
      <c r="AP32" s="308">
        <v>40678</v>
      </c>
      <c r="AQ32" s="309">
        <v>36898</v>
      </c>
      <c r="AR32" s="310">
        <v>10.199999999999999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535</v>
      </c>
      <c r="AL33" s="1197"/>
      <c r="AM33" s="1197"/>
      <c r="AN33" s="1198"/>
      <c r="AO33" s="308" t="s">
        <v>536</v>
      </c>
      <c r="AP33" s="308" t="s">
        <v>536</v>
      </c>
      <c r="AQ33" s="309">
        <v>2</v>
      </c>
      <c r="AR33" s="310" t="s">
        <v>536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537</v>
      </c>
      <c r="AL34" s="1197"/>
      <c r="AM34" s="1197"/>
      <c r="AN34" s="1198"/>
      <c r="AO34" s="308">
        <v>80000</v>
      </c>
      <c r="AP34" s="308">
        <v>295</v>
      </c>
      <c r="AQ34" s="309">
        <v>63</v>
      </c>
      <c r="AR34" s="310">
        <v>368.3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538</v>
      </c>
      <c r="AL35" s="1197"/>
      <c r="AM35" s="1197"/>
      <c r="AN35" s="1198"/>
      <c r="AO35" s="308">
        <v>4760362</v>
      </c>
      <c r="AP35" s="308">
        <v>17556</v>
      </c>
      <c r="AQ35" s="309">
        <v>8350</v>
      </c>
      <c r="AR35" s="310">
        <v>110.3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539</v>
      </c>
      <c r="AL36" s="1197"/>
      <c r="AM36" s="1197"/>
      <c r="AN36" s="1198"/>
      <c r="AO36" s="308">
        <v>3115</v>
      </c>
      <c r="AP36" s="308">
        <v>11</v>
      </c>
      <c r="AQ36" s="309">
        <v>436</v>
      </c>
      <c r="AR36" s="310">
        <v>-97.5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540</v>
      </c>
      <c r="AL37" s="1197"/>
      <c r="AM37" s="1197"/>
      <c r="AN37" s="1198"/>
      <c r="AO37" s="308" t="s">
        <v>536</v>
      </c>
      <c r="AP37" s="308" t="s">
        <v>536</v>
      </c>
      <c r="AQ37" s="309">
        <v>641</v>
      </c>
      <c r="AR37" s="310" t="s">
        <v>536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541</v>
      </c>
      <c r="AL38" s="1200"/>
      <c r="AM38" s="1200"/>
      <c r="AN38" s="1201"/>
      <c r="AO38" s="311">
        <v>872</v>
      </c>
      <c r="AP38" s="311">
        <v>3</v>
      </c>
      <c r="AQ38" s="312">
        <v>1</v>
      </c>
      <c r="AR38" s="300">
        <v>200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542</v>
      </c>
      <c r="AL39" s="1200"/>
      <c r="AM39" s="1200"/>
      <c r="AN39" s="1201"/>
      <c r="AO39" s="308">
        <v>-2068095</v>
      </c>
      <c r="AP39" s="308">
        <v>-7627</v>
      </c>
      <c r="AQ39" s="309">
        <v>-7817</v>
      </c>
      <c r="AR39" s="310">
        <v>-2.4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543</v>
      </c>
      <c r="AL40" s="1197"/>
      <c r="AM40" s="1197"/>
      <c r="AN40" s="1198"/>
      <c r="AO40" s="308">
        <v>-8698512</v>
      </c>
      <c r="AP40" s="308">
        <v>-32079</v>
      </c>
      <c r="AQ40" s="309">
        <v>-28299</v>
      </c>
      <c r="AR40" s="310">
        <v>13.4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301</v>
      </c>
      <c r="AL41" s="1203"/>
      <c r="AM41" s="1203"/>
      <c r="AN41" s="1204"/>
      <c r="AO41" s="308">
        <v>5107714</v>
      </c>
      <c r="AP41" s="308">
        <v>18837</v>
      </c>
      <c r="AQ41" s="309">
        <v>10277</v>
      </c>
      <c r="AR41" s="310">
        <v>83.3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513</v>
      </c>
      <c r="AN49" s="1193" t="s">
        <v>547</v>
      </c>
      <c r="AO49" s="1194"/>
      <c r="AP49" s="1194"/>
      <c r="AQ49" s="1194"/>
      <c r="AR49" s="119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28597312</v>
      </c>
      <c r="AN51" s="330">
        <v>104659</v>
      </c>
      <c r="AO51" s="331">
        <v>21.4</v>
      </c>
      <c r="AP51" s="332">
        <v>45426</v>
      </c>
      <c r="AQ51" s="333">
        <v>6.7</v>
      </c>
      <c r="AR51" s="334">
        <v>14.7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15201973</v>
      </c>
      <c r="AN52" s="338">
        <v>55635</v>
      </c>
      <c r="AO52" s="339">
        <v>-9.1999999999999993</v>
      </c>
      <c r="AP52" s="340">
        <v>24508</v>
      </c>
      <c r="AQ52" s="341">
        <v>0.6</v>
      </c>
      <c r="AR52" s="342">
        <v>-9.8000000000000007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40399561</v>
      </c>
      <c r="AN53" s="330">
        <v>148263</v>
      </c>
      <c r="AO53" s="331">
        <v>41.7</v>
      </c>
      <c r="AP53" s="332">
        <v>45022</v>
      </c>
      <c r="AQ53" s="333">
        <v>-0.9</v>
      </c>
      <c r="AR53" s="334">
        <v>42.6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17640703</v>
      </c>
      <c r="AN54" s="338">
        <v>64740</v>
      </c>
      <c r="AO54" s="339">
        <v>16.399999999999999</v>
      </c>
      <c r="AP54" s="340">
        <v>25247</v>
      </c>
      <c r="AQ54" s="341">
        <v>3</v>
      </c>
      <c r="AR54" s="342">
        <v>13.4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30131326</v>
      </c>
      <c r="AN55" s="330">
        <v>110813</v>
      </c>
      <c r="AO55" s="331">
        <v>-25.3</v>
      </c>
      <c r="AP55" s="332">
        <v>46035</v>
      </c>
      <c r="AQ55" s="333">
        <v>2.2999999999999998</v>
      </c>
      <c r="AR55" s="334">
        <v>-27.6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11136587</v>
      </c>
      <c r="AN56" s="338">
        <v>40957</v>
      </c>
      <c r="AO56" s="339">
        <v>-36.700000000000003</v>
      </c>
      <c r="AP56" s="340">
        <v>25158</v>
      </c>
      <c r="AQ56" s="341">
        <v>-0.4</v>
      </c>
      <c r="AR56" s="342">
        <v>-36.299999999999997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24417222</v>
      </c>
      <c r="AN57" s="330">
        <v>89974</v>
      </c>
      <c r="AO57" s="331">
        <v>-18.8</v>
      </c>
      <c r="AP57" s="332">
        <v>52191</v>
      </c>
      <c r="AQ57" s="333">
        <v>13.4</v>
      </c>
      <c r="AR57" s="334">
        <v>-32.200000000000003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11871814</v>
      </c>
      <c r="AN58" s="338">
        <v>43746</v>
      </c>
      <c r="AO58" s="339">
        <v>6.8</v>
      </c>
      <c r="AP58" s="340">
        <v>26807</v>
      </c>
      <c r="AQ58" s="341">
        <v>6.6</v>
      </c>
      <c r="AR58" s="342">
        <v>0.2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23820127</v>
      </c>
      <c r="AN59" s="330">
        <v>87847</v>
      </c>
      <c r="AO59" s="331">
        <v>-2.4</v>
      </c>
      <c r="AP59" s="332">
        <v>48105</v>
      </c>
      <c r="AQ59" s="333">
        <v>-7.8</v>
      </c>
      <c r="AR59" s="334">
        <v>5.4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10703205</v>
      </c>
      <c r="AN60" s="338">
        <v>39472</v>
      </c>
      <c r="AO60" s="339">
        <v>-9.8000000000000007</v>
      </c>
      <c r="AP60" s="340">
        <v>24072</v>
      </c>
      <c r="AQ60" s="341">
        <v>-10.199999999999999</v>
      </c>
      <c r="AR60" s="342">
        <v>0.4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29473110</v>
      </c>
      <c r="AN61" s="345">
        <v>108311</v>
      </c>
      <c r="AO61" s="346">
        <v>3.3</v>
      </c>
      <c r="AP61" s="347">
        <v>47356</v>
      </c>
      <c r="AQ61" s="348">
        <v>2.7</v>
      </c>
      <c r="AR61" s="334">
        <v>0.6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13310856</v>
      </c>
      <c r="AN62" s="338">
        <v>48910</v>
      </c>
      <c r="AO62" s="339">
        <v>-6.5</v>
      </c>
      <c r="AP62" s="340">
        <v>25158</v>
      </c>
      <c r="AQ62" s="341">
        <v>-0.1</v>
      </c>
      <c r="AR62" s="342">
        <v>-6.4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PcRU4Zss1TOQkoQqvug6bAzTipnaCQiB1fyCi6qWz9EcgNRt3ToApbBTB9TNWxF7cD3CQNRL9YA3jpANCZTAw==" saltValue="o6sHESU8OvuR4KSfsmIW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YnxiDP6dn8z6h6W6s1CO8poVHwZhQUAZ8jiCPFDkDNePAhBJ79/OIDxiB+fY5vd2e61iWkwYQR+qoV+NbCg0DQ==" saltValue="eFFubGG3StraPPG+U1A5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TgObaGha06w026RRf/9MUKtBBvQVVwCJSR4tKlWbjA6nAXaOdCKqSeRgJ24XbZyp+FFX4nc9i8rM3VUacMYcfg==" saltValue="gx4CLpTKFmH7mykccCq4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5" t="s">
        <v>3</v>
      </c>
      <c r="D47" s="1205"/>
      <c r="E47" s="1206"/>
      <c r="F47" s="11">
        <v>13.46</v>
      </c>
      <c r="G47" s="12">
        <v>10.32</v>
      </c>
      <c r="H47" s="12">
        <v>4.79</v>
      </c>
      <c r="I47" s="12">
        <v>4.4400000000000004</v>
      </c>
      <c r="J47" s="13">
        <v>7.44</v>
      </c>
    </row>
    <row r="48" spans="2:10" ht="57.75" customHeight="1" x14ac:dyDescent="0.15">
      <c r="B48" s="14"/>
      <c r="C48" s="1207" t="s">
        <v>4</v>
      </c>
      <c r="D48" s="1207"/>
      <c r="E48" s="1208"/>
      <c r="F48" s="15">
        <v>6.61</v>
      </c>
      <c r="G48" s="16">
        <v>5.43</v>
      </c>
      <c r="H48" s="16">
        <v>5.49</v>
      </c>
      <c r="I48" s="16">
        <v>6.67</v>
      </c>
      <c r="J48" s="17">
        <v>9.74</v>
      </c>
    </row>
    <row r="49" spans="2:10" ht="57.75" customHeight="1" thickBot="1" x14ac:dyDescent="0.2">
      <c r="B49" s="18"/>
      <c r="C49" s="1209" t="s">
        <v>5</v>
      </c>
      <c r="D49" s="1209"/>
      <c r="E49" s="1210"/>
      <c r="F49" s="19" t="s">
        <v>568</v>
      </c>
      <c r="G49" s="20" t="s">
        <v>569</v>
      </c>
      <c r="H49" s="20" t="s">
        <v>570</v>
      </c>
      <c r="I49" s="20">
        <v>1.32</v>
      </c>
      <c r="J49" s="21">
        <v>6.61</v>
      </c>
    </row>
    <row r="50" spans="2:10" x14ac:dyDescent="0.15"/>
  </sheetData>
  <sheetProtection algorithmName="SHA-512" hashValue="mWe2a3+LposrAFp2fO28eByCnDcWOOUqHN75yq4bLJZ1xEfZSdXsBj68DIQcet3r+YwxrT2lP0aChQFQJboQhw==" saltValue="1btIkR16AwnOt15pv49o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2023-03-16T08:12:39Z</cp:lastPrinted>
  <dcterms:created xsi:type="dcterms:W3CDTF">2023-02-20T04:10:16Z</dcterms:created>
  <dcterms:modified xsi:type="dcterms:W3CDTF">2023-10-16T04:16:56Z</dcterms:modified>
  <cp:category/>
</cp:coreProperties>
</file>