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目的別歳出決算分析表（住民一人当たりのコスト）" sheetId="17" r:id="rId7"/>
    <sheet name="性質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<sst xmlns="http://schemas.openxmlformats.org/spreadsheetml/2006/main" count="1029" uniqueCount="616">
  <si>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</si>
  <si>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</si>
  <si>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</si>
  <si>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</si>
  <si>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</si>
  <si>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</si>
  <si>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</si>
  <si>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</si>
  <si>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</si>
  <si>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</si>
  <si>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</si>
  <si>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</si>
  <si>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</si>
  <si>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</si>
  <si>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</si>
  <si>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</si>
  <si>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</si>
  <si>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</si>
  <si>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</si>
  <si>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</si>
  <si>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</si>
  <si>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</si>
  <si>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</si>
  <si>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</si>
  <si>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</si>
  <si>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</si>
  <si>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</si>
  <si>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</si>
  <si>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</si>
  <si>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</si>
  <si>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</si>
  <si>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</si>
  <si>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</si>
  <si>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</si>
  <si>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</si>
  <si>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</si>
  <si>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</si>
  <si>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</si>
  <si>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</si>
  <si>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</si>
  <si>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</si>
  <si>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</si>
  <si>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</si>
  <si>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</si>
  <si>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</si>
  <si>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</si>
  <si>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</si>
  <si>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</si>
  <si>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</si>
  <si>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</si>
  <si>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</si>
  <si>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</si>
  <si>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</si>
  <si>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</si>
  <si>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</si>
  <si>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</si>
  <si>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</si>
  <si>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</si>
  <si>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</si>
  <si>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</si>
  <si>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</si>
  <si>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</si>
  <si>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</si>
  <si>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</si>
  <si>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</si>
  <si>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</si>
  <si>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</si>
  <si>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</si>
  <si>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</si>
  <si>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</si>
  <si>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</si>
  <si>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</si>
  <si>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</si>
  <si>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</si>
  <si>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</si>
  <si>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</si>
  <si>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</si>
  <si>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</si>
  <si>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</si>
  <si>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</si>
  <si>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</si>
  <si>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</si>
  <si>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</si>
  <si>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</si>
  <si>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</si>
  <si>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</si>
  <si>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</si>
  <si>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</si>
  <si>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</si>
  <si>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</si>
  <si>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</si>
  <si>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</si>
  <si>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</si>
  <si>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</si>
  <si>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</si>
  <si>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</si>
  <si>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</si>
  <si>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</si>
  <si>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</si>
  <si>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</si>
  <si>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</si>
  <si>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</si>
  <si>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</si>
  <si>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</si>
  <si>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</si>
  <si>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</si>
  <si>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</si>
  <si>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</si>
  <si>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</si>
  <si>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</si>
  <si>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</si>
  <si>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</si>
  <si>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</si>
  <si>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</si>
  <si>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</si>
  <si>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</si>
  <si>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</si>
  <si>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</si>
  <si>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</si>
  <si>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</si>
  <si>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</si>
  <si>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</si>
  <si>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</si>
  <si>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</si>
  <si>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</si>
  <si>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</si>
  <si>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</si>
  <si>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</si>
  <si>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</si>
  <si>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</si>
  <si>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</si>
  <si>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</si>
  <si>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</si>
  <si>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</si>
  <si>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</si>
  <si>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</si>
  <si>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</si>
  <si>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</si>
  <si>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</si>
  <si>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</si>
  <si>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</si>
  <si>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</si>
  <si>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</si>
  <si>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</si>
  <si>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</si>
  <si>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</si>
  <si>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</si>
  <si>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</si>
  <si>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</si>
  <si>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</si>
  <si>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</si>
  <si>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</si>
  <si>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</si>
  <si>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</si>
  <si>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</si>
  <si>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</si>
  <si>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</si>
  <si>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</si>
  <si>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</si>
  <si>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</si>
  <si>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</si>
  <si>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</si>
  <si>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</si>
  <si>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</si>
  <si>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</si>
  <si>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</si>
  <si>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</si>
  <si>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</si>
  <si>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</si>
  <si>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</si>
  <si>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</si>
  <si>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</si>
  <si>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</si>
  <si>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</si>
  <si>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</si>
  <si>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</si>
  <si>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</si>
  <si>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</si>
  <si>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</si>
  <si>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</si>
  <si>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</si>
  <si>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</si>
  <si>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</si>
  <si>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</si>
  <si>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</si>
  <si>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</si>
  <si>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</si>
  <si>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</si>
  <si>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</si>
  <si>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</si>
  <si>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</si>
  <si>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</si>
  <si>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</si>
  <si>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</si>
  <si>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</si>
  <si>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</si>
  <si>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</si>
  <si>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</si>
  <si>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</si>
  <si>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</si>
  <si>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</si>
  <si>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</si>
  <si>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</si>
  <si>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</si>
  <si>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</si>
  <si>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</si>
  <si>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</si>
  <si>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</si>
  <si>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</si>
  <si>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</si>
  <si>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</si>
  <si>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</si>
  <si>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</si>
  <si>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茨城県水戸市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</si>
  <si>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</si>
  <si>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</si>
  <si>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</si>
  <si>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</si>
  <si>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</si>
  <si>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</si>
  <si>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</si>
  <si>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</si>
  <si>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</si>
  <si>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</si>
  <si>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</si>
  <si>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</si>
  <si>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</si>
  <si>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</si>
  <si>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</si>
  <si>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</si>
  <si>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</si>
  <si>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</si>
  <si>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</si>
  <si>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</si>
  <si>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</si>
  <si>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</si>
  <si>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</si>
  <si>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</si>
  <si>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</si>
  <si>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</si>
  <si>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</si>
  <si>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</si>
  <si>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</si>
  <si>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</si>
  <si>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</si>
  <si>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</si>
  <si>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</si>
  <si>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</si>
  <si>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</si>
  <si>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</si>
  <si>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</si>
  <si>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</si>
  <si>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</si>
  <si>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</si>
  <si>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</si>
  <si>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</si>
  <si>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</si>
  <si>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</si>
  <si>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</si>
  <si>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</si>
  <si>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</si>
  <si>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</si>
  <si>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</si>
  <si>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</si>
  <si>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</si>
  <si>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</si>
  <si>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</si>
  <si>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</si>
  <si>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</si>
  <si>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</si>
  <si>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</si>
  <si>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</si>
  <si>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</si>
  <si>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</si>
  <si>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</si>
  <si>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</si>
  <si>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</si>
  <si>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</si>
  <si>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</si>
  <si>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</si>
  <si>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</si>
  <si>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</si>
  <si>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</si>
  <si>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</si>
  <si>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</si>
  <si>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</si>
  <si>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</si>
  <si>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</si>
  <si>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</si>
  <si>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</si>
  <si>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</si>
  <si>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</si>
  <si>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</si>
  <si>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</si>
  <si>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</si>
  <si>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</si>
  <si>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</si>
  <si>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</si>
  <si>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</si>
  <si>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</si>
  <si>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</si>
  <si>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</si>
  <si>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</si>
  <si>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</si>
  <si>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</si>
  <si>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</si>
  <si>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</si>
  <si>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</si>
  <si>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</si>
  <si>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</si>
  <si>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</si>
  <si>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</si>
  <si>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</si>
  <si>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</si>
  <si>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</si>
  <si>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</si>
  <si>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</si>
  <si>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</si>
  <si>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</si>
  <si>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</si>
  <si>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</si>
  <si>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</si>
  <si>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</si>
  <si>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</si>
  <si>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</si>
  <si>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</si>
  <si>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</si>
  <si>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</si>
  <si>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</si>
  <si>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</si>
  <si>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</si>
  <si>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</si>
  <si>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</si>
  <si>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</si>
  <si>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</si>
  <si>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</si>
  <si>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</si>
  <si>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</si>
  <si>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</si>
  <si>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</si>
  <si>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</si>
  <si>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</si>
  <si>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</si>
  <si>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</si>
  <si>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</si>
  <si>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</si>
  <si>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</si>
  <si>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</si>
  <si>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</si>
  <si>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</si>
  <si>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</si>
  <si>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</si>
  <si>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</si>
  <si>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</si>
  <si>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</si>
  <si>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</si>
  <si>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</si>
  <si>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</si>
  <si>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</si>
  <si>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</si>
  <si>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</si>
  <si>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</si>
  <si>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</si>
  <si>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</si>
  <si>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</si>
  <si>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</si>
  <si>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茨城県水戸市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</si>
  <si>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</si>
  <si>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</si>
  <si>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</si>
  <si>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</si>
  <si>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</si>
  <si>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</si>
  <si>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</si>
  <si>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</si>
  <si>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</si>
  <si>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</si>
  <si>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</si>
  <si>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</si>
  <si>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</si>
  <si>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</si>
  <si>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</si>
  <si>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</si>
  <si>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</si>
  <si>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</si>
  <si>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</si>
  <si>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</si>
  <si>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</si>
  <si>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t>
    <phoneticPr fontId="5"/>
  </si>
  <si>
    <t>母子父子寡婦福祉資金会計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</si>
  <si>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</si>
  <si>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</si>
  <si>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</si>
  <si>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</si>
  <si>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</si>
  <si>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</si>
  <si>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</si>
  <si>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</si>
  <si>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</si>
  <si>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</si>
  <si>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</si>
  <si>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</si>
  <si>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</si>
  <si>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</si>
  <si>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</si>
  <si>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</si>
  <si>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</si>
  <si>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</si>
  <si>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</si>
  <si>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</si>
  <si>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</si>
  <si>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</si>
  <si>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公設地方卸売市場事業会計</t>
    <phoneticPr fontId="5"/>
  </si>
  <si>
    <t>法非適用企業</t>
    <phoneticPr fontId="5"/>
  </si>
  <si>
    <t>農業集落排水事業会計</t>
    <phoneticPr fontId="5"/>
  </si>
  <si>
    <t>法非適用企業</t>
    <phoneticPr fontId="5"/>
  </si>
  <si>
    <t>東前第二土地区画整理事業会計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</si>
  <si>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</si>
  <si>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</si>
  <si>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</si>
  <si>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</si>
  <si>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</si>
  <si>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</si>
  <si>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</si>
  <si>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</si>
  <si>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</si>
  <si>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</si>
  <si>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</si>
  <si>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</si>
  <si>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</si>
  <si>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</si>
  <si>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</si>
  <si>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</si>
  <si>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</si>
  <si>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</si>
  <si>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</si>
  <si>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</si>
  <si>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</si>
  <si>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</si>
  <si>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</si>
  <si>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</si>
  <si>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</si>
  <si>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</si>
  <si>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</si>
  <si>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</si>
  <si>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</si>
  <si>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</si>
  <si>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</si>
  <si>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</si>
  <si>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</si>
  <si>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</si>
  <si>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</si>
  <si>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</si>
  <si>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</si>
  <si>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</si>
  <si>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</si>
  <si>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</si>
  <si>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</si>
  <si>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</si>
  <si>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</si>
  <si>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</si>
  <si>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</si>
  <si>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</si>
  <si>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</si>
  <si>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</si>
  <si>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</si>
  <si>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</si>
  <si>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</si>
  <si>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</si>
  <si>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</si>
  <si>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</si>
  <si>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</si>
  <si>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</si>
  <si>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</si>
  <si>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</si>
  <si>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</si>
  <si>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</si>
  <si>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</si>
  <si>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</si>
  <si>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</si>
  <si>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</si>
  <si>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</si>
  <si>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</si>
  <si>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</si>
  <si>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</si>
  <si>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</si>
  <si>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</si>
  <si>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東前第二土地区画整理事業会計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</si>
  <si>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</si>
  <si>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</si>
  <si>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</si>
  <si>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</si>
  <si>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</si>
  <si>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</si>
  <si>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</si>
  <si>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</si>
  <si>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</si>
  <si>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</si>
  <si>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</si>
  <si>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</si>
  <si>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</si>
  <si>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</si>
  <si>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</si>
  <si>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</si>
  <si>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</si>
  <si>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</si>
  <si>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</si>
  <si>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</si>
  <si>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</si>
  <si>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</si>
  <si>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</si>
  <si>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</si>
  <si>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</si>
  <si>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</si>
  <si>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</si>
  <si>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</si>
  <si>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</si>
  <si>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</si>
  <si>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</si>
  <si>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</si>
  <si>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</si>
  <si>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</si>
  <si>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</si>
  <si>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</si>
  <si>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</si>
  <si>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</si>
  <si>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</si>
  <si>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</si>
  <si>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</si>
  <si>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</si>
  <si>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</si>
  <si>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</si>
  <si>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</si>
  <si>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</si>
  <si>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</si>
  <si>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</si>
  <si>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</si>
  <si>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</si>
  <si>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</si>
  <si>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</si>
  <si>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</si>
  <si>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</si>
  <si>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</si>
  <si>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</si>
  <si>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</si>
  <si>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</si>
  <si>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</si>
  <si>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</si>
  <si>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</si>
  <si>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</si>
  <si>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</si>
  <si>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</si>
  <si>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</si>
  <si>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</si>
  <si>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</si>
  <si>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</si>
  <si>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</si>
  <si>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</si>
  <si>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</si>
  <si>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</si>
  <si>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</si>
  <si>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</si>
  <si>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</si>
  <si>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</si>
  <si>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</si>
  <si>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</si>
  <si>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</si>
  <si>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</si>
  <si>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</si>
  <si>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</si>
  <si>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</si>
  <si>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</si>
  <si>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</si>
  <si>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</si>
  <si>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</si>
  <si>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</si>
  <si>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4.29</t>
  </si>
  <si>
    <t>▲ 5.47</t>
  </si>
  <si>
    <t>▲ 1.09</t>
  </si>
  <si>
    <t>一般会計</t>
  </si>
  <si>
    <t>水道事業会計</t>
  </si>
  <si>
    <t>国民健康保険会計</t>
  </si>
  <si>
    <t>介護保険会計</t>
  </si>
  <si>
    <t>下水道事業会計</t>
  </si>
  <si>
    <t>公設地方卸売市場事業会計</t>
  </si>
  <si>
    <t>駐車場事業会計</t>
  </si>
  <si>
    <t>農業集落排水事業会計</t>
  </si>
  <si>
    <t>その他会計（赤字）</t>
  </si>
  <si>
    <t>その他会計（黒字）</t>
  </si>
  <si>
    <t>（百万円）</t>
    <phoneticPr fontId="5"/>
  </si>
  <si>
    <t>H30</t>
    <phoneticPr fontId="5"/>
  </si>
  <si>
    <t>R01</t>
    <phoneticPr fontId="5"/>
  </si>
  <si>
    <t>R02</t>
    <phoneticPr fontId="5"/>
  </si>
  <si>
    <t>R03</t>
    <phoneticPr fontId="5"/>
  </si>
  <si>
    <t>R04</t>
    <phoneticPr fontId="5"/>
  </si>
  <si>
    <t>茨城地方広域環境事務組合</t>
    <phoneticPr fontId="2"/>
  </si>
  <si>
    <t>大洗、鉾田、水戸環境組合</t>
    <phoneticPr fontId="2"/>
  </si>
  <si>
    <t>笠間地方広域事務組合</t>
    <phoneticPr fontId="2"/>
  </si>
  <si>
    <t>茨城租税債権管理機構</t>
    <phoneticPr fontId="2"/>
  </si>
  <si>
    <t>茨城県市町村総合事務組合(一般会計）</t>
    <rPh sb="13" eb="17">
      <t>イッパンカイケイ</t>
    </rPh>
    <phoneticPr fontId="2"/>
  </si>
  <si>
    <t>茨城県後期高齢者医療広域連合(一般会計）</t>
    <phoneticPr fontId="2"/>
  </si>
  <si>
    <t>茨城県後期高齢者医療広域連合(後期高齢者医療会計）</t>
    <rPh sb="15" eb="17">
      <t>コウキ</t>
    </rPh>
    <rPh sb="17" eb="20">
      <t>コウレイシャ</t>
    </rPh>
    <rPh sb="20" eb="22">
      <t>イリョウ</t>
    </rPh>
    <rPh sb="22" eb="24">
      <t>カイケイ</t>
    </rPh>
    <phoneticPr fontId="2"/>
  </si>
  <si>
    <t>茨城県市町村総合事務組合（県民交通災害共済事業特別会計）</t>
    <phoneticPr fontId="2"/>
  </si>
  <si>
    <t>水戸市農業公社</t>
    <rPh sb="0" eb="3">
      <t>ミトシ</t>
    </rPh>
    <rPh sb="3" eb="5">
      <t>ノウギョウ</t>
    </rPh>
    <rPh sb="5" eb="7">
      <t>コウシャ</t>
    </rPh>
    <phoneticPr fontId="2"/>
  </si>
  <si>
    <t>水戸市勤労者サービスセンター</t>
    <rPh sb="0" eb="3">
      <t>ミトシ</t>
    </rPh>
    <rPh sb="3" eb="6">
      <t>キンロウシャ</t>
    </rPh>
    <phoneticPr fontId="2"/>
  </si>
  <si>
    <t>水戸市商業駐車場公社</t>
    <rPh sb="0" eb="3">
      <t>ミトシ</t>
    </rPh>
    <rPh sb="3" eb="5">
      <t>ショウギョウ</t>
    </rPh>
    <rPh sb="5" eb="8">
      <t>チュウシャジョウ</t>
    </rPh>
    <rPh sb="8" eb="10">
      <t>コウシャ</t>
    </rPh>
    <phoneticPr fontId="2"/>
  </si>
  <si>
    <t>水戸市国際交流協会</t>
    <rPh sb="0" eb="3">
      <t>ミトシ</t>
    </rPh>
    <rPh sb="3" eb="5">
      <t>コクサイ</t>
    </rPh>
    <rPh sb="5" eb="7">
      <t>コウリュウ</t>
    </rPh>
    <rPh sb="7" eb="9">
      <t>キョウカイ</t>
    </rPh>
    <phoneticPr fontId="2"/>
  </si>
  <si>
    <t>水戸市スポーツ振興協会</t>
    <rPh sb="0" eb="3">
      <t>ミトシ</t>
    </rPh>
    <rPh sb="7" eb="9">
      <t>シンコウ</t>
    </rPh>
    <rPh sb="9" eb="11">
      <t>キョウカイ</t>
    </rPh>
    <phoneticPr fontId="2"/>
  </si>
  <si>
    <t>水戸市芸術振興財団</t>
    <rPh sb="0" eb="3">
      <t>ミトシ</t>
    </rPh>
    <rPh sb="3" eb="5">
      <t>ゲイジュツ</t>
    </rPh>
    <rPh sb="5" eb="7">
      <t>シンコウ</t>
    </rPh>
    <rPh sb="7" eb="9">
      <t>ザイダン</t>
    </rPh>
    <phoneticPr fontId="2"/>
  </si>
  <si>
    <t>水戸市公園協会</t>
    <rPh sb="0" eb="3">
      <t>ミトシ</t>
    </rPh>
    <rPh sb="3" eb="5">
      <t>コウエン</t>
    </rPh>
    <rPh sb="5" eb="7">
      <t>キョウカイ</t>
    </rPh>
    <phoneticPr fontId="2"/>
  </si>
  <si>
    <t>水戸市都市開発</t>
    <rPh sb="0" eb="3">
      <t>ミトシ</t>
    </rPh>
    <rPh sb="3" eb="5">
      <t>トシ</t>
    </rPh>
    <rPh sb="5" eb="7">
      <t>カイハツ</t>
    </rPh>
    <phoneticPr fontId="2"/>
  </si>
  <si>
    <t>(電源立地振興基金)</t>
    <rPh sb="1" eb="3">
      <t>デンゲン</t>
    </rPh>
    <rPh sb="3" eb="5">
      <t>リッチ</t>
    </rPh>
    <rPh sb="5" eb="7">
      <t>シンコウ</t>
    </rPh>
    <rPh sb="7" eb="9">
      <t>キキン</t>
    </rPh>
    <phoneticPr fontId="5"/>
  </si>
  <si>
    <t>(交通遺児就学奨励基金)</t>
    <rPh sb="1" eb="3">
      <t>コウツウ</t>
    </rPh>
    <rPh sb="3" eb="5">
      <t>イジ</t>
    </rPh>
    <rPh sb="5" eb="7">
      <t>シュウガク</t>
    </rPh>
    <rPh sb="7" eb="9">
      <t>ショウレイ</t>
    </rPh>
    <rPh sb="9" eb="11">
      <t>キキン</t>
    </rPh>
    <phoneticPr fontId="5"/>
  </si>
  <si>
    <t>(教育振興基金)</t>
    <rPh sb="1" eb="3">
      <t>キョウイク</t>
    </rPh>
    <rPh sb="3" eb="5">
      <t>シンコウ</t>
    </rPh>
    <rPh sb="5" eb="7">
      <t>キキン</t>
    </rPh>
    <phoneticPr fontId="5"/>
  </si>
  <si>
    <t>(奨学基金)</t>
    <rPh sb="1" eb="3">
      <t>ショウガク</t>
    </rPh>
    <rPh sb="3" eb="5">
      <t>キキン</t>
    </rPh>
    <phoneticPr fontId="5"/>
  </si>
  <si>
    <t>(水戸黄門ふるさと基金)</t>
    <rPh sb="1" eb="5">
      <t>ミトコウモン</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</si>
</sst>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52191</c:v>
                </c:pt>
                <c:pt idx="3">
                  <c:v>48105</c:v>
                </c:pt>
                <c:pt idx="4">
                  <c:v>47446</c:v>
                </c:pt>
              </c:numCache>
            </c:numRef>
          </c:val>
          <c:smooth val="0"/>
          <c:extLst>
            <c:ext xmlns:c16="http://schemas.microsoft.com/office/drawing/2014/chart" uri="{C3380CC4-5D6E-409C-BE32-E72D297353CC}">
              <c16:uniqueId val="{00000000-0155-4456-9D39-4B478E49E5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148263</c:v>
                </c:pt>
                <c:pt idx="1">
                  <c:v>110813</c:v>
                </c:pt>
                <c:pt idx="2">
                  <c:v>89974</c:v>
                </c:pt>
                <c:pt idx="3">
                  <c:v>87847</c:v>
                </c:pt>
                <c:pt idx="4">
                  <c:v>95378</c:v>
                </c:pt>
              </c:numCache>
            </c:numRef>
          </c:val>
          <c:smooth val="0"/>
          <c:extLst>
            <c:ext xmlns:c16="http://schemas.microsoft.com/office/drawing/2014/chart" uri="{C3380CC4-5D6E-409C-BE32-E72D297353CC}">
              <c16:uniqueId val="{00000001-0155-4456-9D39-4B478E49E5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5.43</c:v>
                </c:pt>
                <c:pt idx="1">
                  <c:v>5.49</c:v>
                </c:pt>
                <c:pt idx="2">
                  <c:v>6.67</c:v>
                </c:pt>
                <c:pt idx="3">
                  <c:v>9.74</c:v>
                </c:pt>
                <c:pt idx="4">
                  <c:v>7.05</c:v>
                </c:pt>
              </c:numCache>
            </c:numRef>
          </c:val>
          <c:extLst>
            <c:ext xmlns:c16="http://schemas.microsoft.com/office/drawing/2014/chart" uri="{C3380CC4-5D6E-409C-BE32-E72D297353CC}">
              <c16:uniqueId val="{00000000-AC4F-4E33-9750-F9B1D111D5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10.32</c:v>
                </c:pt>
                <c:pt idx="1">
                  <c:v>4.79</c:v>
                </c:pt>
                <c:pt idx="2">
                  <c:v>4.4400000000000004</c:v>
                </c:pt>
                <c:pt idx="3">
                  <c:v>7.44</c:v>
                </c:pt>
                <c:pt idx="4">
                  <c:v>9.5299999999999994</c:v>
                </c:pt>
              </c:numCache>
            </c:numRef>
          </c:val>
          <c:extLst>
            <c:ext xmlns:c16="http://schemas.microsoft.com/office/drawing/2014/chart" uri="{C3380CC4-5D6E-409C-BE32-E72D297353CC}">
              <c16:uniqueId val="{00000001-AC4F-4E33-9750-F9B1D111D5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-4.29</c:v>
                </c:pt>
                <c:pt idx="1">
                  <c:v>-5.47</c:v>
                </c:pt>
                <c:pt idx="2">
                  <c:v>1.32</c:v>
                </c:pt>
                <c:pt idx="3">
                  <c:v>6.61</c:v>
                </c:pt>
                <c:pt idx="4">
                  <c:v>-1.0900000000000001</c:v>
                </c:pt>
              </c:numCache>
            </c:numRef>
          </c:val>
          <c:smooth val="0"/>
          <c:extLst>
            <c:ext xmlns:c16="http://schemas.microsoft.com/office/drawing/2014/chart" uri="{C3380CC4-5D6E-409C-BE32-E72D297353CC}">
              <c16:uniqueId val="{00000002-AC4F-4E33-9750-F9B1D111D5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0.2</c:v>
                </c:pt>
                <c:pt idx="4">
                  <c:v>#N/A</c:v>
                </c:pt>
                <c:pt idx="5">
                  <c:v>0.17</c:v>
                </c:pt>
                <c:pt idx="6">
                  <c:v>#N/A</c:v>
                </c:pt>
                <c:pt idx="7">
                  <c:v>0.08</c:v>
                </c:pt>
                <c:pt idx="8">
                  <c:v>#N/A</c:v>
                </c:pt>
                <c:pt idx="9">
                  <c:v>0.11</c:v>
                </c:pt>
              </c:numCache>
            </c:numRef>
          </c:val>
          <c:extLst>
            <c:ext xmlns:c16="http://schemas.microsoft.com/office/drawing/2014/chart" uri="{C3380CC4-5D6E-409C-BE32-E72D297353CC}">
              <c16:uniqueId val="{00000000-082A-451E-B13E-E10803907C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2A-451E-B13E-E10803907CAB}"/>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7.0000000000000007E-2</c:v>
                </c:pt>
                <c:pt idx="4">
                  <c:v>#N/A</c:v>
                </c:pt>
                <c:pt idx="5">
                  <c:v>0.1</c:v>
                </c:pt>
                <c:pt idx="6">
                  <c:v>#N/A</c:v>
                </c:pt>
                <c:pt idx="7">
                  <c:v>0.05</c:v>
                </c:pt>
                <c:pt idx="8">
                  <c:v>#N/A</c:v>
                </c:pt>
                <c:pt idx="9">
                  <c:v>0.06</c:v>
                </c:pt>
              </c:numCache>
            </c:numRef>
          </c:val>
          <c:extLst>
            <c:ext xmlns:c16="http://schemas.microsoft.com/office/drawing/2014/chart" uri="{C3380CC4-5D6E-409C-BE32-E72D297353CC}">
              <c16:uniqueId val="{00000002-082A-451E-B13E-E10803907CAB}"/>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3-082A-451E-B13E-E10803907CAB}"/>
            </c:ext>
          </c:extLst>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0.84</c:v>
                </c:pt>
                <c:pt idx="2">
                  <c:v>#N/A</c:v>
                </c:pt>
                <c:pt idx="3">
                  <c:v>1.07</c:v>
                </c:pt>
                <c:pt idx="4">
                  <c:v>#N/A</c:v>
                </c:pt>
                <c:pt idx="5">
                  <c:v>0.87</c:v>
                </c:pt>
                <c:pt idx="6">
                  <c:v>#N/A</c:v>
                </c:pt>
                <c:pt idx="7">
                  <c:v>1.01</c:v>
                </c:pt>
                <c:pt idx="8">
                  <c:v>#N/A</c:v>
                </c:pt>
                <c:pt idx="9">
                  <c:v>1.1499999999999999</c:v>
                </c:pt>
              </c:numCache>
            </c:numRef>
          </c:val>
          <c:extLst>
            <c:ext xmlns:c16="http://schemas.microsoft.com/office/drawing/2014/chart" uri="{C3380CC4-5D6E-409C-BE32-E72D297353CC}">
              <c16:uniqueId val="{00000004-082A-451E-B13E-E10803907CA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2.27</c:v>
                </c:pt>
                <c:pt idx="2">
                  <c:v>#N/A</c:v>
                </c:pt>
                <c:pt idx="3">
                  <c:v>2.23</c:v>
                </c:pt>
                <c:pt idx="4">
                  <c:v>#N/A</c:v>
                </c:pt>
                <c:pt idx="5">
                  <c:v>2</c:v>
                </c:pt>
                <c:pt idx="6">
                  <c:v>#N/A</c:v>
                </c:pt>
                <c:pt idx="7">
                  <c:v>1.68</c:v>
                </c:pt>
                <c:pt idx="8">
                  <c:v>#N/A</c:v>
                </c:pt>
                <c:pt idx="9">
                  <c:v>1.35</c:v>
                </c:pt>
              </c:numCache>
            </c:numRef>
          </c:val>
          <c:extLst>
            <c:ext xmlns:c16="http://schemas.microsoft.com/office/drawing/2014/chart" uri="{C3380CC4-5D6E-409C-BE32-E72D297353CC}">
              <c16:uniqueId val="{00000005-082A-451E-B13E-E10803907CAB}"/>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1.86</c:v>
                </c:pt>
                <c:pt idx="2">
                  <c:v>#N/A</c:v>
                </c:pt>
                <c:pt idx="3">
                  <c:v>2.14</c:v>
                </c:pt>
                <c:pt idx="4">
                  <c:v>#N/A</c:v>
                </c:pt>
                <c:pt idx="5">
                  <c:v>1.71</c:v>
                </c:pt>
                <c:pt idx="6">
                  <c:v>#N/A</c:v>
                </c:pt>
                <c:pt idx="7">
                  <c:v>2.0299999999999998</c:v>
                </c:pt>
                <c:pt idx="8">
                  <c:v>#N/A</c:v>
                </c:pt>
                <c:pt idx="9">
                  <c:v>2.64</c:v>
                </c:pt>
              </c:numCache>
            </c:numRef>
          </c:val>
          <c:extLst>
            <c:ext xmlns:c16="http://schemas.microsoft.com/office/drawing/2014/chart" uri="{C3380CC4-5D6E-409C-BE32-E72D297353CC}">
              <c16:uniqueId val="{00000006-082A-451E-B13E-E10803907CAB}"/>
            </c:ext>
          </c:extLst>
        </c:ser>
        <c:ser>
          <c:idx val="7"/>
          <c:order val="7"/>
          <c:tx>
            <c:strRef>
              <c:f>データシート!$A$34</c:f>
              <c:strCache>
                <c:ptCount val="1"/>
                <c:pt idx="0">
                  <c:v>国民健康保険会計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0.32</c:v>
                </c:pt>
                <c:pt idx="2">
                  <c:v>#N/A</c:v>
                </c:pt>
                <c:pt idx="3">
                  <c:v>0.19</c:v>
                </c:pt>
                <c:pt idx="4">
                  <c:v>#N/A</c:v>
                </c:pt>
                <c:pt idx="5">
                  <c:v>1.58</c:v>
                </c:pt>
                <c:pt idx="6">
                  <c:v>#N/A</c:v>
                </c:pt>
                <c:pt idx="7">
                  <c:v>2.63</c:v>
                </c:pt>
                <c:pt idx="8">
                  <c:v>#N/A</c:v>
                </c:pt>
                <c:pt idx="9">
                  <c:v>3.33</c:v>
                </c:pt>
              </c:numCache>
            </c:numRef>
          </c:val>
          <c:extLst>
            <c:ext xmlns:c16="http://schemas.microsoft.com/office/drawing/2014/chart" uri="{C3380CC4-5D6E-409C-BE32-E72D297353CC}">
              <c16:uniqueId val="{00000007-082A-451E-B13E-E10803907C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3.54</c:v>
                </c:pt>
                <c:pt idx="2">
                  <c:v>#N/A</c:v>
                </c:pt>
                <c:pt idx="3">
                  <c:v>3.6</c:v>
                </c:pt>
                <c:pt idx="4">
                  <c:v>#N/A</c:v>
                </c:pt>
                <c:pt idx="5">
                  <c:v>4.29</c:v>
                </c:pt>
                <c:pt idx="6">
                  <c:v>#N/A</c:v>
                </c:pt>
                <c:pt idx="7">
                  <c:v>4.6399999999999997</c:v>
                </c:pt>
                <c:pt idx="8">
                  <c:v>#N/A</c:v>
                </c:pt>
                <c:pt idx="9">
                  <c:v>5.21</c:v>
                </c:pt>
              </c:numCache>
            </c:numRef>
          </c:val>
          <c:extLst>
            <c:ext xmlns:c16="http://schemas.microsoft.com/office/drawing/2014/chart" uri="{C3380CC4-5D6E-409C-BE32-E72D297353CC}">
              <c16:uniqueId val="{00000008-082A-451E-B13E-E10803907C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5.46</c:v>
                </c:pt>
                <c:pt idx="2">
                  <c:v>#N/A</c:v>
                </c:pt>
                <c:pt idx="3">
                  <c:v>5.48</c:v>
                </c:pt>
                <c:pt idx="4">
                  <c:v>#N/A</c:v>
                </c:pt>
                <c:pt idx="5">
                  <c:v>6.65</c:v>
                </c:pt>
                <c:pt idx="6">
                  <c:v>#N/A</c:v>
                </c:pt>
                <c:pt idx="7">
                  <c:v>9.6999999999999993</c:v>
                </c:pt>
                <c:pt idx="8">
                  <c:v>#N/A</c:v>
                </c:pt>
                <c:pt idx="9">
                  <c:v>7</c:v>
                </c:pt>
              </c:numCache>
            </c:numRef>
          </c:val>
          <c:extLst>
            <c:ext xmlns:c16="http://schemas.microsoft.com/office/drawing/2014/chart" uri="{C3380CC4-5D6E-409C-BE32-E72D297353CC}">
              <c16:uniqueId val="{00000009-082A-451E-B13E-E10803907C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10332</c:v>
                </c:pt>
                <c:pt idx="5">
                  <c:v>10297</c:v>
                </c:pt>
                <c:pt idx="8">
                  <c:v>10265</c:v>
                </c:pt>
                <c:pt idx="11">
                  <c:v>10767</c:v>
                </c:pt>
                <c:pt idx="14">
                  <c:v>10339</c:v>
                </c:pt>
              </c:numCache>
            </c:numRef>
          </c:val>
          <c:extLst>
            <c:ext xmlns:c16="http://schemas.microsoft.com/office/drawing/2014/chart" uri="{C3380CC4-5D6E-409C-BE32-E72D297353CC}">
              <c16:uniqueId val="{00000000-4ABC-45C9-B42E-D785704D81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4ABC-45C9-B42E-D785704D81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BC-45C9-B42E-D785704D81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6</c:v>
                </c:pt>
                <c:pt idx="9">
                  <c:v>3</c:v>
                </c:pt>
                <c:pt idx="12">
                  <c:v>3</c:v>
                </c:pt>
              </c:numCache>
            </c:numRef>
          </c:val>
          <c:extLst>
            <c:ext xmlns:c16="http://schemas.microsoft.com/office/drawing/2014/chart" uri="{C3380CC4-5D6E-409C-BE32-E72D297353CC}">
              <c16:uniqueId val="{00000003-4ABC-45C9-B42E-D785704D81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5081</c:v>
                </c:pt>
                <c:pt idx="3">
                  <c:v>4970</c:v>
                </c:pt>
                <c:pt idx="6">
                  <c:v>4884</c:v>
                </c:pt>
                <c:pt idx="9">
                  <c:v>4760</c:v>
                </c:pt>
                <c:pt idx="12">
                  <c:v>4677</c:v>
                </c:pt>
              </c:numCache>
            </c:numRef>
          </c:val>
          <c:extLst>
            <c:ext xmlns:c16="http://schemas.microsoft.com/office/drawing/2014/chart" uri="{C3380CC4-5D6E-409C-BE32-E72D297353CC}">
              <c16:uniqueId val="{00000004-4ABC-45C9-B42E-D785704D81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70</c:v>
                </c:pt>
                <c:pt idx="3">
                  <c:v>75</c:v>
                </c:pt>
                <c:pt idx="6">
                  <c:v>75</c:v>
                </c:pt>
                <c:pt idx="9">
                  <c:v>80</c:v>
                </c:pt>
                <c:pt idx="12">
                  <c:v>65</c:v>
                </c:pt>
              </c:numCache>
            </c:numRef>
          </c:val>
          <c:extLst>
            <c:ext xmlns:c16="http://schemas.microsoft.com/office/drawing/2014/chart" uri="{C3380CC4-5D6E-409C-BE32-E72D297353CC}">
              <c16:uniqueId val="{00000005-4ABC-45C9-B42E-D785704D81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BC-45C9-B42E-D785704D81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9924</c:v>
                </c:pt>
                <c:pt idx="3">
                  <c:v>9855</c:v>
                </c:pt>
                <c:pt idx="6">
                  <c:v>9734</c:v>
                </c:pt>
                <c:pt idx="9">
                  <c:v>11030</c:v>
                </c:pt>
                <c:pt idx="12">
                  <c:v>10487</c:v>
                </c:pt>
              </c:numCache>
            </c:numRef>
          </c:val>
          <c:extLst>
            <c:ext xmlns:c16="http://schemas.microsoft.com/office/drawing/2014/chart" uri="{C3380CC4-5D6E-409C-BE32-E72D297353CC}">
              <c16:uniqueId val="{00000007-4ABC-45C9-B42E-D785704D81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4758</c:v>
                </c:pt>
                <c:pt idx="2">
                  <c:v>#N/A</c:v>
                </c:pt>
                <c:pt idx="3">
                  <c:v>#N/A</c:v>
                </c:pt>
                <c:pt idx="4">
                  <c:v>4617</c:v>
                </c:pt>
                <c:pt idx="5">
                  <c:v>#N/A</c:v>
                </c:pt>
                <c:pt idx="6">
                  <c:v>#N/A</c:v>
                </c:pt>
                <c:pt idx="7">
                  <c:v>4435</c:v>
                </c:pt>
                <c:pt idx="8">
                  <c:v>#N/A</c:v>
                </c:pt>
                <c:pt idx="9">
                  <c:v>#N/A</c:v>
                </c:pt>
                <c:pt idx="10">
                  <c:v>5107</c:v>
                </c:pt>
                <c:pt idx="11">
                  <c:v>#N/A</c:v>
                </c:pt>
                <c:pt idx="12">
                  <c:v>#N/A</c:v>
                </c:pt>
                <c:pt idx="13">
                  <c:v>4894</c:v>
                </c:pt>
                <c:pt idx="14">
                  <c:v>#N/A</c:v>
                </c:pt>
              </c:numCache>
            </c:numRef>
          </c:val>
          <c:smooth val="0"/>
          <c:extLst>
            <c:ext xmlns:c16="http://schemas.microsoft.com/office/drawing/2014/chart" uri="{C3380CC4-5D6E-409C-BE32-E72D297353CC}">
              <c16:uniqueId val="{00000008-4ABC-45C9-B42E-D785704D81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105525</c:v>
                </c:pt>
                <c:pt idx="5">
                  <c:v>107163</c:v>
                </c:pt>
                <c:pt idx="8">
                  <c:v>109259</c:v>
                </c:pt>
                <c:pt idx="11">
                  <c:v>110922</c:v>
                </c:pt>
                <c:pt idx="14">
                  <c:v>112334</c:v>
                </c:pt>
              </c:numCache>
            </c:numRef>
          </c:val>
          <c:extLst>
            <c:ext xmlns:c16="http://schemas.microsoft.com/office/drawing/2014/chart" uri="{C3380CC4-5D6E-409C-BE32-E72D297353CC}">
              <c16:uniqueId val="{00000000-A091-4FB6-BD10-112D6A2B92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15819</c:v>
                </c:pt>
                <c:pt idx="5">
                  <c:v>17178</c:v>
                </c:pt>
                <c:pt idx="8">
                  <c:v>18633</c:v>
                </c:pt>
                <c:pt idx="11">
                  <c:v>18364</c:v>
                </c:pt>
                <c:pt idx="14">
                  <c:v>18715</c:v>
                </c:pt>
              </c:numCache>
            </c:numRef>
          </c:val>
          <c:extLst>
            <c:ext xmlns:c16="http://schemas.microsoft.com/office/drawing/2014/chart" uri="{C3380CC4-5D6E-409C-BE32-E72D297353CC}">
              <c16:uniqueId val="{00000001-A091-4FB6-BD10-112D6A2B92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9199</c:v>
                </c:pt>
                <c:pt idx="5">
                  <c:v>4292</c:v>
                </c:pt>
                <c:pt idx="8">
                  <c:v>4411</c:v>
                </c:pt>
                <c:pt idx="11">
                  <c:v>6635</c:v>
                </c:pt>
                <c:pt idx="14">
                  <c:v>8275</c:v>
                </c:pt>
              </c:numCache>
            </c:numRef>
          </c:val>
          <c:extLst>
            <c:ext xmlns:c16="http://schemas.microsoft.com/office/drawing/2014/chart" uri="{C3380CC4-5D6E-409C-BE32-E72D297353CC}">
              <c16:uniqueId val="{00000002-A091-4FB6-BD10-112D6A2B92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91-4FB6-BD10-112D6A2B92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91-4FB6-BD10-112D6A2B92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92</c:v>
                </c:pt>
                <c:pt idx="3">
                  <c:v>45</c:v>
                </c:pt>
                <c:pt idx="6">
                  <c:v>0</c:v>
                </c:pt>
                <c:pt idx="9">
                  <c:v>0</c:v>
                </c:pt>
                <c:pt idx="12">
                  <c:v>0</c:v>
                </c:pt>
              </c:numCache>
            </c:numRef>
          </c:val>
          <c:extLst>
            <c:ext xmlns:c16="http://schemas.microsoft.com/office/drawing/2014/chart" uri="{C3380CC4-5D6E-409C-BE32-E72D297353CC}">
              <c16:uniqueId val="{00000005-A091-4FB6-BD10-112D6A2B92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13338</c:v>
                </c:pt>
                <c:pt idx="3">
                  <c:v>13216</c:v>
                </c:pt>
                <c:pt idx="6">
                  <c:v>13056</c:v>
                </c:pt>
                <c:pt idx="9">
                  <c:v>12810</c:v>
                </c:pt>
                <c:pt idx="12">
                  <c:v>12681</c:v>
                </c:pt>
              </c:numCache>
            </c:numRef>
          </c:val>
          <c:extLst>
            <c:ext xmlns:c16="http://schemas.microsoft.com/office/drawing/2014/chart" uri="{C3380CC4-5D6E-409C-BE32-E72D297353CC}">
              <c16:uniqueId val="{00000006-A091-4FB6-BD10-112D6A2B92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14</c:v>
                </c:pt>
                <c:pt idx="6">
                  <c:v>8</c:v>
                </c:pt>
                <c:pt idx="9">
                  <c:v>3</c:v>
                </c:pt>
                <c:pt idx="12">
                  <c:v>0</c:v>
                </c:pt>
              </c:numCache>
            </c:numRef>
          </c:val>
          <c:extLst>
            <c:ext xmlns:c16="http://schemas.microsoft.com/office/drawing/2014/chart" uri="{C3380CC4-5D6E-409C-BE32-E72D297353CC}">
              <c16:uniqueId val="{00000007-A091-4FB6-BD10-112D6A2B92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55671</c:v>
                </c:pt>
                <c:pt idx="3">
                  <c:v>54026</c:v>
                </c:pt>
                <c:pt idx="6">
                  <c:v>51465</c:v>
                </c:pt>
                <c:pt idx="9">
                  <c:v>49002</c:v>
                </c:pt>
                <c:pt idx="12">
                  <c:v>46394</c:v>
                </c:pt>
              </c:numCache>
            </c:numRef>
          </c:val>
          <c:extLst>
            <c:ext xmlns:c16="http://schemas.microsoft.com/office/drawing/2014/chart" uri="{C3380CC4-5D6E-409C-BE32-E72D297353CC}">
              <c16:uniqueId val="{00000008-A091-4FB6-BD10-112D6A2B92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91-4FB6-BD10-112D6A2B92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119089</c:v>
                </c:pt>
                <c:pt idx="3">
                  <c:v>124563</c:v>
                </c:pt>
                <c:pt idx="6">
                  <c:v>133215</c:v>
                </c:pt>
                <c:pt idx="9">
                  <c:v>139921</c:v>
                </c:pt>
                <c:pt idx="12">
                  <c:v>148998</c:v>
                </c:pt>
              </c:numCache>
            </c:numRef>
          </c:val>
          <c:extLst>
            <c:ext xmlns:c16="http://schemas.microsoft.com/office/drawing/2014/chart" uri="{C3380CC4-5D6E-409C-BE32-E72D297353CC}">
              <c16:uniqueId val="{0000000A-A091-4FB6-BD10-112D6A2B92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57674</c:v>
                </c:pt>
                <c:pt idx="2">
                  <c:v>#N/A</c:v>
                </c:pt>
                <c:pt idx="3">
                  <c:v>#N/A</c:v>
                </c:pt>
                <c:pt idx="4">
                  <c:v>63231</c:v>
                </c:pt>
                <c:pt idx="5">
                  <c:v>#N/A</c:v>
                </c:pt>
                <c:pt idx="6">
                  <c:v>#N/A</c:v>
                </c:pt>
                <c:pt idx="7">
                  <c:v>65442</c:v>
                </c:pt>
                <c:pt idx="8">
                  <c:v>#N/A</c:v>
                </c:pt>
                <c:pt idx="9">
                  <c:v>#N/A</c:v>
                </c:pt>
                <c:pt idx="10">
                  <c:v>65815</c:v>
                </c:pt>
                <c:pt idx="11">
                  <c:v>#N/A</c:v>
                </c:pt>
                <c:pt idx="12">
                  <c:v>#N/A</c:v>
                </c:pt>
                <c:pt idx="13">
                  <c:v>68749</c:v>
                </c:pt>
                <c:pt idx="14">
                  <c:v>#N/A</c:v>
                </c:pt>
              </c:numCache>
            </c:numRef>
          </c:val>
          <c:smooth val="0"/>
          <c:extLst>
            <c:ext xmlns:c16="http://schemas.microsoft.com/office/drawing/2014/chart" uri="{C3380CC4-5D6E-409C-BE32-E72D297353CC}">
              <c16:uniqueId val="{0000000B-A091-4FB6-BD10-112D6A2B92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2624</c:v>
                </c:pt>
                <c:pt idx="1">
                  <c:v>4625</c:v>
                </c:pt>
                <c:pt idx="2">
                  <c:v>5756</c:v>
                </c:pt>
              </c:numCache>
            </c:numRef>
          </c:val>
          <c:extLst>
            <c:ext xmlns:c16="http://schemas.microsoft.com/office/drawing/2014/chart" uri="{C3380CC4-5D6E-409C-BE32-E72D297353CC}">
              <c16:uniqueId val="{00000000-5EA9-4099-8A17-200DDAC5D3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151</c:v>
                </c:pt>
                <c:pt idx="1">
                  <c:v>156</c:v>
                </c:pt>
                <c:pt idx="2">
                  <c:v>146</c:v>
                </c:pt>
              </c:numCache>
            </c:numRef>
          </c:val>
          <c:extLst>
            <c:ext xmlns:c16="http://schemas.microsoft.com/office/drawing/2014/chart" uri="{C3380CC4-5D6E-409C-BE32-E72D297353CC}">
              <c16:uniqueId val="{00000001-5EA9-4099-8A17-200DDAC5D3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531</c:v>
                </c:pt>
                <c:pt idx="1">
                  <c:v>552</c:v>
                </c:pt>
                <c:pt idx="2">
                  <c:v>1013</c:v>
                </c:pt>
              </c:numCache>
            </c:numRef>
          </c:val>
          <c:extLst>
            <c:ext xmlns:c16="http://schemas.microsoft.com/office/drawing/2014/chart" uri="{C3380CC4-5D6E-409C-BE32-E72D297353CC}">
              <c16:uniqueId val="{00000002-5EA9-4099-8A17-200DDAC5D3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令和４年度においては，市税の徴収猶予特例債等の臨時的な償還が終了したことなどにより減少している。今後は，大規模な投資的事業に係る市債の償還の進捗に伴い，増加傾向となる見込みである。</a:t>
          </a:r>
        </a:p>
        <a:p>
          <a:r>
            <a:rPr kumimoji="1" lang="ja-JP" altLang="en-US" sz="1400">
              <a:latin typeface="ＭＳ ゴシック" pitchFamily="49" charset="-128"/>
              <a:ea typeface="ＭＳ ゴシック" pitchFamily="49" charset="-128"/>
            </a:rPr>
            <a:t>　公営企業債の元利償還金に対する繰入金は，下水道事業債の償還の進捗に伴い，減少傾向となっており，今後も減少を続ける見通しである。</a:t>
          </a:r>
        </a:p>
        <a:p>
          <a:r>
            <a:rPr kumimoji="1" lang="ja-JP" altLang="en-US" sz="1400">
              <a:latin typeface="ＭＳ ゴシック" pitchFamily="49" charset="-128"/>
              <a:ea typeface="ＭＳ ゴシック" pitchFamily="49" charset="-128"/>
            </a:rPr>
            <a:t>　今後も，公債費負担が増加しないよう，市債発行額の計画的な管理に努める。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令和２年度まで発行していた市場公募債の発行額に合わせた積立を行っており，今後も，計画的な基金の管理に努める。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繰入見込額が，下水道事業会計における市債残高の減少により減少している一方で，一般会計等に係る地方債の現在高が，市役所新庁舎をはじめとする大規模な投資的事業の推進に伴い，増加していることにより，増加を続けている。</a:t>
          </a:r>
        </a:p>
        <a:p>
          <a:r>
            <a:rPr kumimoji="1" lang="ja-JP" altLang="en-US" sz="1400">
              <a:latin typeface="ＭＳ ゴシック" pitchFamily="49" charset="-128"/>
              <a:ea typeface="ＭＳ ゴシック" pitchFamily="49" charset="-128"/>
            </a:rPr>
            <a:t>　充当可能財源等は，基準財政需要額算入見込額が，大型の投資的事業の推進に当たり，交付税措置の高い市債を活用していることから増加している。また，充当可能基金が，財政調整基金残高の増加により，増加している。</a:t>
          </a:r>
        </a:p>
        <a:p>
          <a:r>
            <a:rPr kumimoji="1" lang="ja-JP" altLang="en-US" sz="1400">
              <a:latin typeface="ＭＳ ゴシック" pitchFamily="49" charset="-128"/>
              <a:ea typeface="ＭＳ ゴシック" pitchFamily="49" charset="-128"/>
            </a:rPr>
            <a:t>　なお，将来負担比率の分子は，大規模な投資的事業の推進により増加傾向にあったが</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令和５年度以降は，新規の市債発行を抑制し，市債残高の縮減を図ることで，減少に転じる見込みである。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茨城県水戸市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財政調整基金は，新市民会館整備事業等に活用するため，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1,887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百万円の取崩しを行った一方，令和３年度の実質収支額が大きく増加したことから，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3,018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百万円の積立を行ったことにより，前年度から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1,131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また，その他特定目的基金のうち，電源立地振興基金は，新斎場整備事業の財源として活用するため積立を行ったことにより，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これらにより，基金全体としては，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1,583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財政調整基金については，災害などの不測の事態に備えるため，引き続き毎年度の決算時において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百万円程度の確保を図る。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また，その他特定目的基金については，基金設置の目的を踏まえ，計画的な運用を行う。</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電源立地振興基金：発電用施設の周辺地域である本市の産業基盤の整備及び市民福祉の向上を図る。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水戸黄門ふるさと基金：ふるさと寄附金を財源とし，水戸のまちの活性化や魅力の創出を図る。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交通遺児就学奨励基金：基金の運用益を活用し，義務教育課程にある交通遺児の保護者に対し，就学奨励金の給付を行う。</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電源立地振興基金：新斎場整備事業の財源として活用するため積立を行ったことにより，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水戸黄門ふるさと基金：ふるさと寄附金が増加したため，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電源立地振興基金：新斎場整備事業の財源として活用する。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水戸黄門ふるさと基金：水戸のまちの活性化や魅力の創出に係る事業の財源として活用する。</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財政調整基金は，新市民会館整備事業等に活用するため，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1,887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百万円の取崩しを行った一方，令和３年度の実質収支額が大きく増加したことから，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3,018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百万円の積立を行ったことにより，前年度から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1,131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引き続き，臨時的な財政需要に備え，決算剰余金を着実に積み立てていく方針である。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令和４年度は，市民公募債の満期一括償還に対応するため，積立額</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令和２年度まで発行していた市民公募債の満期一括償還に伴う一般財源所要額（償還額から借換債発行分を除いた額）を確保するため，当分の間，計画的に積立て及び取崩しを行っていく。</a:t>
          </a: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270,010
266,245
217.32
140,461,271
135,235,114
4,259,081
60,415,657
149,261,113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財政力指数は，市税等の増加により基準財政収入額が増加したものの，社会保障費の増加等により，基準財政需要額が大きく増加したことから，低下している。</a:t>
          </a:r>
        </a:p>
        <a:p>
          <a:r>
            <a:rPr kumimoji="1" lang="ja-JP" altLang="en-US" sz="1300">
              <a:latin typeface="ＭＳ Ｐゴシック" panose="020B0600070205080204" pitchFamily="50" charset="-128"/>
              <a:ea typeface="ＭＳ Ｐゴシック" panose="020B0600070205080204" pitchFamily="50" charset="-128"/>
            </a:rPr>
            <a:t>　引き続き，企業立地や移住・定住の促進により市税収入の増加を図るなど，財政基盤の強化に努める。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76200</xdr:rowOff>
    </xdr:to>
    <xdr:cxnSp macro="">
      <xdr:nvCxnSpPr>
        <xdr:cNvPr id="74" name="直線コネクタ 73"/>
        <xdr:cNvCxnSpPr/>
      </xdr:nvCxnSpPr>
      <xdr:spPr>
        <a:xfrm>
          <a:off x="3225800" y="705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97" name="テキスト ボックス 96"/>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60070</xdr:rowOff>
    </xdr:from>
    <xdr:ext cx="762000" cy="259045"/>
    <xdr:sp macro="" textlink="">
      <xdr:nvSpPr>
        <xdr:cNvPr id="99" name="テキスト ボックス 98"/>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社会保障費の増加や電気料金等の高騰に伴う市有施設の維持管理費の増加により，経常経費充当一般財源が増加したことに加え，臨時財政対策債等の経常一般財源等が減少したため，上昇し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引き続き，職員数の適正化や市債の新規発行の抑制による公債費の縮減に取り組むとともに，市税の収納強化等により歳入の確保を図り，財政構造の健全性・弾力性の向上に努める。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157480</xdr:rowOff>
    </xdr:to>
    <xdr:cxnSp macro="">
      <xdr:nvCxnSpPr>
        <xdr:cNvPr id="132" name="直線コネクタ 131"/>
        <xdr:cNvCxnSpPr/>
      </xdr:nvCxnSpPr>
      <xdr:spPr>
        <a:xfrm>
          <a:off x="4114800" y="1115212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152654</xdr:rowOff>
    </xdr:to>
    <xdr:cxnSp macro="">
      <xdr:nvCxnSpPr>
        <xdr:cNvPr id="135" name="直線コネクタ 134"/>
        <xdr:cNvCxnSpPr/>
      </xdr:nvCxnSpPr>
      <xdr:spPr>
        <a:xfrm flipV="1">
          <a:off x="3225800" y="111521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53594</xdr:rowOff>
    </xdr:to>
    <xdr:cxnSp macro="">
      <xdr:nvCxnSpPr>
        <xdr:cNvPr id="138" name="直線コネクタ 137"/>
        <xdr:cNvCxnSpPr/>
      </xdr:nvCxnSpPr>
      <xdr:spPr>
        <a:xfrm flipV="1">
          <a:off x="2336800" y="1129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53594</xdr:rowOff>
    </xdr:to>
    <xdr:cxnSp macro="">
      <xdr:nvCxnSpPr>
        <xdr:cNvPr id="141" name="直線コネクタ 140"/>
        <xdr:cNvCxnSpPr/>
      </xdr:nvCxnSpPr>
      <xdr:spPr>
        <a:xfrm>
          <a:off x="1447800" y="1130173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2" name="フローチャート: 判断 141"/>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3" name="テキスト ボックス 142"/>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45" name="テキスト ボックス 144"/>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2"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3" name="楕円 152"/>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4" name="テキスト ボックス 153"/>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5" name="楕円 154"/>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6" name="テキスト ボックス 155"/>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7" name="楕円 156"/>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8" name="テキスト ボックス 157"/>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9" name="楕円 158"/>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0" name="テキスト ボックス 159"/>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令和４年度に供用開始した下入野健康増進センターの運営費の増加や，電気料金等の高騰に伴う市有施設の維持管理費の増加により，物件費が増加したため，上昇し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引き続き，職員数の適正化を図るとともに，事務事業の効率化に取り組み，人件費・物件費の抑制に努める。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155429</xdr:rowOff>
    </xdr:from>
    <xdr:to>
      <xdr:col>23</xdr:col>
      <xdr:colOff>133350</xdr:colOff>
      <xdr:row>84</xdr:row>
      <xdr:rowOff>80097</xdr:rowOff>
    </xdr:to>
    <xdr:cxnSp macro="">
      <xdr:nvCxnSpPr>
        <xdr:cNvPr id="195" name="直線コネクタ 194"/>
        <xdr:cNvCxnSpPr/>
      </xdr:nvCxnSpPr>
      <xdr:spPr>
        <a:xfrm>
          <a:off x="4114800" y="14385779"/>
          <a:ext cx="838200" cy="9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47709</xdr:rowOff>
    </xdr:from>
    <xdr:to>
      <xdr:col>19</xdr:col>
      <xdr:colOff>133350</xdr:colOff>
      <xdr:row>83</xdr:row>
      <xdr:rowOff>155429</xdr:rowOff>
    </xdr:to>
    <xdr:cxnSp macro="">
      <xdr:nvCxnSpPr>
        <xdr:cNvPr id="198" name="直線コネクタ 197"/>
        <xdr:cNvCxnSpPr/>
      </xdr:nvCxnSpPr>
      <xdr:spPr>
        <a:xfrm>
          <a:off x="3225800" y="14278059"/>
          <a:ext cx="889000" cy="1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50028</xdr:rowOff>
    </xdr:from>
    <xdr:to>
      <xdr:col>15</xdr:col>
      <xdr:colOff>82550</xdr:colOff>
      <xdr:row>83</xdr:row>
      <xdr:rowOff>47709</xdr:rowOff>
    </xdr:to>
    <xdr:cxnSp macro="">
      <xdr:nvCxnSpPr>
        <xdr:cNvPr id="201" name="直線コネクタ 200"/>
        <xdr:cNvCxnSpPr/>
      </xdr:nvCxnSpPr>
      <xdr:spPr>
        <a:xfrm>
          <a:off x="2336800" y="14108928"/>
          <a:ext cx="8890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110660</xdr:rowOff>
    </xdr:from>
    <xdr:to>
      <xdr:col>11</xdr:col>
      <xdr:colOff>31750</xdr:colOff>
      <xdr:row>82</xdr:row>
      <xdr:rowOff>50028</xdr:rowOff>
    </xdr:to>
    <xdr:cxnSp macro="">
      <xdr:nvCxnSpPr>
        <xdr:cNvPr id="204" name="直線コネクタ 203"/>
        <xdr:cNvCxnSpPr/>
      </xdr:nvCxnSpPr>
      <xdr:spPr>
        <a:xfrm>
          <a:off x="1447800" y="13998110"/>
          <a:ext cx="889000" cy="1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5" name="フローチャート: 判断 204"/>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6" name="テキスト ボックス 205"/>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7" name="フローチャート: 判断 206"/>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8" name="テキスト ボックス 207"/>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29297</xdr:rowOff>
    </xdr:from>
    <xdr:to>
      <xdr:col>23</xdr:col>
      <xdr:colOff>184150</xdr:colOff>
      <xdr:row>84</xdr:row>
      <xdr:rowOff>130897</xdr:rowOff>
    </xdr:to>
    <xdr:sp macro="" textlink="">
      <xdr:nvSpPr>
        <xdr:cNvPr id="214" name="楕円 213"/>
        <xdr:cNvSpPr/>
      </xdr:nvSpPr>
      <xdr:spPr>
        <a:xfrm>
          <a:off x="4902200" y="1443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1374</xdr:rowOff>
    </xdr:from>
    <xdr:ext cx="762000" cy="259045"/>
    <xdr:sp macro="" textlink="">
      <xdr:nvSpPr>
        <xdr:cNvPr id="215" name="人件費・物件費等の状況該当値テキスト"/>
        <xdr:cNvSpPr txBox="1"/>
      </xdr:nvSpPr>
      <xdr:spPr>
        <a:xfrm>
          <a:off x="5041900" y="1440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104629</xdr:rowOff>
    </xdr:from>
    <xdr:to>
      <xdr:col>19</xdr:col>
      <xdr:colOff>184150</xdr:colOff>
      <xdr:row>84</xdr:row>
      <xdr:rowOff>34779</xdr:rowOff>
    </xdr:to>
    <xdr:sp macro="" textlink="">
      <xdr:nvSpPr>
        <xdr:cNvPr id="216" name="楕円 215"/>
        <xdr:cNvSpPr/>
      </xdr:nvSpPr>
      <xdr:spPr>
        <a:xfrm>
          <a:off x="4064000" y="143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19556</xdr:rowOff>
    </xdr:from>
    <xdr:ext cx="736600" cy="259045"/>
    <xdr:sp macro="" textlink="">
      <xdr:nvSpPr>
        <xdr:cNvPr id="217" name="テキスト ボックス 216"/>
        <xdr:cNvSpPr txBox="1"/>
      </xdr:nvSpPr>
      <xdr:spPr>
        <a:xfrm>
          <a:off x="3733800" y="14421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168359</xdr:rowOff>
    </xdr:from>
    <xdr:to>
      <xdr:col>15</xdr:col>
      <xdr:colOff>133350</xdr:colOff>
      <xdr:row>83</xdr:row>
      <xdr:rowOff>98509</xdr:rowOff>
    </xdr:to>
    <xdr:sp macro="" textlink="">
      <xdr:nvSpPr>
        <xdr:cNvPr id="218" name="楕円 217"/>
        <xdr:cNvSpPr/>
      </xdr:nvSpPr>
      <xdr:spPr>
        <a:xfrm>
          <a:off x="3175000" y="142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83286</xdr:rowOff>
    </xdr:from>
    <xdr:ext cx="762000" cy="259045"/>
    <xdr:sp macro="" textlink="">
      <xdr:nvSpPr>
        <xdr:cNvPr id="219" name="テキスト ボックス 218"/>
        <xdr:cNvSpPr txBox="1"/>
      </xdr:nvSpPr>
      <xdr:spPr>
        <a:xfrm>
          <a:off x="2844800" y="1431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170678</xdr:rowOff>
    </xdr:from>
    <xdr:to>
      <xdr:col>11</xdr:col>
      <xdr:colOff>82550</xdr:colOff>
      <xdr:row>82</xdr:row>
      <xdr:rowOff>100828</xdr:rowOff>
    </xdr:to>
    <xdr:sp macro="" textlink="">
      <xdr:nvSpPr>
        <xdr:cNvPr id="220" name="楕円 219"/>
        <xdr:cNvSpPr/>
      </xdr:nvSpPr>
      <xdr:spPr>
        <a:xfrm>
          <a:off x="2286000" y="140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85605</xdr:rowOff>
    </xdr:from>
    <xdr:ext cx="762000" cy="259045"/>
    <xdr:sp macro="" textlink="">
      <xdr:nvSpPr>
        <xdr:cNvPr id="221" name="テキスト ボックス 220"/>
        <xdr:cNvSpPr txBox="1"/>
      </xdr:nvSpPr>
      <xdr:spPr>
        <a:xfrm>
          <a:off x="1955800" y="141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59860</xdr:rowOff>
    </xdr:from>
    <xdr:to>
      <xdr:col>7</xdr:col>
      <xdr:colOff>31750</xdr:colOff>
      <xdr:row>81</xdr:row>
      <xdr:rowOff>161460</xdr:rowOff>
    </xdr:to>
    <xdr:sp macro="" textlink="">
      <xdr:nvSpPr>
        <xdr:cNvPr id="222" name="楕円 221"/>
        <xdr:cNvSpPr/>
      </xdr:nvSpPr>
      <xdr:spPr>
        <a:xfrm>
          <a:off x="1397000" y="139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146237</xdr:rowOff>
    </xdr:from>
    <xdr:ext cx="762000" cy="259045"/>
    <xdr:sp macro="" textlink="">
      <xdr:nvSpPr>
        <xdr:cNvPr id="223" name="テキスト ボックス 222"/>
        <xdr:cNvSpPr txBox="1"/>
      </xdr:nvSpPr>
      <xdr:spPr>
        <a:xfrm>
          <a:off x="1066800" y="1403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ラスパイレス指数は，各年度ともほぼ同程度の値で推移していたものの，令和４年度においては，職員構成の変動に伴い低下している。類似団体平均についても，本市と同水準となっている。</a:t>
          </a:r>
        </a:p>
        <a:p>
          <a:r>
            <a:rPr kumimoji="1" lang="ja-JP" altLang="en-US" sz="1300">
              <a:latin typeface="ＭＳ Ｐゴシック" panose="020B0600070205080204" pitchFamily="50" charset="-128"/>
              <a:ea typeface="ＭＳ Ｐゴシック" panose="020B0600070205080204" pitchFamily="50" charset="-128"/>
            </a:rPr>
            <a:t>　引き続き，社会情勢の変化や国の動向を踏まえながら，職員給与の適正化に努める。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9" name="直線コネクタ 258"/>
        <xdr:cNvCxnSpPr/>
      </xdr:nvCxnSpPr>
      <xdr:spPr>
        <a:xfrm flipV="1">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49893</xdr:rowOff>
    </xdr:to>
    <xdr:cxnSp macro="">
      <xdr:nvCxnSpPr>
        <xdr:cNvPr id="262" name="直線コネクタ 261"/>
        <xdr:cNvCxnSpPr/>
      </xdr:nvCxnSpPr>
      <xdr:spPr>
        <a:xfrm flipV="1">
          <a:off x="15290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5" name="直線コネクタ 264"/>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32657</xdr:rowOff>
    </xdr:to>
    <xdr:cxnSp macro="">
      <xdr:nvCxnSpPr>
        <xdr:cNvPr id="268" name="直線コネクタ 267"/>
        <xdr:cNvCxnSpPr/>
      </xdr:nvCxnSpPr>
      <xdr:spPr>
        <a:xfrm flipV="1">
          <a:off x="13512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5" name="テキスト ボックス 284"/>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7" name="テキスト ボックス 286"/>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人当たり職員数は，新型コロナウイルス感染症対策のため，保健所の職員数を増加させたことなどにより，増加している。</a:t>
          </a:r>
        </a:p>
        <a:p>
          <a:r>
            <a:rPr kumimoji="1" lang="ja-JP" altLang="en-US" sz="1300">
              <a:latin typeface="ＭＳ Ｐゴシック" panose="020B0600070205080204" pitchFamily="50" charset="-128"/>
              <a:ea typeface="ＭＳ Ｐゴシック" panose="020B0600070205080204" pitchFamily="50" charset="-128"/>
            </a:rPr>
            <a:t>　引き続き，民間活力の活用や事務の効率化などを推進し，職員数の適正化に努める。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48471</xdr:rowOff>
    </xdr:to>
    <xdr:cxnSp macro="">
      <xdr:nvCxnSpPr>
        <xdr:cNvPr id="322" name="直線コネクタ 321"/>
        <xdr:cNvCxnSpPr/>
      </xdr:nvCxnSpPr>
      <xdr:spPr>
        <a:xfrm>
          <a:off x="16179800" y="106622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32385</xdr:rowOff>
    </xdr:to>
    <xdr:cxnSp macro="">
      <xdr:nvCxnSpPr>
        <xdr:cNvPr id="325" name="直線コネクタ 324"/>
        <xdr:cNvCxnSpPr/>
      </xdr:nvCxnSpPr>
      <xdr:spPr>
        <a:xfrm>
          <a:off x="15290800" y="106582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68580</xdr:rowOff>
    </xdr:to>
    <xdr:cxnSp macro="">
      <xdr:nvCxnSpPr>
        <xdr:cNvPr id="328" name="直線コネクタ 327"/>
        <xdr:cNvCxnSpPr/>
      </xdr:nvCxnSpPr>
      <xdr:spPr>
        <a:xfrm flipV="1">
          <a:off x="14401800" y="1065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56515</xdr:rowOff>
    </xdr:from>
    <xdr:to>
      <xdr:col>68</xdr:col>
      <xdr:colOff>152400</xdr:colOff>
      <xdr:row>62</xdr:row>
      <xdr:rowOff>68580</xdr:rowOff>
    </xdr:to>
    <xdr:cxnSp macro="">
      <xdr:nvCxnSpPr>
        <xdr:cNvPr id="331" name="直線コネクタ 330"/>
        <xdr:cNvCxnSpPr/>
      </xdr:nvCxnSpPr>
      <xdr:spPr>
        <a:xfrm>
          <a:off x="13512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2" name="フローチャート: 判断 331"/>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33" name="テキスト ボックス 332"/>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4" name="フローチャート: 判断 333"/>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5" name="テキスト ボックス 334"/>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41" name="楕円 340"/>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141198</xdr:rowOff>
    </xdr:from>
    <xdr:ext cx="762000" cy="259045"/>
    <xdr:sp macro="" textlink="">
      <xdr:nvSpPr>
        <xdr:cNvPr id="342" name="定員管理の状況該当値テキスト"/>
        <xdr:cNvSpPr txBox="1"/>
      </xdr:nvSpPr>
      <xdr:spPr>
        <a:xfrm>
          <a:off x="17106900" y="10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3" name="楕円 342"/>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44" name="テキスト ボックス 343"/>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5" name="楕円 344"/>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6" name="テキスト ボックス 345"/>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7" name="楕円 346"/>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8" name="テキスト ボックス 347"/>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5715</xdr:rowOff>
    </xdr:from>
    <xdr:to>
      <xdr:col>64</xdr:col>
      <xdr:colOff>152400</xdr:colOff>
      <xdr:row>62</xdr:row>
      <xdr:rowOff>107315</xdr:rowOff>
    </xdr:to>
    <xdr:sp macro="" textlink="">
      <xdr:nvSpPr>
        <xdr:cNvPr id="349" name="楕円 348"/>
        <xdr:cNvSpPr/>
      </xdr:nvSpPr>
      <xdr:spPr>
        <a:xfrm>
          <a:off x="13462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92092</xdr:rowOff>
    </xdr:from>
    <xdr:ext cx="762000" cy="259045"/>
    <xdr:sp macro="" textlink="">
      <xdr:nvSpPr>
        <xdr:cNvPr id="350" name="テキスト ボックス 349"/>
        <xdr:cNvSpPr txBox="1"/>
      </xdr:nvSpPr>
      <xdr:spPr>
        <a:xfrm>
          <a:off x="13131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実質公債費比率については，市税の徴収猶予特例債等の臨時的な償還が終了したことにより，元利償還金の額が減少したため，わずかに改善したものの，類似団体平均との比較では高い水準にある。</a:t>
          </a:r>
        </a:p>
        <a:p>
          <a:r>
            <a:rPr kumimoji="1" lang="ja-JP" altLang="en-US" sz="1300">
              <a:latin typeface="ＭＳ Ｐゴシック" panose="020B0600070205080204" pitchFamily="50" charset="-128"/>
              <a:ea typeface="ＭＳ Ｐゴシック" panose="020B0600070205080204" pitchFamily="50" charset="-128"/>
            </a:rPr>
            <a:t>　今後は，大規模な投資的事業に係る市債償還の進捗に伴い，比率の一時的な上昇が見込まれるため，市債の新規発行を抑制し，公債費負担の軽減に努める。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152702</xdr:rowOff>
    </xdr:from>
    <xdr:to>
      <xdr:col>81</xdr:col>
      <xdr:colOff>44450</xdr:colOff>
      <xdr:row>43</xdr:row>
      <xdr:rowOff>164193</xdr:rowOff>
    </xdr:to>
    <xdr:cxnSp macro="">
      <xdr:nvCxnSpPr>
        <xdr:cNvPr id="385" name="直線コネクタ 384"/>
        <xdr:cNvCxnSpPr/>
      </xdr:nvCxnSpPr>
      <xdr:spPr>
        <a:xfrm flipV="1">
          <a:off x="16179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4233</xdr:rowOff>
    </xdr:to>
    <xdr:cxnSp macro="">
      <xdr:nvCxnSpPr>
        <xdr:cNvPr id="388" name="直線コネクタ 387"/>
        <xdr:cNvCxnSpPr/>
      </xdr:nvCxnSpPr>
      <xdr:spPr>
        <a:xfrm flipV="1">
          <a:off x="15290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15724</xdr:rowOff>
    </xdr:to>
    <xdr:cxnSp macro="">
      <xdr:nvCxnSpPr>
        <xdr:cNvPr id="391" name="直線コネクタ 390"/>
        <xdr:cNvCxnSpPr/>
      </xdr:nvCxnSpPr>
      <xdr:spPr>
        <a:xfrm flipV="1">
          <a:off x="14401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15724</xdr:rowOff>
    </xdr:to>
    <xdr:cxnSp macro="">
      <xdr:nvCxnSpPr>
        <xdr:cNvPr id="394" name="直線コネクタ 393"/>
        <xdr:cNvCxnSpPr/>
      </xdr:nvCxnSpPr>
      <xdr:spPr>
        <a:xfrm>
          <a:off x="13512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7" name="フローチャート: 判断 396"/>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8" name="テキスト ボックス 397"/>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101902</xdr:rowOff>
    </xdr:from>
    <xdr:to>
      <xdr:col>81</xdr:col>
      <xdr:colOff>95250</xdr:colOff>
      <xdr:row>44</xdr:row>
      <xdr:rowOff>32052</xdr:rowOff>
    </xdr:to>
    <xdr:sp macro="" textlink="">
      <xdr:nvSpPr>
        <xdr:cNvPr id="404" name="楕円 403"/>
        <xdr:cNvSpPr/>
      </xdr:nvSpPr>
      <xdr:spPr>
        <a:xfrm>
          <a:off x="16967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73979</xdr:rowOff>
    </xdr:from>
    <xdr:ext cx="762000" cy="259045"/>
    <xdr:sp macro="" textlink="">
      <xdr:nvSpPr>
        <xdr:cNvPr id="405" name="公債費負担の状況該当値テキスト"/>
        <xdr:cNvSpPr txBox="1"/>
      </xdr:nvSpPr>
      <xdr:spPr>
        <a:xfrm>
          <a:off x="17106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113393</xdr:rowOff>
    </xdr:from>
    <xdr:to>
      <xdr:col>77</xdr:col>
      <xdr:colOff>95250</xdr:colOff>
      <xdr:row>44</xdr:row>
      <xdr:rowOff>43543</xdr:rowOff>
    </xdr:to>
    <xdr:sp macro="" textlink="">
      <xdr:nvSpPr>
        <xdr:cNvPr id="406" name="楕円 405"/>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28320</xdr:rowOff>
    </xdr:from>
    <xdr:ext cx="736600" cy="259045"/>
    <xdr:sp macro="" textlink="">
      <xdr:nvSpPr>
        <xdr:cNvPr id="407" name="テキスト ボックス 406"/>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8" name="楕円 407"/>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9" name="テキスト ボックス 408"/>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136374</xdr:rowOff>
    </xdr:from>
    <xdr:to>
      <xdr:col>68</xdr:col>
      <xdr:colOff>203200</xdr:colOff>
      <xdr:row>44</xdr:row>
      <xdr:rowOff>66524</xdr:rowOff>
    </xdr:to>
    <xdr:sp macro="" textlink="">
      <xdr:nvSpPr>
        <xdr:cNvPr id="410" name="楕円 409"/>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411" name="テキスト ボックス 410"/>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2" name="楕円 411"/>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3" name="テキスト ボックス 412"/>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市役所新庁舎，新ごみ処理施設などの大規模な投資的事業を同時期に推進してきたことにより，市債残高が増加を続けており，類似団体平均を大きく上回る状況が続いている。令和４年度においては，財政調整基金残高が増加したものの，新市民会館の整備や南消防署移転改築事業の推進に伴う市債残高の増加により，比率が上昇している。</a:t>
          </a:r>
        </a:p>
        <a:p>
          <a:r>
            <a:rPr kumimoji="1" lang="ja-JP" altLang="en-US" sz="1300">
              <a:latin typeface="ＭＳ Ｐゴシック" panose="020B0600070205080204" pitchFamily="50" charset="-128"/>
              <a:ea typeface="ＭＳ Ｐゴシック" panose="020B0600070205080204" pitchFamily="50" charset="-128"/>
            </a:rPr>
            <a:t>　今後は，市債の新規発行を抑制し，市債残高を確実に減少させながら，比率の改善に取り組む。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38811</xdr:rowOff>
    </xdr:from>
    <xdr:to>
      <xdr:col>81</xdr:col>
      <xdr:colOff>44450</xdr:colOff>
      <xdr:row>21</xdr:row>
      <xdr:rowOff>133401</xdr:rowOff>
    </xdr:to>
    <xdr:cxnSp macro="">
      <xdr:nvCxnSpPr>
        <xdr:cNvPr id="445" name="直線コネクタ 444"/>
        <xdr:cNvCxnSpPr/>
      </xdr:nvCxnSpPr>
      <xdr:spPr>
        <a:xfrm>
          <a:off x="16179800" y="3639261"/>
          <a:ext cx="8382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38811</xdr:rowOff>
    </xdr:from>
    <xdr:to>
      <xdr:col>77</xdr:col>
      <xdr:colOff>44450</xdr:colOff>
      <xdr:row>21</xdr:row>
      <xdr:rowOff>99619</xdr:rowOff>
    </xdr:to>
    <xdr:cxnSp macro="">
      <xdr:nvCxnSpPr>
        <xdr:cNvPr id="448" name="直線コネクタ 447"/>
        <xdr:cNvCxnSpPr/>
      </xdr:nvCxnSpPr>
      <xdr:spPr>
        <a:xfrm flipV="1">
          <a:off x="15290800" y="363926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99619</xdr:rowOff>
    </xdr:from>
    <xdr:to>
      <xdr:col>72</xdr:col>
      <xdr:colOff>203200</xdr:colOff>
      <xdr:row>21</xdr:row>
      <xdr:rowOff>128575</xdr:rowOff>
    </xdr:to>
    <xdr:cxnSp macro="">
      <xdr:nvCxnSpPr>
        <xdr:cNvPr id="451" name="直線コネクタ 450"/>
        <xdr:cNvCxnSpPr/>
      </xdr:nvCxnSpPr>
      <xdr:spPr>
        <a:xfrm flipV="1">
          <a:off x="14401800" y="370006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19507</xdr:rowOff>
    </xdr:from>
    <xdr:to>
      <xdr:col>68</xdr:col>
      <xdr:colOff>152400</xdr:colOff>
      <xdr:row>21</xdr:row>
      <xdr:rowOff>128575</xdr:rowOff>
    </xdr:to>
    <xdr:cxnSp macro="">
      <xdr:nvCxnSpPr>
        <xdr:cNvPr id="454" name="直線コネクタ 453"/>
        <xdr:cNvCxnSpPr/>
      </xdr:nvCxnSpPr>
      <xdr:spPr>
        <a:xfrm>
          <a:off x="13512800" y="3619957"/>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6" name="テキスト ボックス 455"/>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7" name="フローチャート: 判断 456"/>
        <xdr:cNvSpPr/>
      </xdr:nvSpPr>
      <xdr:spPr>
        <a:xfrm>
          <a:off x="13462000" y="262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58" name="テキスト ボックス 457"/>
        <xdr:cNvSpPr txBox="1"/>
      </xdr:nvSpPr>
      <xdr:spPr>
        <a:xfrm>
          <a:off x="13131800" y="239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82601</xdr:rowOff>
    </xdr:from>
    <xdr:to>
      <xdr:col>81</xdr:col>
      <xdr:colOff>95250</xdr:colOff>
      <xdr:row>22</xdr:row>
      <xdr:rowOff>12751</xdr:rowOff>
    </xdr:to>
    <xdr:sp macro="" textlink="">
      <xdr:nvSpPr>
        <xdr:cNvPr id="464" name="楕円 463"/>
        <xdr:cNvSpPr/>
      </xdr:nvSpPr>
      <xdr:spPr>
        <a:xfrm>
          <a:off x="16967200" y="36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54678</xdr:rowOff>
    </xdr:from>
    <xdr:ext cx="762000" cy="259045"/>
    <xdr:sp macro="" textlink="">
      <xdr:nvSpPr>
        <xdr:cNvPr id="465" name="将来負担の状況該当値テキスト"/>
        <xdr:cNvSpPr txBox="1"/>
      </xdr:nvSpPr>
      <xdr:spPr>
        <a:xfrm>
          <a:off x="17106900" y="365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159461</xdr:rowOff>
    </xdr:from>
    <xdr:to>
      <xdr:col>77</xdr:col>
      <xdr:colOff>95250</xdr:colOff>
      <xdr:row>21</xdr:row>
      <xdr:rowOff>89611</xdr:rowOff>
    </xdr:to>
    <xdr:sp macro="" textlink="">
      <xdr:nvSpPr>
        <xdr:cNvPr id="466" name="楕円 465"/>
        <xdr:cNvSpPr/>
      </xdr:nvSpPr>
      <xdr:spPr>
        <a:xfrm>
          <a:off x="16129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74388</xdr:rowOff>
    </xdr:from>
    <xdr:ext cx="736600" cy="259045"/>
    <xdr:sp macro="" textlink="">
      <xdr:nvSpPr>
        <xdr:cNvPr id="467" name="テキスト ボックス 466"/>
        <xdr:cNvSpPr txBox="1"/>
      </xdr:nvSpPr>
      <xdr:spPr>
        <a:xfrm>
          <a:off x="15798800" y="367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48819</xdr:rowOff>
    </xdr:from>
    <xdr:to>
      <xdr:col>73</xdr:col>
      <xdr:colOff>44450</xdr:colOff>
      <xdr:row>21</xdr:row>
      <xdr:rowOff>150419</xdr:rowOff>
    </xdr:to>
    <xdr:sp macro="" textlink="">
      <xdr:nvSpPr>
        <xdr:cNvPr id="468" name="楕円 467"/>
        <xdr:cNvSpPr/>
      </xdr:nvSpPr>
      <xdr:spPr>
        <a:xfrm>
          <a:off x="15240000" y="36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135196</xdr:rowOff>
    </xdr:from>
    <xdr:ext cx="762000" cy="259045"/>
    <xdr:sp macro="" textlink="">
      <xdr:nvSpPr>
        <xdr:cNvPr id="469" name="テキスト ボックス 468"/>
        <xdr:cNvSpPr txBox="1"/>
      </xdr:nvSpPr>
      <xdr:spPr>
        <a:xfrm>
          <a:off x="14909800" y="37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77775</xdr:rowOff>
    </xdr:from>
    <xdr:to>
      <xdr:col>68</xdr:col>
      <xdr:colOff>203200</xdr:colOff>
      <xdr:row>22</xdr:row>
      <xdr:rowOff>7925</xdr:rowOff>
    </xdr:to>
    <xdr:sp macro="" textlink="">
      <xdr:nvSpPr>
        <xdr:cNvPr id="470" name="楕円 469"/>
        <xdr:cNvSpPr/>
      </xdr:nvSpPr>
      <xdr:spPr>
        <a:xfrm>
          <a:off x="14351000" y="36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164152</xdr:rowOff>
    </xdr:from>
    <xdr:ext cx="762000" cy="259045"/>
    <xdr:sp macro="" textlink="">
      <xdr:nvSpPr>
        <xdr:cNvPr id="471" name="テキスト ボックス 470"/>
        <xdr:cNvSpPr txBox="1"/>
      </xdr:nvSpPr>
      <xdr:spPr>
        <a:xfrm>
          <a:off x="14020800" y="376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140157</xdr:rowOff>
    </xdr:from>
    <xdr:to>
      <xdr:col>64</xdr:col>
      <xdr:colOff>152400</xdr:colOff>
      <xdr:row>21</xdr:row>
      <xdr:rowOff>70307</xdr:rowOff>
    </xdr:to>
    <xdr:sp macro="" textlink="">
      <xdr:nvSpPr>
        <xdr:cNvPr id="472" name="楕円 471"/>
        <xdr:cNvSpPr/>
      </xdr:nvSpPr>
      <xdr:spPr>
        <a:xfrm>
          <a:off x="13462000" y="35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55084</xdr:rowOff>
    </xdr:from>
    <xdr:ext cx="762000" cy="259045"/>
    <xdr:sp macro="" textlink="">
      <xdr:nvSpPr>
        <xdr:cNvPr id="473" name="テキスト ボックス 472"/>
        <xdr:cNvSpPr txBox="1"/>
      </xdr:nvSpPr>
      <xdr:spPr>
        <a:xfrm>
          <a:off x="13131800" y="36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270,010
266,245
217.32
140,461,271
135,235,114
4,259,081
60,415,657
149,261,113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人件費に係る経常収支比率は，令和４年度においては，歳出決算額は横ばいであったものの，臨時財政対策債の減少により，経常一般財源等が減少したことから，上昇している。</a:t>
          </a:r>
        </a:p>
        <a:p>
          <a:r>
            <a:rPr kumimoji="1" lang="ja-JP" altLang="en-US" sz="1200">
              <a:latin typeface="ＭＳ Ｐゴシック" panose="020B0600070205080204" pitchFamily="50" charset="-128"/>
              <a:ea typeface="ＭＳ Ｐゴシック" panose="020B0600070205080204" pitchFamily="50" charset="-128"/>
            </a:rPr>
            <a:t>　各年度とも類似団体平均を上回っている状況にあるため，今後も職員数の適正化を推進し，人件費削減に努める。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130810</xdr:rowOff>
    </xdr:to>
    <xdr:cxnSp macro="">
      <xdr:nvCxnSpPr>
        <xdr:cNvPr id="66" name="直線コネクタ 65"/>
        <xdr:cNvCxnSpPr/>
      </xdr:nvCxnSpPr>
      <xdr:spPr>
        <a:xfrm>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58420</xdr:rowOff>
    </xdr:to>
    <xdr:cxnSp macro="">
      <xdr:nvCxnSpPr>
        <xdr:cNvPr id="69" name="直線コネクタ 68"/>
        <xdr:cNvCxnSpPr/>
      </xdr:nvCxnSpPr>
      <xdr:spPr>
        <a:xfrm flipV="1">
          <a:off x="3098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58420</xdr:rowOff>
    </xdr:to>
    <xdr:cxnSp macro="">
      <xdr:nvCxnSpPr>
        <xdr:cNvPr id="72" name="直線コネクタ 71"/>
        <xdr:cNvCxnSpPr/>
      </xdr:nvCxnSpPr>
      <xdr:spPr>
        <a:xfrm>
          <a:off x="2209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20320</xdr:rowOff>
    </xdr:to>
    <xdr:cxnSp macro="">
      <xdr:nvCxnSpPr>
        <xdr:cNvPr id="75" name="直線コネクタ 74"/>
        <xdr:cNvCxnSpPr/>
      </xdr:nvCxnSpPr>
      <xdr:spPr>
        <a:xfrm>
          <a:off x="1320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物件費に係る経常収支比率は，令和４年度においては，新たに供用を開始した下入野健康増進センターの運営費の増加や，電気料金等の高騰に伴う市有施設の維持管理費の増加等により，上昇している。</a:t>
          </a:r>
        </a:p>
        <a:p>
          <a:r>
            <a:rPr kumimoji="1" lang="ja-JP" altLang="en-US" sz="1200">
              <a:latin typeface="ＭＳ Ｐゴシック" panose="020B0600070205080204" pitchFamily="50" charset="-128"/>
              <a:ea typeface="ＭＳ Ｐゴシック" panose="020B0600070205080204" pitchFamily="50" charset="-128"/>
            </a:rPr>
            <a:t>なお，令和２年度から，中核市移行に伴う比較対象の変更により，類似団体平均を上回っている。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引き続き，内部管理経費の見直しや事務事業の整理・統合を推進し，物件費の削減に努める。　</a:t>
          </a:r>
        </a:p>
        <a:p>
          <a:r>
            <a:rPr kumimoji="1" lang="ja-JP" altLang="en-US" sz="12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69850</xdr:rowOff>
    </xdr:to>
    <xdr:cxnSp macro="">
      <xdr:nvCxnSpPr>
        <xdr:cNvPr id="129" name="直線コネクタ 128"/>
        <xdr:cNvCxnSpPr/>
      </xdr:nvCxnSpPr>
      <xdr:spPr>
        <a:xfrm>
          <a:off x="15671800" y="28538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110671</xdr:rowOff>
    </xdr:to>
    <xdr:cxnSp macro="">
      <xdr:nvCxnSpPr>
        <xdr:cNvPr id="132" name="直線コネクタ 131"/>
        <xdr:cNvCxnSpPr/>
      </xdr:nvCxnSpPr>
      <xdr:spPr>
        <a:xfrm>
          <a:off x="14782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99786</xdr:rowOff>
    </xdr:to>
    <xdr:cxnSp macro="">
      <xdr:nvCxnSpPr>
        <xdr:cNvPr id="135" name="直線コネクタ 134"/>
        <xdr:cNvCxnSpPr/>
      </xdr:nvCxnSpPr>
      <xdr:spPr>
        <a:xfrm>
          <a:off x="13893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45357</xdr:rowOff>
    </xdr:to>
    <xdr:cxnSp macro="">
      <xdr:nvCxnSpPr>
        <xdr:cNvPr id="138" name="直線コネクタ 137"/>
        <xdr:cNvCxnSpPr/>
      </xdr:nvCxnSpPr>
      <xdr:spPr>
        <a:xfrm>
          <a:off x="13004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53" name="テキスト ボックス 152"/>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令和２年度及び３年度においては，普通交付税の増加等による経常一般財源等の増加により低下したものの，令和４年度においては，社会保障費の増加に加え，臨時財政対策債の減少により，経常一般財源等が減少したことから，上昇している。</a:t>
          </a:r>
        </a:p>
        <a:p>
          <a:r>
            <a:rPr kumimoji="1" lang="ja-JP" altLang="en-US" sz="1200">
              <a:latin typeface="ＭＳ Ｐゴシック" panose="020B0600070205080204" pitchFamily="50" charset="-128"/>
              <a:ea typeface="ＭＳ Ｐゴシック" panose="020B0600070205080204" pitchFamily="50" charset="-128"/>
            </a:rPr>
            <a:t>　少子高齢化に伴い，社会保障費が年々増加を続けているため，引き続き，国の動向を注視しながら，持続可能な制度運営に努める。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146050</xdr:rowOff>
    </xdr:to>
    <xdr:cxnSp macro="">
      <xdr:nvCxnSpPr>
        <xdr:cNvPr id="190" name="直線コネクタ 189"/>
        <xdr:cNvCxnSpPr/>
      </xdr:nvCxnSpPr>
      <xdr:spPr>
        <a:xfrm>
          <a:off x="3987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82550</xdr:rowOff>
    </xdr:to>
    <xdr:cxnSp macro="">
      <xdr:nvCxnSpPr>
        <xdr:cNvPr id="193" name="直線コネクタ 192"/>
        <xdr:cNvCxnSpPr/>
      </xdr:nvCxnSpPr>
      <xdr:spPr>
        <a:xfrm flipV="1">
          <a:off x="3098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133350</xdr:rowOff>
    </xdr:to>
    <xdr:cxnSp macro="">
      <xdr:nvCxnSpPr>
        <xdr:cNvPr id="196" name="直線コネクタ 195"/>
        <xdr:cNvCxnSpPr/>
      </xdr:nvCxnSpPr>
      <xdr:spPr>
        <a:xfrm flipV="1">
          <a:off x="2209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133350</xdr:rowOff>
    </xdr:to>
    <xdr:cxnSp macro="">
      <xdr:nvCxnSpPr>
        <xdr:cNvPr id="199" name="直線コネクタ 198"/>
        <xdr:cNvCxnSpPr/>
      </xdr:nvCxnSpPr>
      <xdr:spPr>
        <a:xfrm>
          <a:off x="1320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3" name="テキスト ボックス 202"/>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7" name="楕円 216"/>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8" name="テキスト ボックス 217"/>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は，特別会計に対する繰出金が主なものであり，高齢化の進行に伴い，介護保険会計や後期高齢者医療会計に対する繰出金の額が増加を続けている。経常収支比率は，令和２年度及び３年度においては，普通交付税の増加等による経常一般財源等の増加により低下したものの，令和４年度においては，臨時財政対策債の減少により経常一般財源等が減少したため，上昇している。</a:t>
          </a:r>
        </a:p>
        <a:p>
          <a:r>
            <a:rPr kumimoji="1" lang="ja-JP" altLang="en-US" sz="1200">
              <a:latin typeface="ＭＳ Ｐゴシック" panose="020B0600070205080204" pitchFamily="50" charset="-128"/>
              <a:ea typeface="ＭＳ Ｐゴシック" panose="020B0600070205080204" pitchFamily="50" charset="-128"/>
            </a:rPr>
            <a:t>　引き続き，特別会計に対する繰出金等の適正化に努める。</a:t>
          </a:r>
        </a:p>
        <a:p>
          <a:r>
            <a:rPr kumimoji="1" lang="ja-JP" altLang="en-US" sz="12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56</xdr:row>
      <xdr:rowOff>165100</xdr:rowOff>
    </xdr:to>
    <xdr:cxnSp macro="">
      <xdr:nvCxnSpPr>
        <xdr:cNvPr id="251" name="直線コネクタ 250"/>
        <xdr:cNvCxnSpPr/>
      </xdr:nvCxnSpPr>
      <xdr:spPr>
        <a:xfrm>
          <a:off x="15671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6350</xdr:rowOff>
    </xdr:to>
    <xdr:cxnSp macro="">
      <xdr:nvCxnSpPr>
        <xdr:cNvPr id="254" name="直線コネクタ 253"/>
        <xdr:cNvCxnSpPr/>
      </xdr:nvCxnSpPr>
      <xdr:spPr>
        <a:xfrm flipV="1">
          <a:off x="14782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69850</xdr:rowOff>
    </xdr:to>
    <xdr:cxnSp macro="">
      <xdr:nvCxnSpPr>
        <xdr:cNvPr id="257" name="直線コネクタ 256"/>
        <xdr:cNvCxnSpPr/>
      </xdr:nvCxnSpPr>
      <xdr:spPr>
        <a:xfrm flipV="1">
          <a:off x="13893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57</xdr:row>
      <xdr:rowOff>69850</xdr:rowOff>
    </xdr:to>
    <xdr:cxnSp macro="">
      <xdr:nvCxnSpPr>
        <xdr:cNvPr id="260" name="直線コネクタ 259"/>
        <xdr:cNvCxnSpPr/>
      </xdr:nvCxnSpPr>
      <xdr:spPr>
        <a:xfrm>
          <a:off x="13004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2" name="テキスト ボックス 261"/>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2" name="楕円 271"/>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3" name="テキスト ボックス 272"/>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4" name="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5" name="テキスト ボックス 274"/>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8" name="楕円 277"/>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補助費等に係る経常収支比率は，下水道事業に対する繰出金の減少により低下傾向にあるものの，令和４年度は，臨時財政対策債の減少により経常一般財源等が減少したため，上昇している。</a:t>
          </a:r>
        </a:p>
        <a:p>
          <a:r>
            <a:rPr kumimoji="1" lang="ja-JP" altLang="en-US" sz="1200">
              <a:latin typeface="ＭＳ Ｐゴシック" panose="020B0600070205080204" pitchFamily="50" charset="-128"/>
              <a:ea typeface="ＭＳ Ｐゴシック" panose="020B0600070205080204" pitchFamily="50" charset="-128"/>
            </a:rPr>
            <a:t>　下水道事業に対する繰出金の減少は今後も続く見込みであるが，その他の補助金等についても，定期的な見直しを行うなど，更なる適正化に努める。</a:t>
          </a:r>
        </a:p>
        <a:p>
          <a:r>
            <a:rPr kumimoji="1" lang="ja-JP" altLang="en-US" sz="12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16510</xdr:rowOff>
    </xdr:to>
    <xdr:cxnSp macro="">
      <xdr:nvCxnSpPr>
        <xdr:cNvPr id="312" name="直線コネクタ 311"/>
        <xdr:cNvCxnSpPr/>
      </xdr:nvCxnSpPr>
      <xdr:spPr>
        <a:xfrm>
          <a:off x="15671800" y="600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77470</xdr:rowOff>
    </xdr:to>
    <xdr:cxnSp macro="">
      <xdr:nvCxnSpPr>
        <xdr:cNvPr id="315" name="直線コネクタ 314"/>
        <xdr:cNvCxnSpPr/>
      </xdr:nvCxnSpPr>
      <xdr:spPr>
        <a:xfrm flipV="1">
          <a:off x="14782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138430</xdr:rowOff>
    </xdr:to>
    <xdr:cxnSp macro="">
      <xdr:nvCxnSpPr>
        <xdr:cNvPr id="318" name="直線コネクタ 317"/>
        <xdr:cNvCxnSpPr/>
      </xdr:nvCxnSpPr>
      <xdr:spPr>
        <a:xfrm flipV="1">
          <a:off x="13893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146050</xdr:rowOff>
    </xdr:to>
    <xdr:cxnSp macro="">
      <xdr:nvCxnSpPr>
        <xdr:cNvPr id="321" name="直線コネクタ 320"/>
        <xdr:cNvCxnSpPr/>
      </xdr:nvCxnSpPr>
      <xdr:spPr>
        <a:xfrm flipV="1">
          <a:off x="13004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2" name="フローチャート: 判断 321"/>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3" name="テキスト ボックス 322"/>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5" name="テキスト ボックス 324"/>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1" name="楕円 330"/>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109237</xdr:rowOff>
    </xdr:from>
    <xdr:ext cx="762000" cy="259045"/>
    <xdr:sp macro="" textlink="">
      <xdr:nvSpPr>
        <xdr:cNvPr id="332" name="補助費等該当値テキスト"/>
        <xdr:cNvSpPr txBox="1"/>
      </xdr:nvSpPr>
      <xdr:spPr>
        <a:xfrm>
          <a:off x="165989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3" name="楕円 332"/>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34" name="テキスト ボックス 333"/>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5" name="楕円 334"/>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36" name="テキスト ボックス 335"/>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7" name="楕円 336"/>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38" name="テキスト ボックス 337"/>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9" name="楕円 33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40" name="テキスト ボックス 339"/>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令和４年度においては，市税の徴収猶予特例債等の臨時的な償還が終了したことにより，経常経費充当一般財源が減少した一方，臨時財政対策債の減少により，経常一般財源等が減少したことから，横ばいとなっている。</a:t>
          </a:r>
        </a:p>
        <a:p>
          <a:r>
            <a:rPr kumimoji="1" lang="ja-JP" altLang="en-US" sz="1200">
              <a:latin typeface="ＭＳ Ｐゴシック" panose="020B0600070205080204" pitchFamily="50" charset="-128"/>
              <a:ea typeface="ＭＳ Ｐゴシック" panose="020B0600070205080204" pitchFamily="50" charset="-128"/>
            </a:rPr>
            <a:t>　引き続き，市債の新規発行を抑制し，公債費負担の軽減に努める。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5080</xdr:rowOff>
    </xdr:to>
    <xdr:cxnSp macro="">
      <xdr:nvCxnSpPr>
        <xdr:cNvPr id="373" name="直線コネクタ 372"/>
        <xdr:cNvCxnSpPr/>
      </xdr:nvCxnSpPr>
      <xdr:spPr>
        <a:xfrm>
          <a:off x="3987800" y="1337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5080</xdr:rowOff>
    </xdr:to>
    <xdr:cxnSp macro="">
      <xdr:nvCxnSpPr>
        <xdr:cNvPr id="376" name="直線コネクタ 375"/>
        <xdr:cNvCxnSpPr/>
      </xdr:nvCxnSpPr>
      <xdr:spPr>
        <a:xfrm>
          <a:off x="3098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27939</xdr:rowOff>
    </xdr:to>
    <xdr:cxnSp macro="">
      <xdr:nvCxnSpPr>
        <xdr:cNvPr id="379" name="直線コネクタ 378"/>
        <xdr:cNvCxnSpPr/>
      </xdr:nvCxnSpPr>
      <xdr:spPr>
        <a:xfrm flipV="1">
          <a:off x="2209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43180</xdr:rowOff>
    </xdr:to>
    <xdr:cxnSp macro="">
      <xdr:nvCxnSpPr>
        <xdr:cNvPr id="382" name="直線コネクタ 381"/>
        <xdr:cNvCxnSpPr/>
      </xdr:nvCxnSpPr>
      <xdr:spPr>
        <a:xfrm flipV="1">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3" name="フローチャート: 判断 382"/>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4" name="テキスト ボックス 383"/>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2" name="楕円 391"/>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3"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4" name="楕円 393"/>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5" name="テキスト ボックス 394"/>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6" name="楕円 39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7" name="テキスト ボックス 39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8" name="楕円 397"/>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9" name="テキスト ボックス 398"/>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0" name="楕円 39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1" name="テキスト ボックス 400"/>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費は，少子高齢化の進行に伴う扶助費の増加や，新たに整備した施設の運営費による物件費の増加により，増加を続けている。経常収支比率は，令和２年度及び３年度においては，普通交付税の増加等による経常一般財源等の増加により低下したものの，令和４年度においては，臨時財政対策債の減少により経常一般財源等が減少したため，上昇している。</a:t>
          </a:r>
        </a:p>
        <a:p>
          <a:r>
            <a:rPr kumimoji="1" lang="ja-JP" altLang="en-US" sz="1100">
              <a:latin typeface="ＭＳ Ｐゴシック" panose="020B0600070205080204" pitchFamily="50" charset="-128"/>
              <a:ea typeface="ＭＳ Ｐゴシック" panose="020B0600070205080204" pitchFamily="50" charset="-128"/>
            </a:rPr>
            <a:t>　各年度とも類似団体平均を上回っている状況にあるため，引き続き，職員定数の適正化，事務事業の整理・統合等を推進し，適正な財政運営に努める。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85852</xdr:rowOff>
    </xdr:to>
    <xdr:cxnSp macro="">
      <xdr:nvCxnSpPr>
        <xdr:cNvPr id="432" name="直線コネクタ 431"/>
        <xdr:cNvCxnSpPr/>
      </xdr:nvCxnSpPr>
      <xdr:spPr>
        <a:xfrm>
          <a:off x="15671800" y="133172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104139</xdr:rowOff>
    </xdr:to>
    <xdr:cxnSp macro="">
      <xdr:nvCxnSpPr>
        <xdr:cNvPr id="435" name="直線コネクタ 434"/>
        <xdr:cNvCxnSpPr/>
      </xdr:nvCxnSpPr>
      <xdr:spPr>
        <a:xfrm flipV="1">
          <a:off x="14782800" y="133172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136144</xdr:rowOff>
    </xdr:to>
    <xdr:cxnSp macro="">
      <xdr:nvCxnSpPr>
        <xdr:cNvPr id="438" name="直線コネクタ 437"/>
        <xdr:cNvCxnSpPr/>
      </xdr:nvCxnSpPr>
      <xdr:spPr>
        <a:xfrm flipV="1">
          <a:off x="13893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136144</xdr:rowOff>
    </xdr:to>
    <xdr:cxnSp macro="">
      <xdr:nvCxnSpPr>
        <xdr:cNvPr id="441" name="直線コネクタ 440"/>
        <xdr:cNvCxnSpPr/>
      </xdr:nvCxnSpPr>
      <xdr:spPr>
        <a:xfrm>
          <a:off x="13004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2" name="フローチャート: 判断 441"/>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3" name="テキスト ボックス 442"/>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101109</xdr:rowOff>
    </xdr:from>
    <xdr:ext cx="762000" cy="259045"/>
    <xdr:sp macro="" textlink="">
      <xdr:nvSpPr>
        <xdr:cNvPr id="445" name="テキスト ボックス 444"/>
        <xdr:cNvSpPr txBox="1"/>
      </xdr:nvSpPr>
      <xdr:spPr>
        <a:xfrm>
          <a:off x="12623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51" name="楕円 450"/>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2"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3" name="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4" name="テキスト ボックス 45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5" name="楕円 45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6" name="テキスト ボックス 45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7" name="楕円 456"/>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8" name="テキスト ボックス 457"/>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9" name="楕円 458"/>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60" name="テキスト ボックス 459"/>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95987</xdr:rowOff>
    </xdr:from>
    <xdr:to>
      <xdr:col>29</xdr:col>
      <xdr:colOff>127000</xdr:colOff>
      <xdr:row>16</xdr:row>
      <xdr:rowOff>139344</xdr:rowOff>
    </xdr:to>
    <xdr:cxnSp macro="">
      <xdr:nvCxnSpPr>
        <xdr:cNvPr id="50" name="直線コネクタ 49"/>
        <xdr:cNvCxnSpPr/>
      </xdr:nvCxnSpPr>
      <xdr:spPr bwMode="auto">
        <a:xfrm flipV="1">
          <a:off x="5003800" y="2886812"/>
          <a:ext cx="647700" cy="4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139344</xdr:rowOff>
    </xdr:from>
    <xdr:to>
      <xdr:col>26</xdr:col>
      <xdr:colOff>50800</xdr:colOff>
      <xdr:row>16</xdr:row>
      <xdr:rowOff>145288</xdr:rowOff>
    </xdr:to>
    <xdr:cxnSp macro="">
      <xdr:nvCxnSpPr>
        <xdr:cNvPr id="53" name="直線コネクタ 52"/>
        <xdr:cNvCxnSpPr/>
      </xdr:nvCxnSpPr>
      <xdr:spPr bwMode="auto">
        <a:xfrm flipV="1">
          <a:off x="4305300" y="2930169"/>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137935</xdr:rowOff>
    </xdr:from>
    <xdr:to>
      <xdr:col>22</xdr:col>
      <xdr:colOff>114300</xdr:colOff>
      <xdr:row>16</xdr:row>
      <xdr:rowOff>145288</xdr:rowOff>
    </xdr:to>
    <xdr:cxnSp macro="">
      <xdr:nvCxnSpPr>
        <xdr:cNvPr id="56" name="直線コネクタ 55"/>
        <xdr:cNvCxnSpPr/>
      </xdr:nvCxnSpPr>
      <xdr:spPr bwMode="auto">
        <a:xfrm>
          <a:off x="3606800" y="2928760"/>
          <a:ext cx="6985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137935</xdr:rowOff>
    </xdr:from>
    <xdr:to>
      <xdr:col>18</xdr:col>
      <xdr:colOff>177800</xdr:colOff>
      <xdr:row>17</xdr:row>
      <xdr:rowOff>19672</xdr:rowOff>
    </xdr:to>
    <xdr:cxnSp macro="">
      <xdr:nvCxnSpPr>
        <xdr:cNvPr id="59" name="直線コネクタ 58"/>
        <xdr:cNvCxnSpPr/>
      </xdr:nvCxnSpPr>
      <xdr:spPr bwMode="auto">
        <a:xfrm flipV="1">
          <a:off x="2908300" y="2928760"/>
          <a:ext cx="698500" cy="5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7506</xdr:rowOff>
    </xdr:from>
    <xdr:to>
      <xdr:col>19</xdr:col>
      <xdr:colOff>38100</xdr:colOff>
      <xdr:row>17</xdr:row>
      <xdr:rowOff>109106</xdr:rowOff>
    </xdr:to>
    <xdr:sp macro="" textlink="">
      <xdr:nvSpPr>
        <xdr:cNvPr id="60" name="フローチャート: 判断 59"/>
        <xdr:cNvSpPr/>
      </xdr:nvSpPr>
      <xdr:spPr bwMode="auto">
        <a:xfrm>
          <a:off x="3556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93883</xdr:rowOff>
    </xdr:from>
    <xdr:ext cx="762000" cy="259045"/>
    <xdr:sp macro="" textlink="">
      <xdr:nvSpPr>
        <xdr:cNvPr id="61" name="テキスト ボックス 60"/>
        <xdr:cNvSpPr txBox="1"/>
      </xdr:nvSpPr>
      <xdr:spPr>
        <a:xfrm>
          <a:off x="32258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122458</xdr:rowOff>
    </xdr:from>
    <xdr:ext cx="762000" cy="259045"/>
    <xdr:sp macro="" textlink="">
      <xdr:nvSpPr>
        <xdr:cNvPr id="63" name="テキスト ボックス 62"/>
        <xdr:cNvSpPr txBox="1"/>
      </xdr:nvSpPr>
      <xdr:spPr>
        <a:xfrm>
          <a:off x="2527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45187</xdr:rowOff>
    </xdr:from>
    <xdr:to>
      <xdr:col>29</xdr:col>
      <xdr:colOff>177800</xdr:colOff>
      <xdr:row>16</xdr:row>
      <xdr:rowOff>146787</xdr:rowOff>
    </xdr:to>
    <xdr:sp macro="" textlink="">
      <xdr:nvSpPr>
        <xdr:cNvPr id="69" name="楕円 68"/>
        <xdr:cNvSpPr/>
      </xdr:nvSpPr>
      <xdr:spPr bwMode="auto">
        <a:xfrm>
          <a:off x="56007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61714</xdr:rowOff>
    </xdr:from>
    <xdr:ext cx="762000" cy="259045"/>
    <xdr:sp macro="" textlink="">
      <xdr:nvSpPr>
        <xdr:cNvPr id="70" name="人口1人当たり決算額の推移該当値テキスト130"/>
        <xdr:cNvSpPr txBox="1"/>
      </xdr:nvSpPr>
      <xdr:spPr>
        <a:xfrm>
          <a:off x="5740400" y="268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88544</xdr:rowOff>
    </xdr:from>
    <xdr:to>
      <xdr:col>26</xdr:col>
      <xdr:colOff>101600</xdr:colOff>
      <xdr:row>17</xdr:row>
      <xdr:rowOff>18694</xdr:rowOff>
    </xdr:to>
    <xdr:sp macro="" textlink="">
      <xdr:nvSpPr>
        <xdr:cNvPr id="71" name="楕円 70"/>
        <xdr:cNvSpPr/>
      </xdr:nvSpPr>
      <xdr:spPr bwMode="auto">
        <a:xfrm>
          <a:off x="4953000" y="287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28871</xdr:rowOff>
    </xdr:from>
    <xdr:ext cx="736600" cy="259045"/>
    <xdr:sp macro="" textlink="">
      <xdr:nvSpPr>
        <xdr:cNvPr id="72" name="テキスト ボックス 71"/>
        <xdr:cNvSpPr txBox="1"/>
      </xdr:nvSpPr>
      <xdr:spPr>
        <a:xfrm>
          <a:off x="4622800" y="2648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94488</xdr:rowOff>
    </xdr:from>
    <xdr:to>
      <xdr:col>22</xdr:col>
      <xdr:colOff>165100</xdr:colOff>
      <xdr:row>17</xdr:row>
      <xdr:rowOff>24638</xdr:rowOff>
    </xdr:to>
    <xdr:sp macro="" textlink="">
      <xdr:nvSpPr>
        <xdr:cNvPr id="73" name="楕円 72"/>
        <xdr:cNvSpPr/>
      </xdr:nvSpPr>
      <xdr:spPr bwMode="auto">
        <a:xfrm>
          <a:off x="4254500" y="288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34815</xdr:rowOff>
    </xdr:from>
    <xdr:ext cx="762000" cy="259045"/>
    <xdr:sp macro="" textlink="">
      <xdr:nvSpPr>
        <xdr:cNvPr id="74" name="テキスト ボックス 73"/>
        <xdr:cNvSpPr txBox="1"/>
      </xdr:nvSpPr>
      <xdr:spPr>
        <a:xfrm>
          <a:off x="3924300" y="265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87135</xdr:rowOff>
    </xdr:from>
    <xdr:to>
      <xdr:col>19</xdr:col>
      <xdr:colOff>38100</xdr:colOff>
      <xdr:row>17</xdr:row>
      <xdr:rowOff>17285</xdr:rowOff>
    </xdr:to>
    <xdr:sp macro="" textlink="">
      <xdr:nvSpPr>
        <xdr:cNvPr id="75" name="楕円 74"/>
        <xdr:cNvSpPr/>
      </xdr:nvSpPr>
      <xdr:spPr bwMode="auto">
        <a:xfrm>
          <a:off x="3556000" y="287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27462</xdr:rowOff>
    </xdr:from>
    <xdr:ext cx="762000" cy="259045"/>
    <xdr:sp macro="" textlink="">
      <xdr:nvSpPr>
        <xdr:cNvPr id="76" name="テキスト ボックス 75"/>
        <xdr:cNvSpPr txBox="1"/>
      </xdr:nvSpPr>
      <xdr:spPr>
        <a:xfrm>
          <a:off x="3225800" y="26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140322</xdr:rowOff>
    </xdr:from>
    <xdr:to>
      <xdr:col>15</xdr:col>
      <xdr:colOff>101600</xdr:colOff>
      <xdr:row>17</xdr:row>
      <xdr:rowOff>70472</xdr:rowOff>
    </xdr:to>
    <xdr:sp macro="" textlink="">
      <xdr:nvSpPr>
        <xdr:cNvPr id="77" name="楕円 76"/>
        <xdr:cNvSpPr/>
      </xdr:nvSpPr>
      <xdr:spPr bwMode="auto">
        <a:xfrm>
          <a:off x="2857500" y="293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80649</xdr:rowOff>
    </xdr:from>
    <xdr:ext cx="762000" cy="259045"/>
    <xdr:sp macro="" textlink="">
      <xdr:nvSpPr>
        <xdr:cNvPr id="78" name="テキスト ボックス 77"/>
        <xdr:cNvSpPr txBox="1"/>
      </xdr:nvSpPr>
      <xdr:spPr>
        <a:xfrm>
          <a:off x="2527300" y="270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190360</xdr:rowOff>
    </xdr:from>
    <xdr:to>
      <xdr:col>29</xdr:col>
      <xdr:colOff>127000</xdr:colOff>
      <xdr:row>34</xdr:row>
      <xdr:rowOff>217525</xdr:rowOff>
    </xdr:to>
    <xdr:cxnSp macro="">
      <xdr:nvCxnSpPr>
        <xdr:cNvPr id="111" name="直線コネクタ 110"/>
        <xdr:cNvCxnSpPr/>
      </xdr:nvCxnSpPr>
      <xdr:spPr bwMode="auto">
        <a:xfrm>
          <a:off x="5003800" y="6457810"/>
          <a:ext cx="6477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190360</xdr:rowOff>
    </xdr:from>
    <xdr:to>
      <xdr:col>26</xdr:col>
      <xdr:colOff>50800</xdr:colOff>
      <xdr:row>34</xdr:row>
      <xdr:rowOff>285344</xdr:rowOff>
    </xdr:to>
    <xdr:cxnSp macro="">
      <xdr:nvCxnSpPr>
        <xdr:cNvPr id="114" name="直線コネクタ 113"/>
        <xdr:cNvCxnSpPr/>
      </xdr:nvCxnSpPr>
      <xdr:spPr bwMode="auto">
        <a:xfrm flipV="1">
          <a:off x="4305300" y="6457810"/>
          <a:ext cx="698500" cy="94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261036</xdr:rowOff>
    </xdr:from>
    <xdr:to>
      <xdr:col>22</xdr:col>
      <xdr:colOff>114300</xdr:colOff>
      <xdr:row>34</xdr:row>
      <xdr:rowOff>285344</xdr:rowOff>
    </xdr:to>
    <xdr:cxnSp macro="">
      <xdr:nvCxnSpPr>
        <xdr:cNvPr id="117" name="直線コネクタ 116"/>
        <xdr:cNvCxnSpPr/>
      </xdr:nvCxnSpPr>
      <xdr:spPr bwMode="auto">
        <a:xfrm>
          <a:off x="3606800" y="6528486"/>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242824</xdr:rowOff>
    </xdr:from>
    <xdr:to>
      <xdr:col>18</xdr:col>
      <xdr:colOff>177800</xdr:colOff>
      <xdr:row>34</xdr:row>
      <xdr:rowOff>261036</xdr:rowOff>
    </xdr:to>
    <xdr:cxnSp macro="">
      <xdr:nvCxnSpPr>
        <xdr:cNvPr id="120" name="直線コネクタ 119"/>
        <xdr:cNvCxnSpPr/>
      </xdr:nvCxnSpPr>
      <xdr:spPr bwMode="auto">
        <a:xfrm>
          <a:off x="2908300" y="6510274"/>
          <a:ext cx="6985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270548</xdr:rowOff>
    </xdr:from>
    <xdr:to>
      <xdr:col>19</xdr:col>
      <xdr:colOff>38100</xdr:colOff>
      <xdr:row>36</xdr:row>
      <xdr:rowOff>29248</xdr:rowOff>
    </xdr:to>
    <xdr:sp macro="" textlink="">
      <xdr:nvSpPr>
        <xdr:cNvPr id="121" name="フローチャート: 判断 120"/>
        <xdr:cNvSpPr/>
      </xdr:nvSpPr>
      <xdr:spPr bwMode="auto">
        <a:xfrm>
          <a:off x="3556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14025</xdr:rowOff>
    </xdr:from>
    <xdr:ext cx="762000" cy="259045"/>
    <xdr:sp macro="" textlink="">
      <xdr:nvSpPr>
        <xdr:cNvPr id="122" name="テキスト ボックス 121"/>
        <xdr:cNvSpPr txBox="1"/>
      </xdr:nvSpPr>
      <xdr:spPr>
        <a:xfrm>
          <a:off x="32258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1528</xdr:rowOff>
    </xdr:from>
    <xdr:ext cx="762000" cy="259045"/>
    <xdr:sp macro="" textlink="">
      <xdr:nvSpPr>
        <xdr:cNvPr id="124" name="テキスト ボックス 123"/>
        <xdr:cNvSpPr txBox="1"/>
      </xdr:nvSpPr>
      <xdr:spPr>
        <a:xfrm>
          <a:off x="2527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166725</xdr:rowOff>
    </xdr:from>
    <xdr:to>
      <xdr:col>29</xdr:col>
      <xdr:colOff>177800</xdr:colOff>
      <xdr:row>34</xdr:row>
      <xdr:rowOff>268325</xdr:rowOff>
    </xdr:to>
    <xdr:sp macro="" textlink="">
      <xdr:nvSpPr>
        <xdr:cNvPr id="130" name="楕円 129"/>
        <xdr:cNvSpPr/>
      </xdr:nvSpPr>
      <xdr:spPr bwMode="auto">
        <a:xfrm>
          <a:off x="5600700" y="643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11802</xdr:rowOff>
    </xdr:from>
    <xdr:ext cx="762000" cy="259045"/>
    <xdr:sp macro="" textlink="">
      <xdr:nvSpPr>
        <xdr:cNvPr id="131" name="人口1人当たり決算額の推移該当値テキスト445"/>
        <xdr:cNvSpPr txBox="1"/>
      </xdr:nvSpPr>
      <xdr:spPr>
        <a:xfrm>
          <a:off x="5740400" y="627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139560</xdr:rowOff>
    </xdr:from>
    <xdr:to>
      <xdr:col>26</xdr:col>
      <xdr:colOff>101600</xdr:colOff>
      <xdr:row>34</xdr:row>
      <xdr:rowOff>241160</xdr:rowOff>
    </xdr:to>
    <xdr:sp macro="" textlink="">
      <xdr:nvSpPr>
        <xdr:cNvPr id="132" name="楕円 131"/>
        <xdr:cNvSpPr/>
      </xdr:nvSpPr>
      <xdr:spPr bwMode="auto">
        <a:xfrm>
          <a:off x="4953000" y="640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251337</xdr:rowOff>
    </xdr:from>
    <xdr:ext cx="736600" cy="259045"/>
    <xdr:sp macro="" textlink="">
      <xdr:nvSpPr>
        <xdr:cNvPr id="133" name="テキスト ボックス 132"/>
        <xdr:cNvSpPr txBox="1"/>
      </xdr:nvSpPr>
      <xdr:spPr>
        <a:xfrm>
          <a:off x="4622800" y="617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234543</xdr:rowOff>
    </xdr:from>
    <xdr:to>
      <xdr:col>22</xdr:col>
      <xdr:colOff>165100</xdr:colOff>
      <xdr:row>34</xdr:row>
      <xdr:rowOff>336144</xdr:rowOff>
    </xdr:to>
    <xdr:sp macro="" textlink="">
      <xdr:nvSpPr>
        <xdr:cNvPr id="134" name="楕円 133"/>
        <xdr:cNvSpPr/>
      </xdr:nvSpPr>
      <xdr:spPr bwMode="auto">
        <a:xfrm>
          <a:off x="4254500" y="650199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3420</xdr:rowOff>
    </xdr:from>
    <xdr:ext cx="762000" cy="259045"/>
    <xdr:sp macro="" textlink="">
      <xdr:nvSpPr>
        <xdr:cNvPr id="135" name="テキスト ボックス 134"/>
        <xdr:cNvSpPr txBox="1"/>
      </xdr:nvSpPr>
      <xdr:spPr>
        <a:xfrm>
          <a:off x="3924300" y="627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210236</xdr:rowOff>
    </xdr:from>
    <xdr:to>
      <xdr:col>19</xdr:col>
      <xdr:colOff>38100</xdr:colOff>
      <xdr:row>34</xdr:row>
      <xdr:rowOff>311835</xdr:rowOff>
    </xdr:to>
    <xdr:sp macro="" textlink="">
      <xdr:nvSpPr>
        <xdr:cNvPr id="136" name="楕円 135"/>
        <xdr:cNvSpPr/>
      </xdr:nvSpPr>
      <xdr:spPr bwMode="auto">
        <a:xfrm>
          <a:off x="3556000" y="64776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322013</xdr:rowOff>
    </xdr:from>
    <xdr:ext cx="762000" cy="259045"/>
    <xdr:sp macro="" textlink="">
      <xdr:nvSpPr>
        <xdr:cNvPr id="137" name="テキスト ボックス 136"/>
        <xdr:cNvSpPr txBox="1"/>
      </xdr:nvSpPr>
      <xdr:spPr>
        <a:xfrm>
          <a:off x="3225800" y="62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192024</xdr:rowOff>
    </xdr:from>
    <xdr:to>
      <xdr:col>15</xdr:col>
      <xdr:colOff>101600</xdr:colOff>
      <xdr:row>34</xdr:row>
      <xdr:rowOff>293624</xdr:rowOff>
    </xdr:to>
    <xdr:sp macro="" textlink="">
      <xdr:nvSpPr>
        <xdr:cNvPr id="138" name="楕円 137"/>
        <xdr:cNvSpPr/>
      </xdr:nvSpPr>
      <xdr:spPr bwMode="auto">
        <a:xfrm>
          <a:off x="2857500" y="645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303801</xdr:rowOff>
    </xdr:from>
    <xdr:ext cx="762000" cy="259045"/>
    <xdr:sp macro="" textlink="">
      <xdr:nvSpPr>
        <xdr:cNvPr id="139" name="テキスト ボックス 138"/>
        <xdr:cNvSpPr txBox="1"/>
      </xdr:nvSpPr>
      <xdr:spPr>
        <a:xfrm>
          <a:off x="2527300" y="622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270,010
266,245
217.32
140,461,271
135,235,114
4,259,081
60,415,657
149,261,113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29210</xdr:rowOff>
    </xdr:from>
    <xdr:to>
      <xdr:col>24</xdr:col>
      <xdr:colOff>63500</xdr:colOff>
      <xdr:row>35</xdr:row>
      <xdr:rowOff>76454</xdr:rowOff>
    </xdr:to>
    <xdr:cxnSp macro="">
      <xdr:nvCxnSpPr>
        <xdr:cNvPr id="61" name="直線コネクタ 60"/>
        <xdr:cNvCxnSpPr/>
      </xdr:nvCxnSpPr>
      <xdr:spPr>
        <a:xfrm>
          <a:off x="3797300" y="6029960"/>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17780</xdr:rowOff>
    </xdr:from>
    <xdr:to>
      <xdr:col>19</xdr:col>
      <xdr:colOff>177800</xdr:colOff>
      <xdr:row>35</xdr:row>
      <xdr:rowOff>29210</xdr:rowOff>
    </xdr:to>
    <xdr:cxnSp macro="">
      <xdr:nvCxnSpPr>
        <xdr:cNvPr id="64" name="直線コネクタ 63"/>
        <xdr:cNvCxnSpPr/>
      </xdr:nvCxnSpPr>
      <xdr:spPr>
        <a:xfrm>
          <a:off x="2908300" y="6018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17780</xdr:rowOff>
    </xdr:from>
    <xdr:to>
      <xdr:col>15</xdr:col>
      <xdr:colOff>50800</xdr:colOff>
      <xdr:row>35</xdr:row>
      <xdr:rowOff>20828</xdr:rowOff>
    </xdr:to>
    <xdr:cxnSp macro="">
      <xdr:nvCxnSpPr>
        <xdr:cNvPr id="67" name="直線コネクタ 66"/>
        <xdr:cNvCxnSpPr/>
      </xdr:nvCxnSpPr>
      <xdr:spPr>
        <a:xfrm flipV="1">
          <a:off x="2019300" y="601853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31496</xdr:rowOff>
    </xdr:to>
    <xdr:cxnSp macro="">
      <xdr:nvCxnSpPr>
        <xdr:cNvPr id="70" name="直線コネクタ 69"/>
        <xdr:cNvCxnSpPr/>
      </xdr:nvCxnSpPr>
      <xdr:spPr>
        <a:xfrm flipV="1">
          <a:off x="1130300" y="602157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71" name="フローチャート: 判断 70"/>
        <xdr:cNvSpPr/>
      </xdr:nvSpPr>
      <xdr:spPr>
        <a:xfrm>
          <a:off x="196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105427</xdr:rowOff>
    </xdr:from>
    <xdr:ext cx="469744" cy="259045"/>
    <xdr:sp macro="" textlink="">
      <xdr:nvSpPr>
        <xdr:cNvPr id="72" name="テキスト ボックス 71"/>
        <xdr:cNvSpPr txBox="1"/>
      </xdr:nvSpPr>
      <xdr:spPr>
        <a:xfrm>
          <a:off x="1784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74" name="テキスト ボックス 73"/>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25654</xdr:rowOff>
    </xdr:from>
    <xdr:to>
      <xdr:col>24</xdr:col>
      <xdr:colOff>114300</xdr:colOff>
      <xdr:row>35</xdr:row>
      <xdr:rowOff>127254</xdr:rowOff>
    </xdr:to>
    <xdr:sp macro="" textlink="">
      <xdr:nvSpPr>
        <xdr:cNvPr id="80" name="楕円 79"/>
        <xdr:cNvSpPr/>
      </xdr:nvSpPr>
      <xdr:spPr>
        <a:xfrm>
          <a:off x="45847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48531</xdr:rowOff>
    </xdr:from>
    <xdr:ext cx="469744" cy="259045"/>
    <xdr:sp macro="" textlink="">
      <xdr:nvSpPr>
        <xdr:cNvPr id="81" name="議会費該当値テキスト"/>
        <xdr:cNvSpPr txBox="1"/>
      </xdr:nvSpPr>
      <xdr:spPr>
        <a:xfrm>
          <a:off x="4686300"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149860</xdr:rowOff>
    </xdr:from>
    <xdr:to>
      <xdr:col>20</xdr:col>
      <xdr:colOff>38100</xdr:colOff>
      <xdr:row>35</xdr:row>
      <xdr:rowOff>80010</xdr:rowOff>
    </xdr:to>
    <xdr:sp macro="" textlink="">
      <xdr:nvSpPr>
        <xdr:cNvPr id="82" name="楕円 81"/>
        <xdr:cNvSpPr/>
      </xdr:nvSpPr>
      <xdr:spPr>
        <a:xfrm>
          <a:off x="3746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96537</xdr:rowOff>
    </xdr:from>
    <xdr:ext cx="469744" cy="259045"/>
    <xdr:sp macro="" textlink="">
      <xdr:nvSpPr>
        <xdr:cNvPr id="83" name="テキスト ボックス 82"/>
        <xdr:cNvSpPr txBox="1"/>
      </xdr:nvSpPr>
      <xdr:spPr>
        <a:xfrm>
          <a:off x="3562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138430</xdr:rowOff>
    </xdr:from>
    <xdr:to>
      <xdr:col>15</xdr:col>
      <xdr:colOff>101600</xdr:colOff>
      <xdr:row>35</xdr:row>
      <xdr:rowOff>68580</xdr:rowOff>
    </xdr:to>
    <xdr:sp macro="" textlink="">
      <xdr:nvSpPr>
        <xdr:cNvPr id="84" name="楕円 83"/>
        <xdr:cNvSpPr/>
      </xdr:nvSpPr>
      <xdr:spPr>
        <a:xfrm>
          <a:off x="2857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85107</xdr:rowOff>
    </xdr:from>
    <xdr:ext cx="469744" cy="259045"/>
    <xdr:sp macro="" textlink="">
      <xdr:nvSpPr>
        <xdr:cNvPr id="85" name="テキスト ボックス 84"/>
        <xdr:cNvSpPr txBox="1"/>
      </xdr:nvSpPr>
      <xdr:spPr>
        <a:xfrm>
          <a:off x="2673428"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6" name="楕円 85"/>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88155</xdr:rowOff>
    </xdr:from>
    <xdr:ext cx="469744" cy="259045"/>
    <xdr:sp macro="" textlink="">
      <xdr:nvSpPr>
        <xdr:cNvPr id="87" name="テキスト ボックス 86"/>
        <xdr:cNvSpPr txBox="1"/>
      </xdr:nvSpPr>
      <xdr:spPr>
        <a:xfrm>
          <a:off x="1784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152146</xdr:rowOff>
    </xdr:from>
    <xdr:to>
      <xdr:col>6</xdr:col>
      <xdr:colOff>38100</xdr:colOff>
      <xdr:row>35</xdr:row>
      <xdr:rowOff>82296</xdr:rowOff>
    </xdr:to>
    <xdr:sp macro="" textlink="">
      <xdr:nvSpPr>
        <xdr:cNvPr id="88" name="楕円 87"/>
        <xdr:cNvSpPr/>
      </xdr:nvSpPr>
      <xdr:spPr>
        <a:xfrm>
          <a:off x="1079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73423</xdr:rowOff>
    </xdr:from>
    <xdr:ext cx="469744" cy="259045"/>
    <xdr:sp macro="" textlink="">
      <xdr:nvSpPr>
        <xdr:cNvPr id="89" name="テキスト ボックス 88"/>
        <xdr:cNvSpPr txBox="1"/>
      </xdr:nvSpPr>
      <xdr:spPr>
        <a:xfrm>
          <a:off x="895428" y="60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92206</xdr:rowOff>
    </xdr:from>
    <xdr:to>
      <xdr:col>24</xdr:col>
      <xdr:colOff>63500</xdr:colOff>
      <xdr:row>55</xdr:row>
      <xdr:rowOff>130795</xdr:rowOff>
    </xdr:to>
    <xdr:cxnSp macro="">
      <xdr:nvCxnSpPr>
        <xdr:cNvPr id="120" name="直線コネクタ 119"/>
        <xdr:cNvCxnSpPr/>
      </xdr:nvCxnSpPr>
      <xdr:spPr>
        <a:xfrm flipV="1">
          <a:off x="3797300" y="9350506"/>
          <a:ext cx="838200" cy="2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127933</xdr:rowOff>
    </xdr:from>
    <xdr:to>
      <xdr:col>19</xdr:col>
      <xdr:colOff>177800</xdr:colOff>
      <xdr:row>55</xdr:row>
      <xdr:rowOff>130795</xdr:rowOff>
    </xdr:to>
    <xdr:cxnSp macro="">
      <xdr:nvCxnSpPr>
        <xdr:cNvPr id="123" name="直線コネクタ 122"/>
        <xdr:cNvCxnSpPr/>
      </xdr:nvCxnSpPr>
      <xdr:spPr>
        <a:xfrm>
          <a:off x="2908300" y="8528983"/>
          <a:ext cx="889000" cy="10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127933</xdr:rowOff>
    </xdr:from>
    <xdr:to>
      <xdr:col>15</xdr:col>
      <xdr:colOff>50800</xdr:colOff>
      <xdr:row>57</xdr:row>
      <xdr:rowOff>2257</xdr:rowOff>
    </xdr:to>
    <xdr:cxnSp macro="">
      <xdr:nvCxnSpPr>
        <xdr:cNvPr id="126" name="直線コネクタ 125"/>
        <xdr:cNvCxnSpPr/>
      </xdr:nvCxnSpPr>
      <xdr:spPr>
        <a:xfrm flipV="1">
          <a:off x="2019300" y="8528983"/>
          <a:ext cx="889000" cy="12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26783</xdr:rowOff>
    </xdr:from>
    <xdr:to>
      <xdr:col>10</xdr:col>
      <xdr:colOff>114300</xdr:colOff>
      <xdr:row>57</xdr:row>
      <xdr:rowOff>2257</xdr:rowOff>
    </xdr:to>
    <xdr:cxnSp macro="">
      <xdr:nvCxnSpPr>
        <xdr:cNvPr id="129" name="直線コネクタ 128"/>
        <xdr:cNvCxnSpPr/>
      </xdr:nvCxnSpPr>
      <xdr:spPr>
        <a:xfrm>
          <a:off x="1130300" y="9456533"/>
          <a:ext cx="889000" cy="3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135165</xdr:rowOff>
    </xdr:from>
    <xdr:to>
      <xdr:col>10</xdr:col>
      <xdr:colOff>165100</xdr:colOff>
      <xdr:row>57</xdr:row>
      <xdr:rowOff>65315</xdr:rowOff>
    </xdr:to>
    <xdr:sp macro="" textlink="">
      <xdr:nvSpPr>
        <xdr:cNvPr id="130" name="フローチャート: 判断 129"/>
        <xdr:cNvSpPr/>
      </xdr:nvSpPr>
      <xdr:spPr>
        <a:xfrm>
          <a:off x="1968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56442</xdr:rowOff>
    </xdr:from>
    <xdr:ext cx="534377" cy="259045"/>
    <xdr:sp macro="" textlink="">
      <xdr:nvSpPr>
        <xdr:cNvPr id="131" name="テキスト ボックス 130"/>
        <xdr:cNvSpPr txBox="1"/>
      </xdr:nvSpPr>
      <xdr:spPr>
        <a:xfrm>
          <a:off x="1752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63919</xdr:rowOff>
    </xdr:from>
    <xdr:ext cx="534377" cy="259045"/>
    <xdr:sp macro="" textlink="">
      <xdr:nvSpPr>
        <xdr:cNvPr id="133" name="テキスト ボックス 132"/>
        <xdr:cNvSpPr txBox="1"/>
      </xdr:nvSpPr>
      <xdr:spPr>
        <a:xfrm>
          <a:off x="863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41406</xdr:rowOff>
    </xdr:from>
    <xdr:to>
      <xdr:col>24</xdr:col>
      <xdr:colOff>114300</xdr:colOff>
      <xdr:row>54</xdr:row>
      <xdr:rowOff>143006</xdr:rowOff>
    </xdr:to>
    <xdr:sp macro="" textlink="">
      <xdr:nvSpPr>
        <xdr:cNvPr id="139" name="楕円 138"/>
        <xdr:cNvSpPr/>
      </xdr:nvSpPr>
      <xdr:spPr>
        <a:xfrm>
          <a:off x="4584700" y="92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64283</xdr:rowOff>
    </xdr:from>
    <xdr:ext cx="534377" cy="259045"/>
    <xdr:sp macro="" textlink="">
      <xdr:nvSpPr>
        <xdr:cNvPr id="140" name="総務費該当値テキスト"/>
        <xdr:cNvSpPr txBox="1"/>
      </xdr:nvSpPr>
      <xdr:spPr>
        <a:xfrm>
          <a:off x="4686300" y="91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79995</xdr:rowOff>
    </xdr:from>
    <xdr:to>
      <xdr:col>20</xdr:col>
      <xdr:colOff>38100</xdr:colOff>
      <xdr:row>56</xdr:row>
      <xdr:rowOff>10145</xdr:rowOff>
    </xdr:to>
    <xdr:sp macro="" textlink="">
      <xdr:nvSpPr>
        <xdr:cNvPr id="141" name="楕円 140"/>
        <xdr:cNvSpPr/>
      </xdr:nvSpPr>
      <xdr:spPr>
        <a:xfrm>
          <a:off x="3746500" y="95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26672</xdr:rowOff>
    </xdr:from>
    <xdr:ext cx="534377" cy="259045"/>
    <xdr:sp macro="" textlink="">
      <xdr:nvSpPr>
        <xdr:cNvPr id="142" name="テキスト ボックス 141"/>
        <xdr:cNvSpPr txBox="1"/>
      </xdr:nvSpPr>
      <xdr:spPr>
        <a:xfrm>
          <a:off x="3530111" y="92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77133</xdr:rowOff>
    </xdr:from>
    <xdr:to>
      <xdr:col>15</xdr:col>
      <xdr:colOff>101600</xdr:colOff>
      <xdr:row>50</xdr:row>
      <xdr:rowOff>7283</xdr:rowOff>
    </xdr:to>
    <xdr:sp macro="" textlink="">
      <xdr:nvSpPr>
        <xdr:cNvPr id="143" name="楕円 142"/>
        <xdr:cNvSpPr/>
      </xdr:nvSpPr>
      <xdr:spPr>
        <a:xfrm>
          <a:off x="2857500" y="8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23810</xdr:rowOff>
    </xdr:from>
    <xdr:ext cx="599010" cy="259045"/>
    <xdr:sp macro="" textlink="">
      <xdr:nvSpPr>
        <xdr:cNvPr id="144" name="テキスト ボックス 143"/>
        <xdr:cNvSpPr txBox="1"/>
      </xdr:nvSpPr>
      <xdr:spPr>
        <a:xfrm>
          <a:off x="2608795" y="82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122907</xdr:rowOff>
    </xdr:from>
    <xdr:to>
      <xdr:col>10</xdr:col>
      <xdr:colOff>165100</xdr:colOff>
      <xdr:row>57</xdr:row>
      <xdr:rowOff>53057</xdr:rowOff>
    </xdr:to>
    <xdr:sp macro="" textlink="">
      <xdr:nvSpPr>
        <xdr:cNvPr id="145" name="楕円 144"/>
        <xdr:cNvSpPr/>
      </xdr:nvSpPr>
      <xdr:spPr>
        <a:xfrm>
          <a:off x="1968500" y="97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69584</xdr:rowOff>
    </xdr:from>
    <xdr:ext cx="534377" cy="259045"/>
    <xdr:sp macro="" textlink="">
      <xdr:nvSpPr>
        <xdr:cNvPr id="146" name="テキスト ボックス 145"/>
        <xdr:cNvSpPr txBox="1"/>
      </xdr:nvSpPr>
      <xdr:spPr>
        <a:xfrm>
          <a:off x="1752111" y="94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147433</xdr:rowOff>
    </xdr:from>
    <xdr:to>
      <xdr:col>6</xdr:col>
      <xdr:colOff>38100</xdr:colOff>
      <xdr:row>55</xdr:row>
      <xdr:rowOff>77583</xdr:rowOff>
    </xdr:to>
    <xdr:sp macro="" textlink="">
      <xdr:nvSpPr>
        <xdr:cNvPr id="147" name="楕円 146"/>
        <xdr:cNvSpPr/>
      </xdr:nvSpPr>
      <xdr:spPr>
        <a:xfrm>
          <a:off x="1079500" y="94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94110</xdr:rowOff>
    </xdr:from>
    <xdr:ext cx="534377" cy="259045"/>
    <xdr:sp macro="" textlink="">
      <xdr:nvSpPr>
        <xdr:cNvPr id="148" name="テキスト ボックス 147"/>
        <xdr:cNvSpPr txBox="1"/>
      </xdr:nvSpPr>
      <xdr:spPr>
        <a:xfrm>
          <a:off x="863111" y="91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66850</xdr:rowOff>
    </xdr:from>
    <xdr:to>
      <xdr:col>24</xdr:col>
      <xdr:colOff>63500</xdr:colOff>
      <xdr:row>76</xdr:row>
      <xdr:rowOff>123735</xdr:rowOff>
    </xdr:to>
    <xdr:cxnSp macro="">
      <xdr:nvCxnSpPr>
        <xdr:cNvPr id="176" name="直線コネクタ 175"/>
        <xdr:cNvCxnSpPr/>
      </xdr:nvCxnSpPr>
      <xdr:spPr>
        <a:xfrm>
          <a:off x="3797300" y="13097050"/>
          <a:ext cx="838200" cy="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66850</xdr:rowOff>
    </xdr:from>
    <xdr:to>
      <xdr:col>19</xdr:col>
      <xdr:colOff>177800</xdr:colOff>
      <xdr:row>77</xdr:row>
      <xdr:rowOff>148916</xdr:rowOff>
    </xdr:to>
    <xdr:cxnSp macro="">
      <xdr:nvCxnSpPr>
        <xdr:cNvPr id="179" name="直線コネクタ 178"/>
        <xdr:cNvCxnSpPr/>
      </xdr:nvCxnSpPr>
      <xdr:spPr>
        <a:xfrm flipV="1">
          <a:off x="2908300" y="13097050"/>
          <a:ext cx="889000" cy="2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148916</xdr:rowOff>
    </xdr:from>
    <xdr:to>
      <xdr:col>15</xdr:col>
      <xdr:colOff>50800</xdr:colOff>
      <xdr:row>78</xdr:row>
      <xdr:rowOff>39143</xdr:rowOff>
    </xdr:to>
    <xdr:cxnSp macro="">
      <xdr:nvCxnSpPr>
        <xdr:cNvPr id="182" name="直線コネクタ 181"/>
        <xdr:cNvCxnSpPr/>
      </xdr:nvCxnSpPr>
      <xdr:spPr>
        <a:xfrm flipV="1">
          <a:off x="2019300" y="13350566"/>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39143</xdr:rowOff>
    </xdr:from>
    <xdr:to>
      <xdr:col>10</xdr:col>
      <xdr:colOff>114300</xdr:colOff>
      <xdr:row>78</xdr:row>
      <xdr:rowOff>103929</xdr:rowOff>
    </xdr:to>
    <xdr:cxnSp macro="">
      <xdr:nvCxnSpPr>
        <xdr:cNvPr id="185" name="直線コネクタ 184"/>
        <xdr:cNvCxnSpPr/>
      </xdr:nvCxnSpPr>
      <xdr:spPr>
        <a:xfrm flipV="1">
          <a:off x="1130300" y="13412243"/>
          <a:ext cx="889000" cy="6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139018</xdr:rowOff>
    </xdr:from>
    <xdr:to>
      <xdr:col>10</xdr:col>
      <xdr:colOff>165100</xdr:colOff>
      <xdr:row>79</xdr:row>
      <xdr:rowOff>69168</xdr:rowOff>
    </xdr:to>
    <xdr:sp macro="" textlink="">
      <xdr:nvSpPr>
        <xdr:cNvPr id="186" name="フローチャート: 判断 185"/>
        <xdr:cNvSpPr/>
      </xdr:nvSpPr>
      <xdr:spPr>
        <a:xfrm>
          <a:off x="1968500" y="1351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60295</xdr:rowOff>
    </xdr:from>
    <xdr:ext cx="599010" cy="259045"/>
    <xdr:sp macro="" textlink="">
      <xdr:nvSpPr>
        <xdr:cNvPr id="187" name="テキスト ボックス 186"/>
        <xdr:cNvSpPr txBox="1"/>
      </xdr:nvSpPr>
      <xdr:spPr>
        <a:xfrm>
          <a:off x="1719795" y="1360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162052</xdr:rowOff>
    </xdr:from>
    <xdr:to>
      <xdr:col>6</xdr:col>
      <xdr:colOff>38100</xdr:colOff>
      <xdr:row>79</xdr:row>
      <xdr:rowOff>92202</xdr:rowOff>
    </xdr:to>
    <xdr:sp macro="" textlink="">
      <xdr:nvSpPr>
        <xdr:cNvPr id="188" name="フローチャート: 判断 187"/>
        <xdr:cNvSpPr/>
      </xdr:nvSpPr>
      <xdr:spPr>
        <a:xfrm>
          <a:off x="1079500" y="135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83329</xdr:rowOff>
    </xdr:from>
    <xdr:ext cx="599010" cy="259045"/>
    <xdr:sp macro="" textlink="">
      <xdr:nvSpPr>
        <xdr:cNvPr id="189" name="テキスト ボックス 188"/>
        <xdr:cNvSpPr txBox="1"/>
      </xdr:nvSpPr>
      <xdr:spPr>
        <a:xfrm>
          <a:off x="830795" y="136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72935</xdr:rowOff>
    </xdr:from>
    <xdr:to>
      <xdr:col>24</xdr:col>
      <xdr:colOff>114300</xdr:colOff>
      <xdr:row>77</xdr:row>
      <xdr:rowOff>3085</xdr:rowOff>
    </xdr:to>
    <xdr:sp macro="" textlink="">
      <xdr:nvSpPr>
        <xdr:cNvPr id="195" name="楕円 194"/>
        <xdr:cNvSpPr/>
      </xdr:nvSpPr>
      <xdr:spPr>
        <a:xfrm>
          <a:off x="4584700" y="131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51362</xdr:rowOff>
    </xdr:from>
    <xdr:ext cx="599010" cy="259045"/>
    <xdr:sp macro="" textlink="">
      <xdr:nvSpPr>
        <xdr:cNvPr id="196" name="民生費該当値テキスト"/>
        <xdr:cNvSpPr txBox="1"/>
      </xdr:nvSpPr>
      <xdr:spPr>
        <a:xfrm>
          <a:off x="4686300" y="130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16050</xdr:rowOff>
    </xdr:from>
    <xdr:to>
      <xdr:col>20</xdr:col>
      <xdr:colOff>38100</xdr:colOff>
      <xdr:row>76</xdr:row>
      <xdr:rowOff>117650</xdr:rowOff>
    </xdr:to>
    <xdr:sp macro="" textlink="">
      <xdr:nvSpPr>
        <xdr:cNvPr id="197" name="楕円 196"/>
        <xdr:cNvSpPr/>
      </xdr:nvSpPr>
      <xdr:spPr>
        <a:xfrm>
          <a:off x="3746500" y="130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108777</xdr:rowOff>
    </xdr:from>
    <xdr:ext cx="599010" cy="259045"/>
    <xdr:sp macro="" textlink="">
      <xdr:nvSpPr>
        <xdr:cNvPr id="198" name="テキスト ボックス 197"/>
        <xdr:cNvSpPr txBox="1"/>
      </xdr:nvSpPr>
      <xdr:spPr>
        <a:xfrm>
          <a:off x="3497795" y="1313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98116</xdr:rowOff>
    </xdr:from>
    <xdr:to>
      <xdr:col>15</xdr:col>
      <xdr:colOff>101600</xdr:colOff>
      <xdr:row>78</xdr:row>
      <xdr:rowOff>28266</xdr:rowOff>
    </xdr:to>
    <xdr:sp macro="" textlink="">
      <xdr:nvSpPr>
        <xdr:cNvPr id="199" name="楕円 198"/>
        <xdr:cNvSpPr/>
      </xdr:nvSpPr>
      <xdr:spPr>
        <a:xfrm>
          <a:off x="2857500" y="132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19393</xdr:rowOff>
    </xdr:from>
    <xdr:ext cx="599010" cy="259045"/>
    <xdr:sp macro="" textlink="">
      <xdr:nvSpPr>
        <xdr:cNvPr id="200" name="テキスト ボックス 199"/>
        <xdr:cNvSpPr txBox="1"/>
      </xdr:nvSpPr>
      <xdr:spPr>
        <a:xfrm>
          <a:off x="2608795" y="133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159793</xdr:rowOff>
    </xdr:from>
    <xdr:to>
      <xdr:col>10</xdr:col>
      <xdr:colOff>165100</xdr:colOff>
      <xdr:row>78</xdr:row>
      <xdr:rowOff>89943</xdr:rowOff>
    </xdr:to>
    <xdr:sp macro="" textlink="">
      <xdr:nvSpPr>
        <xdr:cNvPr id="201" name="楕円 200"/>
        <xdr:cNvSpPr/>
      </xdr:nvSpPr>
      <xdr:spPr>
        <a:xfrm>
          <a:off x="1968500" y="133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106470</xdr:rowOff>
    </xdr:from>
    <xdr:ext cx="599010" cy="259045"/>
    <xdr:sp macro="" textlink="">
      <xdr:nvSpPr>
        <xdr:cNvPr id="202" name="テキスト ボックス 201"/>
        <xdr:cNvSpPr txBox="1"/>
      </xdr:nvSpPr>
      <xdr:spPr>
        <a:xfrm>
          <a:off x="1719795" y="1313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53129</xdr:rowOff>
    </xdr:from>
    <xdr:to>
      <xdr:col>6</xdr:col>
      <xdr:colOff>38100</xdr:colOff>
      <xdr:row>78</xdr:row>
      <xdr:rowOff>154729</xdr:rowOff>
    </xdr:to>
    <xdr:sp macro="" textlink="">
      <xdr:nvSpPr>
        <xdr:cNvPr id="203" name="楕円 202"/>
        <xdr:cNvSpPr/>
      </xdr:nvSpPr>
      <xdr:spPr>
        <a:xfrm>
          <a:off x="1079500" y="134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171256</xdr:rowOff>
    </xdr:from>
    <xdr:ext cx="599010" cy="259045"/>
    <xdr:sp macro="" textlink="">
      <xdr:nvSpPr>
        <xdr:cNvPr id="204" name="テキスト ボックス 203"/>
        <xdr:cNvSpPr txBox="1"/>
      </xdr:nvSpPr>
      <xdr:spPr>
        <a:xfrm>
          <a:off x="830795" y="1320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37928</xdr:rowOff>
    </xdr:from>
    <xdr:to>
      <xdr:col>24</xdr:col>
      <xdr:colOff>63500</xdr:colOff>
      <xdr:row>96</xdr:row>
      <xdr:rowOff>42911</xdr:rowOff>
    </xdr:to>
    <xdr:cxnSp macro="">
      <xdr:nvCxnSpPr>
        <xdr:cNvPr id="232" name="直線コネクタ 231"/>
        <xdr:cNvCxnSpPr/>
      </xdr:nvCxnSpPr>
      <xdr:spPr>
        <a:xfrm>
          <a:off x="3797300" y="16325678"/>
          <a:ext cx="838200" cy="17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37928</xdr:rowOff>
    </xdr:from>
    <xdr:to>
      <xdr:col>19</xdr:col>
      <xdr:colOff>177800</xdr:colOff>
      <xdr:row>95</xdr:row>
      <xdr:rowOff>58272</xdr:rowOff>
    </xdr:to>
    <xdr:cxnSp macro="">
      <xdr:nvCxnSpPr>
        <xdr:cNvPr id="235" name="直線コネクタ 234"/>
        <xdr:cNvCxnSpPr/>
      </xdr:nvCxnSpPr>
      <xdr:spPr>
        <a:xfrm flipV="1">
          <a:off x="2908300" y="16325678"/>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7" name="テキスト ボックス 236"/>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24806</xdr:rowOff>
    </xdr:from>
    <xdr:to>
      <xdr:col>15</xdr:col>
      <xdr:colOff>50800</xdr:colOff>
      <xdr:row>95</xdr:row>
      <xdr:rowOff>58272</xdr:rowOff>
    </xdr:to>
    <xdr:cxnSp macro="">
      <xdr:nvCxnSpPr>
        <xdr:cNvPr id="238" name="直線コネクタ 237"/>
        <xdr:cNvCxnSpPr/>
      </xdr:nvCxnSpPr>
      <xdr:spPr>
        <a:xfrm>
          <a:off x="2019300" y="15455306"/>
          <a:ext cx="889000" cy="8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166722</xdr:rowOff>
    </xdr:from>
    <xdr:ext cx="534377" cy="259045"/>
    <xdr:sp macro="" textlink="">
      <xdr:nvSpPr>
        <xdr:cNvPr id="240" name="テキスト ボックス 239"/>
        <xdr:cNvSpPr txBox="1"/>
      </xdr:nvSpPr>
      <xdr:spPr>
        <a:xfrm>
          <a:off x="2641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24806</xdr:rowOff>
    </xdr:from>
    <xdr:to>
      <xdr:col>10</xdr:col>
      <xdr:colOff>114300</xdr:colOff>
      <xdr:row>92</xdr:row>
      <xdr:rowOff>147975</xdr:rowOff>
    </xdr:to>
    <xdr:cxnSp macro="">
      <xdr:nvCxnSpPr>
        <xdr:cNvPr id="241" name="直線コネクタ 240"/>
        <xdr:cNvCxnSpPr/>
      </xdr:nvCxnSpPr>
      <xdr:spPr>
        <a:xfrm flipV="1">
          <a:off x="1130300" y="15455306"/>
          <a:ext cx="889000" cy="46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72396</xdr:rowOff>
    </xdr:from>
    <xdr:to>
      <xdr:col>10</xdr:col>
      <xdr:colOff>165100</xdr:colOff>
      <xdr:row>97</xdr:row>
      <xdr:rowOff>2546</xdr:rowOff>
    </xdr:to>
    <xdr:sp macro="" textlink="">
      <xdr:nvSpPr>
        <xdr:cNvPr id="242" name="フローチャート: 判断 241"/>
        <xdr:cNvSpPr/>
      </xdr:nvSpPr>
      <xdr:spPr>
        <a:xfrm>
          <a:off x="1968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165123</xdr:rowOff>
    </xdr:from>
    <xdr:ext cx="534377" cy="259045"/>
    <xdr:sp macro="" textlink="">
      <xdr:nvSpPr>
        <xdr:cNvPr id="243" name="テキスト ボックス 242"/>
        <xdr:cNvSpPr txBox="1"/>
      </xdr:nvSpPr>
      <xdr:spPr>
        <a:xfrm>
          <a:off x="1752111" y="16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4" name="フローチャート: 判断 243"/>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70710</xdr:rowOff>
    </xdr:from>
    <xdr:ext cx="534377" cy="259045"/>
    <xdr:sp macro="" textlink="">
      <xdr:nvSpPr>
        <xdr:cNvPr id="245" name="テキスト ボックス 244"/>
        <xdr:cNvSpPr txBox="1"/>
      </xdr:nvSpPr>
      <xdr:spPr>
        <a:xfrm>
          <a:off x="863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163561</xdr:rowOff>
    </xdr:from>
    <xdr:to>
      <xdr:col>24</xdr:col>
      <xdr:colOff>114300</xdr:colOff>
      <xdr:row>96</xdr:row>
      <xdr:rowOff>93711</xdr:rowOff>
    </xdr:to>
    <xdr:sp macro="" textlink="">
      <xdr:nvSpPr>
        <xdr:cNvPr id="251" name="楕円 250"/>
        <xdr:cNvSpPr/>
      </xdr:nvSpPr>
      <xdr:spPr>
        <a:xfrm>
          <a:off x="4584700" y="164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141988</xdr:rowOff>
    </xdr:from>
    <xdr:ext cx="534377" cy="259045"/>
    <xdr:sp macro="" textlink="">
      <xdr:nvSpPr>
        <xdr:cNvPr id="252" name="衛生費該当値テキスト"/>
        <xdr:cNvSpPr txBox="1"/>
      </xdr:nvSpPr>
      <xdr:spPr>
        <a:xfrm>
          <a:off x="4686300" y="164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158578</xdr:rowOff>
    </xdr:from>
    <xdr:to>
      <xdr:col>20</xdr:col>
      <xdr:colOff>38100</xdr:colOff>
      <xdr:row>95</xdr:row>
      <xdr:rowOff>88728</xdr:rowOff>
    </xdr:to>
    <xdr:sp macro="" textlink="">
      <xdr:nvSpPr>
        <xdr:cNvPr id="253" name="楕円 252"/>
        <xdr:cNvSpPr/>
      </xdr:nvSpPr>
      <xdr:spPr>
        <a:xfrm>
          <a:off x="3746500" y="162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105255</xdr:rowOff>
    </xdr:from>
    <xdr:ext cx="534377" cy="259045"/>
    <xdr:sp macro="" textlink="">
      <xdr:nvSpPr>
        <xdr:cNvPr id="254" name="テキスト ボックス 253"/>
        <xdr:cNvSpPr txBox="1"/>
      </xdr:nvSpPr>
      <xdr:spPr>
        <a:xfrm>
          <a:off x="3530111" y="160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7472</xdr:rowOff>
    </xdr:from>
    <xdr:to>
      <xdr:col>15</xdr:col>
      <xdr:colOff>101600</xdr:colOff>
      <xdr:row>95</xdr:row>
      <xdr:rowOff>109072</xdr:rowOff>
    </xdr:to>
    <xdr:sp macro="" textlink="">
      <xdr:nvSpPr>
        <xdr:cNvPr id="255" name="楕円 254"/>
        <xdr:cNvSpPr/>
      </xdr:nvSpPr>
      <xdr:spPr>
        <a:xfrm>
          <a:off x="2857500" y="162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125599</xdr:rowOff>
    </xdr:from>
    <xdr:ext cx="534377" cy="259045"/>
    <xdr:sp macro="" textlink="">
      <xdr:nvSpPr>
        <xdr:cNvPr id="256" name="テキスト ボックス 255"/>
        <xdr:cNvSpPr txBox="1"/>
      </xdr:nvSpPr>
      <xdr:spPr>
        <a:xfrm>
          <a:off x="2641111" y="160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145456</xdr:rowOff>
    </xdr:from>
    <xdr:to>
      <xdr:col>10</xdr:col>
      <xdr:colOff>165100</xdr:colOff>
      <xdr:row>90</xdr:row>
      <xdr:rowOff>75606</xdr:rowOff>
    </xdr:to>
    <xdr:sp macro="" textlink="">
      <xdr:nvSpPr>
        <xdr:cNvPr id="257" name="楕円 256"/>
        <xdr:cNvSpPr/>
      </xdr:nvSpPr>
      <xdr:spPr>
        <a:xfrm>
          <a:off x="1968500" y="154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92133</xdr:rowOff>
    </xdr:from>
    <xdr:ext cx="534377" cy="259045"/>
    <xdr:sp macro="" textlink="">
      <xdr:nvSpPr>
        <xdr:cNvPr id="258" name="テキスト ボックス 257"/>
        <xdr:cNvSpPr txBox="1"/>
      </xdr:nvSpPr>
      <xdr:spPr>
        <a:xfrm>
          <a:off x="1752111" y="151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97175</xdr:rowOff>
    </xdr:from>
    <xdr:to>
      <xdr:col>6</xdr:col>
      <xdr:colOff>38100</xdr:colOff>
      <xdr:row>93</xdr:row>
      <xdr:rowOff>27325</xdr:rowOff>
    </xdr:to>
    <xdr:sp macro="" textlink="">
      <xdr:nvSpPr>
        <xdr:cNvPr id="259" name="楕円 258"/>
        <xdr:cNvSpPr/>
      </xdr:nvSpPr>
      <xdr:spPr>
        <a:xfrm>
          <a:off x="1079500" y="1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43852</xdr:rowOff>
    </xdr:from>
    <xdr:ext cx="534377" cy="259045"/>
    <xdr:sp macro="" textlink="">
      <xdr:nvSpPr>
        <xdr:cNvPr id="260" name="テキスト ボックス 259"/>
        <xdr:cNvSpPr txBox="1"/>
      </xdr:nvSpPr>
      <xdr:spPr>
        <a:xfrm>
          <a:off x="863111" y="15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60604</xdr:rowOff>
    </xdr:from>
    <xdr:to>
      <xdr:col>55</xdr:col>
      <xdr:colOff>0</xdr:colOff>
      <xdr:row>38</xdr:row>
      <xdr:rowOff>67005</xdr:rowOff>
    </xdr:to>
    <xdr:cxnSp macro="">
      <xdr:nvCxnSpPr>
        <xdr:cNvPr id="287" name="直線コネクタ 286"/>
        <xdr:cNvCxnSpPr/>
      </xdr:nvCxnSpPr>
      <xdr:spPr>
        <a:xfrm flipV="1">
          <a:off x="9639300" y="657570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60604</xdr:rowOff>
    </xdr:from>
    <xdr:to>
      <xdr:col>50</xdr:col>
      <xdr:colOff>114300</xdr:colOff>
      <xdr:row>38</xdr:row>
      <xdr:rowOff>67005</xdr:rowOff>
    </xdr:to>
    <xdr:cxnSp macro="">
      <xdr:nvCxnSpPr>
        <xdr:cNvPr id="290" name="直線コネクタ 289"/>
        <xdr:cNvCxnSpPr/>
      </xdr:nvCxnSpPr>
      <xdr:spPr>
        <a:xfrm>
          <a:off x="8750300" y="65757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51918</xdr:rowOff>
    </xdr:from>
    <xdr:to>
      <xdr:col>45</xdr:col>
      <xdr:colOff>177800</xdr:colOff>
      <xdr:row>38</xdr:row>
      <xdr:rowOff>60604</xdr:rowOff>
    </xdr:to>
    <xdr:cxnSp macro="">
      <xdr:nvCxnSpPr>
        <xdr:cNvPr id="293" name="直線コネクタ 292"/>
        <xdr:cNvCxnSpPr/>
      </xdr:nvCxnSpPr>
      <xdr:spPr>
        <a:xfrm>
          <a:off x="7861300" y="656701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51918</xdr:rowOff>
    </xdr:from>
    <xdr:to>
      <xdr:col>41</xdr:col>
      <xdr:colOff>50800</xdr:colOff>
      <xdr:row>38</xdr:row>
      <xdr:rowOff>60147</xdr:rowOff>
    </xdr:to>
    <xdr:cxnSp macro="">
      <xdr:nvCxnSpPr>
        <xdr:cNvPr id="296" name="直線コネクタ 295"/>
        <xdr:cNvCxnSpPr/>
      </xdr:nvCxnSpPr>
      <xdr:spPr>
        <a:xfrm flipV="1">
          <a:off x="6972300" y="656701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63297</xdr:rowOff>
    </xdr:from>
    <xdr:to>
      <xdr:col>41</xdr:col>
      <xdr:colOff>101600</xdr:colOff>
      <xdr:row>36</xdr:row>
      <xdr:rowOff>164897</xdr:rowOff>
    </xdr:to>
    <xdr:sp macro="" textlink="">
      <xdr:nvSpPr>
        <xdr:cNvPr id="297" name="フローチャート: 判断 296"/>
        <xdr:cNvSpPr/>
      </xdr:nvSpPr>
      <xdr:spPr>
        <a:xfrm>
          <a:off x="7810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9974</xdr:rowOff>
    </xdr:from>
    <xdr:ext cx="378565" cy="259045"/>
    <xdr:sp macro="" textlink="">
      <xdr:nvSpPr>
        <xdr:cNvPr id="298" name="テキスト ボックス 297"/>
        <xdr:cNvSpPr txBox="1"/>
      </xdr:nvSpPr>
      <xdr:spPr>
        <a:xfrm>
          <a:off x="7672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299" name="フローチャート: 判断 298"/>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00" name="テキスト ボックス 299"/>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9804</xdr:rowOff>
    </xdr:from>
    <xdr:to>
      <xdr:col>55</xdr:col>
      <xdr:colOff>50800</xdr:colOff>
      <xdr:row>38</xdr:row>
      <xdr:rowOff>111404</xdr:rowOff>
    </xdr:to>
    <xdr:sp macro="" textlink="">
      <xdr:nvSpPr>
        <xdr:cNvPr id="306" name="楕円 305"/>
        <xdr:cNvSpPr/>
      </xdr:nvSpPr>
      <xdr:spPr>
        <a:xfrm>
          <a:off x="10426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96181</xdr:rowOff>
    </xdr:from>
    <xdr:ext cx="378565" cy="259045"/>
    <xdr:sp macro="" textlink="">
      <xdr:nvSpPr>
        <xdr:cNvPr id="307" name="労働費該当値テキスト"/>
        <xdr:cNvSpPr txBox="1"/>
      </xdr:nvSpPr>
      <xdr:spPr>
        <a:xfrm>
          <a:off x="10528300" y="64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xdr:rowOff>
    </xdr:from>
    <xdr:to>
      <xdr:col>50</xdr:col>
      <xdr:colOff>165100</xdr:colOff>
      <xdr:row>38</xdr:row>
      <xdr:rowOff>117805</xdr:rowOff>
    </xdr:to>
    <xdr:sp macro="" textlink="">
      <xdr:nvSpPr>
        <xdr:cNvPr id="308" name="楕円 307"/>
        <xdr:cNvSpPr/>
      </xdr:nvSpPr>
      <xdr:spPr>
        <a:xfrm>
          <a:off x="9588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108932</xdr:rowOff>
    </xdr:from>
    <xdr:ext cx="378565" cy="259045"/>
    <xdr:sp macro="" textlink="">
      <xdr:nvSpPr>
        <xdr:cNvPr id="309" name="テキスト ボックス 308"/>
        <xdr:cNvSpPr txBox="1"/>
      </xdr:nvSpPr>
      <xdr:spPr>
        <a:xfrm>
          <a:off x="9450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xdr:rowOff>
    </xdr:from>
    <xdr:to>
      <xdr:col>46</xdr:col>
      <xdr:colOff>38100</xdr:colOff>
      <xdr:row>38</xdr:row>
      <xdr:rowOff>111404</xdr:rowOff>
    </xdr:to>
    <xdr:sp macro="" textlink="">
      <xdr:nvSpPr>
        <xdr:cNvPr id="310" name="楕円 309"/>
        <xdr:cNvSpPr/>
      </xdr:nvSpPr>
      <xdr:spPr>
        <a:xfrm>
          <a:off x="8699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102531</xdr:rowOff>
    </xdr:from>
    <xdr:ext cx="378565" cy="259045"/>
    <xdr:sp macro="" textlink="">
      <xdr:nvSpPr>
        <xdr:cNvPr id="311" name="テキスト ボックス 310"/>
        <xdr:cNvSpPr txBox="1"/>
      </xdr:nvSpPr>
      <xdr:spPr>
        <a:xfrm>
          <a:off x="8561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1118</xdr:rowOff>
    </xdr:from>
    <xdr:to>
      <xdr:col>41</xdr:col>
      <xdr:colOff>101600</xdr:colOff>
      <xdr:row>38</xdr:row>
      <xdr:rowOff>102718</xdr:rowOff>
    </xdr:to>
    <xdr:sp macro="" textlink="">
      <xdr:nvSpPr>
        <xdr:cNvPr id="312" name="楕円 311"/>
        <xdr:cNvSpPr/>
      </xdr:nvSpPr>
      <xdr:spPr>
        <a:xfrm>
          <a:off x="7810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93845</xdr:rowOff>
    </xdr:from>
    <xdr:ext cx="378565" cy="259045"/>
    <xdr:sp macro="" textlink="">
      <xdr:nvSpPr>
        <xdr:cNvPr id="313" name="テキスト ボックス 312"/>
        <xdr:cNvSpPr txBox="1"/>
      </xdr:nvSpPr>
      <xdr:spPr>
        <a:xfrm>
          <a:off x="7672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xdr:rowOff>
    </xdr:from>
    <xdr:to>
      <xdr:col>36</xdr:col>
      <xdr:colOff>165100</xdr:colOff>
      <xdr:row>38</xdr:row>
      <xdr:rowOff>110947</xdr:rowOff>
    </xdr:to>
    <xdr:sp macro="" textlink="">
      <xdr:nvSpPr>
        <xdr:cNvPr id="314" name="楕円 313"/>
        <xdr:cNvSpPr/>
      </xdr:nvSpPr>
      <xdr:spPr>
        <a:xfrm>
          <a:off x="6921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102074</xdr:rowOff>
    </xdr:from>
    <xdr:ext cx="378565" cy="259045"/>
    <xdr:sp macro="" textlink="">
      <xdr:nvSpPr>
        <xdr:cNvPr id="315" name="テキスト ボックス 314"/>
        <xdr:cNvSpPr txBox="1"/>
      </xdr:nvSpPr>
      <xdr:spPr>
        <a:xfrm>
          <a:off x="6783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56376</xdr:rowOff>
    </xdr:from>
    <xdr:to>
      <xdr:col>55</xdr:col>
      <xdr:colOff>0</xdr:colOff>
      <xdr:row>55</xdr:row>
      <xdr:rowOff>163532</xdr:rowOff>
    </xdr:to>
    <xdr:cxnSp macro="">
      <xdr:nvCxnSpPr>
        <xdr:cNvPr id="340" name="直線コネクタ 339"/>
        <xdr:cNvCxnSpPr/>
      </xdr:nvCxnSpPr>
      <xdr:spPr>
        <a:xfrm flipV="1">
          <a:off x="9639300" y="9486126"/>
          <a:ext cx="8382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1"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28257</xdr:rowOff>
    </xdr:from>
    <xdr:to>
      <xdr:col>50</xdr:col>
      <xdr:colOff>114300</xdr:colOff>
      <xdr:row>55</xdr:row>
      <xdr:rowOff>163532</xdr:rowOff>
    </xdr:to>
    <xdr:cxnSp macro="">
      <xdr:nvCxnSpPr>
        <xdr:cNvPr id="343" name="直線コネクタ 342"/>
        <xdr:cNvCxnSpPr/>
      </xdr:nvCxnSpPr>
      <xdr:spPr>
        <a:xfrm>
          <a:off x="8750300" y="9458007"/>
          <a:ext cx="889000" cy="13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28257</xdr:rowOff>
    </xdr:from>
    <xdr:to>
      <xdr:col>45</xdr:col>
      <xdr:colOff>177800</xdr:colOff>
      <xdr:row>55</xdr:row>
      <xdr:rowOff>54375</xdr:rowOff>
    </xdr:to>
    <xdr:cxnSp macro="">
      <xdr:nvCxnSpPr>
        <xdr:cNvPr id="346" name="直線コネクタ 345"/>
        <xdr:cNvCxnSpPr/>
      </xdr:nvCxnSpPr>
      <xdr:spPr>
        <a:xfrm flipV="1">
          <a:off x="7861300" y="9458007"/>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48" name="テキスト ボックス 347"/>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54375</xdr:rowOff>
    </xdr:from>
    <xdr:to>
      <xdr:col>41</xdr:col>
      <xdr:colOff>50800</xdr:colOff>
      <xdr:row>55</xdr:row>
      <xdr:rowOff>137185</xdr:rowOff>
    </xdr:to>
    <xdr:cxnSp macro="">
      <xdr:nvCxnSpPr>
        <xdr:cNvPr id="349" name="直線コネクタ 348"/>
        <xdr:cNvCxnSpPr/>
      </xdr:nvCxnSpPr>
      <xdr:spPr>
        <a:xfrm flipV="1">
          <a:off x="6972300" y="9484125"/>
          <a:ext cx="889000" cy="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32607</xdr:rowOff>
    </xdr:from>
    <xdr:to>
      <xdr:col>41</xdr:col>
      <xdr:colOff>101600</xdr:colOff>
      <xdr:row>56</xdr:row>
      <xdr:rowOff>134207</xdr:rowOff>
    </xdr:to>
    <xdr:sp macro="" textlink="">
      <xdr:nvSpPr>
        <xdr:cNvPr id="350" name="フローチャート: 判断 349"/>
        <xdr:cNvSpPr/>
      </xdr:nvSpPr>
      <xdr:spPr>
        <a:xfrm>
          <a:off x="7810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125334</xdr:rowOff>
    </xdr:from>
    <xdr:ext cx="469744" cy="259045"/>
    <xdr:sp macro="" textlink="">
      <xdr:nvSpPr>
        <xdr:cNvPr id="351" name="テキスト ボックス 350"/>
        <xdr:cNvSpPr txBox="1"/>
      </xdr:nvSpPr>
      <xdr:spPr>
        <a:xfrm>
          <a:off x="7626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2" name="フローチャート: 判断 351"/>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114133</xdr:rowOff>
    </xdr:from>
    <xdr:ext cx="469744" cy="259045"/>
    <xdr:sp macro="" textlink="">
      <xdr:nvSpPr>
        <xdr:cNvPr id="353" name="テキスト ボックス 352"/>
        <xdr:cNvSpPr txBox="1"/>
      </xdr:nvSpPr>
      <xdr:spPr>
        <a:xfrm>
          <a:off x="6737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5576</xdr:rowOff>
    </xdr:from>
    <xdr:to>
      <xdr:col>55</xdr:col>
      <xdr:colOff>50800</xdr:colOff>
      <xdr:row>55</xdr:row>
      <xdr:rowOff>107176</xdr:rowOff>
    </xdr:to>
    <xdr:sp macro="" textlink="">
      <xdr:nvSpPr>
        <xdr:cNvPr id="359" name="楕円 358"/>
        <xdr:cNvSpPr/>
      </xdr:nvSpPr>
      <xdr:spPr>
        <a:xfrm>
          <a:off x="10426700" y="9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28453</xdr:rowOff>
    </xdr:from>
    <xdr:ext cx="469744" cy="259045"/>
    <xdr:sp macro="" textlink="">
      <xdr:nvSpPr>
        <xdr:cNvPr id="360" name="農林水産業費該当値テキスト"/>
        <xdr:cNvSpPr txBox="1"/>
      </xdr:nvSpPr>
      <xdr:spPr>
        <a:xfrm>
          <a:off x="10528300" y="92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112732</xdr:rowOff>
    </xdr:from>
    <xdr:to>
      <xdr:col>50</xdr:col>
      <xdr:colOff>165100</xdr:colOff>
      <xdr:row>56</xdr:row>
      <xdr:rowOff>42882</xdr:rowOff>
    </xdr:to>
    <xdr:sp macro="" textlink="">
      <xdr:nvSpPr>
        <xdr:cNvPr id="361" name="楕円 360"/>
        <xdr:cNvSpPr/>
      </xdr:nvSpPr>
      <xdr:spPr>
        <a:xfrm>
          <a:off x="9588500" y="95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59409</xdr:rowOff>
    </xdr:from>
    <xdr:ext cx="469744" cy="259045"/>
    <xdr:sp macro="" textlink="">
      <xdr:nvSpPr>
        <xdr:cNvPr id="362" name="テキスト ボックス 361"/>
        <xdr:cNvSpPr txBox="1"/>
      </xdr:nvSpPr>
      <xdr:spPr>
        <a:xfrm>
          <a:off x="9404428" y="931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148907</xdr:rowOff>
    </xdr:from>
    <xdr:to>
      <xdr:col>46</xdr:col>
      <xdr:colOff>38100</xdr:colOff>
      <xdr:row>55</xdr:row>
      <xdr:rowOff>79057</xdr:rowOff>
    </xdr:to>
    <xdr:sp macro="" textlink="">
      <xdr:nvSpPr>
        <xdr:cNvPr id="363" name="楕円 362"/>
        <xdr:cNvSpPr/>
      </xdr:nvSpPr>
      <xdr:spPr>
        <a:xfrm>
          <a:off x="8699500" y="94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95584</xdr:rowOff>
    </xdr:from>
    <xdr:ext cx="469744" cy="259045"/>
    <xdr:sp macro="" textlink="">
      <xdr:nvSpPr>
        <xdr:cNvPr id="364" name="テキスト ボックス 363"/>
        <xdr:cNvSpPr txBox="1"/>
      </xdr:nvSpPr>
      <xdr:spPr>
        <a:xfrm>
          <a:off x="8515428" y="918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3575</xdr:rowOff>
    </xdr:from>
    <xdr:to>
      <xdr:col>41</xdr:col>
      <xdr:colOff>101600</xdr:colOff>
      <xdr:row>55</xdr:row>
      <xdr:rowOff>105175</xdr:rowOff>
    </xdr:to>
    <xdr:sp macro="" textlink="">
      <xdr:nvSpPr>
        <xdr:cNvPr id="365" name="楕円 364"/>
        <xdr:cNvSpPr/>
      </xdr:nvSpPr>
      <xdr:spPr>
        <a:xfrm>
          <a:off x="7810500" y="9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121702</xdr:rowOff>
    </xdr:from>
    <xdr:ext cx="469744" cy="259045"/>
    <xdr:sp macro="" textlink="">
      <xdr:nvSpPr>
        <xdr:cNvPr id="366" name="テキスト ボックス 365"/>
        <xdr:cNvSpPr txBox="1"/>
      </xdr:nvSpPr>
      <xdr:spPr>
        <a:xfrm>
          <a:off x="7626428" y="92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86385</xdr:rowOff>
    </xdr:from>
    <xdr:to>
      <xdr:col>36</xdr:col>
      <xdr:colOff>165100</xdr:colOff>
      <xdr:row>56</xdr:row>
      <xdr:rowOff>16535</xdr:rowOff>
    </xdr:to>
    <xdr:sp macro="" textlink="">
      <xdr:nvSpPr>
        <xdr:cNvPr id="367" name="楕円 366"/>
        <xdr:cNvSpPr/>
      </xdr:nvSpPr>
      <xdr:spPr>
        <a:xfrm>
          <a:off x="6921500" y="95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33062</xdr:rowOff>
    </xdr:from>
    <xdr:ext cx="469744" cy="259045"/>
    <xdr:sp macro="" textlink="">
      <xdr:nvSpPr>
        <xdr:cNvPr id="368" name="テキスト ボックス 367"/>
        <xdr:cNvSpPr txBox="1"/>
      </xdr:nvSpPr>
      <xdr:spPr>
        <a:xfrm>
          <a:off x="6737428" y="92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164764</xdr:rowOff>
    </xdr:from>
    <xdr:to>
      <xdr:col>55</xdr:col>
      <xdr:colOff>0</xdr:colOff>
      <xdr:row>78</xdr:row>
      <xdr:rowOff>167932</xdr:rowOff>
    </xdr:to>
    <xdr:cxnSp macro="">
      <xdr:nvCxnSpPr>
        <xdr:cNvPr id="399" name="直線コネクタ 398"/>
        <xdr:cNvCxnSpPr/>
      </xdr:nvCxnSpPr>
      <xdr:spPr>
        <a:xfrm flipV="1">
          <a:off x="9639300" y="13537864"/>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164030</xdr:rowOff>
    </xdr:from>
    <xdr:to>
      <xdr:col>50</xdr:col>
      <xdr:colOff>114300</xdr:colOff>
      <xdr:row>78</xdr:row>
      <xdr:rowOff>167932</xdr:rowOff>
    </xdr:to>
    <xdr:cxnSp macro="">
      <xdr:nvCxnSpPr>
        <xdr:cNvPr id="402" name="直線コネクタ 401"/>
        <xdr:cNvCxnSpPr/>
      </xdr:nvCxnSpPr>
      <xdr:spPr>
        <a:xfrm>
          <a:off x="8750300" y="13537130"/>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164030</xdr:rowOff>
    </xdr:from>
    <xdr:to>
      <xdr:col>45</xdr:col>
      <xdr:colOff>177800</xdr:colOff>
      <xdr:row>79</xdr:row>
      <xdr:rowOff>43394</xdr:rowOff>
    </xdr:to>
    <xdr:cxnSp macro="">
      <xdr:nvCxnSpPr>
        <xdr:cNvPr id="405" name="直線コネクタ 404"/>
        <xdr:cNvCxnSpPr/>
      </xdr:nvCxnSpPr>
      <xdr:spPr>
        <a:xfrm flipV="1">
          <a:off x="7861300" y="13537130"/>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30902</xdr:rowOff>
    </xdr:from>
    <xdr:to>
      <xdr:col>41</xdr:col>
      <xdr:colOff>50800</xdr:colOff>
      <xdr:row>79</xdr:row>
      <xdr:rowOff>43394</xdr:rowOff>
    </xdr:to>
    <xdr:cxnSp macro="">
      <xdr:nvCxnSpPr>
        <xdr:cNvPr id="408" name="直線コネクタ 407"/>
        <xdr:cNvCxnSpPr/>
      </xdr:nvCxnSpPr>
      <xdr:spPr>
        <a:xfrm>
          <a:off x="6972300" y="13575452"/>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87495</xdr:rowOff>
    </xdr:from>
    <xdr:to>
      <xdr:col>41</xdr:col>
      <xdr:colOff>101600</xdr:colOff>
      <xdr:row>79</xdr:row>
      <xdr:rowOff>17645</xdr:rowOff>
    </xdr:to>
    <xdr:sp macro="" textlink="">
      <xdr:nvSpPr>
        <xdr:cNvPr id="409" name="フローチャート: 判断 408"/>
        <xdr:cNvSpPr/>
      </xdr:nvSpPr>
      <xdr:spPr>
        <a:xfrm>
          <a:off x="7810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34172</xdr:rowOff>
    </xdr:from>
    <xdr:ext cx="469744" cy="259045"/>
    <xdr:sp macro="" textlink="">
      <xdr:nvSpPr>
        <xdr:cNvPr id="410" name="テキスト ボックス 409"/>
        <xdr:cNvSpPr txBox="1"/>
      </xdr:nvSpPr>
      <xdr:spPr>
        <a:xfrm>
          <a:off x="7626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1" name="フローチャート: 判断 410"/>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42353</xdr:rowOff>
    </xdr:from>
    <xdr:ext cx="469744" cy="259045"/>
    <xdr:sp macro="" textlink="">
      <xdr:nvSpPr>
        <xdr:cNvPr id="412" name="テキスト ボックス 411"/>
        <xdr:cNvSpPr txBox="1"/>
      </xdr:nvSpPr>
      <xdr:spPr>
        <a:xfrm>
          <a:off x="6737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113964</xdr:rowOff>
    </xdr:from>
    <xdr:to>
      <xdr:col>55</xdr:col>
      <xdr:colOff>50800</xdr:colOff>
      <xdr:row>79</xdr:row>
      <xdr:rowOff>44114</xdr:rowOff>
    </xdr:to>
    <xdr:sp macro="" textlink="">
      <xdr:nvSpPr>
        <xdr:cNvPr id="418" name="楕円 417"/>
        <xdr:cNvSpPr/>
      </xdr:nvSpPr>
      <xdr:spPr>
        <a:xfrm>
          <a:off x="10426700" y="134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28891</xdr:rowOff>
    </xdr:from>
    <xdr:ext cx="469744" cy="259045"/>
    <xdr:sp macro="" textlink="">
      <xdr:nvSpPr>
        <xdr:cNvPr id="419" name="商工費該当値テキスト"/>
        <xdr:cNvSpPr txBox="1"/>
      </xdr:nvSpPr>
      <xdr:spPr>
        <a:xfrm>
          <a:off x="10528300" y="134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117132</xdr:rowOff>
    </xdr:from>
    <xdr:to>
      <xdr:col>50</xdr:col>
      <xdr:colOff>165100</xdr:colOff>
      <xdr:row>79</xdr:row>
      <xdr:rowOff>47282</xdr:rowOff>
    </xdr:to>
    <xdr:sp macro="" textlink="">
      <xdr:nvSpPr>
        <xdr:cNvPr id="420" name="楕円 419"/>
        <xdr:cNvSpPr/>
      </xdr:nvSpPr>
      <xdr:spPr>
        <a:xfrm>
          <a:off x="95885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38409</xdr:rowOff>
    </xdr:from>
    <xdr:ext cx="469744" cy="259045"/>
    <xdr:sp macro="" textlink="">
      <xdr:nvSpPr>
        <xdr:cNvPr id="421" name="テキスト ボックス 420"/>
        <xdr:cNvSpPr txBox="1"/>
      </xdr:nvSpPr>
      <xdr:spPr>
        <a:xfrm>
          <a:off x="9404428" y="135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113230</xdr:rowOff>
    </xdr:from>
    <xdr:to>
      <xdr:col>46</xdr:col>
      <xdr:colOff>38100</xdr:colOff>
      <xdr:row>79</xdr:row>
      <xdr:rowOff>43380</xdr:rowOff>
    </xdr:to>
    <xdr:sp macro="" textlink="">
      <xdr:nvSpPr>
        <xdr:cNvPr id="422" name="楕円 421"/>
        <xdr:cNvSpPr/>
      </xdr:nvSpPr>
      <xdr:spPr>
        <a:xfrm>
          <a:off x="8699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34507</xdr:rowOff>
    </xdr:from>
    <xdr:ext cx="469744" cy="259045"/>
    <xdr:sp macro="" textlink="">
      <xdr:nvSpPr>
        <xdr:cNvPr id="423" name="テキスト ボックス 422"/>
        <xdr:cNvSpPr txBox="1"/>
      </xdr:nvSpPr>
      <xdr:spPr>
        <a:xfrm>
          <a:off x="8515428" y="1357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164044</xdr:rowOff>
    </xdr:from>
    <xdr:to>
      <xdr:col>41</xdr:col>
      <xdr:colOff>101600</xdr:colOff>
      <xdr:row>79</xdr:row>
      <xdr:rowOff>94194</xdr:rowOff>
    </xdr:to>
    <xdr:sp macro="" textlink="">
      <xdr:nvSpPr>
        <xdr:cNvPr id="424" name="楕円 423"/>
        <xdr:cNvSpPr/>
      </xdr:nvSpPr>
      <xdr:spPr>
        <a:xfrm>
          <a:off x="7810500" y="13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85321</xdr:rowOff>
    </xdr:from>
    <xdr:ext cx="469744" cy="259045"/>
    <xdr:sp macro="" textlink="">
      <xdr:nvSpPr>
        <xdr:cNvPr id="425" name="テキスト ボックス 424"/>
        <xdr:cNvSpPr txBox="1"/>
      </xdr:nvSpPr>
      <xdr:spPr>
        <a:xfrm>
          <a:off x="7626428" y="136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151552</xdr:rowOff>
    </xdr:from>
    <xdr:to>
      <xdr:col>36</xdr:col>
      <xdr:colOff>165100</xdr:colOff>
      <xdr:row>79</xdr:row>
      <xdr:rowOff>81702</xdr:rowOff>
    </xdr:to>
    <xdr:sp macro="" textlink="">
      <xdr:nvSpPr>
        <xdr:cNvPr id="426" name="楕円 425"/>
        <xdr:cNvSpPr/>
      </xdr:nvSpPr>
      <xdr:spPr>
        <a:xfrm>
          <a:off x="6921500" y="13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72829</xdr:rowOff>
    </xdr:from>
    <xdr:ext cx="469744" cy="259045"/>
    <xdr:sp macro="" textlink="">
      <xdr:nvSpPr>
        <xdr:cNvPr id="427" name="テキスト ボックス 426"/>
        <xdr:cNvSpPr txBox="1"/>
      </xdr:nvSpPr>
      <xdr:spPr>
        <a:xfrm>
          <a:off x="6737428" y="136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165058</xdr:rowOff>
    </xdr:from>
    <xdr:to>
      <xdr:col>55</xdr:col>
      <xdr:colOff>0</xdr:colOff>
      <xdr:row>95</xdr:row>
      <xdr:rowOff>13154</xdr:rowOff>
    </xdr:to>
    <xdr:cxnSp macro="">
      <xdr:nvCxnSpPr>
        <xdr:cNvPr id="459" name="直線コネクタ 458"/>
        <xdr:cNvCxnSpPr/>
      </xdr:nvCxnSpPr>
      <xdr:spPr>
        <a:xfrm flipV="1">
          <a:off x="9639300" y="16281358"/>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0"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13154</xdr:rowOff>
    </xdr:from>
    <xdr:to>
      <xdr:col>50</xdr:col>
      <xdr:colOff>114300</xdr:colOff>
      <xdr:row>95</xdr:row>
      <xdr:rowOff>60376</xdr:rowOff>
    </xdr:to>
    <xdr:cxnSp macro="">
      <xdr:nvCxnSpPr>
        <xdr:cNvPr id="462" name="直線コネクタ 461"/>
        <xdr:cNvCxnSpPr/>
      </xdr:nvCxnSpPr>
      <xdr:spPr>
        <a:xfrm flipV="1">
          <a:off x="8750300" y="16300904"/>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4" name="テキスト ボックス 463"/>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49811</xdr:rowOff>
    </xdr:from>
    <xdr:to>
      <xdr:col>45</xdr:col>
      <xdr:colOff>177800</xdr:colOff>
      <xdr:row>95</xdr:row>
      <xdr:rowOff>60376</xdr:rowOff>
    </xdr:to>
    <xdr:cxnSp macro="">
      <xdr:nvCxnSpPr>
        <xdr:cNvPr id="465" name="直線コネクタ 464"/>
        <xdr:cNvCxnSpPr/>
      </xdr:nvCxnSpPr>
      <xdr:spPr>
        <a:xfrm>
          <a:off x="7861300" y="16337561"/>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7" name="テキスト ボックス 466"/>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92739</xdr:rowOff>
    </xdr:from>
    <xdr:to>
      <xdr:col>41</xdr:col>
      <xdr:colOff>50800</xdr:colOff>
      <xdr:row>95</xdr:row>
      <xdr:rowOff>49811</xdr:rowOff>
    </xdr:to>
    <xdr:cxnSp macro="">
      <xdr:nvCxnSpPr>
        <xdr:cNvPr id="468" name="直線コネクタ 467"/>
        <xdr:cNvCxnSpPr/>
      </xdr:nvCxnSpPr>
      <xdr:spPr>
        <a:xfrm>
          <a:off x="6972300" y="16209039"/>
          <a:ext cx="889000" cy="1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72653</xdr:rowOff>
    </xdr:from>
    <xdr:to>
      <xdr:col>41</xdr:col>
      <xdr:colOff>101600</xdr:colOff>
      <xdr:row>98</xdr:row>
      <xdr:rowOff>2803</xdr:rowOff>
    </xdr:to>
    <xdr:sp macro="" textlink="">
      <xdr:nvSpPr>
        <xdr:cNvPr id="469" name="フローチャート: 判断 468"/>
        <xdr:cNvSpPr/>
      </xdr:nvSpPr>
      <xdr:spPr>
        <a:xfrm>
          <a:off x="7810500" y="1670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165380</xdr:rowOff>
    </xdr:from>
    <xdr:ext cx="534377" cy="259045"/>
    <xdr:sp macro="" textlink="">
      <xdr:nvSpPr>
        <xdr:cNvPr id="470" name="テキスト ボックス 469"/>
        <xdr:cNvSpPr txBox="1"/>
      </xdr:nvSpPr>
      <xdr:spPr>
        <a:xfrm>
          <a:off x="7594111" y="167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1" name="フローチャート: 判断 470"/>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124134</xdr:rowOff>
    </xdr:from>
    <xdr:ext cx="534377" cy="259045"/>
    <xdr:sp macro="" textlink="">
      <xdr:nvSpPr>
        <xdr:cNvPr id="472" name="テキスト ボックス 471"/>
        <xdr:cNvSpPr txBox="1"/>
      </xdr:nvSpPr>
      <xdr:spPr>
        <a:xfrm>
          <a:off x="6705111"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114258</xdr:rowOff>
    </xdr:from>
    <xdr:to>
      <xdr:col>55</xdr:col>
      <xdr:colOff>50800</xdr:colOff>
      <xdr:row>95</xdr:row>
      <xdr:rowOff>44408</xdr:rowOff>
    </xdr:to>
    <xdr:sp macro="" textlink="">
      <xdr:nvSpPr>
        <xdr:cNvPr id="478" name="楕円 477"/>
        <xdr:cNvSpPr/>
      </xdr:nvSpPr>
      <xdr:spPr>
        <a:xfrm>
          <a:off x="10426700" y="1623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137135</xdr:rowOff>
    </xdr:from>
    <xdr:ext cx="534377" cy="259045"/>
    <xdr:sp macro="" textlink="">
      <xdr:nvSpPr>
        <xdr:cNvPr id="479" name="土木費該当値テキスト"/>
        <xdr:cNvSpPr txBox="1"/>
      </xdr:nvSpPr>
      <xdr:spPr>
        <a:xfrm>
          <a:off x="10528300" y="160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133804</xdr:rowOff>
    </xdr:from>
    <xdr:to>
      <xdr:col>50</xdr:col>
      <xdr:colOff>165100</xdr:colOff>
      <xdr:row>95</xdr:row>
      <xdr:rowOff>63954</xdr:rowOff>
    </xdr:to>
    <xdr:sp macro="" textlink="">
      <xdr:nvSpPr>
        <xdr:cNvPr id="480" name="楕円 479"/>
        <xdr:cNvSpPr/>
      </xdr:nvSpPr>
      <xdr:spPr>
        <a:xfrm>
          <a:off x="9588500" y="162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80481</xdr:rowOff>
    </xdr:from>
    <xdr:ext cx="534377" cy="259045"/>
    <xdr:sp macro="" textlink="">
      <xdr:nvSpPr>
        <xdr:cNvPr id="481" name="テキスト ボックス 480"/>
        <xdr:cNvSpPr txBox="1"/>
      </xdr:nvSpPr>
      <xdr:spPr>
        <a:xfrm>
          <a:off x="9372111" y="1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9576</xdr:rowOff>
    </xdr:from>
    <xdr:to>
      <xdr:col>46</xdr:col>
      <xdr:colOff>38100</xdr:colOff>
      <xdr:row>95</xdr:row>
      <xdr:rowOff>111176</xdr:rowOff>
    </xdr:to>
    <xdr:sp macro="" textlink="">
      <xdr:nvSpPr>
        <xdr:cNvPr id="482" name="楕円 481"/>
        <xdr:cNvSpPr/>
      </xdr:nvSpPr>
      <xdr:spPr>
        <a:xfrm>
          <a:off x="8699500" y="162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127703</xdr:rowOff>
    </xdr:from>
    <xdr:ext cx="534377" cy="259045"/>
    <xdr:sp macro="" textlink="">
      <xdr:nvSpPr>
        <xdr:cNvPr id="483" name="テキスト ボックス 482"/>
        <xdr:cNvSpPr txBox="1"/>
      </xdr:nvSpPr>
      <xdr:spPr>
        <a:xfrm>
          <a:off x="8483111" y="160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170461</xdr:rowOff>
    </xdr:from>
    <xdr:to>
      <xdr:col>41</xdr:col>
      <xdr:colOff>101600</xdr:colOff>
      <xdr:row>95</xdr:row>
      <xdr:rowOff>100611</xdr:rowOff>
    </xdr:to>
    <xdr:sp macro="" textlink="">
      <xdr:nvSpPr>
        <xdr:cNvPr id="484" name="楕円 483"/>
        <xdr:cNvSpPr/>
      </xdr:nvSpPr>
      <xdr:spPr>
        <a:xfrm>
          <a:off x="7810500" y="162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117138</xdr:rowOff>
    </xdr:from>
    <xdr:ext cx="534377" cy="259045"/>
    <xdr:sp macro="" textlink="">
      <xdr:nvSpPr>
        <xdr:cNvPr id="485" name="テキスト ボックス 484"/>
        <xdr:cNvSpPr txBox="1"/>
      </xdr:nvSpPr>
      <xdr:spPr>
        <a:xfrm>
          <a:off x="7594111" y="160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41939</xdr:rowOff>
    </xdr:from>
    <xdr:to>
      <xdr:col>36</xdr:col>
      <xdr:colOff>165100</xdr:colOff>
      <xdr:row>94</xdr:row>
      <xdr:rowOff>143539</xdr:rowOff>
    </xdr:to>
    <xdr:sp macro="" textlink="">
      <xdr:nvSpPr>
        <xdr:cNvPr id="486" name="楕円 485"/>
        <xdr:cNvSpPr/>
      </xdr:nvSpPr>
      <xdr:spPr>
        <a:xfrm>
          <a:off x="6921500" y="16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160066</xdr:rowOff>
    </xdr:from>
    <xdr:ext cx="534377" cy="259045"/>
    <xdr:sp macro="" textlink="">
      <xdr:nvSpPr>
        <xdr:cNvPr id="487" name="テキスト ボックス 486"/>
        <xdr:cNvSpPr txBox="1"/>
      </xdr:nvSpPr>
      <xdr:spPr>
        <a:xfrm>
          <a:off x="6705111" y="159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133332</xdr:rowOff>
    </xdr:from>
    <xdr:to>
      <xdr:col>85</xdr:col>
      <xdr:colOff>127000</xdr:colOff>
      <xdr:row>34</xdr:row>
      <xdr:rowOff>22297</xdr:rowOff>
    </xdr:to>
    <xdr:cxnSp macro="">
      <xdr:nvCxnSpPr>
        <xdr:cNvPr id="519" name="直線コネクタ 518"/>
        <xdr:cNvCxnSpPr/>
      </xdr:nvCxnSpPr>
      <xdr:spPr>
        <a:xfrm flipV="1">
          <a:off x="15481300" y="5276832"/>
          <a:ext cx="838200" cy="5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22297</xdr:rowOff>
    </xdr:from>
    <xdr:to>
      <xdr:col>81</xdr:col>
      <xdr:colOff>50800</xdr:colOff>
      <xdr:row>34</xdr:row>
      <xdr:rowOff>41402</xdr:rowOff>
    </xdr:to>
    <xdr:cxnSp macro="">
      <xdr:nvCxnSpPr>
        <xdr:cNvPr id="522" name="直線コネクタ 521"/>
        <xdr:cNvCxnSpPr/>
      </xdr:nvCxnSpPr>
      <xdr:spPr>
        <a:xfrm flipV="1">
          <a:off x="14592300" y="5851597"/>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41402</xdr:rowOff>
    </xdr:from>
    <xdr:to>
      <xdr:col>76</xdr:col>
      <xdr:colOff>114300</xdr:colOff>
      <xdr:row>34</xdr:row>
      <xdr:rowOff>162560</xdr:rowOff>
    </xdr:to>
    <xdr:cxnSp macro="">
      <xdr:nvCxnSpPr>
        <xdr:cNvPr id="525" name="直線コネクタ 524"/>
        <xdr:cNvCxnSpPr/>
      </xdr:nvCxnSpPr>
      <xdr:spPr>
        <a:xfrm flipV="1">
          <a:off x="13703300" y="587070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162560</xdr:rowOff>
    </xdr:from>
    <xdr:to>
      <xdr:col>71</xdr:col>
      <xdr:colOff>177800</xdr:colOff>
      <xdr:row>35</xdr:row>
      <xdr:rowOff>5316</xdr:rowOff>
    </xdr:to>
    <xdr:cxnSp macro="">
      <xdr:nvCxnSpPr>
        <xdr:cNvPr id="528" name="直線コネクタ 527"/>
        <xdr:cNvCxnSpPr/>
      </xdr:nvCxnSpPr>
      <xdr:spPr>
        <a:xfrm flipV="1">
          <a:off x="12814300" y="599186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152745</xdr:rowOff>
    </xdr:from>
    <xdr:to>
      <xdr:col>72</xdr:col>
      <xdr:colOff>38100</xdr:colOff>
      <xdr:row>34</xdr:row>
      <xdr:rowOff>82895</xdr:rowOff>
    </xdr:to>
    <xdr:sp macro="" textlink="">
      <xdr:nvSpPr>
        <xdr:cNvPr id="529" name="フローチャート: 判断 528"/>
        <xdr:cNvSpPr/>
      </xdr:nvSpPr>
      <xdr:spPr>
        <a:xfrm>
          <a:off x="13652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99422</xdr:rowOff>
    </xdr:from>
    <xdr:ext cx="534377" cy="259045"/>
    <xdr:sp macro="" textlink="">
      <xdr:nvSpPr>
        <xdr:cNvPr id="530" name="テキスト ボックス 529"/>
        <xdr:cNvSpPr txBox="1"/>
      </xdr:nvSpPr>
      <xdr:spPr>
        <a:xfrm>
          <a:off x="13436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1" name="フローチャート: 判断 530"/>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68887</xdr:rowOff>
    </xdr:from>
    <xdr:ext cx="534377" cy="259045"/>
    <xdr:sp macro="" textlink="">
      <xdr:nvSpPr>
        <xdr:cNvPr id="532" name="テキスト ボックス 531"/>
        <xdr:cNvSpPr txBox="1"/>
      </xdr:nvSpPr>
      <xdr:spPr>
        <a:xfrm>
          <a:off x="12547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82532</xdr:rowOff>
    </xdr:from>
    <xdr:to>
      <xdr:col>85</xdr:col>
      <xdr:colOff>177800</xdr:colOff>
      <xdr:row>31</xdr:row>
      <xdr:rowOff>12682</xdr:rowOff>
    </xdr:to>
    <xdr:sp macro="" textlink="">
      <xdr:nvSpPr>
        <xdr:cNvPr id="538" name="楕円 537"/>
        <xdr:cNvSpPr/>
      </xdr:nvSpPr>
      <xdr:spPr>
        <a:xfrm>
          <a:off x="16268700" y="5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168909</xdr:rowOff>
    </xdr:from>
    <xdr:ext cx="534377" cy="259045"/>
    <xdr:sp macro="" textlink="">
      <xdr:nvSpPr>
        <xdr:cNvPr id="539" name="消防費該当値テキスト"/>
        <xdr:cNvSpPr txBox="1"/>
      </xdr:nvSpPr>
      <xdr:spPr>
        <a:xfrm>
          <a:off x="16370300" y="51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142947</xdr:rowOff>
    </xdr:from>
    <xdr:to>
      <xdr:col>81</xdr:col>
      <xdr:colOff>101600</xdr:colOff>
      <xdr:row>34</xdr:row>
      <xdr:rowOff>73097</xdr:rowOff>
    </xdr:to>
    <xdr:sp macro="" textlink="">
      <xdr:nvSpPr>
        <xdr:cNvPr id="540" name="楕円 539"/>
        <xdr:cNvSpPr/>
      </xdr:nvSpPr>
      <xdr:spPr>
        <a:xfrm>
          <a:off x="15430500" y="58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89624</xdr:rowOff>
    </xdr:from>
    <xdr:ext cx="534377" cy="259045"/>
    <xdr:sp macro="" textlink="">
      <xdr:nvSpPr>
        <xdr:cNvPr id="541" name="テキスト ボックス 540"/>
        <xdr:cNvSpPr txBox="1"/>
      </xdr:nvSpPr>
      <xdr:spPr>
        <a:xfrm>
          <a:off x="15214111" y="55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162052</xdr:rowOff>
    </xdr:from>
    <xdr:to>
      <xdr:col>76</xdr:col>
      <xdr:colOff>165100</xdr:colOff>
      <xdr:row>34</xdr:row>
      <xdr:rowOff>92202</xdr:rowOff>
    </xdr:to>
    <xdr:sp macro="" textlink="">
      <xdr:nvSpPr>
        <xdr:cNvPr id="542" name="楕円 541"/>
        <xdr:cNvSpPr/>
      </xdr:nvSpPr>
      <xdr:spPr>
        <a:xfrm>
          <a:off x="14541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108729</xdr:rowOff>
    </xdr:from>
    <xdr:ext cx="534377" cy="259045"/>
    <xdr:sp macro="" textlink="">
      <xdr:nvSpPr>
        <xdr:cNvPr id="543" name="テキスト ボックス 542"/>
        <xdr:cNvSpPr txBox="1"/>
      </xdr:nvSpPr>
      <xdr:spPr>
        <a:xfrm>
          <a:off x="14325111" y="55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111760</xdr:rowOff>
    </xdr:from>
    <xdr:to>
      <xdr:col>72</xdr:col>
      <xdr:colOff>38100</xdr:colOff>
      <xdr:row>35</xdr:row>
      <xdr:rowOff>41910</xdr:rowOff>
    </xdr:to>
    <xdr:sp macro="" textlink="">
      <xdr:nvSpPr>
        <xdr:cNvPr id="544" name="楕円 543"/>
        <xdr:cNvSpPr/>
      </xdr:nvSpPr>
      <xdr:spPr>
        <a:xfrm>
          <a:off x="13652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33037</xdr:rowOff>
    </xdr:from>
    <xdr:ext cx="534377" cy="259045"/>
    <xdr:sp macro="" textlink="">
      <xdr:nvSpPr>
        <xdr:cNvPr id="545" name="テキスト ボックス 544"/>
        <xdr:cNvSpPr txBox="1"/>
      </xdr:nvSpPr>
      <xdr:spPr>
        <a:xfrm>
          <a:off x="13436111" y="60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125966</xdr:rowOff>
    </xdr:from>
    <xdr:to>
      <xdr:col>67</xdr:col>
      <xdr:colOff>101600</xdr:colOff>
      <xdr:row>35</xdr:row>
      <xdr:rowOff>56116</xdr:rowOff>
    </xdr:to>
    <xdr:sp macro="" textlink="">
      <xdr:nvSpPr>
        <xdr:cNvPr id="546" name="楕円 545"/>
        <xdr:cNvSpPr/>
      </xdr:nvSpPr>
      <xdr:spPr>
        <a:xfrm>
          <a:off x="12763500" y="59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47243</xdr:rowOff>
    </xdr:from>
    <xdr:ext cx="534377" cy="259045"/>
    <xdr:sp macro="" textlink="">
      <xdr:nvSpPr>
        <xdr:cNvPr id="547" name="テキスト ボックス 546"/>
        <xdr:cNvSpPr txBox="1"/>
      </xdr:nvSpPr>
      <xdr:spPr>
        <a:xfrm>
          <a:off x="12547111" y="60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111696</xdr:rowOff>
    </xdr:from>
    <xdr:to>
      <xdr:col>85</xdr:col>
      <xdr:colOff>127000</xdr:colOff>
      <xdr:row>55</xdr:row>
      <xdr:rowOff>137052</xdr:rowOff>
    </xdr:to>
    <xdr:cxnSp macro="">
      <xdr:nvCxnSpPr>
        <xdr:cNvPr id="577" name="直線コネクタ 576"/>
        <xdr:cNvCxnSpPr/>
      </xdr:nvCxnSpPr>
      <xdr:spPr>
        <a:xfrm>
          <a:off x="15481300" y="9541446"/>
          <a:ext cx="8382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86817</xdr:rowOff>
    </xdr:from>
    <xdr:to>
      <xdr:col>81</xdr:col>
      <xdr:colOff>50800</xdr:colOff>
      <xdr:row>55</xdr:row>
      <xdr:rowOff>111696</xdr:rowOff>
    </xdr:to>
    <xdr:cxnSp macro="">
      <xdr:nvCxnSpPr>
        <xdr:cNvPr id="580" name="直線コネクタ 579"/>
        <xdr:cNvCxnSpPr/>
      </xdr:nvCxnSpPr>
      <xdr:spPr>
        <a:xfrm>
          <a:off x="14592300" y="9516567"/>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86817</xdr:rowOff>
    </xdr:from>
    <xdr:to>
      <xdr:col>76</xdr:col>
      <xdr:colOff>114300</xdr:colOff>
      <xdr:row>56</xdr:row>
      <xdr:rowOff>113526</xdr:rowOff>
    </xdr:to>
    <xdr:cxnSp macro="">
      <xdr:nvCxnSpPr>
        <xdr:cNvPr id="583" name="直線コネクタ 582"/>
        <xdr:cNvCxnSpPr/>
      </xdr:nvCxnSpPr>
      <xdr:spPr>
        <a:xfrm flipV="1">
          <a:off x="13703300" y="9516567"/>
          <a:ext cx="889000" cy="19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42164</xdr:rowOff>
    </xdr:from>
    <xdr:to>
      <xdr:col>71</xdr:col>
      <xdr:colOff>177800</xdr:colOff>
      <xdr:row>56</xdr:row>
      <xdr:rowOff>113526</xdr:rowOff>
    </xdr:to>
    <xdr:cxnSp macro="">
      <xdr:nvCxnSpPr>
        <xdr:cNvPr id="586" name="直線コネクタ 585"/>
        <xdr:cNvCxnSpPr/>
      </xdr:nvCxnSpPr>
      <xdr:spPr>
        <a:xfrm>
          <a:off x="12814300" y="9300464"/>
          <a:ext cx="889000" cy="4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7" name="フローチャート: 判断 586"/>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88" name="テキスト ボックス 587"/>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89" name="フローチャート: 判断 588"/>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0" name="テキスト ボックス 589"/>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86252</xdr:rowOff>
    </xdr:from>
    <xdr:to>
      <xdr:col>85</xdr:col>
      <xdr:colOff>177800</xdr:colOff>
      <xdr:row>56</xdr:row>
      <xdr:rowOff>16402</xdr:rowOff>
    </xdr:to>
    <xdr:sp macro="" textlink="">
      <xdr:nvSpPr>
        <xdr:cNvPr id="596" name="楕円 595"/>
        <xdr:cNvSpPr/>
      </xdr:nvSpPr>
      <xdr:spPr>
        <a:xfrm>
          <a:off x="16268700" y="95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109129</xdr:rowOff>
    </xdr:from>
    <xdr:ext cx="534377" cy="259045"/>
    <xdr:sp macro="" textlink="">
      <xdr:nvSpPr>
        <xdr:cNvPr id="597" name="教育費該当値テキスト"/>
        <xdr:cNvSpPr txBox="1"/>
      </xdr:nvSpPr>
      <xdr:spPr>
        <a:xfrm>
          <a:off x="16370300" y="93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60896</xdr:rowOff>
    </xdr:from>
    <xdr:to>
      <xdr:col>81</xdr:col>
      <xdr:colOff>101600</xdr:colOff>
      <xdr:row>55</xdr:row>
      <xdr:rowOff>162496</xdr:rowOff>
    </xdr:to>
    <xdr:sp macro="" textlink="">
      <xdr:nvSpPr>
        <xdr:cNvPr id="598" name="楕円 597"/>
        <xdr:cNvSpPr/>
      </xdr:nvSpPr>
      <xdr:spPr>
        <a:xfrm>
          <a:off x="15430500" y="94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7573</xdr:rowOff>
    </xdr:from>
    <xdr:ext cx="534377" cy="259045"/>
    <xdr:sp macro="" textlink="">
      <xdr:nvSpPr>
        <xdr:cNvPr id="599" name="テキスト ボックス 598"/>
        <xdr:cNvSpPr txBox="1"/>
      </xdr:nvSpPr>
      <xdr:spPr>
        <a:xfrm>
          <a:off x="15214111" y="92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36017</xdr:rowOff>
    </xdr:from>
    <xdr:to>
      <xdr:col>76</xdr:col>
      <xdr:colOff>165100</xdr:colOff>
      <xdr:row>55</xdr:row>
      <xdr:rowOff>137617</xdr:rowOff>
    </xdr:to>
    <xdr:sp macro="" textlink="">
      <xdr:nvSpPr>
        <xdr:cNvPr id="600" name="楕円 599"/>
        <xdr:cNvSpPr/>
      </xdr:nvSpPr>
      <xdr:spPr>
        <a:xfrm>
          <a:off x="14541500" y="94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154144</xdr:rowOff>
    </xdr:from>
    <xdr:ext cx="534377" cy="259045"/>
    <xdr:sp macro="" textlink="">
      <xdr:nvSpPr>
        <xdr:cNvPr id="601" name="テキスト ボックス 600"/>
        <xdr:cNvSpPr txBox="1"/>
      </xdr:nvSpPr>
      <xdr:spPr>
        <a:xfrm>
          <a:off x="14325111" y="92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62726</xdr:rowOff>
    </xdr:from>
    <xdr:to>
      <xdr:col>72</xdr:col>
      <xdr:colOff>38100</xdr:colOff>
      <xdr:row>56</xdr:row>
      <xdr:rowOff>164326</xdr:rowOff>
    </xdr:to>
    <xdr:sp macro="" textlink="">
      <xdr:nvSpPr>
        <xdr:cNvPr id="602" name="楕円 601"/>
        <xdr:cNvSpPr/>
      </xdr:nvSpPr>
      <xdr:spPr>
        <a:xfrm>
          <a:off x="13652500" y="96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9403</xdr:rowOff>
    </xdr:from>
    <xdr:ext cx="534377" cy="259045"/>
    <xdr:sp macro="" textlink="">
      <xdr:nvSpPr>
        <xdr:cNvPr id="603" name="テキスト ボックス 602"/>
        <xdr:cNvSpPr txBox="1"/>
      </xdr:nvSpPr>
      <xdr:spPr>
        <a:xfrm>
          <a:off x="13436111" y="94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162814</xdr:rowOff>
    </xdr:from>
    <xdr:to>
      <xdr:col>67</xdr:col>
      <xdr:colOff>101600</xdr:colOff>
      <xdr:row>54</xdr:row>
      <xdr:rowOff>92964</xdr:rowOff>
    </xdr:to>
    <xdr:sp macro="" textlink="">
      <xdr:nvSpPr>
        <xdr:cNvPr id="604" name="楕円 603"/>
        <xdr:cNvSpPr/>
      </xdr:nvSpPr>
      <xdr:spPr>
        <a:xfrm>
          <a:off x="12763500" y="92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109491</xdr:rowOff>
    </xdr:from>
    <xdr:ext cx="534377" cy="259045"/>
    <xdr:sp macro="" textlink="">
      <xdr:nvSpPr>
        <xdr:cNvPr id="605" name="テキスト ボックス 604"/>
        <xdr:cNvSpPr txBox="1"/>
      </xdr:nvSpPr>
      <xdr:spPr>
        <a:xfrm>
          <a:off x="12547111" y="902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123317</xdr:rowOff>
    </xdr:from>
    <xdr:to>
      <xdr:col>81</xdr:col>
      <xdr:colOff>50800</xdr:colOff>
      <xdr:row>79</xdr:row>
      <xdr:rowOff>44450</xdr:rowOff>
    </xdr:to>
    <xdr:cxnSp macro="">
      <xdr:nvCxnSpPr>
        <xdr:cNvPr id="637" name="直線コネクタ 636"/>
        <xdr:cNvCxnSpPr/>
      </xdr:nvCxnSpPr>
      <xdr:spPr>
        <a:xfrm>
          <a:off x="14592300" y="13324967"/>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123317</xdr:rowOff>
    </xdr:from>
    <xdr:to>
      <xdr:col>76</xdr:col>
      <xdr:colOff>114300</xdr:colOff>
      <xdr:row>78</xdr:row>
      <xdr:rowOff>7620</xdr:rowOff>
    </xdr:to>
    <xdr:cxnSp macro="">
      <xdr:nvCxnSpPr>
        <xdr:cNvPr id="640" name="直線コネクタ 639"/>
        <xdr:cNvCxnSpPr/>
      </xdr:nvCxnSpPr>
      <xdr:spPr>
        <a:xfrm flipV="1">
          <a:off x="13703300" y="13324967"/>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7620</xdr:rowOff>
    </xdr:from>
    <xdr:to>
      <xdr:col>71</xdr:col>
      <xdr:colOff>177800</xdr:colOff>
      <xdr:row>79</xdr:row>
      <xdr:rowOff>42290</xdr:rowOff>
    </xdr:to>
    <xdr:cxnSp macro="">
      <xdr:nvCxnSpPr>
        <xdr:cNvPr id="643" name="直線コネクタ 642"/>
        <xdr:cNvCxnSpPr/>
      </xdr:nvCxnSpPr>
      <xdr:spPr>
        <a:xfrm flipV="1">
          <a:off x="12814300" y="13380720"/>
          <a:ext cx="889000" cy="20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83565</xdr:rowOff>
    </xdr:from>
    <xdr:to>
      <xdr:col>72</xdr:col>
      <xdr:colOff>38100</xdr:colOff>
      <xdr:row>79</xdr:row>
      <xdr:rowOff>13715</xdr:rowOff>
    </xdr:to>
    <xdr:sp macro="" textlink="">
      <xdr:nvSpPr>
        <xdr:cNvPr id="644" name="フローチャート: 判断 643"/>
        <xdr:cNvSpPr/>
      </xdr:nvSpPr>
      <xdr:spPr>
        <a:xfrm>
          <a:off x="13652500" y="134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4842</xdr:rowOff>
    </xdr:from>
    <xdr:ext cx="378565" cy="259045"/>
    <xdr:sp macro="" textlink="">
      <xdr:nvSpPr>
        <xdr:cNvPr id="645" name="テキスト ボックス 644"/>
        <xdr:cNvSpPr txBox="1"/>
      </xdr:nvSpPr>
      <xdr:spPr>
        <a:xfrm>
          <a:off x="13514017"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6" name="フローチャート: 判断 645"/>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23258</xdr:rowOff>
    </xdr:from>
    <xdr:ext cx="378565" cy="259045"/>
    <xdr:sp macro="" textlink="">
      <xdr:nvSpPr>
        <xdr:cNvPr id="647" name="テキスト ボックス 646"/>
        <xdr:cNvSpPr txBox="1"/>
      </xdr:nvSpPr>
      <xdr:spPr>
        <a:xfrm>
          <a:off x="12625017" y="132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72517</xdr:rowOff>
    </xdr:from>
    <xdr:to>
      <xdr:col>76</xdr:col>
      <xdr:colOff>165100</xdr:colOff>
      <xdr:row>78</xdr:row>
      <xdr:rowOff>2667</xdr:rowOff>
    </xdr:to>
    <xdr:sp macro="" textlink="">
      <xdr:nvSpPr>
        <xdr:cNvPr id="657" name="楕円 656"/>
        <xdr:cNvSpPr/>
      </xdr:nvSpPr>
      <xdr:spPr>
        <a:xfrm>
          <a:off x="14541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165244</xdr:rowOff>
    </xdr:from>
    <xdr:ext cx="469744" cy="259045"/>
    <xdr:sp macro="" textlink="">
      <xdr:nvSpPr>
        <xdr:cNvPr id="658" name="テキスト ボックス 657"/>
        <xdr:cNvSpPr txBox="1"/>
      </xdr:nvSpPr>
      <xdr:spPr>
        <a:xfrm>
          <a:off x="14357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128270</xdr:rowOff>
    </xdr:from>
    <xdr:to>
      <xdr:col>72</xdr:col>
      <xdr:colOff>38100</xdr:colOff>
      <xdr:row>78</xdr:row>
      <xdr:rowOff>58420</xdr:rowOff>
    </xdr:to>
    <xdr:sp macro="" textlink="">
      <xdr:nvSpPr>
        <xdr:cNvPr id="659" name="楕円 658"/>
        <xdr:cNvSpPr/>
      </xdr:nvSpPr>
      <xdr:spPr>
        <a:xfrm>
          <a:off x="13652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74947</xdr:rowOff>
    </xdr:from>
    <xdr:ext cx="469744" cy="259045"/>
    <xdr:sp macro="" textlink="">
      <xdr:nvSpPr>
        <xdr:cNvPr id="660" name="テキスト ボックス 659"/>
        <xdr:cNvSpPr txBox="1"/>
      </xdr:nvSpPr>
      <xdr:spPr>
        <a:xfrm>
          <a:off x="13468428"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162940</xdr:rowOff>
    </xdr:from>
    <xdr:to>
      <xdr:col>67</xdr:col>
      <xdr:colOff>101600</xdr:colOff>
      <xdr:row>79</xdr:row>
      <xdr:rowOff>93090</xdr:rowOff>
    </xdr:to>
    <xdr:sp macro="" textlink="">
      <xdr:nvSpPr>
        <xdr:cNvPr id="661" name="楕円 660"/>
        <xdr:cNvSpPr/>
      </xdr:nvSpPr>
      <xdr:spPr>
        <a:xfrm>
          <a:off x="12763500" y="135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84217</xdr:rowOff>
    </xdr:from>
    <xdr:ext cx="313932" cy="259045"/>
    <xdr:sp macro="" textlink="">
      <xdr:nvSpPr>
        <xdr:cNvPr id="662" name="テキスト ボックス 661"/>
        <xdr:cNvSpPr txBox="1"/>
      </xdr:nvSpPr>
      <xdr:spPr>
        <a:xfrm>
          <a:off x="12657333" y="13628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77684</xdr:rowOff>
    </xdr:from>
    <xdr:to>
      <xdr:col>85</xdr:col>
      <xdr:colOff>127000</xdr:colOff>
      <xdr:row>94</xdr:row>
      <xdr:rowOff>1527</xdr:rowOff>
    </xdr:to>
    <xdr:cxnSp macro="">
      <xdr:nvCxnSpPr>
        <xdr:cNvPr id="694" name="直線コネクタ 693"/>
        <xdr:cNvCxnSpPr/>
      </xdr:nvCxnSpPr>
      <xdr:spPr>
        <a:xfrm>
          <a:off x="15481300" y="16022534"/>
          <a:ext cx="838200" cy="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77684</xdr:rowOff>
    </xdr:from>
    <xdr:to>
      <xdr:col>81</xdr:col>
      <xdr:colOff>50800</xdr:colOff>
      <xdr:row>94</xdr:row>
      <xdr:rowOff>98585</xdr:rowOff>
    </xdr:to>
    <xdr:cxnSp macro="">
      <xdr:nvCxnSpPr>
        <xdr:cNvPr id="697" name="直線コネクタ 696"/>
        <xdr:cNvCxnSpPr/>
      </xdr:nvCxnSpPr>
      <xdr:spPr>
        <a:xfrm flipV="1">
          <a:off x="14592300" y="16022534"/>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87024</xdr:rowOff>
    </xdr:from>
    <xdr:to>
      <xdr:col>76</xdr:col>
      <xdr:colOff>114300</xdr:colOff>
      <xdr:row>94</xdr:row>
      <xdr:rowOff>98585</xdr:rowOff>
    </xdr:to>
    <xdr:cxnSp macro="">
      <xdr:nvCxnSpPr>
        <xdr:cNvPr id="700" name="直線コネクタ 699"/>
        <xdr:cNvCxnSpPr/>
      </xdr:nvCxnSpPr>
      <xdr:spPr>
        <a:xfrm>
          <a:off x="13703300" y="16203324"/>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78761</xdr:rowOff>
    </xdr:from>
    <xdr:to>
      <xdr:col>71</xdr:col>
      <xdr:colOff>177800</xdr:colOff>
      <xdr:row>94</xdr:row>
      <xdr:rowOff>87024</xdr:rowOff>
    </xdr:to>
    <xdr:cxnSp macro="">
      <xdr:nvCxnSpPr>
        <xdr:cNvPr id="703" name="直線コネクタ 702"/>
        <xdr:cNvCxnSpPr/>
      </xdr:nvCxnSpPr>
      <xdr:spPr>
        <a:xfrm>
          <a:off x="12814300" y="16195061"/>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132987</xdr:rowOff>
    </xdr:from>
    <xdr:to>
      <xdr:col>72</xdr:col>
      <xdr:colOff>38100</xdr:colOff>
      <xdr:row>96</xdr:row>
      <xdr:rowOff>63137</xdr:rowOff>
    </xdr:to>
    <xdr:sp macro="" textlink="">
      <xdr:nvSpPr>
        <xdr:cNvPr id="704" name="フローチャート: 判断 703"/>
        <xdr:cNvSpPr/>
      </xdr:nvSpPr>
      <xdr:spPr>
        <a:xfrm>
          <a:off x="136525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54264</xdr:rowOff>
    </xdr:from>
    <xdr:ext cx="534377" cy="259045"/>
    <xdr:sp macro="" textlink="">
      <xdr:nvSpPr>
        <xdr:cNvPr id="705" name="テキスト ボックス 704"/>
        <xdr:cNvSpPr txBox="1"/>
      </xdr:nvSpPr>
      <xdr:spPr>
        <a:xfrm>
          <a:off x="13436111" y="165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6" name="フローチャート: 判断 705"/>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12986</xdr:rowOff>
    </xdr:from>
    <xdr:ext cx="534377" cy="259045"/>
    <xdr:sp macro="" textlink="">
      <xdr:nvSpPr>
        <xdr:cNvPr id="707" name="テキスト ボックス 706"/>
        <xdr:cNvSpPr txBox="1"/>
      </xdr:nvSpPr>
      <xdr:spPr>
        <a:xfrm>
          <a:off x="12547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122177</xdr:rowOff>
    </xdr:from>
    <xdr:to>
      <xdr:col>85</xdr:col>
      <xdr:colOff>177800</xdr:colOff>
      <xdr:row>94</xdr:row>
      <xdr:rowOff>52327</xdr:rowOff>
    </xdr:to>
    <xdr:sp macro="" textlink="">
      <xdr:nvSpPr>
        <xdr:cNvPr id="713" name="楕円 712"/>
        <xdr:cNvSpPr/>
      </xdr:nvSpPr>
      <xdr:spPr>
        <a:xfrm>
          <a:off x="16268700" y="160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145054</xdr:rowOff>
    </xdr:from>
    <xdr:ext cx="534377" cy="259045"/>
    <xdr:sp macro="" textlink="">
      <xdr:nvSpPr>
        <xdr:cNvPr id="714" name="公債費該当値テキスト"/>
        <xdr:cNvSpPr txBox="1"/>
      </xdr:nvSpPr>
      <xdr:spPr>
        <a:xfrm>
          <a:off x="16370300" y="159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26884</xdr:rowOff>
    </xdr:from>
    <xdr:to>
      <xdr:col>81</xdr:col>
      <xdr:colOff>101600</xdr:colOff>
      <xdr:row>93</xdr:row>
      <xdr:rowOff>128484</xdr:rowOff>
    </xdr:to>
    <xdr:sp macro="" textlink="">
      <xdr:nvSpPr>
        <xdr:cNvPr id="715" name="楕円 714"/>
        <xdr:cNvSpPr/>
      </xdr:nvSpPr>
      <xdr:spPr>
        <a:xfrm>
          <a:off x="15430500" y="159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145011</xdr:rowOff>
    </xdr:from>
    <xdr:ext cx="534377" cy="259045"/>
    <xdr:sp macro="" textlink="">
      <xdr:nvSpPr>
        <xdr:cNvPr id="716" name="テキスト ボックス 715"/>
        <xdr:cNvSpPr txBox="1"/>
      </xdr:nvSpPr>
      <xdr:spPr>
        <a:xfrm>
          <a:off x="15214111" y="157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47785</xdr:rowOff>
    </xdr:from>
    <xdr:to>
      <xdr:col>76</xdr:col>
      <xdr:colOff>165100</xdr:colOff>
      <xdr:row>94</xdr:row>
      <xdr:rowOff>149385</xdr:rowOff>
    </xdr:to>
    <xdr:sp macro="" textlink="">
      <xdr:nvSpPr>
        <xdr:cNvPr id="717" name="楕円 716"/>
        <xdr:cNvSpPr/>
      </xdr:nvSpPr>
      <xdr:spPr>
        <a:xfrm>
          <a:off x="14541500" y="161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140512</xdr:rowOff>
    </xdr:from>
    <xdr:ext cx="534377" cy="259045"/>
    <xdr:sp macro="" textlink="">
      <xdr:nvSpPr>
        <xdr:cNvPr id="718" name="テキスト ボックス 717"/>
        <xdr:cNvSpPr txBox="1"/>
      </xdr:nvSpPr>
      <xdr:spPr>
        <a:xfrm>
          <a:off x="14325111" y="162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36224</xdr:rowOff>
    </xdr:from>
    <xdr:to>
      <xdr:col>72</xdr:col>
      <xdr:colOff>38100</xdr:colOff>
      <xdr:row>94</xdr:row>
      <xdr:rowOff>137824</xdr:rowOff>
    </xdr:to>
    <xdr:sp macro="" textlink="">
      <xdr:nvSpPr>
        <xdr:cNvPr id="719" name="楕円 718"/>
        <xdr:cNvSpPr/>
      </xdr:nvSpPr>
      <xdr:spPr>
        <a:xfrm>
          <a:off x="13652500" y="161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154351</xdr:rowOff>
    </xdr:from>
    <xdr:ext cx="534377" cy="259045"/>
    <xdr:sp macro="" textlink="">
      <xdr:nvSpPr>
        <xdr:cNvPr id="720" name="テキスト ボックス 719"/>
        <xdr:cNvSpPr txBox="1"/>
      </xdr:nvSpPr>
      <xdr:spPr>
        <a:xfrm>
          <a:off x="13436111" y="159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27961</xdr:rowOff>
    </xdr:from>
    <xdr:to>
      <xdr:col>67</xdr:col>
      <xdr:colOff>101600</xdr:colOff>
      <xdr:row>94</xdr:row>
      <xdr:rowOff>129561</xdr:rowOff>
    </xdr:to>
    <xdr:sp macro="" textlink="">
      <xdr:nvSpPr>
        <xdr:cNvPr id="721" name="楕円 720"/>
        <xdr:cNvSpPr/>
      </xdr:nvSpPr>
      <xdr:spPr>
        <a:xfrm>
          <a:off x="12763500" y="161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146088</xdr:rowOff>
    </xdr:from>
    <xdr:ext cx="534377" cy="259045"/>
    <xdr:sp macro="" textlink="">
      <xdr:nvSpPr>
        <xdr:cNvPr id="722" name="テキスト ボックス 721"/>
        <xdr:cNvSpPr txBox="1"/>
      </xdr:nvSpPr>
      <xdr:spPr>
        <a:xfrm>
          <a:off x="12547111" y="159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163157</xdr:rowOff>
    </xdr:from>
    <xdr:to>
      <xdr:col>102</xdr:col>
      <xdr:colOff>165100</xdr:colOff>
      <xdr:row>39</xdr:row>
      <xdr:rowOff>93307</xdr:rowOff>
    </xdr:to>
    <xdr:sp macro="" textlink="">
      <xdr:nvSpPr>
        <xdr:cNvPr id="761" name="フローチャート: 判断 760"/>
        <xdr:cNvSpPr/>
      </xdr:nvSpPr>
      <xdr:spPr>
        <a:xfrm>
          <a:off x="194945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109834</xdr:rowOff>
    </xdr:from>
    <xdr:ext cx="313932" cy="259045"/>
    <xdr:sp macro="" textlink="">
      <xdr:nvSpPr>
        <xdr:cNvPr id="762" name="テキスト ボックス 761"/>
        <xdr:cNvSpPr txBox="1"/>
      </xdr:nvSpPr>
      <xdr:spPr>
        <a:xfrm>
          <a:off x="19388333" y="6453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3" name="フローチャート: 判断 762"/>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4" name="テキスト ボックス 763"/>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総務費は，新市民会館の整備を推進していることから，類似団体平均を上回る住民一人当たり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79,363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民生費は，社会保障費が年々増加を続けている一方，子育て世帯や市民税非課税世帯に対する給付金が大きく減少したことにより，前年度から減少し，住民一人当たり</a:t>
          </a:r>
          <a:r>
            <a:rPr kumimoji="1" lang="en-US" altLang="ja-JP" sz="1300">
              <a:latin typeface="ＭＳ Ｐゴシック" panose="020B0600070205080204" pitchFamily="50" charset="-128"/>
              <a:ea typeface="ＭＳ Ｐゴシック" panose="020B0600070205080204" pitchFamily="50" charset="-128"/>
            </a:rPr>
            <a:t>193,686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衛生費は，下入野健康増進センターの整備が完了したことにより，類似団体平均を下回る住民一人当たり</a:t>
          </a:r>
          <a:r>
            <a:rPr kumimoji="1" lang="en-US" altLang="ja-JP" sz="1300">
              <a:latin typeface="ＭＳ Ｐゴシック" panose="020B0600070205080204" pitchFamily="50" charset="-128"/>
              <a:ea typeface="ＭＳ Ｐゴシック" panose="020B0600070205080204" pitchFamily="50" charset="-128"/>
            </a:rPr>
            <a:t>39,234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土木費は，泉町１丁目北地区市街地再開発や内原駅の整備を推進していることから，類似団体平均を上回る</a:t>
          </a:r>
          <a:r>
            <a:rPr kumimoji="1" lang="en-US" altLang="ja-JP" sz="1300">
              <a:latin typeface="ＭＳ Ｐゴシック" panose="020B0600070205080204" pitchFamily="50" charset="-128"/>
              <a:ea typeface="ＭＳ Ｐゴシック" panose="020B0600070205080204" pitchFamily="50" charset="-128"/>
            </a:rPr>
            <a:t>68,447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消防費は，南消防署移転改築事業の推進により大幅に増加し，住民一人当たり</a:t>
          </a:r>
          <a:r>
            <a:rPr kumimoji="1" lang="en-US" altLang="ja-JP" sz="1300">
              <a:latin typeface="ＭＳ Ｐゴシック" panose="020B0600070205080204" pitchFamily="50" charset="-128"/>
              <a:ea typeface="ＭＳ Ｐゴシック" panose="020B0600070205080204" pitchFamily="50" charset="-128"/>
            </a:rPr>
            <a:t>17,239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公債費は，市税の徴収猶予特例債等の臨時的な償還が終了したことにより，前年度から減少し，住民一人当たり</a:t>
          </a:r>
          <a:r>
            <a:rPr kumimoji="1" lang="en-US" altLang="ja-JP" sz="1300">
              <a:latin typeface="ＭＳ Ｐゴシック" panose="020B0600070205080204" pitchFamily="50" charset="-128"/>
              <a:ea typeface="ＭＳ Ｐゴシック" panose="020B0600070205080204" pitchFamily="50" charset="-128"/>
            </a:rPr>
            <a:t>39,231</a:t>
          </a:r>
          <a:r>
            <a:rPr kumimoji="1" lang="ja-JP" altLang="en-US" sz="1300">
              <a:latin typeface="ＭＳ Ｐゴシック" panose="020B0600070205080204" pitchFamily="50" charset="-128"/>
              <a:ea typeface="ＭＳ Ｐゴシック" panose="020B0600070205080204" pitchFamily="50" charset="-128"/>
            </a:rPr>
            <a:t>円となっている。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270,010
266,245
217.32
140,461,271
135,235,114
4,259,081
60,415,657
149,261,113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112072</xdr:rowOff>
    </xdr:from>
    <xdr:to>
      <xdr:col>24</xdr:col>
      <xdr:colOff>63500</xdr:colOff>
      <xdr:row>34</xdr:row>
      <xdr:rowOff>129315</xdr:rowOff>
    </xdr:to>
    <xdr:cxnSp macro="">
      <xdr:nvCxnSpPr>
        <xdr:cNvPr id="63" name="直線コネクタ 62"/>
        <xdr:cNvCxnSpPr/>
      </xdr:nvCxnSpPr>
      <xdr:spPr>
        <a:xfrm flipV="1">
          <a:off x="3797300" y="5941372"/>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129315</xdr:rowOff>
    </xdr:from>
    <xdr:to>
      <xdr:col>19</xdr:col>
      <xdr:colOff>177800</xdr:colOff>
      <xdr:row>34</xdr:row>
      <xdr:rowOff>132091</xdr:rowOff>
    </xdr:to>
    <xdr:cxnSp macro="">
      <xdr:nvCxnSpPr>
        <xdr:cNvPr id="66" name="直線コネクタ 65"/>
        <xdr:cNvCxnSpPr/>
      </xdr:nvCxnSpPr>
      <xdr:spPr>
        <a:xfrm flipV="1">
          <a:off x="2908300" y="5958615"/>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132091</xdr:rowOff>
    </xdr:from>
    <xdr:to>
      <xdr:col>15</xdr:col>
      <xdr:colOff>50800</xdr:colOff>
      <xdr:row>35</xdr:row>
      <xdr:rowOff>32976</xdr:rowOff>
    </xdr:to>
    <xdr:cxnSp macro="">
      <xdr:nvCxnSpPr>
        <xdr:cNvPr id="69" name="直線コネクタ 68"/>
        <xdr:cNvCxnSpPr/>
      </xdr:nvCxnSpPr>
      <xdr:spPr>
        <a:xfrm flipV="1">
          <a:off x="2019300" y="5961391"/>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32976</xdr:rowOff>
    </xdr:from>
    <xdr:to>
      <xdr:col>10</xdr:col>
      <xdr:colOff>114300</xdr:colOff>
      <xdr:row>35</xdr:row>
      <xdr:rowOff>78533</xdr:rowOff>
    </xdr:to>
    <xdr:cxnSp macro="">
      <xdr:nvCxnSpPr>
        <xdr:cNvPr id="72" name="直線コネクタ 71"/>
        <xdr:cNvCxnSpPr/>
      </xdr:nvCxnSpPr>
      <xdr:spPr>
        <a:xfrm flipV="1">
          <a:off x="1130300" y="603372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61272</xdr:rowOff>
    </xdr:from>
    <xdr:to>
      <xdr:col>24</xdr:col>
      <xdr:colOff>114300</xdr:colOff>
      <xdr:row>34</xdr:row>
      <xdr:rowOff>162872</xdr:rowOff>
    </xdr:to>
    <xdr:sp macro="" textlink="">
      <xdr:nvSpPr>
        <xdr:cNvPr id="82" name="楕円 81"/>
        <xdr:cNvSpPr/>
      </xdr:nvSpPr>
      <xdr:spPr>
        <a:xfrm>
          <a:off x="4584700" y="58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84149</xdr:rowOff>
    </xdr:from>
    <xdr:ext cx="534377" cy="259045"/>
    <xdr:sp macro="" textlink="">
      <xdr:nvSpPr>
        <xdr:cNvPr id="83" name="人件費該当値テキスト"/>
        <xdr:cNvSpPr txBox="1"/>
      </xdr:nvSpPr>
      <xdr:spPr>
        <a:xfrm>
          <a:off x="4686300" y="57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78515</xdr:rowOff>
    </xdr:from>
    <xdr:to>
      <xdr:col>20</xdr:col>
      <xdr:colOff>38100</xdr:colOff>
      <xdr:row>35</xdr:row>
      <xdr:rowOff>8665</xdr:rowOff>
    </xdr:to>
    <xdr:sp macro="" textlink="">
      <xdr:nvSpPr>
        <xdr:cNvPr id="84" name="楕円 83"/>
        <xdr:cNvSpPr/>
      </xdr:nvSpPr>
      <xdr:spPr>
        <a:xfrm>
          <a:off x="3746500" y="5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25192</xdr:rowOff>
    </xdr:from>
    <xdr:ext cx="534377" cy="259045"/>
    <xdr:sp macro="" textlink="">
      <xdr:nvSpPr>
        <xdr:cNvPr id="85" name="テキスト ボックス 84"/>
        <xdr:cNvSpPr txBox="1"/>
      </xdr:nvSpPr>
      <xdr:spPr>
        <a:xfrm>
          <a:off x="3530111" y="56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81291</xdr:rowOff>
    </xdr:from>
    <xdr:to>
      <xdr:col>15</xdr:col>
      <xdr:colOff>101600</xdr:colOff>
      <xdr:row>35</xdr:row>
      <xdr:rowOff>11441</xdr:rowOff>
    </xdr:to>
    <xdr:sp macro="" textlink="">
      <xdr:nvSpPr>
        <xdr:cNvPr id="86" name="楕円 85"/>
        <xdr:cNvSpPr/>
      </xdr:nvSpPr>
      <xdr:spPr>
        <a:xfrm>
          <a:off x="2857500" y="59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27968</xdr:rowOff>
    </xdr:from>
    <xdr:ext cx="534377" cy="259045"/>
    <xdr:sp macro="" textlink="">
      <xdr:nvSpPr>
        <xdr:cNvPr id="87" name="テキスト ボックス 86"/>
        <xdr:cNvSpPr txBox="1"/>
      </xdr:nvSpPr>
      <xdr:spPr>
        <a:xfrm>
          <a:off x="2641111" y="56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153626</xdr:rowOff>
    </xdr:from>
    <xdr:to>
      <xdr:col>10</xdr:col>
      <xdr:colOff>165100</xdr:colOff>
      <xdr:row>35</xdr:row>
      <xdr:rowOff>83776</xdr:rowOff>
    </xdr:to>
    <xdr:sp macro="" textlink="">
      <xdr:nvSpPr>
        <xdr:cNvPr id="88" name="楕円 87"/>
        <xdr:cNvSpPr/>
      </xdr:nvSpPr>
      <xdr:spPr>
        <a:xfrm>
          <a:off x="1968500" y="59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100303</xdr:rowOff>
    </xdr:from>
    <xdr:ext cx="534377" cy="259045"/>
    <xdr:sp macro="" textlink="">
      <xdr:nvSpPr>
        <xdr:cNvPr id="89" name="テキスト ボックス 88"/>
        <xdr:cNvSpPr txBox="1"/>
      </xdr:nvSpPr>
      <xdr:spPr>
        <a:xfrm>
          <a:off x="1752111" y="57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27733</xdr:rowOff>
    </xdr:from>
    <xdr:to>
      <xdr:col>6</xdr:col>
      <xdr:colOff>38100</xdr:colOff>
      <xdr:row>35</xdr:row>
      <xdr:rowOff>129333</xdr:rowOff>
    </xdr:to>
    <xdr:sp macro="" textlink="">
      <xdr:nvSpPr>
        <xdr:cNvPr id="90" name="楕円 89"/>
        <xdr:cNvSpPr/>
      </xdr:nvSpPr>
      <xdr:spPr>
        <a:xfrm>
          <a:off x="1079500" y="6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145860</xdr:rowOff>
    </xdr:from>
    <xdr:ext cx="534377" cy="259045"/>
    <xdr:sp macro="" textlink="">
      <xdr:nvSpPr>
        <xdr:cNvPr id="91" name="テキスト ボックス 90"/>
        <xdr:cNvSpPr txBox="1"/>
      </xdr:nvSpPr>
      <xdr:spPr>
        <a:xfrm>
          <a:off x="863111" y="58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18999</xdr:rowOff>
    </xdr:from>
    <xdr:to>
      <xdr:col>24</xdr:col>
      <xdr:colOff>63500</xdr:colOff>
      <xdr:row>54</xdr:row>
      <xdr:rowOff>153971</xdr:rowOff>
    </xdr:to>
    <xdr:cxnSp macro="">
      <xdr:nvCxnSpPr>
        <xdr:cNvPr id="123" name="直線コネクタ 122"/>
        <xdr:cNvCxnSpPr/>
      </xdr:nvCxnSpPr>
      <xdr:spPr>
        <a:xfrm flipV="1">
          <a:off x="3797300" y="9277299"/>
          <a:ext cx="838200" cy="13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30065</xdr:rowOff>
    </xdr:from>
    <xdr:ext cx="534377" cy="259045"/>
    <xdr:sp macro="" textlink="">
      <xdr:nvSpPr>
        <xdr:cNvPr id="124" name="物件費平均値テキスト"/>
        <xdr:cNvSpPr txBox="1"/>
      </xdr:nvSpPr>
      <xdr:spPr>
        <a:xfrm>
          <a:off x="4686300" y="928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153971</xdr:rowOff>
    </xdr:from>
    <xdr:to>
      <xdr:col>19</xdr:col>
      <xdr:colOff>177800</xdr:colOff>
      <xdr:row>55</xdr:row>
      <xdr:rowOff>153645</xdr:rowOff>
    </xdr:to>
    <xdr:cxnSp macro="">
      <xdr:nvCxnSpPr>
        <xdr:cNvPr id="126" name="直線コネクタ 125"/>
        <xdr:cNvCxnSpPr/>
      </xdr:nvCxnSpPr>
      <xdr:spPr>
        <a:xfrm flipV="1">
          <a:off x="2908300" y="9412271"/>
          <a:ext cx="8890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112459</xdr:rowOff>
    </xdr:from>
    <xdr:ext cx="534377" cy="259045"/>
    <xdr:sp macro="" textlink="">
      <xdr:nvSpPr>
        <xdr:cNvPr id="128" name="テキスト ボックス 127"/>
        <xdr:cNvSpPr txBox="1"/>
      </xdr:nvSpPr>
      <xdr:spPr>
        <a:xfrm>
          <a:off x="3530111" y="95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153645</xdr:rowOff>
    </xdr:from>
    <xdr:to>
      <xdr:col>15</xdr:col>
      <xdr:colOff>50800</xdr:colOff>
      <xdr:row>57</xdr:row>
      <xdr:rowOff>52995</xdr:rowOff>
    </xdr:to>
    <xdr:cxnSp macro="">
      <xdr:nvCxnSpPr>
        <xdr:cNvPr id="129" name="直線コネクタ 128"/>
        <xdr:cNvCxnSpPr/>
      </xdr:nvCxnSpPr>
      <xdr:spPr>
        <a:xfrm flipV="1">
          <a:off x="2019300" y="9583395"/>
          <a:ext cx="889000" cy="2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2666</xdr:rowOff>
    </xdr:from>
    <xdr:ext cx="534377" cy="259045"/>
    <xdr:sp macro="" textlink="">
      <xdr:nvSpPr>
        <xdr:cNvPr id="131" name="テキスト ボックス 130"/>
        <xdr:cNvSpPr txBox="1"/>
      </xdr:nvSpPr>
      <xdr:spPr>
        <a:xfrm>
          <a:off x="2641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52995</xdr:rowOff>
    </xdr:from>
    <xdr:to>
      <xdr:col>10</xdr:col>
      <xdr:colOff>114300</xdr:colOff>
      <xdr:row>58</xdr:row>
      <xdr:rowOff>39018</xdr:rowOff>
    </xdr:to>
    <xdr:cxnSp macro="">
      <xdr:nvCxnSpPr>
        <xdr:cNvPr id="132" name="直線コネクタ 131"/>
        <xdr:cNvCxnSpPr/>
      </xdr:nvCxnSpPr>
      <xdr:spPr>
        <a:xfrm flipV="1">
          <a:off x="1130300" y="9825645"/>
          <a:ext cx="889000" cy="1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148107</xdr:rowOff>
    </xdr:from>
    <xdr:to>
      <xdr:col>10</xdr:col>
      <xdr:colOff>165100</xdr:colOff>
      <xdr:row>57</xdr:row>
      <xdr:rowOff>78257</xdr:rowOff>
    </xdr:to>
    <xdr:sp macro="" textlink="">
      <xdr:nvSpPr>
        <xdr:cNvPr id="133" name="フローチャート: 判断 132"/>
        <xdr:cNvSpPr/>
      </xdr:nvSpPr>
      <xdr:spPr>
        <a:xfrm>
          <a:off x="1968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94784</xdr:rowOff>
    </xdr:from>
    <xdr:ext cx="534377" cy="259045"/>
    <xdr:sp macro="" textlink="">
      <xdr:nvSpPr>
        <xdr:cNvPr id="134" name="テキスト ボックス 133"/>
        <xdr:cNvSpPr txBox="1"/>
      </xdr:nvSpPr>
      <xdr:spPr>
        <a:xfrm>
          <a:off x="1752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87267</xdr:rowOff>
    </xdr:from>
    <xdr:to>
      <xdr:col>6</xdr:col>
      <xdr:colOff>38100</xdr:colOff>
      <xdr:row>58</xdr:row>
      <xdr:rowOff>17417</xdr:rowOff>
    </xdr:to>
    <xdr:sp macro="" textlink="">
      <xdr:nvSpPr>
        <xdr:cNvPr id="135" name="フローチャート: 判断 134"/>
        <xdr:cNvSpPr/>
      </xdr:nvSpPr>
      <xdr:spPr>
        <a:xfrm>
          <a:off x="1079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33944</xdr:rowOff>
    </xdr:from>
    <xdr:ext cx="534377" cy="259045"/>
    <xdr:sp macro="" textlink="">
      <xdr:nvSpPr>
        <xdr:cNvPr id="136" name="テキスト ボックス 135"/>
        <xdr:cNvSpPr txBox="1"/>
      </xdr:nvSpPr>
      <xdr:spPr>
        <a:xfrm>
          <a:off x="863111" y="9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139649</xdr:rowOff>
    </xdr:from>
    <xdr:to>
      <xdr:col>24</xdr:col>
      <xdr:colOff>114300</xdr:colOff>
      <xdr:row>54</xdr:row>
      <xdr:rowOff>69799</xdr:rowOff>
    </xdr:to>
    <xdr:sp macro="" textlink="">
      <xdr:nvSpPr>
        <xdr:cNvPr id="142" name="楕円 141"/>
        <xdr:cNvSpPr/>
      </xdr:nvSpPr>
      <xdr:spPr>
        <a:xfrm>
          <a:off x="4584700" y="92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162526</xdr:rowOff>
    </xdr:from>
    <xdr:ext cx="534377" cy="259045"/>
    <xdr:sp macro="" textlink="">
      <xdr:nvSpPr>
        <xdr:cNvPr id="143" name="物件費該当値テキスト"/>
        <xdr:cNvSpPr txBox="1"/>
      </xdr:nvSpPr>
      <xdr:spPr>
        <a:xfrm>
          <a:off x="4686300" y="90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103171</xdr:rowOff>
    </xdr:from>
    <xdr:to>
      <xdr:col>20</xdr:col>
      <xdr:colOff>38100</xdr:colOff>
      <xdr:row>55</xdr:row>
      <xdr:rowOff>33321</xdr:rowOff>
    </xdr:to>
    <xdr:sp macro="" textlink="">
      <xdr:nvSpPr>
        <xdr:cNvPr id="144" name="楕円 143"/>
        <xdr:cNvSpPr/>
      </xdr:nvSpPr>
      <xdr:spPr>
        <a:xfrm>
          <a:off x="3746500" y="93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49848</xdr:rowOff>
    </xdr:from>
    <xdr:ext cx="534377" cy="259045"/>
    <xdr:sp macro="" textlink="">
      <xdr:nvSpPr>
        <xdr:cNvPr id="145" name="テキスト ボックス 144"/>
        <xdr:cNvSpPr txBox="1"/>
      </xdr:nvSpPr>
      <xdr:spPr>
        <a:xfrm>
          <a:off x="3530111" y="91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102845</xdr:rowOff>
    </xdr:from>
    <xdr:to>
      <xdr:col>15</xdr:col>
      <xdr:colOff>101600</xdr:colOff>
      <xdr:row>56</xdr:row>
      <xdr:rowOff>32995</xdr:rowOff>
    </xdr:to>
    <xdr:sp macro="" textlink="">
      <xdr:nvSpPr>
        <xdr:cNvPr id="146" name="楕円 145"/>
        <xdr:cNvSpPr/>
      </xdr:nvSpPr>
      <xdr:spPr>
        <a:xfrm>
          <a:off x="2857500" y="95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49522</xdr:rowOff>
    </xdr:from>
    <xdr:ext cx="534377" cy="259045"/>
    <xdr:sp macro="" textlink="">
      <xdr:nvSpPr>
        <xdr:cNvPr id="147" name="テキスト ボックス 146"/>
        <xdr:cNvSpPr txBox="1"/>
      </xdr:nvSpPr>
      <xdr:spPr>
        <a:xfrm>
          <a:off x="2641111" y="93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2195</xdr:rowOff>
    </xdr:from>
    <xdr:to>
      <xdr:col>10</xdr:col>
      <xdr:colOff>165100</xdr:colOff>
      <xdr:row>57</xdr:row>
      <xdr:rowOff>103795</xdr:rowOff>
    </xdr:to>
    <xdr:sp macro="" textlink="">
      <xdr:nvSpPr>
        <xdr:cNvPr id="148" name="楕円 147"/>
        <xdr:cNvSpPr/>
      </xdr:nvSpPr>
      <xdr:spPr>
        <a:xfrm>
          <a:off x="1968500" y="97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94922</xdr:rowOff>
    </xdr:from>
    <xdr:ext cx="534377" cy="259045"/>
    <xdr:sp macro="" textlink="">
      <xdr:nvSpPr>
        <xdr:cNvPr id="149" name="テキスト ボックス 148"/>
        <xdr:cNvSpPr txBox="1"/>
      </xdr:nvSpPr>
      <xdr:spPr>
        <a:xfrm>
          <a:off x="1752111" y="986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159668</xdr:rowOff>
    </xdr:from>
    <xdr:to>
      <xdr:col>6</xdr:col>
      <xdr:colOff>38100</xdr:colOff>
      <xdr:row>58</xdr:row>
      <xdr:rowOff>89818</xdr:rowOff>
    </xdr:to>
    <xdr:sp macro="" textlink="">
      <xdr:nvSpPr>
        <xdr:cNvPr id="150" name="楕円 149"/>
        <xdr:cNvSpPr/>
      </xdr:nvSpPr>
      <xdr:spPr>
        <a:xfrm>
          <a:off x="1079500" y="99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80945</xdr:rowOff>
    </xdr:from>
    <xdr:ext cx="534377" cy="259045"/>
    <xdr:sp macro="" textlink="">
      <xdr:nvSpPr>
        <xdr:cNvPr id="151" name="テキスト ボックス 150"/>
        <xdr:cNvSpPr txBox="1"/>
      </xdr:nvSpPr>
      <xdr:spPr>
        <a:xfrm>
          <a:off x="863111" y="100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98895</xdr:rowOff>
    </xdr:from>
    <xdr:to>
      <xdr:col>24</xdr:col>
      <xdr:colOff>63500</xdr:colOff>
      <xdr:row>77</xdr:row>
      <xdr:rowOff>104496</xdr:rowOff>
    </xdr:to>
    <xdr:cxnSp macro="">
      <xdr:nvCxnSpPr>
        <xdr:cNvPr id="176" name="直線コネクタ 175"/>
        <xdr:cNvCxnSpPr/>
      </xdr:nvCxnSpPr>
      <xdr:spPr>
        <a:xfrm flipV="1">
          <a:off x="3797300" y="13300545"/>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100552</xdr:rowOff>
    </xdr:from>
    <xdr:to>
      <xdr:col>19</xdr:col>
      <xdr:colOff>177800</xdr:colOff>
      <xdr:row>77</xdr:row>
      <xdr:rowOff>104496</xdr:rowOff>
    </xdr:to>
    <xdr:cxnSp macro="">
      <xdr:nvCxnSpPr>
        <xdr:cNvPr id="179" name="直線コネクタ 178"/>
        <xdr:cNvCxnSpPr/>
      </xdr:nvCxnSpPr>
      <xdr:spPr>
        <a:xfrm>
          <a:off x="2908300" y="13302202"/>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51003</xdr:rowOff>
    </xdr:from>
    <xdr:to>
      <xdr:col>15</xdr:col>
      <xdr:colOff>50800</xdr:colOff>
      <xdr:row>77</xdr:row>
      <xdr:rowOff>100552</xdr:rowOff>
    </xdr:to>
    <xdr:cxnSp macro="">
      <xdr:nvCxnSpPr>
        <xdr:cNvPr id="182" name="直線コネクタ 181"/>
        <xdr:cNvCxnSpPr/>
      </xdr:nvCxnSpPr>
      <xdr:spPr>
        <a:xfrm>
          <a:off x="2019300" y="13252653"/>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12142</xdr:rowOff>
    </xdr:from>
    <xdr:to>
      <xdr:col>10</xdr:col>
      <xdr:colOff>114300</xdr:colOff>
      <xdr:row>77</xdr:row>
      <xdr:rowOff>51003</xdr:rowOff>
    </xdr:to>
    <xdr:cxnSp macro="">
      <xdr:nvCxnSpPr>
        <xdr:cNvPr id="185" name="直線コネクタ 184"/>
        <xdr:cNvCxnSpPr/>
      </xdr:nvCxnSpPr>
      <xdr:spPr>
        <a:xfrm>
          <a:off x="1130300" y="1321379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53239</xdr:rowOff>
    </xdr:from>
    <xdr:to>
      <xdr:col>10</xdr:col>
      <xdr:colOff>165100</xdr:colOff>
      <xdr:row>76</xdr:row>
      <xdr:rowOff>154839</xdr:rowOff>
    </xdr:to>
    <xdr:sp macro="" textlink="">
      <xdr:nvSpPr>
        <xdr:cNvPr id="186" name="フローチャート: 判断 185"/>
        <xdr:cNvSpPr/>
      </xdr:nvSpPr>
      <xdr:spPr>
        <a:xfrm>
          <a:off x="1968500" y="130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171366</xdr:rowOff>
    </xdr:from>
    <xdr:ext cx="469744" cy="259045"/>
    <xdr:sp macro="" textlink="">
      <xdr:nvSpPr>
        <xdr:cNvPr id="187" name="テキスト ボックス 186"/>
        <xdr:cNvSpPr txBox="1"/>
      </xdr:nvSpPr>
      <xdr:spPr>
        <a:xfrm>
          <a:off x="1784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8" name="フローチャート: 判断 187"/>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6659</xdr:rowOff>
    </xdr:from>
    <xdr:ext cx="469744" cy="259045"/>
    <xdr:sp macro="" textlink="">
      <xdr:nvSpPr>
        <xdr:cNvPr id="189" name="テキスト ボックス 188"/>
        <xdr:cNvSpPr txBox="1"/>
      </xdr:nvSpPr>
      <xdr:spPr>
        <a:xfrm>
          <a:off x="895428" y="128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48095</xdr:rowOff>
    </xdr:from>
    <xdr:to>
      <xdr:col>24</xdr:col>
      <xdr:colOff>114300</xdr:colOff>
      <xdr:row>77</xdr:row>
      <xdr:rowOff>149695</xdr:rowOff>
    </xdr:to>
    <xdr:sp macro="" textlink="">
      <xdr:nvSpPr>
        <xdr:cNvPr id="195" name="楕円 194"/>
        <xdr:cNvSpPr/>
      </xdr:nvSpPr>
      <xdr:spPr>
        <a:xfrm>
          <a:off x="4584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134472</xdr:rowOff>
    </xdr:from>
    <xdr:ext cx="469744" cy="259045"/>
    <xdr:sp macro="" textlink="">
      <xdr:nvSpPr>
        <xdr:cNvPr id="196" name="維持補修費該当値テキスト"/>
        <xdr:cNvSpPr txBox="1"/>
      </xdr:nvSpPr>
      <xdr:spPr>
        <a:xfrm>
          <a:off x="4686300" y="131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53696</xdr:rowOff>
    </xdr:from>
    <xdr:to>
      <xdr:col>20</xdr:col>
      <xdr:colOff>38100</xdr:colOff>
      <xdr:row>77</xdr:row>
      <xdr:rowOff>155296</xdr:rowOff>
    </xdr:to>
    <xdr:sp macro="" textlink="">
      <xdr:nvSpPr>
        <xdr:cNvPr id="197" name="楕円 196"/>
        <xdr:cNvSpPr/>
      </xdr:nvSpPr>
      <xdr:spPr>
        <a:xfrm>
          <a:off x="3746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146423</xdr:rowOff>
    </xdr:from>
    <xdr:ext cx="469744" cy="259045"/>
    <xdr:sp macro="" textlink="">
      <xdr:nvSpPr>
        <xdr:cNvPr id="198" name="テキスト ボックス 197"/>
        <xdr:cNvSpPr txBox="1"/>
      </xdr:nvSpPr>
      <xdr:spPr>
        <a:xfrm>
          <a:off x="3562428"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49752</xdr:rowOff>
    </xdr:from>
    <xdr:to>
      <xdr:col>15</xdr:col>
      <xdr:colOff>101600</xdr:colOff>
      <xdr:row>77</xdr:row>
      <xdr:rowOff>151352</xdr:rowOff>
    </xdr:to>
    <xdr:sp macro="" textlink="">
      <xdr:nvSpPr>
        <xdr:cNvPr id="199" name="楕円 198"/>
        <xdr:cNvSpPr/>
      </xdr:nvSpPr>
      <xdr:spPr>
        <a:xfrm>
          <a:off x="2857500" y="132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142479</xdr:rowOff>
    </xdr:from>
    <xdr:ext cx="469744" cy="259045"/>
    <xdr:sp macro="" textlink="">
      <xdr:nvSpPr>
        <xdr:cNvPr id="200" name="テキスト ボックス 199"/>
        <xdr:cNvSpPr txBox="1"/>
      </xdr:nvSpPr>
      <xdr:spPr>
        <a:xfrm>
          <a:off x="2673428" y="133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xdr:rowOff>
    </xdr:from>
    <xdr:to>
      <xdr:col>10</xdr:col>
      <xdr:colOff>165100</xdr:colOff>
      <xdr:row>77</xdr:row>
      <xdr:rowOff>101803</xdr:rowOff>
    </xdr:to>
    <xdr:sp macro="" textlink="">
      <xdr:nvSpPr>
        <xdr:cNvPr id="201" name="楕円 200"/>
        <xdr:cNvSpPr/>
      </xdr:nvSpPr>
      <xdr:spPr>
        <a:xfrm>
          <a:off x="1968500" y="132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92930</xdr:rowOff>
    </xdr:from>
    <xdr:ext cx="469744" cy="259045"/>
    <xdr:sp macro="" textlink="">
      <xdr:nvSpPr>
        <xdr:cNvPr id="202" name="テキスト ボックス 201"/>
        <xdr:cNvSpPr txBox="1"/>
      </xdr:nvSpPr>
      <xdr:spPr>
        <a:xfrm>
          <a:off x="1784428" y="132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132792</xdr:rowOff>
    </xdr:from>
    <xdr:to>
      <xdr:col>6</xdr:col>
      <xdr:colOff>38100</xdr:colOff>
      <xdr:row>77</xdr:row>
      <xdr:rowOff>62942</xdr:rowOff>
    </xdr:to>
    <xdr:sp macro="" textlink="">
      <xdr:nvSpPr>
        <xdr:cNvPr id="203" name="楕円 202"/>
        <xdr:cNvSpPr/>
      </xdr:nvSpPr>
      <xdr:spPr>
        <a:xfrm>
          <a:off x="1079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54069</xdr:rowOff>
    </xdr:from>
    <xdr:ext cx="469744" cy="259045"/>
    <xdr:sp macro="" textlink="">
      <xdr:nvSpPr>
        <xdr:cNvPr id="204" name="テキスト ボックス 203"/>
        <xdr:cNvSpPr txBox="1"/>
      </xdr:nvSpPr>
      <xdr:spPr>
        <a:xfrm>
          <a:off x="895428" y="132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124623</xdr:rowOff>
    </xdr:from>
    <xdr:to>
      <xdr:col>24</xdr:col>
      <xdr:colOff>63500</xdr:colOff>
      <xdr:row>96</xdr:row>
      <xdr:rowOff>91509</xdr:rowOff>
    </xdr:to>
    <xdr:cxnSp macro="">
      <xdr:nvCxnSpPr>
        <xdr:cNvPr id="236" name="直線コネクタ 235"/>
        <xdr:cNvCxnSpPr/>
      </xdr:nvCxnSpPr>
      <xdr:spPr>
        <a:xfrm>
          <a:off x="3797300" y="16412373"/>
          <a:ext cx="8382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124623</xdr:rowOff>
    </xdr:from>
    <xdr:to>
      <xdr:col>19</xdr:col>
      <xdr:colOff>177800</xdr:colOff>
      <xdr:row>97</xdr:row>
      <xdr:rowOff>67669</xdr:rowOff>
    </xdr:to>
    <xdr:cxnSp macro="">
      <xdr:nvCxnSpPr>
        <xdr:cNvPr id="239" name="直線コネクタ 238"/>
        <xdr:cNvCxnSpPr/>
      </xdr:nvCxnSpPr>
      <xdr:spPr>
        <a:xfrm flipV="1">
          <a:off x="2908300" y="16412373"/>
          <a:ext cx="889000" cy="28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67669</xdr:rowOff>
    </xdr:from>
    <xdr:to>
      <xdr:col>15</xdr:col>
      <xdr:colOff>50800</xdr:colOff>
      <xdr:row>97</xdr:row>
      <xdr:rowOff>131731</xdr:rowOff>
    </xdr:to>
    <xdr:cxnSp macro="">
      <xdr:nvCxnSpPr>
        <xdr:cNvPr id="242" name="直線コネクタ 241"/>
        <xdr:cNvCxnSpPr/>
      </xdr:nvCxnSpPr>
      <xdr:spPr>
        <a:xfrm flipV="1">
          <a:off x="2019300" y="16698319"/>
          <a:ext cx="889000" cy="6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131731</xdr:rowOff>
    </xdr:from>
    <xdr:to>
      <xdr:col>10</xdr:col>
      <xdr:colOff>114300</xdr:colOff>
      <xdr:row>98</xdr:row>
      <xdr:rowOff>33750</xdr:rowOff>
    </xdr:to>
    <xdr:cxnSp macro="">
      <xdr:nvCxnSpPr>
        <xdr:cNvPr id="245" name="直線コネクタ 244"/>
        <xdr:cNvCxnSpPr/>
      </xdr:nvCxnSpPr>
      <xdr:spPr>
        <a:xfrm flipV="1">
          <a:off x="1130300" y="16762381"/>
          <a:ext cx="889000" cy="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19438</xdr:rowOff>
    </xdr:from>
    <xdr:to>
      <xdr:col>10</xdr:col>
      <xdr:colOff>165100</xdr:colOff>
      <xdr:row>99</xdr:row>
      <xdr:rowOff>121038</xdr:rowOff>
    </xdr:to>
    <xdr:sp macro="" textlink="">
      <xdr:nvSpPr>
        <xdr:cNvPr id="246" name="フローチャート: 判断 245"/>
        <xdr:cNvSpPr/>
      </xdr:nvSpPr>
      <xdr:spPr>
        <a:xfrm>
          <a:off x="1968500" y="169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112165</xdr:rowOff>
    </xdr:from>
    <xdr:ext cx="534377" cy="259045"/>
    <xdr:sp macro="" textlink="">
      <xdr:nvSpPr>
        <xdr:cNvPr id="247" name="テキスト ボックス 246"/>
        <xdr:cNvSpPr txBox="1"/>
      </xdr:nvSpPr>
      <xdr:spPr>
        <a:xfrm>
          <a:off x="1752111" y="17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47392</xdr:rowOff>
    </xdr:from>
    <xdr:to>
      <xdr:col>6</xdr:col>
      <xdr:colOff>38100</xdr:colOff>
      <xdr:row>99</xdr:row>
      <xdr:rowOff>148992</xdr:rowOff>
    </xdr:to>
    <xdr:sp macro="" textlink="">
      <xdr:nvSpPr>
        <xdr:cNvPr id="248" name="フローチャート: 判断 247"/>
        <xdr:cNvSpPr/>
      </xdr:nvSpPr>
      <xdr:spPr>
        <a:xfrm>
          <a:off x="1079500" y="170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140119</xdr:rowOff>
    </xdr:from>
    <xdr:ext cx="534377" cy="259045"/>
    <xdr:sp macro="" textlink="">
      <xdr:nvSpPr>
        <xdr:cNvPr id="249" name="テキスト ボックス 248"/>
        <xdr:cNvSpPr txBox="1"/>
      </xdr:nvSpPr>
      <xdr:spPr>
        <a:xfrm>
          <a:off x="863111" y="171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40709</xdr:rowOff>
    </xdr:from>
    <xdr:to>
      <xdr:col>24</xdr:col>
      <xdr:colOff>114300</xdr:colOff>
      <xdr:row>96</xdr:row>
      <xdr:rowOff>142309</xdr:rowOff>
    </xdr:to>
    <xdr:sp macro="" textlink="">
      <xdr:nvSpPr>
        <xdr:cNvPr id="255" name="楕円 254"/>
        <xdr:cNvSpPr/>
      </xdr:nvSpPr>
      <xdr:spPr>
        <a:xfrm>
          <a:off x="4584700" y="16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63586</xdr:rowOff>
    </xdr:from>
    <xdr:ext cx="599010" cy="259045"/>
    <xdr:sp macro="" textlink="">
      <xdr:nvSpPr>
        <xdr:cNvPr id="256" name="扶助費該当値テキスト"/>
        <xdr:cNvSpPr txBox="1"/>
      </xdr:nvSpPr>
      <xdr:spPr>
        <a:xfrm>
          <a:off x="4686300" y="1635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73823</xdr:rowOff>
    </xdr:from>
    <xdr:to>
      <xdr:col>20</xdr:col>
      <xdr:colOff>38100</xdr:colOff>
      <xdr:row>96</xdr:row>
      <xdr:rowOff>3973</xdr:rowOff>
    </xdr:to>
    <xdr:sp macro="" textlink="">
      <xdr:nvSpPr>
        <xdr:cNvPr id="257" name="楕円 256"/>
        <xdr:cNvSpPr/>
      </xdr:nvSpPr>
      <xdr:spPr>
        <a:xfrm>
          <a:off x="3746500" y="163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20500</xdr:rowOff>
    </xdr:from>
    <xdr:ext cx="599010" cy="259045"/>
    <xdr:sp macro="" textlink="">
      <xdr:nvSpPr>
        <xdr:cNvPr id="258" name="テキスト ボックス 257"/>
        <xdr:cNvSpPr txBox="1"/>
      </xdr:nvSpPr>
      <xdr:spPr>
        <a:xfrm>
          <a:off x="3497795" y="161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16869</xdr:rowOff>
    </xdr:from>
    <xdr:to>
      <xdr:col>15</xdr:col>
      <xdr:colOff>101600</xdr:colOff>
      <xdr:row>97</xdr:row>
      <xdr:rowOff>118469</xdr:rowOff>
    </xdr:to>
    <xdr:sp macro="" textlink="">
      <xdr:nvSpPr>
        <xdr:cNvPr id="259" name="楕円 258"/>
        <xdr:cNvSpPr/>
      </xdr:nvSpPr>
      <xdr:spPr>
        <a:xfrm>
          <a:off x="2857500" y="166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134996</xdr:rowOff>
    </xdr:from>
    <xdr:ext cx="599010" cy="259045"/>
    <xdr:sp macro="" textlink="">
      <xdr:nvSpPr>
        <xdr:cNvPr id="260" name="テキスト ボックス 259"/>
        <xdr:cNvSpPr txBox="1"/>
      </xdr:nvSpPr>
      <xdr:spPr>
        <a:xfrm>
          <a:off x="2608795" y="1642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80931</xdr:rowOff>
    </xdr:from>
    <xdr:to>
      <xdr:col>10</xdr:col>
      <xdr:colOff>165100</xdr:colOff>
      <xdr:row>98</xdr:row>
      <xdr:rowOff>11081</xdr:rowOff>
    </xdr:to>
    <xdr:sp macro="" textlink="">
      <xdr:nvSpPr>
        <xdr:cNvPr id="261" name="楕円 260"/>
        <xdr:cNvSpPr/>
      </xdr:nvSpPr>
      <xdr:spPr>
        <a:xfrm>
          <a:off x="1968500" y="167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27608</xdr:rowOff>
    </xdr:from>
    <xdr:ext cx="599010" cy="259045"/>
    <xdr:sp macro="" textlink="">
      <xdr:nvSpPr>
        <xdr:cNvPr id="262" name="テキスト ボックス 261"/>
        <xdr:cNvSpPr txBox="1"/>
      </xdr:nvSpPr>
      <xdr:spPr>
        <a:xfrm>
          <a:off x="1719795" y="1648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154400</xdr:rowOff>
    </xdr:from>
    <xdr:to>
      <xdr:col>6</xdr:col>
      <xdr:colOff>38100</xdr:colOff>
      <xdr:row>98</xdr:row>
      <xdr:rowOff>84550</xdr:rowOff>
    </xdr:to>
    <xdr:sp macro="" textlink="">
      <xdr:nvSpPr>
        <xdr:cNvPr id="263" name="楕円 262"/>
        <xdr:cNvSpPr/>
      </xdr:nvSpPr>
      <xdr:spPr>
        <a:xfrm>
          <a:off x="1079500" y="167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101077</xdr:rowOff>
    </xdr:from>
    <xdr:ext cx="599010" cy="259045"/>
    <xdr:sp macro="" textlink="">
      <xdr:nvSpPr>
        <xdr:cNvPr id="264" name="テキスト ボックス 263"/>
        <xdr:cNvSpPr txBox="1"/>
      </xdr:nvSpPr>
      <xdr:spPr>
        <a:xfrm>
          <a:off x="830795" y="1656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60820</xdr:rowOff>
    </xdr:from>
    <xdr:to>
      <xdr:col>55</xdr:col>
      <xdr:colOff>0</xdr:colOff>
      <xdr:row>38</xdr:row>
      <xdr:rowOff>120320</xdr:rowOff>
    </xdr:to>
    <xdr:cxnSp macro="">
      <xdr:nvCxnSpPr>
        <xdr:cNvPr id="294" name="直線コネクタ 293"/>
        <xdr:cNvCxnSpPr/>
      </xdr:nvCxnSpPr>
      <xdr:spPr>
        <a:xfrm flipV="1">
          <a:off x="9639300" y="6575920"/>
          <a:ext cx="8382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62802</xdr:rowOff>
    </xdr:from>
    <xdr:to>
      <xdr:col>50</xdr:col>
      <xdr:colOff>114300</xdr:colOff>
      <xdr:row>38</xdr:row>
      <xdr:rowOff>120320</xdr:rowOff>
    </xdr:to>
    <xdr:cxnSp macro="">
      <xdr:nvCxnSpPr>
        <xdr:cNvPr id="297" name="直線コネクタ 296"/>
        <xdr:cNvCxnSpPr/>
      </xdr:nvCxnSpPr>
      <xdr:spPr>
        <a:xfrm>
          <a:off x="8750300" y="5377752"/>
          <a:ext cx="889000" cy="12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62802</xdr:rowOff>
    </xdr:from>
    <xdr:to>
      <xdr:col>45</xdr:col>
      <xdr:colOff>177800</xdr:colOff>
      <xdr:row>38</xdr:row>
      <xdr:rowOff>163614</xdr:rowOff>
    </xdr:to>
    <xdr:cxnSp macro="">
      <xdr:nvCxnSpPr>
        <xdr:cNvPr id="300" name="直線コネクタ 299"/>
        <xdr:cNvCxnSpPr/>
      </xdr:nvCxnSpPr>
      <xdr:spPr>
        <a:xfrm flipV="1">
          <a:off x="7861300" y="5377752"/>
          <a:ext cx="889000" cy="130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163614</xdr:rowOff>
    </xdr:from>
    <xdr:to>
      <xdr:col>41</xdr:col>
      <xdr:colOff>50800</xdr:colOff>
      <xdr:row>38</xdr:row>
      <xdr:rowOff>167525</xdr:rowOff>
    </xdr:to>
    <xdr:cxnSp macro="">
      <xdr:nvCxnSpPr>
        <xdr:cNvPr id="303" name="直線コネクタ 302"/>
        <xdr:cNvCxnSpPr/>
      </xdr:nvCxnSpPr>
      <xdr:spPr>
        <a:xfrm flipV="1">
          <a:off x="6972300" y="6678714"/>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4" name="フローチャート: 判断 303"/>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5" name="テキスト ボックス 304"/>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6" name="フローチャート: 判断 305"/>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7" name="テキスト ボックス 306"/>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10020</xdr:rowOff>
    </xdr:from>
    <xdr:to>
      <xdr:col>55</xdr:col>
      <xdr:colOff>50800</xdr:colOff>
      <xdr:row>38</xdr:row>
      <xdr:rowOff>111620</xdr:rowOff>
    </xdr:to>
    <xdr:sp macro="" textlink="">
      <xdr:nvSpPr>
        <xdr:cNvPr id="313" name="楕円 312"/>
        <xdr:cNvSpPr/>
      </xdr:nvSpPr>
      <xdr:spPr>
        <a:xfrm>
          <a:off x="10426700" y="65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159897</xdr:rowOff>
    </xdr:from>
    <xdr:ext cx="534377" cy="259045"/>
    <xdr:sp macro="" textlink="">
      <xdr:nvSpPr>
        <xdr:cNvPr id="314" name="補助費等該当値テキスト"/>
        <xdr:cNvSpPr txBox="1"/>
      </xdr:nvSpPr>
      <xdr:spPr>
        <a:xfrm>
          <a:off x="10528300" y="65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69520</xdr:rowOff>
    </xdr:from>
    <xdr:to>
      <xdr:col>50</xdr:col>
      <xdr:colOff>165100</xdr:colOff>
      <xdr:row>38</xdr:row>
      <xdr:rowOff>171120</xdr:rowOff>
    </xdr:to>
    <xdr:sp macro="" textlink="">
      <xdr:nvSpPr>
        <xdr:cNvPr id="315" name="楕円 314"/>
        <xdr:cNvSpPr/>
      </xdr:nvSpPr>
      <xdr:spPr>
        <a:xfrm>
          <a:off x="9588500" y="65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162247</xdr:rowOff>
    </xdr:from>
    <xdr:ext cx="534377" cy="259045"/>
    <xdr:sp macro="" textlink="">
      <xdr:nvSpPr>
        <xdr:cNvPr id="316" name="テキスト ボックス 315"/>
        <xdr:cNvSpPr txBox="1"/>
      </xdr:nvSpPr>
      <xdr:spPr>
        <a:xfrm>
          <a:off x="9372111" y="66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12002</xdr:rowOff>
    </xdr:from>
    <xdr:to>
      <xdr:col>46</xdr:col>
      <xdr:colOff>38100</xdr:colOff>
      <xdr:row>31</xdr:row>
      <xdr:rowOff>113602</xdr:rowOff>
    </xdr:to>
    <xdr:sp macro="" textlink="">
      <xdr:nvSpPr>
        <xdr:cNvPr id="317" name="楕円 316"/>
        <xdr:cNvSpPr/>
      </xdr:nvSpPr>
      <xdr:spPr>
        <a:xfrm>
          <a:off x="8699500" y="532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104729</xdr:rowOff>
    </xdr:from>
    <xdr:ext cx="599010" cy="259045"/>
    <xdr:sp macro="" textlink="">
      <xdr:nvSpPr>
        <xdr:cNvPr id="318" name="テキスト ボックス 317"/>
        <xdr:cNvSpPr txBox="1"/>
      </xdr:nvSpPr>
      <xdr:spPr>
        <a:xfrm>
          <a:off x="8450795" y="541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112814</xdr:rowOff>
    </xdr:from>
    <xdr:to>
      <xdr:col>41</xdr:col>
      <xdr:colOff>101600</xdr:colOff>
      <xdr:row>39</xdr:row>
      <xdr:rowOff>42964</xdr:rowOff>
    </xdr:to>
    <xdr:sp macro="" textlink="">
      <xdr:nvSpPr>
        <xdr:cNvPr id="319" name="楕円 318"/>
        <xdr:cNvSpPr/>
      </xdr:nvSpPr>
      <xdr:spPr>
        <a:xfrm>
          <a:off x="78105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59491</xdr:rowOff>
    </xdr:from>
    <xdr:ext cx="534377" cy="259045"/>
    <xdr:sp macro="" textlink="">
      <xdr:nvSpPr>
        <xdr:cNvPr id="320" name="テキスト ボックス 319"/>
        <xdr:cNvSpPr txBox="1"/>
      </xdr:nvSpPr>
      <xdr:spPr>
        <a:xfrm>
          <a:off x="7594111" y="64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116725</xdr:rowOff>
    </xdr:from>
    <xdr:to>
      <xdr:col>36</xdr:col>
      <xdr:colOff>165100</xdr:colOff>
      <xdr:row>39</xdr:row>
      <xdr:rowOff>46875</xdr:rowOff>
    </xdr:to>
    <xdr:sp macro="" textlink="">
      <xdr:nvSpPr>
        <xdr:cNvPr id="321" name="楕円 320"/>
        <xdr:cNvSpPr/>
      </xdr:nvSpPr>
      <xdr:spPr>
        <a:xfrm>
          <a:off x="6921500" y="66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63403</xdr:rowOff>
    </xdr:from>
    <xdr:ext cx="534377" cy="259045"/>
    <xdr:sp macro="" textlink="">
      <xdr:nvSpPr>
        <xdr:cNvPr id="322" name="テキスト ボックス 321"/>
        <xdr:cNvSpPr txBox="1"/>
      </xdr:nvSpPr>
      <xdr:spPr>
        <a:xfrm>
          <a:off x="6705111" y="64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73482</xdr:rowOff>
    </xdr:from>
    <xdr:to>
      <xdr:col>54</xdr:col>
      <xdr:colOff>189865</xdr:colOff>
      <xdr:row>58</xdr:row>
      <xdr:rowOff>82245</xdr:rowOff>
    </xdr:to>
    <xdr:cxnSp macro="">
      <xdr:nvCxnSpPr>
        <xdr:cNvPr id="348" name="直線コネクタ 347"/>
        <xdr:cNvCxnSpPr/>
      </xdr:nvCxnSpPr>
      <xdr:spPr>
        <a:xfrm flipV="1">
          <a:off x="10475595" y="8988882"/>
          <a:ext cx="1270" cy="103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86072</xdr:rowOff>
    </xdr:from>
    <xdr:ext cx="534377" cy="259045"/>
    <xdr:sp macro="" textlink="">
      <xdr:nvSpPr>
        <xdr:cNvPr id="349" name="普通建設事業費最小値テキスト"/>
        <xdr:cNvSpPr txBox="1"/>
      </xdr:nvSpPr>
      <xdr:spPr>
        <a:xfrm>
          <a:off x="10528300"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82245</xdr:rowOff>
    </xdr:from>
    <xdr:to>
      <xdr:col>55</xdr:col>
      <xdr:colOff>88900</xdr:colOff>
      <xdr:row>58</xdr:row>
      <xdr:rowOff>82245</xdr:rowOff>
    </xdr:to>
    <xdr:cxnSp macro="">
      <xdr:nvCxnSpPr>
        <xdr:cNvPr id="350" name="直線コネクタ 349"/>
        <xdr:cNvCxnSpPr/>
      </xdr:nvCxnSpPr>
      <xdr:spPr>
        <a:xfrm>
          <a:off x="10388600" y="1002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20159</xdr:rowOff>
    </xdr:from>
    <xdr:ext cx="599010" cy="259045"/>
    <xdr:sp macro="" textlink="">
      <xdr:nvSpPr>
        <xdr:cNvPr id="351" name="普通建設事業費最大値テキスト"/>
        <xdr:cNvSpPr txBox="1"/>
      </xdr:nvSpPr>
      <xdr:spPr>
        <a:xfrm>
          <a:off x="10528300" y="876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73482</xdr:rowOff>
    </xdr:from>
    <xdr:to>
      <xdr:col>55</xdr:col>
      <xdr:colOff>88900</xdr:colOff>
      <xdr:row>52</xdr:row>
      <xdr:rowOff>73482</xdr:rowOff>
    </xdr:to>
    <xdr:cxnSp macro="">
      <xdr:nvCxnSpPr>
        <xdr:cNvPr id="352" name="直線コネクタ 351"/>
        <xdr:cNvCxnSpPr/>
      </xdr:nvCxnSpPr>
      <xdr:spPr>
        <a:xfrm>
          <a:off x="10388600" y="898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89321</xdr:rowOff>
    </xdr:from>
    <xdr:to>
      <xdr:col>55</xdr:col>
      <xdr:colOff>0</xdr:colOff>
      <xdr:row>53</xdr:row>
      <xdr:rowOff>171301</xdr:rowOff>
    </xdr:to>
    <xdr:cxnSp macro="">
      <xdr:nvCxnSpPr>
        <xdr:cNvPr id="353" name="直線コネクタ 352"/>
        <xdr:cNvCxnSpPr/>
      </xdr:nvCxnSpPr>
      <xdr:spPr>
        <a:xfrm flipV="1">
          <a:off x="9639300" y="9176171"/>
          <a:ext cx="838200" cy="8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24372</xdr:rowOff>
    </xdr:from>
    <xdr:ext cx="534377" cy="259045"/>
    <xdr:sp macro="" textlink="">
      <xdr:nvSpPr>
        <xdr:cNvPr id="354" name="普通建設事業費平均値テキスト"/>
        <xdr:cNvSpPr txBox="1"/>
      </xdr:nvSpPr>
      <xdr:spPr>
        <a:xfrm>
          <a:off x="10528300" y="962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45945</xdr:rowOff>
    </xdr:from>
    <xdr:to>
      <xdr:col>55</xdr:col>
      <xdr:colOff>50800</xdr:colOff>
      <xdr:row>56</xdr:row>
      <xdr:rowOff>147545</xdr:rowOff>
    </xdr:to>
    <xdr:sp macro="" textlink="">
      <xdr:nvSpPr>
        <xdr:cNvPr id="355" name="フローチャート: 判断 354"/>
        <xdr:cNvSpPr/>
      </xdr:nvSpPr>
      <xdr:spPr>
        <a:xfrm>
          <a:off x="10426700" y="964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148148</xdr:rowOff>
    </xdr:from>
    <xdr:to>
      <xdr:col>50</xdr:col>
      <xdr:colOff>114300</xdr:colOff>
      <xdr:row>53</xdr:row>
      <xdr:rowOff>171301</xdr:rowOff>
    </xdr:to>
    <xdr:cxnSp macro="">
      <xdr:nvCxnSpPr>
        <xdr:cNvPr id="356" name="直線コネクタ 355"/>
        <xdr:cNvCxnSpPr/>
      </xdr:nvCxnSpPr>
      <xdr:spPr>
        <a:xfrm>
          <a:off x="8750300" y="9234998"/>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38771</xdr:rowOff>
    </xdr:from>
    <xdr:to>
      <xdr:col>50</xdr:col>
      <xdr:colOff>165100</xdr:colOff>
      <xdr:row>56</xdr:row>
      <xdr:rowOff>140371</xdr:rowOff>
    </xdr:to>
    <xdr:sp macro="" textlink="">
      <xdr:nvSpPr>
        <xdr:cNvPr id="357" name="フローチャート: 判断 356"/>
        <xdr:cNvSpPr/>
      </xdr:nvSpPr>
      <xdr:spPr>
        <a:xfrm>
          <a:off x="9588500" y="963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131498</xdr:rowOff>
    </xdr:from>
    <xdr:ext cx="534377" cy="259045"/>
    <xdr:sp macro="" textlink="">
      <xdr:nvSpPr>
        <xdr:cNvPr id="358" name="テキスト ボックス 357"/>
        <xdr:cNvSpPr txBox="1"/>
      </xdr:nvSpPr>
      <xdr:spPr>
        <a:xfrm>
          <a:off x="9372111" y="973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92750</xdr:rowOff>
    </xdr:from>
    <xdr:to>
      <xdr:col>45</xdr:col>
      <xdr:colOff>177800</xdr:colOff>
      <xdr:row>53</xdr:row>
      <xdr:rowOff>148148</xdr:rowOff>
    </xdr:to>
    <xdr:cxnSp macro="">
      <xdr:nvCxnSpPr>
        <xdr:cNvPr id="359" name="直線コネクタ 358"/>
        <xdr:cNvCxnSpPr/>
      </xdr:nvCxnSpPr>
      <xdr:spPr>
        <a:xfrm>
          <a:off x="7861300" y="9008150"/>
          <a:ext cx="889000" cy="2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165743</xdr:rowOff>
    </xdr:from>
    <xdr:to>
      <xdr:col>46</xdr:col>
      <xdr:colOff>38100</xdr:colOff>
      <xdr:row>56</xdr:row>
      <xdr:rowOff>95893</xdr:rowOff>
    </xdr:to>
    <xdr:sp macro="" textlink="">
      <xdr:nvSpPr>
        <xdr:cNvPr id="360" name="フローチャート: 判断 359"/>
        <xdr:cNvSpPr/>
      </xdr:nvSpPr>
      <xdr:spPr>
        <a:xfrm>
          <a:off x="8699500" y="959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87020</xdr:rowOff>
    </xdr:from>
    <xdr:ext cx="534377" cy="259045"/>
    <xdr:sp macro="" textlink="">
      <xdr:nvSpPr>
        <xdr:cNvPr id="361" name="テキスト ボックス 360"/>
        <xdr:cNvSpPr txBox="1"/>
      </xdr:nvSpPr>
      <xdr:spPr>
        <a:xfrm>
          <a:off x="8483111" y="96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27980</xdr:rowOff>
    </xdr:from>
    <xdr:to>
      <xdr:col>41</xdr:col>
      <xdr:colOff>50800</xdr:colOff>
      <xdr:row>52</xdr:row>
      <xdr:rowOff>92750</xdr:rowOff>
    </xdr:to>
    <xdr:cxnSp macro="">
      <xdr:nvCxnSpPr>
        <xdr:cNvPr id="362" name="直線コネクタ 361"/>
        <xdr:cNvCxnSpPr/>
      </xdr:nvCxnSpPr>
      <xdr:spPr>
        <a:xfrm>
          <a:off x="6972300" y="860048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61305</xdr:rowOff>
    </xdr:from>
    <xdr:to>
      <xdr:col>41</xdr:col>
      <xdr:colOff>101600</xdr:colOff>
      <xdr:row>56</xdr:row>
      <xdr:rowOff>162905</xdr:rowOff>
    </xdr:to>
    <xdr:sp macro="" textlink="">
      <xdr:nvSpPr>
        <xdr:cNvPr id="363" name="フローチャート: 判断 362"/>
        <xdr:cNvSpPr/>
      </xdr:nvSpPr>
      <xdr:spPr>
        <a:xfrm>
          <a:off x="7810500" y="96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154032</xdr:rowOff>
    </xdr:from>
    <xdr:ext cx="534377" cy="259045"/>
    <xdr:sp macro="" textlink="">
      <xdr:nvSpPr>
        <xdr:cNvPr id="364" name="テキスト ボックス 363"/>
        <xdr:cNvSpPr txBox="1"/>
      </xdr:nvSpPr>
      <xdr:spPr>
        <a:xfrm>
          <a:off x="7594111" y="97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72332</xdr:rowOff>
    </xdr:from>
    <xdr:to>
      <xdr:col>36</xdr:col>
      <xdr:colOff>165100</xdr:colOff>
      <xdr:row>57</xdr:row>
      <xdr:rowOff>2482</xdr:rowOff>
    </xdr:to>
    <xdr:sp macro="" textlink="">
      <xdr:nvSpPr>
        <xdr:cNvPr id="365" name="フローチャート: 判断 364"/>
        <xdr:cNvSpPr/>
      </xdr:nvSpPr>
      <xdr:spPr>
        <a:xfrm>
          <a:off x="69215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165059</xdr:rowOff>
    </xdr:from>
    <xdr:ext cx="534377" cy="259045"/>
    <xdr:sp macro="" textlink="">
      <xdr:nvSpPr>
        <xdr:cNvPr id="366" name="テキスト ボックス 365"/>
        <xdr:cNvSpPr txBox="1"/>
      </xdr:nvSpPr>
      <xdr:spPr>
        <a:xfrm>
          <a:off x="6705111" y="97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38521</xdr:rowOff>
    </xdr:from>
    <xdr:to>
      <xdr:col>55</xdr:col>
      <xdr:colOff>50800</xdr:colOff>
      <xdr:row>53</xdr:row>
      <xdr:rowOff>140121</xdr:rowOff>
    </xdr:to>
    <xdr:sp macro="" textlink="">
      <xdr:nvSpPr>
        <xdr:cNvPr id="372" name="楕円 371"/>
        <xdr:cNvSpPr/>
      </xdr:nvSpPr>
      <xdr:spPr>
        <a:xfrm>
          <a:off x="10426700" y="91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61398</xdr:rowOff>
    </xdr:from>
    <xdr:ext cx="534377" cy="259045"/>
    <xdr:sp macro="" textlink="">
      <xdr:nvSpPr>
        <xdr:cNvPr id="373" name="普通建設事業費該当値テキスト"/>
        <xdr:cNvSpPr txBox="1"/>
      </xdr:nvSpPr>
      <xdr:spPr>
        <a:xfrm>
          <a:off x="10528300" y="897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120501</xdr:rowOff>
    </xdr:from>
    <xdr:to>
      <xdr:col>50</xdr:col>
      <xdr:colOff>165100</xdr:colOff>
      <xdr:row>54</xdr:row>
      <xdr:rowOff>50651</xdr:rowOff>
    </xdr:to>
    <xdr:sp macro="" textlink="">
      <xdr:nvSpPr>
        <xdr:cNvPr id="374" name="楕円 373"/>
        <xdr:cNvSpPr/>
      </xdr:nvSpPr>
      <xdr:spPr>
        <a:xfrm>
          <a:off x="9588500" y="92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67178</xdr:rowOff>
    </xdr:from>
    <xdr:ext cx="534377" cy="259045"/>
    <xdr:sp macro="" textlink="">
      <xdr:nvSpPr>
        <xdr:cNvPr id="375" name="テキスト ボックス 374"/>
        <xdr:cNvSpPr txBox="1"/>
      </xdr:nvSpPr>
      <xdr:spPr>
        <a:xfrm>
          <a:off x="9372111" y="89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97348</xdr:rowOff>
    </xdr:from>
    <xdr:to>
      <xdr:col>46</xdr:col>
      <xdr:colOff>38100</xdr:colOff>
      <xdr:row>54</xdr:row>
      <xdr:rowOff>27498</xdr:rowOff>
    </xdr:to>
    <xdr:sp macro="" textlink="">
      <xdr:nvSpPr>
        <xdr:cNvPr id="376" name="楕円 375"/>
        <xdr:cNvSpPr/>
      </xdr:nvSpPr>
      <xdr:spPr>
        <a:xfrm>
          <a:off x="8699500" y="91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44025</xdr:rowOff>
    </xdr:from>
    <xdr:ext cx="534377" cy="259045"/>
    <xdr:sp macro="" textlink="">
      <xdr:nvSpPr>
        <xdr:cNvPr id="377" name="テキスト ボックス 376"/>
        <xdr:cNvSpPr txBox="1"/>
      </xdr:nvSpPr>
      <xdr:spPr>
        <a:xfrm>
          <a:off x="8483111" y="89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41950</xdr:rowOff>
    </xdr:from>
    <xdr:to>
      <xdr:col>41</xdr:col>
      <xdr:colOff>101600</xdr:colOff>
      <xdr:row>52</xdr:row>
      <xdr:rowOff>143550</xdr:rowOff>
    </xdr:to>
    <xdr:sp macro="" textlink="">
      <xdr:nvSpPr>
        <xdr:cNvPr id="378" name="楕円 377"/>
        <xdr:cNvSpPr/>
      </xdr:nvSpPr>
      <xdr:spPr>
        <a:xfrm>
          <a:off x="7810500" y="89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160077</xdr:rowOff>
    </xdr:from>
    <xdr:ext cx="599010" cy="259045"/>
    <xdr:sp macro="" textlink="">
      <xdr:nvSpPr>
        <xdr:cNvPr id="379" name="テキスト ボックス 378"/>
        <xdr:cNvSpPr txBox="1"/>
      </xdr:nvSpPr>
      <xdr:spPr>
        <a:xfrm>
          <a:off x="7561795" y="873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148630</xdr:rowOff>
    </xdr:from>
    <xdr:to>
      <xdr:col>36</xdr:col>
      <xdr:colOff>165100</xdr:colOff>
      <xdr:row>50</xdr:row>
      <xdr:rowOff>78780</xdr:rowOff>
    </xdr:to>
    <xdr:sp macro="" textlink="">
      <xdr:nvSpPr>
        <xdr:cNvPr id="380" name="楕円 379"/>
        <xdr:cNvSpPr/>
      </xdr:nvSpPr>
      <xdr:spPr>
        <a:xfrm>
          <a:off x="6921500" y="85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95307</xdr:rowOff>
    </xdr:from>
    <xdr:ext cx="599010" cy="259045"/>
    <xdr:sp macro="" textlink="">
      <xdr:nvSpPr>
        <xdr:cNvPr id="381" name="テキスト ボックス 380"/>
        <xdr:cNvSpPr txBox="1"/>
      </xdr:nvSpPr>
      <xdr:spPr>
        <a:xfrm>
          <a:off x="6672795" y="832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32315</xdr:rowOff>
    </xdr:from>
    <xdr:to>
      <xdr:col>54</xdr:col>
      <xdr:colOff>189865</xdr:colOff>
      <xdr:row>79</xdr:row>
      <xdr:rowOff>31762</xdr:rowOff>
    </xdr:to>
    <xdr:cxnSp macro="">
      <xdr:nvCxnSpPr>
        <xdr:cNvPr id="405" name="直線コネクタ 404"/>
        <xdr:cNvCxnSpPr/>
      </xdr:nvCxnSpPr>
      <xdr:spPr>
        <a:xfrm flipV="1">
          <a:off x="10475595" y="12548165"/>
          <a:ext cx="1270" cy="102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35589</xdr:rowOff>
    </xdr:from>
    <xdr:ext cx="378565" cy="259045"/>
    <xdr:sp macro="" textlink="">
      <xdr:nvSpPr>
        <xdr:cNvPr id="406" name="普通建設事業費 （ うち新規整備　）最小値テキスト"/>
        <xdr:cNvSpPr txBox="1"/>
      </xdr:nvSpPr>
      <xdr:spPr>
        <a:xfrm>
          <a:off x="10528300" y="13580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31762</xdr:rowOff>
    </xdr:from>
    <xdr:to>
      <xdr:col>55</xdr:col>
      <xdr:colOff>88900</xdr:colOff>
      <xdr:row>79</xdr:row>
      <xdr:rowOff>31762</xdr:rowOff>
    </xdr:to>
    <xdr:cxnSp macro="">
      <xdr:nvCxnSpPr>
        <xdr:cNvPr id="407" name="直線コネクタ 406"/>
        <xdr:cNvCxnSpPr/>
      </xdr:nvCxnSpPr>
      <xdr:spPr>
        <a:xfrm>
          <a:off x="10388600" y="135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150442</xdr:rowOff>
    </xdr:from>
    <xdr:ext cx="534377" cy="259045"/>
    <xdr:sp macro="" textlink="">
      <xdr:nvSpPr>
        <xdr:cNvPr id="408" name="普通建設事業費 （ うち新規整備　）最大値テキスト"/>
        <xdr:cNvSpPr txBox="1"/>
      </xdr:nvSpPr>
      <xdr:spPr>
        <a:xfrm>
          <a:off x="10528300" y="123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32315</xdr:rowOff>
    </xdr:from>
    <xdr:to>
      <xdr:col>55</xdr:col>
      <xdr:colOff>88900</xdr:colOff>
      <xdr:row>73</xdr:row>
      <xdr:rowOff>32315</xdr:rowOff>
    </xdr:to>
    <xdr:cxnSp macro="">
      <xdr:nvCxnSpPr>
        <xdr:cNvPr id="409" name="直線コネクタ 408"/>
        <xdr:cNvCxnSpPr/>
      </xdr:nvCxnSpPr>
      <xdr:spPr>
        <a:xfrm>
          <a:off x="10388600" y="1254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32315</xdr:rowOff>
    </xdr:from>
    <xdr:to>
      <xdr:col>55</xdr:col>
      <xdr:colOff>0</xdr:colOff>
      <xdr:row>74</xdr:row>
      <xdr:rowOff>34734</xdr:rowOff>
    </xdr:to>
    <xdr:cxnSp macro="">
      <xdr:nvCxnSpPr>
        <xdr:cNvPr id="410" name="直線コネクタ 409"/>
        <xdr:cNvCxnSpPr/>
      </xdr:nvCxnSpPr>
      <xdr:spPr>
        <a:xfrm flipV="1">
          <a:off x="9639300" y="12548165"/>
          <a:ext cx="838200" cy="17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78052</xdr:rowOff>
    </xdr:from>
    <xdr:ext cx="534377" cy="259045"/>
    <xdr:sp macro="" textlink="">
      <xdr:nvSpPr>
        <xdr:cNvPr id="411" name="普通建設事業費 （ うち新規整備　）平均値テキスト"/>
        <xdr:cNvSpPr txBox="1"/>
      </xdr:nvSpPr>
      <xdr:spPr>
        <a:xfrm>
          <a:off x="10528300" y="1327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99625</xdr:rowOff>
    </xdr:from>
    <xdr:to>
      <xdr:col>55</xdr:col>
      <xdr:colOff>50800</xdr:colOff>
      <xdr:row>78</xdr:row>
      <xdr:rowOff>29775</xdr:rowOff>
    </xdr:to>
    <xdr:sp macro="" textlink="">
      <xdr:nvSpPr>
        <xdr:cNvPr id="412" name="フローチャート: 判断 411"/>
        <xdr:cNvSpPr/>
      </xdr:nvSpPr>
      <xdr:spPr>
        <a:xfrm>
          <a:off x="10426700" y="133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116363</xdr:rowOff>
    </xdr:from>
    <xdr:to>
      <xdr:col>50</xdr:col>
      <xdr:colOff>114300</xdr:colOff>
      <xdr:row>74</xdr:row>
      <xdr:rowOff>34734</xdr:rowOff>
    </xdr:to>
    <xdr:cxnSp macro="">
      <xdr:nvCxnSpPr>
        <xdr:cNvPr id="413" name="直線コネクタ 412"/>
        <xdr:cNvCxnSpPr/>
      </xdr:nvCxnSpPr>
      <xdr:spPr>
        <a:xfrm>
          <a:off x="8750300" y="12632213"/>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88481</xdr:rowOff>
    </xdr:from>
    <xdr:to>
      <xdr:col>50</xdr:col>
      <xdr:colOff>165100</xdr:colOff>
      <xdr:row>78</xdr:row>
      <xdr:rowOff>18631</xdr:rowOff>
    </xdr:to>
    <xdr:sp macro="" textlink="">
      <xdr:nvSpPr>
        <xdr:cNvPr id="414" name="フローチャート: 判断 413"/>
        <xdr:cNvSpPr/>
      </xdr:nvSpPr>
      <xdr:spPr>
        <a:xfrm>
          <a:off x="9588500" y="132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9758</xdr:rowOff>
    </xdr:from>
    <xdr:ext cx="534377" cy="259045"/>
    <xdr:sp macro="" textlink="">
      <xdr:nvSpPr>
        <xdr:cNvPr id="415" name="テキスト ボックス 414"/>
        <xdr:cNvSpPr txBox="1"/>
      </xdr:nvSpPr>
      <xdr:spPr>
        <a:xfrm>
          <a:off x="9372111" y="1338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138919</xdr:rowOff>
    </xdr:from>
    <xdr:to>
      <xdr:col>45</xdr:col>
      <xdr:colOff>177800</xdr:colOff>
      <xdr:row>73</xdr:row>
      <xdr:rowOff>116363</xdr:rowOff>
    </xdr:to>
    <xdr:cxnSp macro="">
      <xdr:nvCxnSpPr>
        <xdr:cNvPr id="416" name="直線コネクタ 415"/>
        <xdr:cNvCxnSpPr/>
      </xdr:nvCxnSpPr>
      <xdr:spPr>
        <a:xfrm>
          <a:off x="7861300" y="12140419"/>
          <a:ext cx="889000" cy="4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73583</xdr:rowOff>
    </xdr:from>
    <xdr:to>
      <xdr:col>46</xdr:col>
      <xdr:colOff>38100</xdr:colOff>
      <xdr:row>78</xdr:row>
      <xdr:rowOff>3733</xdr:rowOff>
    </xdr:to>
    <xdr:sp macro="" textlink="">
      <xdr:nvSpPr>
        <xdr:cNvPr id="417" name="フローチャート: 判断 416"/>
        <xdr:cNvSpPr/>
      </xdr:nvSpPr>
      <xdr:spPr>
        <a:xfrm>
          <a:off x="8699500" y="1327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166310</xdr:rowOff>
    </xdr:from>
    <xdr:ext cx="534377" cy="259045"/>
    <xdr:sp macro="" textlink="">
      <xdr:nvSpPr>
        <xdr:cNvPr id="418" name="テキスト ボックス 417"/>
        <xdr:cNvSpPr txBox="1"/>
      </xdr:nvSpPr>
      <xdr:spPr>
        <a:xfrm>
          <a:off x="8483111" y="133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138919</xdr:rowOff>
    </xdr:from>
    <xdr:to>
      <xdr:col>41</xdr:col>
      <xdr:colOff>50800</xdr:colOff>
      <xdr:row>72</xdr:row>
      <xdr:rowOff>51460</xdr:rowOff>
    </xdr:to>
    <xdr:cxnSp macro="">
      <xdr:nvCxnSpPr>
        <xdr:cNvPr id="419" name="直線コネクタ 418"/>
        <xdr:cNvCxnSpPr/>
      </xdr:nvCxnSpPr>
      <xdr:spPr>
        <a:xfrm flipV="1">
          <a:off x="6972300" y="12140419"/>
          <a:ext cx="889000" cy="2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95225</xdr:rowOff>
    </xdr:from>
    <xdr:to>
      <xdr:col>41</xdr:col>
      <xdr:colOff>101600</xdr:colOff>
      <xdr:row>78</xdr:row>
      <xdr:rowOff>25375</xdr:rowOff>
    </xdr:to>
    <xdr:sp macro="" textlink="">
      <xdr:nvSpPr>
        <xdr:cNvPr id="420" name="フローチャート: 判断 419"/>
        <xdr:cNvSpPr/>
      </xdr:nvSpPr>
      <xdr:spPr>
        <a:xfrm>
          <a:off x="7810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16502</xdr:rowOff>
    </xdr:from>
    <xdr:ext cx="534377" cy="259045"/>
    <xdr:sp macro="" textlink="">
      <xdr:nvSpPr>
        <xdr:cNvPr id="421" name="テキスト ボックス 420"/>
        <xdr:cNvSpPr txBox="1"/>
      </xdr:nvSpPr>
      <xdr:spPr>
        <a:xfrm>
          <a:off x="7594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126276</xdr:rowOff>
    </xdr:from>
    <xdr:to>
      <xdr:col>36</xdr:col>
      <xdr:colOff>165100</xdr:colOff>
      <xdr:row>78</xdr:row>
      <xdr:rowOff>56426</xdr:rowOff>
    </xdr:to>
    <xdr:sp macro="" textlink="">
      <xdr:nvSpPr>
        <xdr:cNvPr id="422" name="フローチャート: 判断 421"/>
        <xdr:cNvSpPr/>
      </xdr:nvSpPr>
      <xdr:spPr>
        <a:xfrm>
          <a:off x="6921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47553</xdr:rowOff>
    </xdr:from>
    <xdr:ext cx="534377" cy="259045"/>
    <xdr:sp macro="" textlink="">
      <xdr:nvSpPr>
        <xdr:cNvPr id="423" name="テキスト ボックス 422"/>
        <xdr:cNvSpPr txBox="1"/>
      </xdr:nvSpPr>
      <xdr:spPr>
        <a:xfrm>
          <a:off x="6705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152965</xdr:rowOff>
    </xdr:from>
    <xdr:to>
      <xdr:col>55</xdr:col>
      <xdr:colOff>50800</xdr:colOff>
      <xdr:row>73</xdr:row>
      <xdr:rowOff>83115</xdr:rowOff>
    </xdr:to>
    <xdr:sp macro="" textlink="">
      <xdr:nvSpPr>
        <xdr:cNvPr id="429" name="楕円 428"/>
        <xdr:cNvSpPr/>
      </xdr:nvSpPr>
      <xdr:spPr>
        <a:xfrm>
          <a:off x="10426700" y="124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105992</xdr:rowOff>
    </xdr:from>
    <xdr:ext cx="534377" cy="259045"/>
    <xdr:sp macro="" textlink="">
      <xdr:nvSpPr>
        <xdr:cNvPr id="430" name="普通建設事業費 （ うち新規整備　）該当値テキスト"/>
        <xdr:cNvSpPr txBox="1"/>
      </xdr:nvSpPr>
      <xdr:spPr>
        <a:xfrm>
          <a:off x="10528300" y="124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155384</xdr:rowOff>
    </xdr:from>
    <xdr:to>
      <xdr:col>50</xdr:col>
      <xdr:colOff>165100</xdr:colOff>
      <xdr:row>74</xdr:row>
      <xdr:rowOff>85534</xdr:rowOff>
    </xdr:to>
    <xdr:sp macro="" textlink="">
      <xdr:nvSpPr>
        <xdr:cNvPr id="431" name="楕円 430"/>
        <xdr:cNvSpPr/>
      </xdr:nvSpPr>
      <xdr:spPr>
        <a:xfrm>
          <a:off x="9588500" y="126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102061</xdr:rowOff>
    </xdr:from>
    <xdr:ext cx="534377" cy="259045"/>
    <xdr:sp macro="" textlink="">
      <xdr:nvSpPr>
        <xdr:cNvPr id="432" name="テキスト ボックス 431"/>
        <xdr:cNvSpPr txBox="1"/>
      </xdr:nvSpPr>
      <xdr:spPr>
        <a:xfrm>
          <a:off x="9372111" y="124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65563</xdr:rowOff>
    </xdr:from>
    <xdr:to>
      <xdr:col>46</xdr:col>
      <xdr:colOff>38100</xdr:colOff>
      <xdr:row>73</xdr:row>
      <xdr:rowOff>167163</xdr:rowOff>
    </xdr:to>
    <xdr:sp macro="" textlink="">
      <xdr:nvSpPr>
        <xdr:cNvPr id="433" name="楕円 432"/>
        <xdr:cNvSpPr/>
      </xdr:nvSpPr>
      <xdr:spPr>
        <a:xfrm>
          <a:off x="8699500" y="125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12240</xdr:rowOff>
    </xdr:from>
    <xdr:ext cx="534377" cy="259045"/>
    <xdr:sp macro="" textlink="">
      <xdr:nvSpPr>
        <xdr:cNvPr id="434" name="テキスト ボックス 433"/>
        <xdr:cNvSpPr txBox="1"/>
      </xdr:nvSpPr>
      <xdr:spPr>
        <a:xfrm>
          <a:off x="8483111" y="123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88119</xdr:rowOff>
    </xdr:from>
    <xdr:to>
      <xdr:col>41</xdr:col>
      <xdr:colOff>101600</xdr:colOff>
      <xdr:row>71</xdr:row>
      <xdr:rowOff>18269</xdr:rowOff>
    </xdr:to>
    <xdr:sp macro="" textlink="">
      <xdr:nvSpPr>
        <xdr:cNvPr id="435" name="楕円 434"/>
        <xdr:cNvSpPr/>
      </xdr:nvSpPr>
      <xdr:spPr>
        <a:xfrm>
          <a:off x="7810500" y="120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34796</xdr:rowOff>
    </xdr:from>
    <xdr:ext cx="534377" cy="259045"/>
    <xdr:sp macro="" textlink="">
      <xdr:nvSpPr>
        <xdr:cNvPr id="436" name="テキスト ボックス 435"/>
        <xdr:cNvSpPr txBox="1"/>
      </xdr:nvSpPr>
      <xdr:spPr>
        <a:xfrm>
          <a:off x="7594111" y="118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660</xdr:rowOff>
    </xdr:from>
    <xdr:to>
      <xdr:col>36</xdr:col>
      <xdr:colOff>165100</xdr:colOff>
      <xdr:row>72</xdr:row>
      <xdr:rowOff>102260</xdr:rowOff>
    </xdr:to>
    <xdr:sp macro="" textlink="">
      <xdr:nvSpPr>
        <xdr:cNvPr id="437" name="楕円 436"/>
        <xdr:cNvSpPr/>
      </xdr:nvSpPr>
      <xdr:spPr>
        <a:xfrm>
          <a:off x="6921500" y="12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118787</xdr:rowOff>
    </xdr:from>
    <xdr:ext cx="534377" cy="259045"/>
    <xdr:sp macro="" textlink="">
      <xdr:nvSpPr>
        <xdr:cNvPr id="438" name="テキスト ボックス 437"/>
        <xdr:cNvSpPr txBox="1"/>
      </xdr:nvSpPr>
      <xdr:spPr>
        <a:xfrm>
          <a:off x="6705111" y="121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109468</xdr:rowOff>
    </xdr:from>
    <xdr:to>
      <xdr:col>54</xdr:col>
      <xdr:colOff>189865</xdr:colOff>
      <xdr:row>98</xdr:row>
      <xdr:rowOff>120383</xdr:rowOff>
    </xdr:to>
    <xdr:cxnSp macro="">
      <xdr:nvCxnSpPr>
        <xdr:cNvPr id="462" name="直線コネクタ 461"/>
        <xdr:cNvCxnSpPr/>
      </xdr:nvCxnSpPr>
      <xdr:spPr>
        <a:xfrm flipV="1">
          <a:off x="10475595" y="15882868"/>
          <a:ext cx="1270" cy="103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124210</xdr:rowOff>
    </xdr:from>
    <xdr:ext cx="469744" cy="259045"/>
    <xdr:sp macro="" textlink="">
      <xdr:nvSpPr>
        <xdr:cNvPr id="463" name="普通建設事業費 （ うち更新整備　）最小値テキスト"/>
        <xdr:cNvSpPr txBox="1"/>
      </xdr:nvSpPr>
      <xdr:spPr>
        <a:xfrm>
          <a:off x="10528300" y="169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120383</xdr:rowOff>
    </xdr:from>
    <xdr:to>
      <xdr:col>55</xdr:col>
      <xdr:colOff>88900</xdr:colOff>
      <xdr:row>98</xdr:row>
      <xdr:rowOff>120383</xdr:rowOff>
    </xdr:to>
    <xdr:cxnSp macro="">
      <xdr:nvCxnSpPr>
        <xdr:cNvPr id="464" name="直線コネクタ 463"/>
        <xdr:cNvCxnSpPr/>
      </xdr:nvCxnSpPr>
      <xdr:spPr>
        <a:xfrm>
          <a:off x="10388600" y="1692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56145</xdr:rowOff>
    </xdr:from>
    <xdr:ext cx="534377" cy="259045"/>
    <xdr:sp macro="" textlink="">
      <xdr:nvSpPr>
        <xdr:cNvPr id="465" name="普通建設事業費 （ うち更新整備　）最大値テキスト"/>
        <xdr:cNvSpPr txBox="1"/>
      </xdr:nvSpPr>
      <xdr:spPr>
        <a:xfrm>
          <a:off x="10528300" y="156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109468</xdr:rowOff>
    </xdr:from>
    <xdr:to>
      <xdr:col>55</xdr:col>
      <xdr:colOff>88900</xdr:colOff>
      <xdr:row>92</xdr:row>
      <xdr:rowOff>109468</xdr:rowOff>
    </xdr:to>
    <xdr:cxnSp macro="">
      <xdr:nvCxnSpPr>
        <xdr:cNvPr id="466" name="直線コネクタ 465"/>
        <xdr:cNvCxnSpPr/>
      </xdr:nvCxnSpPr>
      <xdr:spPr>
        <a:xfrm>
          <a:off x="10388600" y="1588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131699</xdr:rowOff>
    </xdr:from>
    <xdr:to>
      <xdr:col>55</xdr:col>
      <xdr:colOff>0</xdr:colOff>
      <xdr:row>97</xdr:row>
      <xdr:rowOff>1815</xdr:rowOff>
    </xdr:to>
    <xdr:cxnSp macro="">
      <xdr:nvCxnSpPr>
        <xdr:cNvPr id="467" name="直線コネクタ 466"/>
        <xdr:cNvCxnSpPr/>
      </xdr:nvCxnSpPr>
      <xdr:spPr>
        <a:xfrm>
          <a:off x="9639300" y="16590899"/>
          <a:ext cx="838200" cy="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27328</xdr:rowOff>
    </xdr:from>
    <xdr:ext cx="534377" cy="259045"/>
    <xdr:sp macro="" textlink="">
      <xdr:nvSpPr>
        <xdr:cNvPr id="468" name="普通建設事業費 （ うち更新整備　）平均値テキスト"/>
        <xdr:cNvSpPr txBox="1"/>
      </xdr:nvSpPr>
      <xdr:spPr>
        <a:xfrm>
          <a:off x="10528300" y="16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4451</xdr:rowOff>
    </xdr:from>
    <xdr:to>
      <xdr:col>55</xdr:col>
      <xdr:colOff>50800</xdr:colOff>
      <xdr:row>96</xdr:row>
      <xdr:rowOff>106051</xdr:rowOff>
    </xdr:to>
    <xdr:sp macro="" textlink="">
      <xdr:nvSpPr>
        <xdr:cNvPr id="469" name="フローチャート: 判断 468"/>
        <xdr:cNvSpPr/>
      </xdr:nvSpPr>
      <xdr:spPr>
        <a:xfrm>
          <a:off x="10426700" y="1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91408</xdr:rowOff>
    </xdr:from>
    <xdr:to>
      <xdr:col>50</xdr:col>
      <xdr:colOff>114300</xdr:colOff>
      <xdr:row>96</xdr:row>
      <xdr:rowOff>131699</xdr:rowOff>
    </xdr:to>
    <xdr:cxnSp macro="">
      <xdr:nvCxnSpPr>
        <xdr:cNvPr id="470" name="直線コネクタ 469"/>
        <xdr:cNvCxnSpPr/>
      </xdr:nvCxnSpPr>
      <xdr:spPr>
        <a:xfrm>
          <a:off x="8750300" y="16550608"/>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18835</xdr:rowOff>
    </xdr:from>
    <xdr:to>
      <xdr:col>50</xdr:col>
      <xdr:colOff>165100</xdr:colOff>
      <xdr:row>96</xdr:row>
      <xdr:rowOff>120435</xdr:rowOff>
    </xdr:to>
    <xdr:sp macro="" textlink="">
      <xdr:nvSpPr>
        <xdr:cNvPr id="471" name="フローチャート: 判断 470"/>
        <xdr:cNvSpPr/>
      </xdr:nvSpPr>
      <xdr:spPr>
        <a:xfrm>
          <a:off x="95885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136962</xdr:rowOff>
    </xdr:from>
    <xdr:ext cx="534377" cy="259045"/>
    <xdr:sp macro="" textlink="">
      <xdr:nvSpPr>
        <xdr:cNvPr id="472" name="テキスト ボックス 471"/>
        <xdr:cNvSpPr txBox="1"/>
      </xdr:nvSpPr>
      <xdr:spPr>
        <a:xfrm>
          <a:off x="9372111" y="162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91408</xdr:rowOff>
    </xdr:from>
    <xdr:to>
      <xdr:col>45</xdr:col>
      <xdr:colOff>177800</xdr:colOff>
      <xdr:row>97</xdr:row>
      <xdr:rowOff>82855</xdr:rowOff>
    </xdr:to>
    <xdr:cxnSp macro="">
      <xdr:nvCxnSpPr>
        <xdr:cNvPr id="473" name="直線コネクタ 472"/>
        <xdr:cNvCxnSpPr/>
      </xdr:nvCxnSpPr>
      <xdr:spPr>
        <a:xfrm flipV="1">
          <a:off x="7861300" y="16550608"/>
          <a:ext cx="889000" cy="1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153708</xdr:rowOff>
    </xdr:from>
    <xdr:to>
      <xdr:col>46</xdr:col>
      <xdr:colOff>38100</xdr:colOff>
      <xdr:row>96</xdr:row>
      <xdr:rowOff>83858</xdr:rowOff>
    </xdr:to>
    <xdr:sp macro="" textlink="">
      <xdr:nvSpPr>
        <xdr:cNvPr id="474" name="フローチャート: 判断 473"/>
        <xdr:cNvSpPr/>
      </xdr:nvSpPr>
      <xdr:spPr>
        <a:xfrm>
          <a:off x="8699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100385</xdr:rowOff>
    </xdr:from>
    <xdr:ext cx="534377" cy="259045"/>
    <xdr:sp macro="" textlink="">
      <xdr:nvSpPr>
        <xdr:cNvPr id="475" name="テキスト ボックス 474"/>
        <xdr:cNvSpPr txBox="1"/>
      </xdr:nvSpPr>
      <xdr:spPr>
        <a:xfrm>
          <a:off x="8483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145548</xdr:rowOff>
    </xdr:from>
    <xdr:to>
      <xdr:col>41</xdr:col>
      <xdr:colOff>50800</xdr:colOff>
      <xdr:row>97</xdr:row>
      <xdr:rowOff>82855</xdr:rowOff>
    </xdr:to>
    <xdr:cxnSp macro="">
      <xdr:nvCxnSpPr>
        <xdr:cNvPr id="476" name="直線コネクタ 475"/>
        <xdr:cNvCxnSpPr/>
      </xdr:nvCxnSpPr>
      <xdr:spPr>
        <a:xfrm>
          <a:off x="6972300" y="15747498"/>
          <a:ext cx="889000" cy="9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38760</xdr:rowOff>
    </xdr:from>
    <xdr:to>
      <xdr:col>41</xdr:col>
      <xdr:colOff>101600</xdr:colOff>
      <xdr:row>96</xdr:row>
      <xdr:rowOff>140360</xdr:rowOff>
    </xdr:to>
    <xdr:sp macro="" textlink="">
      <xdr:nvSpPr>
        <xdr:cNvPr id="477" name="フローチャート: 判断 476"/>
        <xdr:cNvSpPr/>
      </xdr:nvSpPr>
      <xdr:spPr>
        <a:xfrm>
          <a:off x="7810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156887</xdr:rowOff>
    </xdr:from>
    <xdr:ext cx="534377" cy="259045"/>
    <xdr:sp macro="" textlink="">
      <xdr:nvSpPr>
        <xdr:cNvPr id="478" name="テキスト ボックス 477"/>
        <xdr:cNvSpPr txBox="1"/>
      </xdr:nvSpPr>
      <xdr:spPr>
        <a:xfrm>
          <a:off x="7594111" y="162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33159</xdr:rowOff>
    </xdr:from>
    <xdr:to>
      <xdr:col>36</xdr:col>
      <xdr:colOff>165100</xdr:colOff>
      <xdr:row>96</xdr:row>
      <xdr:rowOff>134759</xdr:rowOff>
    </xdr:to>
    <xdr:sp macro="" textlink="">
      <xdr:nvSpPr>
        <xdr:cNvPr id="479" name="フローチャート: 判断 478"/>
        <xdr:cNvSpPr/>
      </xdr:nvSpPr>
      <xdr:spPr>
        <a:xfrm>
          <a:off x="6921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125886</xdr:rowOff>
    </xdr:from>
    <xdr:ext cx="534377" cy="259045"/>
    <xdr:sp macro="" textlink="">
      <xdr:nvSpPr>
        <xdr:cNvPr id="480" name="テキスト ボックス 479"/>
        <xdr:cNvSpPr txBox="1"/>
      </xdr:nvSpPr>
      <xdr:spPr>
        <a:xfrm>
          <a:off x="6705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122465</xdr:rowOff>
    </xdr:from>
    <xdr:to>
      <xdr:col>55</xdr:col>
      <xdr:colOff>50800</xdr:colOff>
      <xdr:row>97</xdr:row>
      <xdr:rowOff>52615</xdr:rowOff>
    </xdr:to>
    <xdr:sp macro="" textlink="">
      <xdr:nvSpPr>
        <xdr:cNvPr id="486" name="楕円 485"/>
        <xdr:cNvSpPr/>
      </xdr:nvSpPr>
      <xdr:spPr>
        <a:xfrm>
          <a:off x="10426700" y="165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100892</xdr:rowOff>
    </xdr:from>
    <xdr:ext cx="534377" cy="259045"/>
    <xdr:sp macro="" textlink="">
      <xdr:nvSpPr>
        <xdr:cNvPr id="487" name="普通建設事業費 （ うち更新整備　）該当値テキスト"/>
        <xdr:cNvSpPr txBox="1"/>
      </xdr:nvSpPr>
      <xdr:spPr>
        <a:xfrm>
          <a:off x="10528300"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80899</xdr:rowOff>
    </xdr:from>
    <xdr:to>
      <xdr:col>50</xdr:col>
      <xdr:colOff>165100</xdr:colOff>
      <xdr:row>97</xdr:row>
      <xdr:rowOff>11049</xdr:rowOff>
    </xdr:to>
    <xdr:sp macro="" textlink="">
      <xdr:nvSpPr>
        <xdr:cNvPr id="488" name="楕円 487"/>
        <xdr:cNvSpPr/>
      </xdr:nvSpPr>
      <xdr:spPr>
        <a:xfrm>
          <a:off x="9588500" y="165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2176</xdr:rowOff>
    </xdr:from>
    <xdr:ext cx="534377" cy="259045"/>
    <xdr:sp macro="" textlink="">
      <xdr:nvSpPr>
        <xdr:cNvPr id="489" name="テキスト ボックス 488"/>
        <xdr:cNvSpPr txBox="1"/>
      </xdr:nvSpPr>
      <xdr:spPr>
        <a:xfrm>
          <a:off x="9372111" y="166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40608</xdr:rowOff>
    </xdr:from>
    <xdr:to>
      <xdr:col>46</xdr:col>
      <xdr:colOff>38100</xdr:colOff>
      <xdr:row>96</xdr:row>
      <xdr:rowOff>142208</xdr:rowOff>
    </xdr:to>
    <xdr:sp macro="" textlink="">
      <xdr:nvSpPr>
        <xdr:cNvPr id="490" name="楕円 489"/>
        <xdr:cNvSpPr/>
      </xdr:nvSpPr>
      <xdr:spPr>
        <a:xfrm>
          <a:off x="8699500" y="164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133335</xdr:rowOff>
    </xdr:from>
    <xdr:ext cx="534377" cy="259045"/>
    <xdr:sp macro="" textlink="">
      <xdr:nvSpPr>
        <xdr:cNvPr id="491" name="テキスト ボックス 490"/>
        <xdr:cNvSpPr txBox="1"/>
      </xdr:nvSpPr>
      <xdr:spPr>
        <a:xfrm>
          <a:off x="8483111" y="165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32055</xdr:rowOff>
    </xdr:from>
    <xdr:to>
      <xdr:col>41</xdr:col>
      <xdr:colOff>101600</xdr:colOff>
      <xdr:row>97</xdr:row>
      <xdr:rowOff>133655</xdr:rowOff>
    </xdr:to>
    <xdr:sp macro="" textlink="">
      <xdr:nvSpPr>
        <xdr:cNvPr id="492" name="楕円 491"/>
        <xdr:cNvSpPr/>
      </xdr:nvSpPr>
      <xdr:spPr>
        <a:xfrm>
          <a:off x="7810500" y="166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124782</xdr:rowOff>
    </xdr:from>
    <xdr:ext cx="534377" cy="259045"/>
    <xdr:sp macro="" textlink="">
      <xdr:nvSpPr>
        <xdr:cNvPr id="493" name="テキスト ボックス 492"/>
        <xdr:cNvSpPr txBox="1"/>
      </xdr:nvSpPr>
      <xdr:spPr>
        <a:xfrm>
          <a:off x="7594111" y="167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94748</xdr:rowOff>
    </xdr:from>
    <xdr:to>
      <xdr:col>36</xdr:col>
      <xdr:colOff>165100</xdr:colOff>
      <xdr:row>92</xdr:row>
      <xdr:rowOff>24898</xdr:rowOff>
    </xdr:to>
    <xdr:sp macro="" textlink="">
      <xdr:nvSpPr>
        <xdr:cNvPr id="494" name="楕円 493"/>
        <xdr:cNvSpPr/>
      </xdr:nvSpPr>
      <xdr:spPr>
        <a:xfrm>
          <a:off x="6921500" y="156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41425</xdr:rowOff>
    </xdr:from>
    <xdr:ext cx="534377" cy="259045"/>
    <xdr:sp macro="" textlink="">
      <xdr:nvSpPr>
        <xdr:cNvPr id="495" name="テキスト ボックス 494"/>
        <xdr:cNvSpPr txBox="1"/>
      </xdr:nvSpPr>
      <xdr:spPr>
        <a:xfrm>
          <a:off x="6705111" y="154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9" name="直線コネクタ 518"/>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2"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3" name="直線コネクタ 522"/>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5"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6" name="フローチャート: 判断 525"/>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123317</xdr:rowOff>
    </xdr:from>
    <xdr:to>
      <xdr:col>81</xdr:col>
      <xdr:colOff>50800</xdr:colOff>
      <xdr:row>39</xdr:row>
      <xdr:rowOff>44450</xdr:rowOff>
    </xdr:to>
    <xdr:cxnSp macro="">
      <xdr:nvCxnSpPr>
        <xdr:cNvPr id="527" name="直線コネクタ 526"/>
        <xdr:cNvCxnSpPr/>
      </xdr:nvCxnSpPr>
      <xdr:spPr>
        <a:xfrm>
          <a:off x="14592300" y="6466967"/>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8" name="フローチャート: 判断 527"/>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9" name="テキスト ボックス 528"/>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123317</xdr:rowOff>
    </xdr:from>
    <xdr:to>
      <xdr:col>76</xdr:col>
      <xdr:colOff>114300</xdr:colOff>
      <xdr:row>38</xdr:row>
      <xdr:rowOff>7620</xdr:rowOff>
    </xdr:to>
    <xdr:cxnSp macro="">
      <xdr:nvCxnSpPr>
        <xdr:cNvPr id="530" name="直線コネクタ 529"/>
        <xdr:cNvCxnSpPr/>
      </xdr:nvCxnSpPr>
      <xdr:spPr>
        <a:xfrm flipV="1">
          <a:off x="13703300" y="6466967"/>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31" name="フローチャート: 判断 530"/>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2" name="テキスト ボックス 531"/>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7620</xdr:rowOff>
    </xdr:from>
    <xdr:to>
      <xdr:col>71</xdr:col>
      <xdr:colOff>177800</xdr:colOff>
      <xdr:row>39</xdr:row>
      <xdr:rowOff>42291</xdr:rowOff>
    </xdr:to>
    <xdr:cxnSp macro="">
      <xdr:nvCxnSpPr>
        <xdr:cNvPr id="533" name="直線コネクタ 532"/>
        <xdr:cNvCxnSpPr/>
      </xdr:nvCxnSpPr>
      <xdr:spPr>
        <a:xfrm flipV="1">
          <a:off x="12814300" y="6522720"/>
          <a:ext cx="8890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34" name="フローチャート: 判断 533"/>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5097</xdr:rowOff>
    </xdr:from>
    <xdr:ext cx="378565" cy="259045"/>
    <xdr:sp macro="" textlink="">
      <xdr:nvSpPr>
        <xdr:cNvPr id="535" name="テキスト ボックス 534"/>
        <xdr:cNvSpPr txBox="1"/>
      </xdr:nvSpPr>
      <xdr:spPr>
        <a:xfrm>
          <a:off x="13514017" y="669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36" name="フローチャート: 判断 535"/>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23258</xdr:rowOff>
    </xdr:from>
    <xdr:ext cx="378565" cy="259045"/>
    <xdr:sp macro="" textlink="">
      <xdr:nvSpPr>
        <xdr:cNvPr id="537" name="テキスト ボックス 536"/>
        <xdr:cNvSpPr txBox="1"/>
      </xdr:nvSpPr>
      <xdr:spPr>
        <a:xfrm>
          <a:off x="12625017" y="636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72517</xdr:rowOff>
    </xdr:from>
    <xdr:to>
      <xdr:col>76</xdr:col>
      <xdr:colOff>165100</xdr:colOff>
      <xdr:row>38</xdr:row>
      <xdr:rowOff>2667</xdr:rowOff>
    </xdr:to>
    <xdr:sp macro="" textlink="">
      <xdr:nvSpPr>
        <xdr:cNvPr id="547" name="楕円 546"/>
        <xdr:cNvSpPr/>
      </xdr:nvSpPr>
      <xdr:spPr>
        <a:xfrm>
          <a:off x="14541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165244</xdr:rowOff>
    </xdr:from>
    <xdr:ext cx="469744" cy="259045"/>
    <xdr:sp macro="" textlink="">
      <xdr:nvSpPr>
        <xdr:cNvPr id="548" name="テキスト ボックス 547"/>
        <xdr:cNvSpPr txBox="1"/>
      </xdr:nvSpPr>
      <xdr:spPr>
        <a:xfrm>
          <a:off x="14357428"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128270</xdr:rowOff>
    </xdr:from>
    <xdr:to>
      <xdr:col>72</xdr:col>
      <xdr:colOff>38100</xdr:colOff>
      <xdr:row>38</xdr:row>
      <xdr:rowOff>58420</xdr:rowOff>
    </xdr:to>
    <xdr:sp macro="" textlink="">
      <xdr:nvSpPr>
        <xdr:cNvPr id="549" name="楕円 548"/>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74947</xdr:rowOff>
    </xdr:from>
    <xdr:ext cx="469744" cy="259045"/>
    <xdr:sp macro="" textlink="">
      <xdr:nvSpPr>
        <xdr:cNvPr id="550" name="テキスト ボックス 549"/>
        <xdr:cNvSpPr txBox="1"/>
      </xdr:nvSpPr>
      <xdr:spPr>
        <a:xfrm>
          <a:off x="13468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162941</xdr:rowOff>
    </xdr:from>
    <xdr:to>
      <xdr:col>67</xdr:col>
      <xdr:colOff>101600</xdr:colOff>
      <xdr:row>39</xdr:row>
      <xdr:rowOff>93091</xdr:rowOff>
    </xdr:to>
    <xdr:sp macro="" textlink="">
      <xdr:nvSpPr>
        <xdr:cNvPr id="551" name="楕円 550"/>
        <xdr:cNvSpPr/>
      </xdr:nvSpPr>
      <xdr:spPr>
        <a:xfrm>
          <a:off x="1276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84218</xdr:rowOff>
    </xdr:from>
    <xdr:ext cx="313932" cy="259045"/>
    <xdr:sp macro="" textlink="">
      <xdr:nvSpPr>
        <xdr:cNvPr id="552" name="テキスト ボックス 551"/>
        <xdr:cNvSpPr txBox="1"/>
      </xdr:nvSpPr>
      <xdr:spPr>
        <a:xfrm>
          <a:off x="12657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8" name="直線コネクタ 627"/>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9"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30" name="直線コネクタ 629"/>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31"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2" name="直線コネクタ 631"/>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77717</xdr:rowOff>
    </xdr:from>
    <xdr:to>
      <xdr:col>85</xdr:col>
      <xdr:colOff>127000</xdr:colOff>
      <xdr:row>74</xdr:row>
      <xdr:rowOff>1560</xdr:rowOff>
    </xdr:to>
    <xdr:cxnSp macro="">
      <xdr:nvCxnSpPr>
        <xdr:cNvPr id="633" name="直線コネクタ 632"/>
        <xdr:cNvCxnSpPr/>
      </xdr:nvCxnSpPr>
      <xdr:spPr>
        <a:xfrm>
          <a:off x="15481300" y="12593567"/>
          <a:ext cx="838200" cy="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4"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5" name="フローチャート: 判断 634"/>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77717</xdr:rowOff>
    </xdr:from>
    <xdr:to>
      <xdr:col>81</xdr:col>
      <xdr:colOff>50800</xdr:colOff>
      <xdr:row>74</xdr:row>
      <xdr:rowOff>99009</xdr:rowOff>
    </xdr:to>
    <xdr:cxnSp macro="">
      <xdr:nvCxnSpPr>
        <xdr:cNvPr id="636" name="直線コネクタ 635"/>
        <xdr:cNvCxnSpPr/>
      </xdr:nvCxnSpPr>
      <xdr:spPr>
        <a:xfrm flipV="1">
          <a:off x="14592300" y="12593567"/>
          <a:ext cx="889000" cy="19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7" name="フローチャート: 判断 636"/>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8" name="テキスト ボックス 637"/>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87350</xdr:rowOff>
    </xdr:from>
    <xdr:to>
      <xdr:col>76</xdr:col>
      <xdr:colOff>114300</xdr:colOff>
      <xdr:row>74</xdr:row>
      <xdr:rowOff>99009</xdr:rowOff>
    </xdr:to>
    <xdr:cxnSp macro="">
      <xdr:nvCxnSpPr>
        <xdr:cNvPr id="639" name="直線コネクタ 638"/>
        <xdr:cNvCxnSpPr/>
      </xdr:nvCxnSpPr>
      <xdr:spPr>
        <a:xfrm>
          <a:off x="13703300" y="1277465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40" name="フローチャート: 判断 639"/>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41" name="テキスト ボックス 640"/>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79578</xdr:rowOff>
    </xdr:from>
    <xdr:to>
      <xdr:col>71</xdr:col>
      <xdr:colOff>177800</xdr:colOff>
      <xdr:row>74</xdr:row>
      <xdr:rowOff>87350</xdr:rowOff>
    </xdr:to>
    <xdr:cxnSp macro="">
      <xdr:nvCxnSpPr>
        <xdr:cNvPr id="642" name="直線コネクタ 641"/>
        <xdr:cNvCxnSpPr/>
      </xdr:nvCxnSpPr>
      <xdr:spPr>
        <a:xfrm>
          <a:off x="12814300" y="1276687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133020</xdr:rowOff>
    </xdr:from>
    <xdr:to>
      <xdr:col>72</xdr:col>
      <xdr:colOff>38100</xdr:colOff>
      <xdr:row>76</xdr:row>
      <xdr:rowOff>63170</xdr:rowOff>
    </xdr:to>
    <xdr:sp macro="" textlink="">
      <xdr:nvSpPr>
        <xdr:cNvPr id="643" name="フローチャート: 判断 642"/>
        <xdr:cNvSpPr/>
      </xdr:nvSpPr>
      <xdr:spPr>
        <a:xfrm>
          <a:off x="136525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54297</xdr:rowOff>
    </xdr:from>
    <xdr:ext cx="534377" cy="259045"/>
    <xdr:sp macro="" textlink="">
      <xdr:nvSpPr>
        <xdr:cNvPr id="644" name="テキスト ボックス 643"/>
        <xdr:cNvSpPr txBox="1"/>
      </xdr:nvSpPr>
      <xdr:spPr>
        <a:xfrm>
          <a:off x="13436111"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45" name="フローチャート: 判断 644"/>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13116</xdr:rowOff>
    </xdr:from>
    <xdr:ext cx="534377" cy="259045"/>
    <xdr:sp macro="" textlink="">
      <xdr:nvSpPr>
        <xdr:cNvPr id="646" name="テキスト ボックス 645"/>
        <xdr:cNvSpPr txBox="1"/>
      </xdr:nvSpPr>
      <xdr:spPr>
        <a:xfrm>
          <a:off x="12547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122210</xdr:rowOff>
    </xdr:from>
    <xdr:to>
      <xdr:col>85</xdr:col>
      <xdr:colOff>177800</xdr:colOff>
      <xdr:row>74</xdr:row>
      <xdr:rowOff>52360</xdr:rowOff>
    </xdr:to>
    <xdr:sp macro="" textlink="">
      <xdr:nvSpPr>
        <xdr:cNvPr id="652" name="楕円 651"/>
        <xdr:cNvSpPr/>
      </xdr:nvSpPr>
      <xdr:spPr>
        <a:xfrm>
          <a:off x="16268700" y="126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145087</xdr:rowOff>
    </xdr:from>
    <xdr:ext cx="534377" cy="259045"/>
    <xdr:sp macro="" textlink="">
      <xdr:nvSpPr>
        <xdr:cNvPr id="653" name="公債費該当値テキスト"/>
        <xdr:cNvSpPr txBox="1"/>
      </xdr:nvSpPr>
      <xdr:spPr>
        <a:xfrm>
          <a:off x="16370300" y="124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26917</xdr:rowOff>
    </xdr:from>
    <xdr:to>
      <xdr:col>81</xdr:col>
      <xdr:colOff>101600</xdr:colOff>
      <xdr:row>73</xdr:row>
      <xdr:rowOff>128517</xdr:rowOff>
    </xdr:to>
    <xdr:sp macro="" textlink="">
      <xdr:nvSpPr>
        <xdr:cNvPr id="654" name="楕円 653"/>
        <xdr:cNvSpPr/>
      </xdr:nvSpPr>
      <xdr:spPr>
        <a:xfrm>
          <a:off x="15430500" y="12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145044</xdr:rowOff>
    </xdr:from>
    <xdr:ext cx="534377" cy="259045"/>
    <xdr:sp macro="" textlink="">
      <xdr:nvSpPr>
        <xdr:cNvPr id="655" name="テキスト ボックス 654"/>
        <xdr:cNvSpPr txBox="1"/>
      </xdr:nvSpPr>
      <xdr:spPr>
        <a:xfrm>
          <a:off x="15214111" y="12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48209</xdr:rowOff>
    </xdr:from>
    <xdr:to>
      <xdr:col>76</xdr:col>
      <xdr:colOff>165100</xdr:colOff>
      <xdr:row>74</xdr:row>
      <xdr:rowOff>149809</xdr:rowOff>
    </xdr:to>
    <xdr:sp macro="" textlink="">
      <xdr:nvSpPr>
        <xdr:cNvPr id="656" name="楕円 655"/>
        <xdr:cNvSpPr/>
      </xdr:nvSpPr>
      <xdr:spPr>
        <a:xfrm>
          <a:off x="14541500" y="127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140936</xdr:rowOff>
    </xdr:from>
    <xdr:ext cx="534377" cy="259045"/>
    <xdr:sp macro="" textlink="">
      <xdr:nvSpPr>
        <xdr:cNvPr id="657" name="テキスト ボックス 656"/>
        <xdr:cNvSpPr txBox="1"/>
      </xdr:nvSpPr>
      <xdr:spPr>
        <a:xfrm>
          <a:off x="14325111" y="128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36550</xdr:rowOff>
    </xdr:from>
    <xdr:to>
      <xdr:col>72</xdr:col>
      <xdr:colOff>38100</xdr:colOff>
      <xdr:row>74</xdr:row>
      <xdr:rowOff>138150</xdr:rowOff>
    </xdr:to>
    <xdr:sp macro="" textlink="">
      <xdr:nvSpPr>
        <xdr:cNvPr id="658" name="楕円 657"/>
        <xdr:cNvSpPr/>
      </xdr:nvSpPr>
      <xdr:spPr>
        <a:xfrm>
          <a:off x="13652500" y="127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154677</xdr:rowOff>
    </xdr:from>
    <xdr:ext cx="534377" cy="259045"/>
    <xdr:sp macro="" textlink="">
      <xdr:nvSpPr>
        <xdr:cNvPr id="659" name="テキスト ボックス 658"/>
        <xdr:cNvSpPr txBox="1"/>
      </xdr:nvSpPr>
      <xdr:spPr>
        <a:xfrm>
          <a:off x="13436111" y="124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28778</xdr:rowOff>
    </xdr:from>
    <xdr:to>
      <xdr:col>67</xdr:col>
      <xdr:colOff>101600</xdr:colOff>
      <xdr:row>74</xdr:row>
      <xdr:rowOff>130378</xdr:rowOff>
    </xdr:to>
    <xdr:sp macro="" textlink="">
      <xdr:nvSpPr>
        <xdr:cNvPr id="660" name="楕円 659"/>
        <xdr:cNvSpPr/>
      </xdr:nvSpPr>
      <xdr:spPr>
        <a:xfrm>
          <a:off x="12763500" y="127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146905</xdr:rowOff>
    </xdr:from>
    <xdr:ext cx="534377" cy="259045"/>
    <xdr:sp macro="" textlink="">
      <xdr:nvSpPr>
        <xdr:cNvPr id="661" name="テキスト ボックス 660"/>
        <xdr:cNvSpPr txBox="1"/>
      </xdr:nvSpPr>
      <xdr:spPr>
        <a:xfrm>
          <a:off x="12547111" y="124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3" name="直線コネクタ 682"/>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4"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5" name="直線コネクタ 684"/>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6"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7" name="直線コネクタ 686"/>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848</xdr:rowOff>
    </xdr:from>
    <xdr:to>
      <xdr:col>85</xdr:col>
      <xdr:colOff>127000</xdr:colOff>
      <xdr:row>97</xdr:row>
      <xdr:rowOff>121366</xdr:rowOff>
    </xdr:to>
    <xdr:cxnSp macro="">
      <xdr:nvCxnSpPr>
        <xdr:cNvPr id="688" name="直線コネクタ 687"/>
        <xdr:cNvCxnSpPr/>
      </xdr:nvCxnSpPr>
      <xdr:spPr>
        <a:xfrm flipV="1">
          <a:off x="15481300" y="16631498"/>
          <a:ext cx="838200" cy="1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9"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90" name="フローチャート: 判断 689"/>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121366</xdr:rowOff>
    </xdr:from>
    <xdr:to>
      <xdr:col>81</xdr:col>
      <xdr:colOff>50800</xdr:colOff>
      <xdr:row>97</xdr:row>
      <xdr:rowOff>162057</xdr:rowOff>
    </xdr:to>
    <xdr:cxnSp macro="">
      <xdr:nvCxnSpPr>
        <xdr:cNvPr id="691" name="直線コネクタ 690"/>
        <xdr:cNvCxnSpPr/>
      </xdr:nvCxnSpPr>
      <xdr:spPr>
        <a:xfrm flipV="1">
          <a:off x="14592300" y="1675201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2" name="フローチャート: 判断 691"/>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3" name="テキスト ボックス 692"/>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162057</xdr:rowOff>
    </xdr:from>
    <xdr:to>
      <xdr:col>76</xdr:col>
      <xdr:colOff>114300</xdr:colOff>
      <xdr:row>97</xdr:row>
      <xdr:rowOff>162812</xdr:rowOff>
    </xdr:to>
    <xdr:cxnSp macro="">
      <xdr:nvCxnSpPr>
        <xdr:cNvPr id="694" name="直線コネクタ 693"/>
        <xdr:cNvCxnSpPr/>
      </xdr:nvCxnSpPr>
      <xdr:spPr>
        <a:xfrm flipV="1">
          <a:off x="13703300" y="16792707"/>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5" name="フローチャート: 判断 694"/>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6" name="テキスト ボックス 695"/>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100724</xdr:rowOff>
    </xdr:from>
    <xdr:to>
      <xdr:col>71</xdr:col>
      <xdr:colOff>177800</xdr:colOff>
      <xdr:row>97</xdr:row>
      <xdr:rowOff>162812</xdr:rowOff>
    </xdr:to>
    <xdr:cxnSp macro="">
      <xdr:nvCxnSpPr>
        <xdr:cNvPr id="697" name="直線コネクタ 696"/>
        <xdr:cNvCxnSpPr/>
      </xdr:nvCxnSpPr>
      <xdr:spPr>
        <a:xfrm>
          <a:off x="12814300" y="16731374"/>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97748</xdr:rowOff>
    </xdr:from>
    <xdr:to>
      <xdr:col>72</xdr:col>
      <xdr:colOff>38100</xdr:colOff>
      <xdr:row>98</xdr:row>
      <xdr:rowOff>27898</xdr:rowOff>
    </xdr:to>
    <xdr:sp macro="" textlink="">
      <xdr:nvSpPr>
        <xdr:cNvPr id="698" name="フローチャート: 判断 697"/>
        <xdr:cNvSpPr/>
      </xdr:nvSpPr>
      <xdr:spPr>
        <a:xfrm>
          <a:off x="13652500" y="167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44425</xdr:rowOff>
    </xdr:from>
    <xdr:ext cx="469744" cy="259045"/>
    <xdr:sp macro="" textlink="">
      <xdr:nvSpPr>
        <xdr:cNvPr id="699" name="テキスト ボックス 698"/>
        <xdr:cNvSpPr txBox="1"/>
      </xdr:nvSpPr>
      <xdr:spPr>
        <a:xfrm>
          <a:off x="13468428" y="1650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700" name="フローチャート: 判断 699"/>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10177</xdr:rowOff>
    </xdr:from>
    <xdr:ext cx="469744" cy="259045"/>
    <xdr:sp macro="" textlink="">
      <xdr:nvSpPr>
        <xdr:cNvPr id="701" name="テキスト ボックス 700"/>
        <xdr:cNvSpPr txBox="1"/>
      </xdr:nvSpPr>
      <xdr:spPr>
        <a:xfrm>
          <a:off x="12579428" y="168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121498</xdr:rowOff>
    </xdr:from>
    <xdr:to>
      <xdr:col>85</xdr:col>
      <xdr:colOff>177800</xdr:colOff>
      <xdr:row>97</xdr:row>
      <xdr:rowOff>51648</xdr:rowOff>
    </xdr:to>
    <xdr:sp macro="" textlink="">
      <xdr:nvSpPr>
        <xdr:cNvPr id="707" name="楕円 706"/>
        <xdr:cNvSpPr/>
      </xdr:nvSpPr>
      <xdr:spPr>
        <a:xfrm>
          <a:off x="16268700" y="165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144375</xdr:rowOff>
    </xdr:from>
    <xdr:ext cx="534377" cy="259045"/>
    <xdr:sp macro="" textlink="">
      <xdr:nvSpPr>
        <xdr:cNvPr id="708" name="積立金該当値テキスト"/>
        <xdr:cNvSpPr txBox="1"/>
      </xdr:nvSpPr>
      <xdr:spPr>
        <a:xfrm>
          <a:off x="16370300" y="1643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70566</xdr:rowOff>
    </xdr:from>
    <xdr:to>
      <xdr:col>81</xdr:col>
      <xdr:colOff>101600</xdr:colOff>
      <xdr:row>98</xdr:row>
      <xdr:rowOff>716</xdr:rowOff>
    </xdr:to>
    <xdr:sp macro="" textlink="">
      <xdr:nvSpPr>
        <xdr:cNvPr id="709" name="楕円 708"/>
        <xdr:cNvSpPr/>
      </xdr:nvSpPr>
      <xdr:spPr>
        <a:xfrm>
          <a:off x="15430500" y="167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163293</xdr:rowOff>
    </xdr:from>
    <xdr:ext cx="469744" cy="259045"/>
    <xdr:sp macro="" textlink="">
      <xdr:nvSpPr>
        <xdr:cNvPr id="710" name="テキスト ボックス 709"/>
        <xdr:cNvSpPr txBox="1"/>
      </xdr:nvSpPr>
      <xdr:spPr>
        <a:xfrm>
          <a:off x="15246428" y="1679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111257</xdr:rowOff>
    </xdr:from>
    <xdr:to>
      <xdr:col>76</xdr:col>
      <xdr:colOff>165100</xdr:colOff>
      <xdr:row>98</xdr:row>
      <xdr:rowOff>41407</xdr:rowOff>
    </xdr:to>
    <xdr:sp macro="" textlink="">
      <xdr:nvSpPr>
        <xdr:cNvPr id="711" name="楕円 710"/>
        <xdr:cNvSpPr/>
      </xdr:nvSpPr>
      <xdr:spPr>
        <a:xfrm>
          <a:off x="14541500" y="1674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32534</xdr:rowOff>
    </xdr:from>
    <xdr:ext cx="469744" cy="259045"/>
    <xdr:sp macro="" textlink="">
      <xdr:nvSpPr>
        <xdr:cNvPr id="712" name="テキスト ボックス 711"/>
        <xdr:cNvSpPr txBox="1"/>
      </xdr:nvSpPr>
      <xdr:spPr>
        <a:xfrm>
          <a:off x="14357428" y="168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112012</xdr:rowOff>
    </xdr:from>
    <xdr:to>
      <xdr:col>72</xdr:col>
      <xdr:colOff>38100</xdr:colOff>
      <xdr:row>98</xdr:row>
      <xdr:rowOff>42162</xdr:rowOff>
    </xdr:to>
    <xdr:sp macro="" textlink="">
      <xdr:nvSpPr>
        <xdr:cNvPr id="713" name="楕円 712"/>
        <xdr:cNvSpPr/>
      </xdr:nvSpPr>
      <xdr:spPr>
        <a:xfrm>
          <a:off x="13652500" y="167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33289</xdr:rowOff>
    </xdr:from>
    <xdr:ext cx="469744" cy="259045"/>
    <xdr:sp macro="" textlink="">
      <xdr:nvSpPr>
        <xdr:cNvPr id="714" name="テキスト ボックス 713"/>
        <xdr:cNvSpPr txBox="1"/>
      </xdr:nvSpPr>
      <xdr:spPr>
        <a:xfrm>
          <a:off x="13468428" y="1683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49924</xdr:rowOff>
    </xdr:from>
    <xdr:to>
      <xdr:col>67</xdr:col>
      <xdr:colOff>101600</xdr:colOff>
      <xdr:row>97</xdr:row>
      <xdr:rowOff>151524</xdr:rowOff>
    </xdr:to>
    <xdr:sp macro="" textlink="">
      <xdr:nvSpPr>
        <xdr:cNvPr id="715" name="楕円 714"/>
        <xdr:cNvSpPr/>
      </xdr:nvSpPr>
      <xdr:spPr>
        <a:xfrm>
          <a:off x="12763500" y="166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168051</xdr:rowOff>
    </xdr:from>
    <xdr:ext cx="469744" cy="259045"/>
    <xdr:sp macro="" textlink="">
      <xdr:nvSpPr>
        <xdr:cNvPr id="716" name="テキスト ボックス 715"/>
        <xdr:cNvSpPr txBox="1"/>
      </xdr:nvSpPr>
      <xdr:spPr>
        <a:xfrm>
          <a:off x="12579428" y="164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40" name="直線コネクタ 739"/>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3"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4" name="直線コネクタ 743"/>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88836</xdr:rowOff>
    </xdr:from>
    <xdr:to>
      <xdr:col>116</xdr:col>
      <xdr:colOff>63500</xdr:colOff>
      <xdr:row>36</xdr:row>
      <xdr:rowOff>4635</xdr:rowOff>
    </xdr:to>
    <xdr:cxnSp macro="">
      <xdr:nvCxnSpPr>
        <xdr:cNvPr id="745" name="直線コネクタ 744"/>
        <xdr:cNvCxnSpPr/>
      </xdr:nvCxnSpPr>
      <xdr:spPr>
        <a:xfrm>
          <a:off x="21323300" y="6089586"/>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6"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7" name="フローチャート: 判断 746"/>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88836</xdr:rowOff>
    </xdr:from>
    <xdr:to>
      <xdr:col>111</xdr:col>
      <xdr:colOff>177800</xdr:colOff>
      <xdr:row>35</xdr:row>
      <xdr:rowOff>163132</xdr:rowOff>
    </xdr:to>
    <xdr:cxnSp macro="">
      <xdr:nvCxnSpPr>
        <xdr:cNvPr id="748" name="直線コネクタ 747"/>
        <xdr:cNvCxnSpPr/>
      </xdr:nvCxnSpPr>
      <xdr:spPr>
        <a:xfrm flipV="1">
          <a:off x="20434300" y="6089586"/>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9" name="フローチャート: 判断 748"/>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50" name="テキスト ボックス 749"/>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163132</xdr:rowOff>
    </xdr:from>
    <xdr:to>
      <xdr:col>107</xdr:col>
      <xdr:colOff>50800</xdr:colOff>
      <xdr:row>36</xdr:row>
      <xdr:rowOff>8446</xdr:rowOff>
    </xdr:to>
    <xdr:cxnSp macro="">
      <xdr:nvCxnSpPr>
        <xdr:cNvPr id="751" name="直線コネクタ 750"/>
        <xdr:cNvCxnSpPr/>
      </xdr:nvCxnSpPr>
      <xdr:spPr>
        <a:xfrm flipV="1">
          <a:off x="19545300" y="616388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2" name="フローチャート: 判断 751"/>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3" name="テキスト ボックス 752"/>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67120</xdr:rowOff>
    </xdr:from>
    <xdr:to>
      <xdr:col>102</xdr:col>
      <xdr:colOff>114300</xdr:colOff>
      <xdr:row>36</xdr:row>
      <xdr:rowOff>8446</xdr:rowOff>
    </xdr:to>
    <xdr:cxnSp macro="">
      <xdr:nvCxnSpPr>
        <xdr:cNvPr id="754" name="直線コネクタ 753"/>
        <xdr:cNvCxnSpPr/>
      </xdr:nvCxnSpPr>
      <xdr:spPr>
        <a:xfrm>
          <a:off x="18656300" y="6067870"/>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5" name="フローチャート: 判断 754"/>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6" name="テキスト ボックス 755"/>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7" name="フローチャート: 判断 756"/>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58" name="テキスト ボックス 757"/>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125285</xdr:rowOff>
    </xdr:from>
    <xdr:to>
      <xdr:col>116</xdr:col>
      <xdr:colOff>114300</xdr:colOff>
      <xdr:row>36</xdr:row>
      <xdr:rowOff>55435</xdr:rowOff>
    </xdr:to>
    <xdr:sp macro="" textlink="">
      <xdr:nvSpPr>
        <xdr:cNvPr id="764" name="楕円 763"/>
        <xdr:cNvSpPr/>
      </xdr:nvSpPr>
      <xdr:spPr>
        <a:xfrm>
          <a:off x="22110700" y="61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148162</xdr:rowOff>
    </xdr:from>
    <xdr:ext cx="469744" cy="259045"/>
    <xdr:sp macro="" textlink="">
      <xdr:nvSpPr>
        <xdr:cNvPr id="765" name="投資及び出資金該当値テキスト"/>
        <xdr:cNvSpPr txBox="1"/>
      </xdr:nvSpPr>
      <xdr:spPr>
        <a:xfrm>
          <a:off x="22212300" y="597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38036</xdr:rowOff>
    </xdr:from>
    <xdr:to>
      <xdr:col>112</xdr:col>
      <xdr:colOff>38100</xdr:colOff>
      <xdr:row>35</xdr:row>
      <xdr:rowOff>139636</xdr:rowOff>
    </xdr:to>
    <xdr:sp macro="" textlink="">
      <xdr:nvSpPr>
        <xdr:cNvPr id="766" name="楕円 765"/>
        <xdr:cNvSpPr/>
      </xdr:nvSpPr>
      <xdr:spPr>
        <a:xfrm>
          <a:off x="21272500" y="6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156163</xdr:rowOff>
    </xdr:from>
    <xdr:ext cx="469744" cy="259045"/>
    <xdr:sp macro="" textlink="">
      <xdr:nvSpPr>
        <xdr:cNvPr id="767" name="テキスト ボックス 766"/>
        <xdr:cNvSpPr txBox="1"/>
      </xdr:nvSpPr>
      <xdr:spPr>
        <a:xfrm>
          <a:off x="21088428" y="58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112332</xdr:rowOff>
    </xdr:from>
    <xdr:to>
      <xdr:col>107</xdr:col>
      <xdr:colOff>101600</xdr:colOff>
      <xdr:row>36</xdr:row>
      <xdr:rowOff>42482</xdr:rowOff>
    </xdr:to>
    <xdr:sp macro="" textlink="">
      <xdr:nvSpPr>
        <xdr:cNvPr id="768" name="楕円 767"/>
        <xdr:cNvSpPr/>
      </xdr:nvSpPr>
      <xdr:spPr>
        <a:xfrm>
          <a:off x="20383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59009</xdr:rowOff>
    </xdr:from>
    <xdr:ext cx="469744" cy="259045"/>
    <xdr:sp macro="" textlink="">
      <xdr:nvSpPr>
        <xdr:cNvPr id="769" name="テキスト ボックス 768"/>
        <xdr:cNvSpPr txBox="1"/>
      </xdr:nvSpPr>
      <xdr:spPr>
        <a:xfrm>
          <a:off x="20199428" y="588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129096</xdr:rowOff>
    </xdr:from>
    <xdr:to>
      <xdr:col>102</xdr:col>
      <xdr:colOff>165100</xdr:colOff>
      <xdr:row>36</xdr:row>
      <xdr:rowOff>59246</xdr:rowOff>
    </xdr:to>
    <xdr:sp macro="" textlink="">
      <xdr:nvSpPr>
        <xdr:cNvPr id="770" name="楕円 769"/>
        <xdr:cNvSpPr/>
      </xdr:nvSpPr>
      <xdr:spPr>
        <a:xfrm>
          <a:off x="19494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75773</xdr:rowOff>
    </xdr:from>
    <xdr:ext cx="469744" cy="259045"/>
    <xdr:sp macro="" textlink="">
      <xdr:nvSpPr>
        <xdr:cNvPr id="771" name="テキスト ボックス 770"/>
        <xdr:cNvSpPr txBox="1"/>
      </xdr:nvSpPr>
      <xdr:spPr>
        <a:xfrm>
          <a:off x="19310428" y="59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16320</xdr:rowOff>
    </xdr:from>
    <xdr:to>
      <xdr:col>98</xdr:col>
      <xdr:colOff>38100</xdr:colOff>
      <xdr:row>35</xdr:row>
      <xdr:rowOff>117920</xdr:rowOff>
    </xdr:to>
    <xdr:sp macro="" textlink="">
      <xdr:nvSpPr>
        <xdr:cNvPr id="772" name="楕円 771"/>
        <xdr:cNvSpPr/>
      </xdr:nvSpPr>
      <xdr:spPr>
        <a:xfrm>
          <a:off x="18605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134447</xdr:rowOff>
    </xdr:from>
    <xdr:ext cx="469744" cy="259045"/>
    <xdr:sp macro="" textlink="">
      <xdr:nvSpPr>
        <xdr:cNvPr id="773" name="テキスト ボックス 772"/>
        <xdr:cNvSpPr txBox="1"/>
      </xdr:nvSpPr>
      <xdr:spPr>
        <a:xfrm>
          <a:off x="18421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7" name="直線コネクタ 796"/>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8"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9" name="直線コネクタ 798"/>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800"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801" name="直線コネクタ 800"/>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35440</xdr:rowOff>
    </xdr:from>
    <xdr:to>
      <xdr:col>116</xdr:col>
      <xdr:colOff>63500</xdr:colOff>
      <xdr:row>59</xdr:row>
      <xdr:rowOff>36144</xdr:rowOff>
    </xdr:to>
    <xdr:cxnSp macro="">
      <xdr:nvCxnSpPr>
        <xdr:cNvPr id="802" name="直線コネクタ 801"/>
        <xdr:cNvCxnSpPr/>
      </xdr:nvCxnSpPr>
      <xdr:spPr>
        <a:xfrm flipV="1">
          <a:off x="21323300" y="10150990"/>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3"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4" name="フローチャート: 判断 803"/>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36144</xdr:rowOff>
    </xdr:from>
    <xdr:to>
      <xdr:col>111</xdr:col>
      <xdr:colOff>177800</xdr:colOff>
      <xdr:row>59</xdr:row>
      <xdr:rowOff>37002</xdr:rowOff>
    </xdr:to>
    <xdr:cxnSp macro="">
      <xdr:nvCxnSpPr>
        <xdr:cNvPr id="805" name="直線コネクタ 804"/>
        <xdr:cNvCxnSpPr/>
      </xdr:nvCxnSpPr>
      <xdr:spPr>
        <a:xfrm flipV="1">
          <a:off x="20434300" y="10151694"/>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6" name="フローチャート: 判断 805"/>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7" name="テキスト ボックス 806"/>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37002</xdr:rowOff>
    </xdr:from>
    <xdr:to>
      <xdr:col>107</xdr:col>
      <xdr:colOff>50800</xdr:colOff>
      <xdr:row>59</xdr:row>
      <xdr:rowOff>37306</xdr:rowOff>
    </xdr:to>
    <xdr:cxnSp macro="">
      <xdr:nvCxnSpPr>
        <xdr:cNvPr id="808" name="直線コネクタ 807"/>
        <xdr:cNvCxnSpPr/>
      </xdr:nvCxnSpPr>
      <xdr:spPr>
        <a:xfrm flipV="1">
          <a:off x="19545300" y="1015255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9" name="フローチャート: 判断 808"/>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10" name="テキスト ボックス 809"/>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153683</xdr:rowOff>
    </xdr:from>
    <xdr:to>
      <xdr:col>102</xdr:col>
      <xdr:colOff>114300</xdr:colOff>
      <xdr:row>59</xdr:row>
      <xdr:rowOff>37306</xdr:rowOff>
    </xdr:to>
    <xdr:cxnSp macro="">
      <xdr:nvCxnSpPr>
        <xdr:cNvPr id="811" name="直線コネクタ 810"/>
        <xdr:cNvCxnSpPr/>
      </xdr:nvCxnSpPr>
      <xdr:spPr>
        <a:xfrm>
          <a:off x="18656300" y="10097783"/>
          <a:ext cx="8890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75698</xdr:rowOff>
    </xdr:from>
    <xdr:to>
      <xdr:col>102</xdr:col>
      <xdr:colOff>165100</xdr:colOff>
      <xdr:row>59</xdr:row>
      <xdr:rowOff>5848</xdr:rowOff>
    </xdr:to>
    <xdr:sp macro="" textlink="">
      <xdr:nvSpPr>
        <xdr:cNvPr id="812" name="フローチャート: 判断 811"/>
        <xdr:cNvSpPr/>
      </xdr:nvSpPr>
      <xdr:spPr>
        <a:xfrm>
          <a:off x="19494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22375</xdr:rowOff>
    </xdr:from>
    <xdr:ext cx="469744" cy="259045"/>
    <xdr:sp macro="" textlink="">
      <xdr:nvSpPr>
        <xdr:cNvPr id="813" name="テキスト ボックス 812"/>
        <xdr:cNvSpPr txBox="1"/>
      </xdr:nvSpPr>
      <xdr:spPr>
        <a:xfrm>
          <a:off x="19310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14" name="フローチャート: 判断 813"/>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5021</xdr:rowOff>
    </xdr:from>
    <xdr:ext cx="469744" cy="259045"/>
    <xdr:sp macro="" textlink="">
      <xdr:nvSpPr>
        <xdr:cNvPr id="815" name="テキスト ボックス 814"/>
        <xdr:cNvSpPr txBox="1"/>
      </xdr:nvSpPr>
      <xdr:spPr>
        <a:xfrm>
          <a:off x="18421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156090</xdr:rowOff>
    </xdr:from>
    <xdr:to>
      <xdr:col>116</xdr:col>
      <xdr:colOff>114300</xdr:colOff>
      <xdr:row>59</xdr:row>
      <xdr:rowOff>86240</xdr:rowOff>
    </xdr:to>
    <xdr:sp macro="" textlink="">
      <xdr:nvSpPr>
        <xdr:cNvPr id="821" name="楕円 820"/>
        <xdr:cNvSpPr/>
      </xdr:nvSpPr>
      <xdr:spPr>
        <a:xfrm>
          <a:off x="22110700" y="101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71017</xdr:rowOff>
    </xdr:from>
    <xdr:ext cx="378565" cy="259045"/>
    <xdr:sp macro="" textlink="">
      <xdr:nvSpPr>
        <xdr:cNvPr id="822" name="貸付金該当値テキスト"/>
        <xdr:cNvSpPr txBox="1"/>
      </xdr:nvSpPr>
      <xdr:spPr>
        <a:xfrm>
          <a:off x="22212300" y="1001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156794</xdr:rowOff>
    </xdr:from>
    <xdr:to>
      <xdr:col>112</xdr:col>
      <xdr:colOff>38100</xdr:colOff>
      <xdr:row>59</xdr:row>
      <xdr:rowOff>86944</xdr:rowOff>
    </xdr:to>
    <xdr:sp macro="" textlink="">
      <xdr:nvSpPr>
        <xdr:cNvPr id="823" name="楕円 822"/>
        <xdr:cNvSpPr/>
      </xdr:nvSpPr>
      <xdr:spPr>
        <a:xfrm>
          <a:off x="21272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78071</xdr:rowOff>
    </xdr:from>
    <xdr:ext cx="378565" cy="259045"/>
    <xdr:sp macro="" textlink="">
      <xdr:nvSpPr>
        <xdr:cNvPr id="824" name="テキスト ボックス 823"/>
        <xdr:cNvSpPr txBox="1"/>
      </xdr:nvSpPr>
      <xdr:spPr>
        <a:xfrm>
          <a:off x="21134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157652</xdr:rowOff>
    </xdr:from>
    <xdr:to>
      <xdr:col>107</xdr:col>
      <xdr:colOff>101600</xdr:colOff>
      <xdr:row>59</xdr:row>
      <xdr:rowOff>87802</xdr:rowOff>
    </xdr:to>
    <xdr:sp macro="" textlink="">
      <xdr:nvSpPr>
        <xdr:cNvPr id="825" name="楕円 824"/>
        <xdr:cNvSpPr/>
      </xdr:nvSpPr>
      <xdr:spPr>
        <a:xfrm>
          <a:off x="20383500" y="101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78929</xdr:rowOff>
    </xdr:from>
    <xdr:ext cx="378565" cy="259045"/>
    <xdr:sp macro="" textlink="">
      <xdr:nvSpPr>
        <xdr:cNvPr id="826" name="テキスト ボックス 825"/>
        <xdr:cNvSpPr txBox="1"/>
      </xdr:nvSpPr>
      <xdr:spPr>
        <a:xfrm>
          <a:off x="20245017" y="1019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157956</xdr:rowOff>
    </xdr:from>
    <xdr:to>
      <xdr:col>102</xdr:col>
      <xdr:colOff>165100</xdr:colOff>
      <xdr:row>59</xdr:row>
      <xdr:rowOff>88106</xdr:rowOff>
    </xdr:to>
    <xdr:sp macro="" textlink="">
      <xdr:nvSpPr>
        <xdr:cNvPr id="827" name="楕円 826"/>
        <xdr:cNvSpPr/>
      </xdr:nvSpPr>
      <xdr:spPr>
        <a:xfrm>
          <a:off x="19494500" y="101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79233</xdr:rowOff>
    </xdr:from>
    <xdr:ext cx="378565" cy="259045"/>
    <xdr:sp macro="" textlink="">
      <xdr:nvSpPr>
        <xdr:cNvPr id="828" name="テキスト ボックス 827"/>
        <xdr:cNvSpPr txBox="1"/>
      </xdr:nvSpPr>
      <xdr:spPr>
        <a:xfrm>
          <a:off x="19356017" y="10194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102883</xdr:rowOff>
    </xdr:from>
    <xdr:to>
      <xdr:col>98</xdr:col>
      <xdr:colOff>38100</xdr:colOff>
      <xdr:row>59</xdr:row>
      <xdr:rowOff>33033</xdr:rowOff>
    </xdr:to>
    <xdr:sp macro="" textlink="">
      <xdr:nvSpPr>
        <xdr:cNvPr id="829" name="楕円 828"/>
        <xdr:cNvSpPr/>
      </xdr:nvSpPr>
      <xdr:spPr>
        <a:xfrm>
          <a:off x="18605500" y="100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24160</xdr:rowOff>
    </xdr:from>
    <xdr:ext cx="469744" cy="259045"/>
    <xdr:sp macro="" textlink="">
      <xdr:nvSpPr>
        <xdr:cNvPr id="830" name="テキスト ボックス 829"/>
        <xdr:cNvSpPr txBox="1"/>
      </xdr:nvSpPr>
      <xdr:spPr>
        <a:xfrm>
          <a:off x="18421428" y="1013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5" name="直線コネクタ 854"/>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6"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7" name="直線コネクタ 856"/>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8"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9" name="直線コネクタ 858"/>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67539</xdr:rowOff>
    </xdr:from>
    <xdr:to>
      <xdr:col>116</xdr:col>
      <xdr:colOff>63500</xdr:colOff>
      <xdr:row>76</xdr:row>
      <xdr:rowOff>130136</xdr:rowOff>
    </xdr:to>
    <xdr:cxnSp macro="">
      <xdr:nvCxnSpPr>
        <xdr:cNvPr id="860" name="直線コネクタ 859"/>
        <xdr:cNvCxnSpPr/>
      </xdr:nvCxnSpPr>
      <xdr:spPr>
        <a:xfrm flipV="1">
          <a:off x="21323300" y="13097739"/>
          <a:ext cx="8382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61"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2" name="フローチャート: 判断 861"/>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130136</xdr:rowOff>
    </xdr:from>
    <xdr:to>
      <xdr:col>111</xdr:col>
      <xdr:colOff>177800</xdr:colOff>
      <xdr:row>76</xdr:row>
      <xdr:rowOff>142557</xdr:rowOff>
    </xdr:to>
    <xdr:cxnSp macro="">
      <xdr:nvCxnSpPr>
        <xdr:cNvPr id="863" name="直線コネクタ 862"/>
        <xdr:cNvCxnSpPr/>
      </xdr:nvCxnSpPr>
      <xdr:spPr>
        <a:xfrm flipV="1">
          <a:off x="20434300" y="13160336"/>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4" name="フローチャート: 判断 863"/>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5" name="テキスト ボックス 864"/>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138937</xdr:rowOff>
    </xdr:from>
    <xdr:to>
      <xdr:col>107</xdr:col>
      <xdr:colOff>50800</xdr:colOff>
      <xdr:row>76</xdr:row>
      <xdr:rowOff>142557</xdr:rowOff>
    </xdr:to>
    <xdr:cxnSp macro="">
      <xdr:nvCxnSpPr>
        <xdr:cNvPr id="866" name="直線コネクタ 865"/>
        <xdr:cNvCxnSpPr/>
      </xdr:nvCxnSpPr>
      <xdr:spPr>
        <a:xfrm>
          <a:off x="19545300" y="1316913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7" name="フローチャート: 判断 866"/>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8" name="テキスト ボックス 867"/>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138937</xdr:rowOff>
    </xdr:from>
    <xdr:to>
      <xdr:col>102</xdr:col>
      <xdr:colOff>114300</xdr:colOff>
      <xdr:row>76</xdr:row>
      <xdr:rowOff>156121</xdr:rowOff>
    </xdr:to>
    <xdr:cxnSp macro="">
      <xdr:nvCxnSpPr>
        <xdr:cNvPr id="869" name="直線コネクタ 868"/>
        <xdr:cNvCxnSpPr/>
      </xdr:nvCxnSpPr>
      <xdr:spPr>
        <a:xfrm flipV="1">
          <a:off x="18656300" y="13169137"/>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27293</xdr:rowOff>
    </xdr:from>
    <xdr:to>
      <xdr:col>102</xdr:col>
      <xdr:colOff>165100</xdr:colOff>
      <xdr:row>76</xdr:row>
      <xdr:rowOff>128893</xdr:rowOff>
    </xdr:to>
    <xdr:sp macro="" textlink="">
      <xdr:nvSpPr>
        <xdr:cNvPr id="870" name="フローチャート: 判断 869"/>
        <xdr:cNvSpPr/>
      </xdr:nvSpPr>
      <xdr:spPr>
        <a:xfrm>
          <a:off x="19494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145419</xdr:rowOff>
    </xdr:from>
    <xdr:ext cx="534377" cy="259045"/>
    <xdr:sp macro="" textlink="">
      <xdr:nvSpPr>
        <xdr:cNvPr id="871" name="テキスト ボックス 870"/>
        <xdr:cNvSpPr txBox="1"/>
      </xdr:nvSpPr>
      <xdr:spPr>
        <a:xfrm>
          <a:off x="19278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72" name="フローチャート: 判断 871"/>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164622</xdr:rowOff>
    </xdr:from>
    <xdr:ext cx="534377" cy="259045"/>
    <xdr:sp macro="" textlink="">
      <xdr:nvSpPr>
        <xdr:cNvPr id="873" name="テキスト ボックス 872"/>
        <xdr:cNvSpPr txBox="1"/>
      </xdr:nvSpPr>
      <xdr:spPr>
        <a:xfrm>
          <a:off x="18389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16739</xdr:rowOff>
    </xdr:from>
    <xdr:to>
      <xdr:col>116</xdr:col>
      <xdr:colOff>114300</xdr:colOff>
      <xdr:row>76</xdr:row>
      <xdr:rowOff>118339</xdr:rowOff>
    </xdr:to>
    <xdr:sp macro="" textlink="">
      <xdr:nvSpPr>
        <xdr:cNvPr id="879" name="楕円 878"/>
        <xdr:cNvSpPr/>
      </xdr:nvSpPr>
      <xdr:spPr>
        <a:xfrm>
          <a:off x="22110700" y="130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166616</xdr:rowOff>
    </xdr:from>
    <xdr:ext cx="534377" cy="259045"/>
    <xdr:sp macro="" textlink="">
      <xdr:nvSpPr>
        <xdr:cNvPr id="880" name="繰出金該当値テキスト"/>
        <xdr:cNvSpPr txBox="1"/>
      </xdr:nvSpPr>
      <xdr:spPr>
        <a:xfrm>
          <a:off x="22212300" y="130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79336</xdr:rowOff>
    </xdr:from>
    <xdr:to>
      <xdr:col>112</xdr:col>
      <xdr:colOff>38100</xdr:colOff>
      <xdr:row>77</xdr:row>
      <xdr:rowOff>9486</xdr:rowOff>
    </xdr:to>
    <xdr:sp macro="" textlink="">
      <xdr:nvSpPr>
        <xdr:cNvPr id="881" name="楕円 880"/>
        <xdr:cNvSpPr/>
      </xdr:nvSpPr>
      <xdr:spPr>
        <a:xfrm>
          <a:off x="21272500" y="131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613</xdr:rowOff>
    </xdr:from>
    <xdr:ext cx="534377" cy="259045"/>
    <xdr:sp macro="" textlink="">
      <xdr:nvSpPr>
        <xdr:cNvPr id="882" name="テキスト ボックス 881"/>
        <xdr:cNvSpPr txBox="1"/>
      </xdr:nvSpPr>
      <xdr:spPr>
        <a:xfrm>
          <a:off x="21056111" y="132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91757</xdr:rowOff>
    </xdr:from>
    <xdr:to>
      <xdr:col>107</xdr:col>
      <xdr:colOff>101600</xdr:colOff>
      <xdr:row>77</xdr:row>
      <xdr:rowOff>21907</xdr:rowOff>
    </xdr:to>
    <xdr:sp macro="" textlink="">
      <xdr:nvSpPr>
        <xdr:cNvPr id="883" name="楕円 882"/>
        <xdr:cNvSpPr/>
      </xdr:nvSpPr>
      <xdr:spPr>
        <a:xfrm>
          <a:off x="20383500" y="131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13034</xdr:rowOff>
    </xdr:from>
    <xdr:ext cx="534377" cy="259045"/>
    <xdr:sp macro="" textlink="">
      <xdr:nvSpPr>
        <xdr:cNvPr id="884" name="テキスト ボックス 883"/>
        <xdr:cNvSpPr txBox="1"/>
      </xdr:nvSpPr>
      <xdr:spPr>
        <a:xfrm>
          <a:off x="20167111" y="132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88137</xdr:rowOff>
    </xdr:from>
    <xdr:to>
      <xdr:col>102</xdr:col>
      <xdr:colOff>165100</xdr:colOff>
      <xdr:row>77</xdr:row>
      <xdr:rowOff>18287</xdr:rowOff>
    </xdr:to>
    <xdr:sp macro="" textlink="">
      <xdr:nvSpPr>
        <xdr:cNvPr id="885" name="楕円 884"/>
        <xdr:cNvSpPr/>
      </xdr:nvSpPr>
      <xdr:spPr>
        <a:xfrm>
          <a:off x="19494500" y="131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9414</xdr:rowOff>
    </xdr:from>
    <xdr:ext cx="534377" cy="259045"/>
    <xdr:sp macro="" textlink="">
      <xdr:nvSpPr>
        <xdr:cNvPr id="886" name="テキスト ボックス 885"/>
        <xdr:cNvSpPr txBox="1"/>
      </xdr:nvSpPr>
      <xdr:spPr>
        <a:xfrm>
          <a:off x="19278111" y="132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105321</xdr:rowOff>
    </xdr:from>
    <xdr:to>
      <xdr:col>98</xdr:col>
      <xdr:colOff>38100</xdr:colOff>
      <xdr:row>77</xdr:row>
      <xdr:rowOff>35471</xdr:rowOff>
    </xdr:to>
    <xdr:sp macro="" textlink="">
      <xdr:nvSpPr>
        <xdr:cNvPr id="887" name="楕円 886"/>
        <xdr:cNvSpPr/>
      </xdr:nvSpPr>
      <xdr:spPr>
        <a:xfrm>
          <a:off x="186055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26598</xdr:rowOff>
    </xdr:from>
    <xdr:ext cx="534377" cy="259045"/>
    <xdr:sp macro="" textlink="">
      <xdr:nvSpPr>
        <xdr:cNvPr id="888" name="テキスト ボックス 887"/>
        <xdr:cNvSpPr txBox="1"/>
      </xdr:nvSpPr>
      <xdr:spPr>
        <a:xfrm>
          <a:off x="18389111" y="132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500,852</a:t>
          </a:r>
          <a:r>
            <a:rPr kumimoji="1" lang="ja-JP" altLang="en-US" sz="1300">
              <a:latin typeface="ＭＳ Ｐゴシック" panose="020B0600070205080204" pitchFamily="50" charset="-128"/>
              <a:ea typeface="ＭＳ Ｐゴシック" panose="020B0600070205080204" pitchFamily="50" charset="-128"/>
            </a:rPr>
            <a:t>円となっており，令和３年度と比較すると</a:t>
          </a:r>
          <a:r>
            <a:rPr kumimoji="1" lang="en-US" altLang="ja-JP" sz="1300">
              <a:latin typeface="ＭＳ Ｐゴシック" panose="020B0600070205080204" pitchFamily="50" charset="-128"/>
              <a:ea typeface="ＭＳ Ｐゴシック" panose="020B0600070205080204" pitchFamily="50" charset="-128"/>
            </a:rPr>
            <a:t>7,844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主な内訳としては，物件費は，住民一人当たり</a:t>
          </a:r>
          <a:r>
            <a:rPr kumimoji="1" lang="en-US" altLang="ja-JP" sz="1300">
              <a:latin typeface="ＭＳ Ｐゴシック" panose="020B0600070205080204" pitchFamily="50" charset="-128"/>
              <a:ea typeface="ＭＳ Ｐゴシック" panose="020B0600070205080204" pitchFamily="50" charset="-128"/>
            </a:rPr>
            <a:t>68,696</a:t>
          </a:r>
          <a:r>
            <a:rPr kumimoji="1" lang="ja-JP" altLang="en-US" sz="1300">
              <a:latin typeface="ＭＳ Ｐゴシック" panose="020B0600070205080204" pitchFamily="50" charset="-128"/>
              <a:ea typeface="ＭＳ Ｐゴシック" panose="020B0600070205080204" pitchFamily="50" charset="-128"/>
            </a:rPr>
            <a:t>円となっており，新たに供用を開始した下入野健康増進センターの運営費の増加や，電気料金等の高騰に伴う市有施設の維持管理費の増加等により，前年度から増加している。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137,927</a:t>
          </a:r>
          <a:r>
            <a:rPr kumimoji="1" lang="ja-JP" altLang="en-US" sz="1300">
              <a:latin typeface="ＭＳ Ｐゴシック" panose="020B0600070205080204" pitchFamily="50" charset="-128"/>
              <a:ea typeface="ＭＳ Ｐゴシック" panose="020B0600070205080204" pitchFamily="50" charset="-128"/>
            </a:rPr>
            <a:t>円となっており，少子高齢化に伴い，社会保障費が年々増加を続けている一方，子育て世帯や市民税非課税世帯に対する給付金が大きく減少したことにより，前年度から減少している。</a:t>
          </a:r>
        </a:p>
        <a:p>
          <a:r>
            <a:rPr kumimoji="1" lang="ja-JP" altLang="en-US" sz="1300">
              <a:latin typeface="ＭＳ Ｐゴシック" panose="020B0600070205080204" pitchFamily="50" charset="-128"/>
              <a:ea typeface="ＭＳ Ｐゴシック" panose="020B0600070205080204" pitchFamily="50" charset="-128"/>
            </a:rPr>
            <a:t>　普通建設事業費は，市役所新庁舎，新ごみ処理施設，新市民会館，アダストリアみとアリーナなどの大規模な投資的事業の推進により，各年度とも類似団体平均を大幅に上回っている。令和４年度においては，新市民会館の整備や南消防署移転改築事業の推進に伴い増加しているが，令和５年度は，これらの事業の完了に伴い減少する見込み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39,230</a:t>
          </a:r>
          <a:r>
            <a:rPr kumimoji="1" lang="ja-JP" altLang="en-US" sz="1300">
              <a:latin typeface="ＭＳ Ｐゴシック" panose="020B0600070205080204" pitchFamily="50" charset="-128"/>
              <a:ea typeface="ＭＳ Ｐゴシック" panose="020B0600070205080204" pitchFamily="50" charset="-128"/>
            </a:rPr>
            <a:t>円となっており，市税の徴収猶予特例債等の臨時的な償還が終了したことにより，前年度から減少している。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財政調整基金残高は，令和４年度において，前年度から増加し，標準財政規模比</a:t>
          </a:r>
          <a:r>
            <a:rPr kumimoji="1" lang="en-US" altLang="ja-JP" sz="1200">
              <a:latin typeface="ＭＳ ゴシック" pitchFamily="49" charset="-128"/>
              <a:ea typeface="ＭＳ ゴシック" pitchFamily="49" charset="-128"/>
            </a:rPr>
            <a:t>9.53</a:t>
          </a:r>
          <a:r>
            <a:rPr kumimoji="1" lang="ja-JP" altLang="en-US" sz="1200">
              <a:latin typeface="ＭＳ ゴシック" pitchFamily="49" charset="-128"/>
              <a:ea typeface="ＭＳ ゴシック" pitchFamily="49" charset="-128"/>
            </a:rPr>
            <a:t>％となった。これは，令和３年度の実質収支額が大きく増加し，</a:t>
          </a:r>
          <a:r>
            <a:rPr kumimoji="1" lang="en-US" altLang="ja-JP" sz="1200">
              <a:latin typeface="ＭＳ ゴシック" pitchFamily="49" charset="-128"/>
              <a:ea typeface="ＭＳ ゴシック" pitchFamily="49" charset="-128"/>
            </a:rPr>
            <a:t>3,018</a:t>
          </a:r>
          <a:r>
            <a:rPr kumimoji="1" lang="ja-JP" altLang="en-US" sz="1200">
              <a:latin typeface="ＭＳ ゴシック" pitchFamily="49" charset="-128"/>
              <a:ea typeface="ＭＳ ゴシック" pitchFamily="49" charset="-128"/>
            </a:rPr>
            <a:t>百万円の積立を行ったことによるものである。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実質収支額は，市税収納率の向上などの歳入確保及び効率的な財政運営に努めた結果，毎年度一定程度の額を確保している。</a:t>
          </a:r>
        </a:p>
        <a:p>
          <a:r>
            <a:rPr kumimoji="1" lang="ja-JP" altLang="en-US" sz="1200">
              <a:latin typeface="ＭＳ ゴシック" pitchFamily="49" charset="-128"/>
              <a:ea typeface="ＭＳ ゴシック" pitchFamily="49" charset="-128"/>
            </a:rPr>
            <a:t>　引き続き，徹底的な行財政改革に取り組み，適切な財源の確保と歳出の精査を行い，持続可能な財政運営に努める。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市税等の収納対策の強化，使用料・手数料の計画的な見直し，ネーミングライツの積極的な活用などにより，歳入の確保に努めるとともに，歳出面においては，民間委託化の推進による職員定数の適正化や，費用対効果を踏まえた事務事業の見直しなどに取り組み，全庁を挙げて行財政改革を推進していることから，一定の黒字額を確保している状況にある。令和３年度においては，普通交付税や地方消費税交付金の増加等により，実質収支額が増加したため，一時的に上昇したものの，令和４年度においては，新たに供用開始した施設の運営費や電気料金等の高騰に伴う市有施設の維持管理費の増加等により，物件費が増加したことなどから，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水道事業会計は，令和４年度においては，水道料金等の増加に伴い現金預金等の流動資産が増加したことにより，資金剰余額が増加したため，前年度から上昇している。</a:t>
          </a:r>
        </a:p>
        <a:p>
          <a:r>
            <a:rPr kumimoji="1" lang="ja-JP" altLang="en-US" sz="1400">
              <a:latin typeface="ＭＳ ゴシック" pitchFamily="49" charset="-128"/>
              <a:ea typeface="ＭＳ ゴシック" pitchFamily="49" charset="-128"/>
            </a:rPr>
            <a:t>　その他の公営企業会計及び特別会計についても，効率的な事業経営に努めるとともに，使用料や保険料等の受益者負担の見直しを定期的に行い，安定的な財政運営を確保している。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140461271</v>
      </c>
      <c r="BO4" s="449"/>
      <c r="BP4" s="449"/>
      <c r="BQ4" s="449"/>
      <c r="BR4" s="449"/>
      <c r="BS4" s="449"/>
      <c r="BT4" s="449"/>
      <c r="BU4" s="450"/>
      <c r="BV4" s="448">
        <v>140504361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v>
      </c>
      <c r="CU4" s="589"/>
      <c r="CV4" s="589"/>
      <c r="CW4" s="589"/>
      <c r="CX4" s="589"/>
      <c r="CY4" s="589"/>
      <c r="CZ4" s="589"/>
      <c r="DA4" s="590"/>
      <c r="DB4" s="588">
        <v>9.6999999999999993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135235114</v>
      </c>
      <c r="BO5" s="420"/>
      <c r="BP5" s="420"/>
      <c r="BQ5" s="420"/>
      <c r="BR5" s="420"/>
      <c r="BS5" s="420"/>
      <c r="BT5" s="420"/>
      <c r="BU5" s="421"/>
      <c r="BV5" s="419">
        <v>133682176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95.5</v>
      </c>
      <c r="CU5" s="417"/>
      <c r="CV5" s="417"/>
      <c r="CW5" s="417"/>
      <c r="CX5" s="417"/>
      <c r="CY5" s="417"/>
      <c r="CZ5" s="417"/>
      <c r="DA5" s="418"/>
      <c r="DB5" s="416">
        <v>92.4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5226157</v>
      </c>
      <c r="BO6" s="420"/>
      <c r="BP6" s="420"/>
      <c r="BQ6" s="420"/>
      <c r="BR6" s="420"/>
      <c r="BS6" s="420"/>
      <c r="BT6" s="420"/>
      <c r="BU6" s="421"/>
      <c r="BV6" s="419">
        <v>6822185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99.8</v>
      </c>
      <c r="CU6" s="563"/>
      <c r="CV6" s="563"/>
      <c r="CW6" s="563"/>
      <c r="CX6" s="563"/>
      <c r="CY6" s="563"/>
      <c r="CZ6" s="563"/>
      <c r="DA6" s="564"/>
      <c r="DB6" s="562">
        <v>99.5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967076</v>
      </c>
      <c r="BO7" s="420"/>
      <c r="BP7" s="420"/>
      <c r="BQ7" s="420"/>
      <c r="BR7" s="420"/>
      <c r="BS7" s="420"/>
      <c r="BT7" s="420"/>
      <c r="BU7" s="421"/>
      <c r="BV7" s="419">
        <v>772831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60415657</v>
      </c>
      <c r="CU7" s="420"/>
      <c r="CV7" s="420"/>
      <c r="CW7" s="420"/>
      <c r="CX7" s="420"/>
      <c r="CY7" s="420"/>
      <c r="CZ7" s="420"/>
      <c r="DA7" s="421"/>
      <c r="DB7" s="419">
        <v>62124745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4259081</v>
      </c>
      <c r="BO8" s="420"/>
      <c r="BP8" s="420"/>
      <c r="BQ8" s="420"/>
      <c r="BR8" s="420"/>
      <c r="BS8" s="420"/>
      <c r="BT8" s="420"/>
      <c r="BU8" s="421"/>
      <c r="BV8" s="419">
        <v>6049354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0.81</v>
      </c>
      <c r="CU8" s="523"/>
      <c r="CV8" s="523"/>
      <c r="CW8" s="523"/>
      <c r="CX8" s="523"/>
      <c r="CY8" s="523"/>
      <c r="CZ8" s="523"/>
      <c r="DA8" s="524"/>
      <c r="DB8" s="522">
        <v>0.83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270685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-1790273</v>
      </c>
      <c r="BO9" s="420"/>
      <c r="BP9" s="420"/>
      <c r="BQ9" s="420"/>
      <c r="BR9" s="420"/>
      <c r="BS9" s="420"/>
      <c r="BT9" s="420"/>
      <c r="BU9" s="421"/>
      <c r="BV9" s="419">
        <v>2108679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13.2</v>
      </c>
      <c r="CU9" s="417"/>
      <c r="CV9" s="417"/>
      <c r="CW9" s="417"/>
      <c r="CX9" s="417"/>
      <c r="CY9" s="417"/>
      <c r="CZ9" s="417"/>
      <c r="DA9" s="418"/>
      <c r="DB9" s="416">
        <v>13.9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270783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3018092</v>
      </c>
      <c r="BO10" s="420"/>
      <c r="BP10" s="420"/>
      <c r="BQ10" s="420"/>
      <c r="BR10" s="420"/>
      <c r="BS10" s="420"/>
      <c r="BT10" s="420"/>
      <c r="BU10" s="421"/>
      <c r="BV10" s="419">
        <v>2000110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270010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111</v>
      </c>
      <c r="AV12" s="478"/>
      <c r="AW12" s="478"/>
      <c r="AX12" s="478"/>
      <c r="AY12" s="433" t="s">
        <v>135</v>
      </c>
      <c r="AZ12" s="434"/>
      <c r="BA12" s="434"/>
      <c r="BB12" s="434"/>
      <c r="BC12" s="434"/>
      <c r="BD12" s="434"/>
      <c r="BE12" s="434"/>
      <c r="BF12" s="434"/>
      <c r="BG12" s="434"/>
      <c r="BH12" s="434"/>
      <c r="BI12" s="434"/>
      <c r="BJ12" s="434"/>
      <c r="BK12" s="434"/>
      <c r="BL12" s="434"/>
      <c r="BM12" s="435"/>
      <c r="BN12" s="419">
        <v>1886888</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266245</v>
      </c>
      <c r="S13" s="507"/>
      <c r="T13" s="507"/>
      <c r="U13" s="507"/>
      <c r="V13" s="508"/>
      <c r="W13" s="509" t="s">
        <v>140</v>
      </c>
      <c r="X13" s="405"/>
      <c r="Y13" s="405"/>
      <c r="Z13" s="405"/>
      <c r="AA13" s="405"/>
      <c r="AB13" s="406"/>
      <c r="AC13" s="372">
        <v>2892</v>
      </c>
      <c r="AD13" s="373"/>
      <c r="AE13" s="373"/>
      <c r="AF13" s="373"/>
      <c r="AG13" s="374"/>
      <c r="AH13" s="372">
        <v>3283</v>
      </c>
      <c r="AI13" s="373"/>
      <c r="AJ13" s="373"/>
      <c r="AK13" s="373"/>
      <c r="AL13" s="432"/>
      <c r="AM13" s="476" t="s">
        <v>141</v>
      </c>
      <c r="AN13" s="376"/>
      <c r="AO13" s="376"/>
      <c r="AP13" s="376"/>
      <c r="AQ13" s="376"/>
      <c r="AR13" s="376"/>
      <c r="AS13" s="376"/>
      <c r="AT13" s="377"/>
      <c r="AU13" s="477" t="s">
        <v>107</v>
      </c>
      <c r="AV13" s="478"/>
      <c r="AW13" s="478"/>
      <c r="AX13" s="478"/>
      <c r="AY13" s="433" t="s">
        <v>142</v>
      </c>
      <c r="AZ13" s="434"/>
      <c r="BA13" s="434"/>
      <c r="BB13" s="434"/>
      <c r="BC13" s="434"/>
      <c r="BD13" s="434"/>
      <c r="BE13" s="434"/>
      <c r="BF13" s="434"/>
      <c r="BG13" s="434"/>
      <c r="BH13" s="434"/>
      <c r="BI13" s="434"/>
      <c r="BJ13" s="434"/>
      <c r="BK13" s="434"/>
      <c r="BL13" s="434"/>
      <c r="BM13" s="435"/>
      <c r="BN13" s="419">
        <v>-659069</v>
      </c>
      <c r="BO13" s="420"/>
      <c r="BP13" s="420"/>
      <c r="BQ13" s="420"/>
      <c r="BR13" s="420"/>
      <c r="BS13" s="420"/>
      <c r="BT13" s="420"/>
      <c r="BU13" s="421"/>
      <c r="BV13" s="419">
        <v>4108789</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9.1999999999999993</v>
      </c>
      <c r="CU13" s="417"/>
      <c r="CV13" s="417"/>
      <c r="CW13" s="417"/>
      <c r="CX13" s="417"/>
      <c r="CY13" s="417"/>
      <c r="CZ13" s="417"/>
      <c r="DA13" s="418"/>
      <c r="DB13" s="416">
        <v>9.3000000000000007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271156</v>
      </c>
      <c r="S14" s="507"/>
      <c r="T14" s="507"/>
      <c r="U14" s="507"/>
      <c r="V14" s="508"/>
      <c r="W14" s="510"/>
      <c r="X14" s="408"/>
      <c r="Y14" s="408"/>
      <c r="Z14" s="408"/>
      <c r="AA14" s="408"/>
      <c r="AB14" s="409"/>
      <c r="AC14" s="499">
        <v>2.2999999999999998</v>
      </c>
      <c r="AD14" s="500"/>
      <c r="AE14" s="500"/>
      <c r="AF14" s="500"/>
      <c r="AG14" s="501"/>
      <c r="AH14" s="499">
        <v>2.7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132.9</v>
      </c>
      <c r="CU14" s="517"/>
      <c r="CV14" s="517"/>
      <c r="CW14" s="517"/>
      <c r="CX14" s="517"/>
      <c r="CY14" s="517"/>
      <c r="CZ14" s="517"/>
      <c r="DA14" s="518"/>
      <c r="DB14" s="516">
        <v>123.1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267656</v>
      </c>
      <c r="S15" s="507"/>
      <c r="T15" s="507"/>
      <c r="U15" s="507"/>
      <c r="V15" s="508"/>
      <c r="W15" s="509" t="s">
        <v>147</v>
      </c>
      <c r="X15" s="405"/>
      <c r="Y15" s="405"/>
      <c r="Z15" s="405"/>
      <c r="AA15" s="405"/>
      <c r="AB15" s="406"/>
      <c r="AC15" s="372">
        <v>23135</v>
      </c>
      <c r="AD15" s="373"/>
      <c r="AE15" s="373"/>
      <c r="AF15" s="373"/>
      <c r="AG15" s="374"/>
      <c r="AH15" s="372">
        <v>23551</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37661003</v>
      </c>
      <c r="BO15" s="449"/>
      <c r="BP15" s="449"/>
      <c r="BQ15" s="449"/>
      <c r="BR15" s="449"/>
      <c r="BS15" s="449"/>
      <c r="BT15" s="449"/>
      <c r="BU15" s="450"/>
      <c r="BV15" s="448">
        <v>36341612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18.7</v>
      </c>
      <c r="AD16" s="500"/>
      <c r="AE16" s="500"/>
      <c r="AF16" s="500"/>
      <c r="AG16" s="501"/>
      <c r="AH16" s="499">
        <v>19.399999999999999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47423700</v>
      </c>
      <c r="BO16" s="420"/>
      <c r="BP16" s="420"/>
      <c r="BQ16" s="420"/>
      <c r="BR16" s="420"/>
      <c r="BS16" s="420"/>
      <c r="BT16" s="420"/>
      <c r="BU16" s="421"/>
      <c r="BV16" s="419">
        <v>45858945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97991</v>
      </c>
      <c r="AD17" s="373"/>
      <c r="AE17" s="373"/>
      <c r="AF17" s="373"/>
      <c r="AG17" s="374"/>
      <c r="AH17" s="372">
        <v>94739</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47997019</v>
      </c>
      <c r="BO17" s="420"/>
      <c r="BP17" s="420"/>
      <c r="BQ17" s="420"/>
      <c r="BR17" s="420"/>
      <c r="BS17" s="420"/>
      <c r="BT17" s="420"/>
      <c r="BU17" s="421"/>
      <c r="BV17" s="419">
        <v>46453565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217.32</v>
      </c>
      <c r="M18" s="472"/>
      <c r="N18" s="472"/>
      <c r="O18" s="472"/>
      <c r="P18" s="472"/>
      <c r="Q18" s="472"/>
      <c r="R18" s="473"/>
      <c r="S18" s="473"/>
      <c r="T18" s="473"/>
      <c r="U18" s="473"/>
      <c r="V18" s="474"/>
      <c r="W18" s="490"/>
      <c r="X18" s="491"/>
      <c r="Y18" s="491"/>
      <c r="Z18" s="491"/>
      <c r="AA18" s="491"/>
      <c r="AB18" s="515"/>
      <c r="AC18" s="389">
        <v>79</v>
      </c>
      <c r="AD18" s="390"/>
      <c r="AE18" s="390"/>
      <c r="AF18" s="390"/>
      <c r="AG18" s="475"/>
      <c r="AH18" s="389">
        <v>77.900000000000006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59922100</v>
      </c>
      <c r="BO18" s="420"/>
      <c r="BP18" s="420"/>
      <c r="BQ18" s="420"/>
      <c r="BR18" s="420"/>
      <c r="BS18" s="420"/>
      <c r="BT18" s="420"/>
      <c r="BU18" s="421"/>
      <c r="BV18" s="419">
        <v>58796917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1246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78384972</v>
      </c>
      <c r="BO19" s="420"/>
      <c r="BP19" s="420"/>
      <c r="BQ19" s="420"/>
      <c r="BR19" s="420"/>
      <c r="BS19" s="420"/>
      <c r="BT19" s="420"/>
      <c r="BU19" s="421"/>
      <c r="BV19" s="419">
        <v>75836678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122598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149261113</v>
      </c>
      <c r="BO22" s="449"/>
      <c r="BP22" s="449"/>
      <c r="BQ22" s="449"/>
      <c r="BR22" s="449"/>
      <c r="BS22" s="449"/>
      <c r="BT22" s="449"/>
      <c r="BU22" s="450"/>
      <c r="BV22" s="448">
        <v>140205373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95835062</v>
      </c>
      <c r="BO23" s="420"/>
      <c r="BP23" s="420"/>
      <c r="BQ23" s="420"/>
      <c r="BR23" s="420"/>
      <c r="BS23" s="420"/>
      <c r="BT23" s="420"/>
      <c r="BU23" s="421"/>
      <c r="BV23" s="419">
        <v>90480490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8600</v>
      </c>
      <c r="R24" s="373"/>
      <c r="S24" s="373"/>
      <c r="T24" s="373"/>
      <c r="U24" s="373"/>
      <c r="V24" s="374"/>
      <c r="W24" s="462"/>
      <c r="X24" s="399"/>
      <c r="Y24" s="400"/>
      <c r="Z24" s="375" t="s">
        <v>172</v>
      </c>
      <c r="AA24" s="376"/>
      <c r="AB24" s="376"/>
      <c r="AC24" s="376"/>
      <c r="AD24" s="376"/>
      <c r="AE24" s="376"/>
      <c r="AF24" s="376"/>
      <c r="AG24" s="377"/>
      <c r="AH24" s="372">
        <v>1768</v>
      </c>
      <c r="AI24" s="373"/>
      <c r="AJ24" s="373"/>
      <c r="AK24" s="373"/>
      <c r="AL24" s="374"/>
      <c r="AM24" s="372">
        <v>5433064</v>
      </c>
      <c r="AN24" s="373"/>
      <c r="AO24" s="373"/>
      <c r="AP24" s="373"/>
      <c r="AQ24" s="373"/>
      <c r="AR24" s="374"/>
      <c r="AS24" s="372">
        <v>3073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101077408</v>
      </c>
      <c r="BO24" s="420"/>
      <c r="BP24" s="420"/>
      <c r="BQ24" s="420"/>
      <c r="BR24" s="420"/>
      <c r="BS24" s="420"/>
      <c r="BT24" s="420"/>
      <c r="BU24" s="421"/>
      <c r="BV24" s="419">
        <v>90861313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3</v>
      </c>
      <c r="M25" s="373"/>
      <c r="N25" s="373"/>
      <c r="O25" s="373"/>
      <c r="P25" s="374"/>
      <c r="Q25" s="372">
        <v>8585</v>
      </c>
      <c r="R25" s="373"/>
      <c r="S25" s="373"/>
      <c r="T25" s="373"/>
      <c r="U25" s="373"/>
      <c r="V25" s="374"/>
      <c r="W25" s="462"/>
      <c r="X25" s="399"/>
      <c r="Y25" s="400"/>
      <c r="Z25" s="375" t="s">
        <v>175</v>
      </c>
      <c r="AA25" s="376"/>
      <c r="AB25" s="376"/>
      <c r="AC25" s="376"/>
      <c r="AD25" s="376"/>
      <c r="AE25" s="376"/>
      <c r="AF25" s="376"/>
      <c r="AG25" s="377"/>
      <c r="AH25" s="372">
        <v>341</v>
      </c>
      <c r="AI25" s="373"/>
      <c r="AJ25" s="373"/>
      <c r="AK25" s="373"/>
      <c r="AL25" s="374"/>
      <c r="AM25" s="372">
        <v>1107568</v>
      </c>
      <c r="AN25" s="373"/>
      <c r="AO25" s="373"/>
      <c r="AP25" s="373"/>
      <c r="AQ25" s="373"/>
      <c r="AR25" s="374"/>
      <c r="AS25" s="372">
        <v>3248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42087269</v>
      </c>
      <c r="BO25" s="449"/>
      <c r="BP25" s="449"/>
      <c r="BQ25" s="449"/>
      <c r="BR25" s="449"/>
      <c r="BS25" s="449"/>
      <c r="BT25" s="449"/>
      <c r="BU25" s="450"/>
      <c r="BV25" s="448">
        <v>45344901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7595</v>
      </c>
      <c r="R26" s="373"/>
      <c r="S26" s="373"/>
      <c r="T26" s="373"/>
      <c r="U26" s="373"/>
      <c r="V26" s="374"/>
      <c r="W26" s="462"/>
      <c r="X26" s="399"/>
      <c r="Y26" s="400"/>
      <c r="Z26" s="375" t="s">
        <v>178</v>
      </c>
      <c r="AA26" s="430"/>
      <c r="AB26" s="430"/>
      <c r="AC26" s="430"/>
      <c r="AD26" s="430"/>
      <c r="AE26" s="430"/>
      <c r="AF26" s="430"/>
      <c r="AG26" s="431"/>
      <c r="AH26" s="372">
        <v>160</v>
      </c>
      <c r="AI26" s="373"/>
      <c r="AJ26" s="373"/>
      <c r="AK26" s="373"/>
      <c r="AL26" s="374"/>
      <c r="AM26" s="372">
        <v>488640</v>
      </c>
      <c r="AN26" s="373"/>
      <c r="AO26" s="373"/>
      <c r="AP26" s="373"/>
      <c r="AQ26" s="373"/>
      <c r="AR26" s="374"/>
      <c r="AS26" s="372">
        <v>3054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7000</v>
      </c>
      <c r="R27" s="373"/>
      <c r="S27" s="373"/>
      <c r="T27" s="373"/>
      <c r="U27" s="373"/>
      <c r="V27" s="374"/>
      <c r="W27" s="462"/>
      <c r="X27" s="399"/>
      <c r="Y27" s="400"/>
      <c r="Z27" s="375" t="s">
        <v>181</v>
      </c>
      <c r="AA27" s="376"/>
      <c r="AB27" s="376"/>
      <c r="AC27" s="376"/>
      <c r="AD27" s="376"/>
      <c r="AE27" s="376"/>
      <c r="AF27" s="376"/>
      <c r="AG27" s="377"/>
      <c r="AH27" s="372">
        <v>44</v>
      </c>
      <c r="AI27" s="373"/>
      <c r="AJ27" s="373"/>
      <c r="AK27" s="373"/>
      <c r="AL27" s="374"/>
      <c r="AM27" s="372">
        <v>131929</v>
      </c>
      <c r="AN27" s="373"/>
      <c r="AO27" s="373"/>
      <c r="AP27" s="373"/>
      <c r="AQ27" s="373"/>
      <c r="AR27" s="374"/>
      <c r="AS27" s="372">
        <v>2998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2570000</v>
      </c>
      <c r="BO27" s="454"/>
      <c r="BP27" s="454"/>
      <c r="BQ27" s="454"/>
      <c r="BR27" s="454"/>
      <c r="BS27" s="454"/>
      <c r="BT27" s="454"/>
      <c r="BU27" s="455"/>
      <c r="BV27" s="453">
        <v>2570000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6300</v>
      </c>
      <c r="R28" s="373"/>
      <c r="S28" s="373"/>
      <c r="T28" s="373"/>
      <c r="U28" s="373"/>
      <c r="V28" s="374"/>
      <c r="W28" s="462"/>
      <c r="X28" s="399"/>
      <c r="Y28" s="400"/>
      <c r="Z28" s="375" t="s">
        <v>184</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5755760</v>
      </c>
      <c r="BO28" s="449"/>
      <c r="BP28" s="449"/>
      <c r="BQ28" s="449"/>
      <c r="BR28" s="449"/>
      <c r="BS28" s="449"/>
      <c r="BT28" s="449"/>
      <c r="BU28" s="450"/>
      <c r="BV28" s="448">
        <v>4624556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26</v>
      </c>
      <c r="M29" s="373"/>
      <c r="N29" s="373"/>
      <c r="O29" s="373"/>
      <c r="P29" s="374"/>
      <c r="Q29" s="372">
        <v>5900</v>
      </c>
      <c r="R29" s="373"/>
      <c r="S29" s="373"/>
      <c r="T29" s="373"/>
      <c r="U29" s="373"/>
      <c r="V29" s="374"/>
      <c r="W29" s="463"/>
      <c r="X29" s="464"/>
      <c r="Y29" s="465"/>
      <c r="Z29" s="375" t="s">
        <v>187</v>
      </c>
      <c r="AA29" s="376"/>
      <c r="AB29" s="376"/>
      <c r="AC29" s="376"/>
      <c r="AD29" s="376"/>
      <c r="AE29" s="376"/>
      <c r="AF29" s="376"/>
      <c r="AG29" s="377"/>
      <c r="AH29" s="372">
        <v>1812</v>
      </c>
      <c r="AI29" s="373"/>
      <c r="AJ29" s="373"/>
      <c r="AK29" s="373"/>
      <c r="AL29" s="374"/>
      <c r="AM29" s="372">
        <v>5564993</v>
      </c>
      <c r="AN29" s="373"/>
      <c r="AO29" s="373"/>
      <c r="AP29" s="373"/>
      <c r="AQ29" s="373"/>
      <c r="AR29" s="374"/>
      <c r="AS29" s="372">
        <v>3071</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145893</v>
      </c>
      <c r="BO29" s="420"/>
      <c r="BP29" s="420"/>
      <c r="BQ29" s="420"/>
      <c r="BR29" s="420"/>
      <c r="BS29" s="420"/>
      <c r="BT29" s="420"/>
      <c r="BU29" s="421"/>
      <c r="BV29" s="419">
        <v>155875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1012855</v>
      </c>
      <c r="BO30" s="454"/>
      <c r="BP30" s="454"/>
      <c r="BQ30" s="454"/>
      <c r="BR30" s="454"/>
      <c r="BS30" s="454"/>
      <c r="BT30" s="454"/>
      <c r="BU30" s="455"/>
      <c r="BV30" s="453">
        <v>551829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公設地方卸売市場事業会計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茨城地方広域環境事務組合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水戸市農業公社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公共用地先行取得事業会計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IF('各会計、関係団体の財政状況及び健全化判断比率'!B34="","",'各会計、関係団体の財政状況及び健全化判断比率'!B34)</f>
        <v>下水道事業会計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IF('各会計、関係団体の財政状況及び健全化判断比率'!B36="","",'各会計、関係団体の財政状況及び健全化判断比率'!B36)</f>
        <v>農業集落排水事業会計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大洗、鉾田、水戸環境組合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水戸市勤労者サービスセンター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母子父子寡婦福祉資金会計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IF('各会計、関係団体の財政状況及び健全化判断比率'!B37="","",'各会計、関係団体の財政状況及び健全化判断比率'!B37)</f>
        <v>東前第二土地区画整理事業会計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茨城県市町村総合事務組合(一般会計）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水戸市商業駐車場公社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介護サービス事業会計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茨城県市町村総合事務組合（県民交通災害共済事業特別会計）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水戸市国際交流協会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駐車場事業会計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笠間地方広域事務組合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水戸市スポーツ振興協会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茨城租税債権管理機構</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水戸市芸術振興財団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茨城県後期高齢者医療広域連合(一般会計）</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水戸市公園協会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茨城県後期高齢者医療広域連合(後期高齢者医療会計）</v>
      </c>
      <c r="BZ41" s="368"/>
      <c r="CA41" s="368"/>
      <c r="CB41" s="368"/>
      <c r="CC41" s="368"/>
      <c r="CD41" s="368"/>
      <c r="CE41" s="368"/>
      <c r="CF41" s="368"/>
      <c r="CG41" s="368"/>
      <c r="CH41" s="368"/>
      <c r="CI41" s="368"/>
      <c r="CJ41" s="368"/>
      <c r="CK41" s="368"/>
      <c r="CL41" s="368"/>
      <c r="CM41" s="368"/>
      <c r="CN41" s="181"/>
      <c r="CO41" s="367">
        <f t="shared" si="3"/>
        <v>29</v>
      </c>
      <c r="CP41" s="367"/>
      <c r="CQ41" s="368" t="str">
        <f>IF('各会計、関係団体の財政状況及び健全化判断比率'!BS14="","",'各会計、関係団体の財政状況及び健全化判断比率'!BS14)</f>
        <v>水戸市都市開発</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b4IiLcD0vAt6cVMbUPxTOwJdKyCd+y0fb9ZSXDG4jtw/VZhDhCeJrQlCZU5W7fyleJYEHZOcxK8Wzsun4wbGw==" saltValue="ai05B2pueeyxqm0Age5uI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579</v>
      </c>
      <c r="D34" s="1151"/>
      <c r="E34" s="1152"/>
      <c r="F34" s="32">
        <v>5.46</v>
      </c>
      <c r="G34" s="33">
        <v>5.48</v>
      </c>
      <c r="H34" s="33">
        <v>6.65</v>
      </c>
      <c r="I34" s="33">
        <v>9.6999999999999993</v>
      </c>
      <c r="J34" s="34">
        <v>7</v>
      </c>
      <c r="K34" s="22"/>
      <c r="L34" s="22"/>
      <c r="M34" s="22"/>
      <c r="N34" s="22"/>
      <c r="O34" s="22"/>
      <c r="P34" s="22"/>
    </row>
    <row r="35" spans="1:16" ht="39" customHeight="1" x14ac:dyDescent="0.15">
      <c r="A35" s="22"/>
      <c r="B35" s="35"/>
      <c r="C35" s="1145" t="s">
        <v>580</v>
      </c>
      <c r="D35" s="1146"/>
      <c r="E35" s="1147"/>
      <c r="F35" s="36">
        <v>3.54</v>
      </c>
      <c r="G35" s="37">
        <v>3.6</v>
      </c>
      <c r="H35" s="37">
        <v>4.29</v>
      </c>
      <c r="I35" s="37">
        <v>4.6399999999999997</v>
      </c>
      <c r="J35" s="38">
        <v>5.21</v>
      </c>
      <c r="K35" s="22"/>
      <c r="L35" s="22"/>
      <c r="M35" s="22"/>
      <c r="N35" s="22"/>
      <c r="O35" s="22"/>
      <c r="P35" s="22"/>
    </row>
    <row r="36" spans="1:16" ht="39" customHeight="1" x14ac:dyDescent="0.15">
      <c r="A36" s="22"/>
      <c r="B36" s="35"/>
      <c r="C36" s="1145" t="s">
        <v>581</v>
      </c>
      <c r="D36" s="1146"/>
      <c r="E36" s="1147"/>
      <c r="F36" s="36">
        <v>0.32</v>
      </c>
      <c r="G36" s="37">
        <v>0.19</v>
      </c>
      <c r="H36" s="37">
        <v>1.58</v>
      </c>
      <c r="I36" s="37">
        <v>2.63</v>
      </c>
      <c r="J36" s="38">
        <v>3.33</v>
      </c>
      <c r="K36" s="22"/>
      <c r="L36" s="22"/>
      <c r="M36" s="22"/>
      <c r="N36" s="22"/>
      <c r="O36" s="22"/>
      <c r="P36" s="22"/>
    </row>
    <row r="37" spans="1:16" ht="39" customHeight="1" x14ac:dyDescent="0.15">
      <c r="A37" s="22"/>
      <c r="B37" s="35"/>
      <c r="C37" s="1145" t="s">
        <v>582</v>
      </c>
      <c r="D37" s="1146"/>
      <c r="E37" s="1147"/>
      <c r="F37" s="36">
        <v>1.86</v>
      </c>
      <c r="G37" s="37">
        <v>2.14</v>
      </c>
      <c r="H37" s="37">
        <v>1.71</v>
      </c>
      <c r="I37" s="37">
        <v>2.0299999999999998</v>
      </c>
      <c r="J37" s="38">
        <v>2.64</v>
      </c>
      <c r="K37" s="22"/>
      <c r="L37" s="22"/>
      <c r="M37" s="22"/>
      <c r="N37" s="22"/>
      <c r="O37" s="22"/>
      <c r="P37" s="22"/>
    </row>
    <row r="38" spans="1:16" ht="39" customHeight="1" x14ac:dyDescent="0.15">
      <c r="A38" s="22"/>
      <c r="B38" s="35"/>
      <c r="C38" s="1145" t="s">
        <v>583</v>
      </c>
      <c r="D38" s="1146"/>
      <c r="E38" s="1147"/>
      <c r="F38" s="36">
        <v>2.27</v>
      </c>
      <c r="G38" s="37">
        <v>2.23</v>
      </c>
      <c r="H38" s="37">
        <v>2</v>
      </c>
      <c r="I38" s="37">
        <v>1.68</v>
      </c>
      <c r="J38" s="38">
        <v>1.35</v>
      </c>
      <c r="K38" s="22"/>
      <c r="L38" s="22"/>
      <c r="M38" s="22"/>
      <c r="N38" s="22"/>
      <c r="O38" s="22"/>
      <c r="P38" s="22"/>
    </row>
    <row r="39" spans="1:16" ht="39" customHeight="1" x14ac:dyDescent="0.15">
      <c r="A39" s="22"/>
      <c r="B39" s="35"/>
      <c r="C39" s="1145" t="s">
        <v>584</v>
      </c>
      <c r="D39" s="1146"/>
      <c r="E39" s="1147"/>
      <c r="F39" s="36">
        <v>0.84</v>
      </c>
      <c r="G39" s="37">
        <v>1.07</v>
      </c>
      <c r="H39" s="37">
        <v>0.87</v>
      </c>
      <c r="I39" s="37">
        <v>1.01</v>
      </c>
      <c r="J39" s="38">
        <v>1.1499999999999999</v>
      </c>
      <c r="K39" s="22"/>
      <c r="L39" s="22"/>
      <c r="M39" s="22"/>
      <c r="N39" s="22"/>
      <c r="O39" s="22"/>
      <c r="P39" s="22"/>
    </row>
    <row r="40" spans="1:16" ht="39" customHeight="1" x14ac:dyDescent="0.15">
      <c r="A40" s="22"/>
      <c r="B40" s="35"/>
      <c r="C40" s="1145" t="s">
        <v>585</v>
      </c>
      <c r="D40" s="1146"/>
      <c r="E40" s="1147"/>
      <c r="F40" s="36">
        <v>0.02</v>
      </c>
      <c r="G40" s="37">
        <v>0.01</v>
      </c>
      <c r="H40" s="37">
        <v>0.02</v>
      </c>
      <c r="I40" s="37">
        <v>0.02</v>
      </c>
      <c r="J40" s="38">
        <v>7.0000000000000007E-2</v>
      </c>
      <c r="K40" s="22"/>
      <c r="L40" s="22"/>
      <c r="M40" s="22"/>
      <c r="N40" s="22"/>
      <c r="O40" s="22"/>
      <c r="P40" s="22"/>
    </row>
    <row r="41" spans="1:16" ht="39" customHeight="1" x14ac:dyDescent="0.15">
      <c r="A41" s="22"/>
      <c r="B41" s="35"/>
      <c r="C41" s="1145" t="s">
        <v>586</v>
      </c>
      <c r="D41" s="1146"/>
      <c r="E41" s="1147"/>
      <c r="F41" s="36">
        <v>0.09</v>
      </c>
      <c r="G41" s="37">
        <v>7.0000000000000007E-2</v>
      </c>
      <c r="H41" s="37">
        <v>0.1</v>
      </c>
      <c r="I41" s="37">
        <v>0.05</v>
      </c>
      <c r="J41" s="38">
        <v>0.06</v>
      </c>
      <c r="K41" s="22"/>
      <c r="L41" s="22"/>
      <c r="M41" s="22"/>
      <c r="N41" s="22"/>
      <c r="O41" s="22"/>
      <c r="P41" s="22"/>
    </row>
    <row r="42" spans="1:16" ht="39" customHeight="1" x14ac:dyDescent="0.15">
      <c r="A42" s="22"/>
      <c r="B42" s="39"/>
      <c r="C42" s="1145" t="s">
        <v>587</v>
      </c>
      <c r="D42" s="1146"/>
      <c r="E42" s="1147"/>
      <c r="F42" s="36" t="s">
        <v>544</v>
      </c>
      <c r="G42" s="37" t="s">
        <v>544</v>
      </c>
      <c r="H42" s="37" t="s">
        <v>544</v>
      </c>
      <c r="I42" s="37" t="s">
        <v>544</v>
      </c>
      <c r="J42" s="38" t="s">
        <v>544</v>
      </c>
      <c r="K42" s="22"/>
      <c r="L42" s="22"/>
      <c r="M42" s="22"/>
      <c r="N42" s="22"/>
      <c r="O42" s="22"/>
      <c r="P42" s="22"/>
    </row>
    <row r="43" spans="1:16" ht="39" customHeight="1" thickBot="1" x14ac:dyDescent="0.2">
      <c r="A43" s="22"/>
      <c r="B43" s="40"/>
      <c r="C43" s="1148" t="s">
        <v>588</v>
      </c>
      <c r="D43" s="1149"/>
      <c r="E43" s="1150"/>
      <c r="F43" s="41">
        <v>0.23</v>
      </c>
      <c r="G43" s="42">
        <v>0.2</v>
      </c>
      <c r="H43" s="42">
        <v>0.17</v>
      </c>
      <c r="I43" s="42">
        <v>0.08</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ljwzSVIOZ87pf9MOlDxImgN+kaVV6YbdO+86/CxwVCUiWmLUy1FTqGmptriakxWqEMRxMOa2zOXUaBlFwg6Rg==" saltValue="hs+JLtMq38jE9l1N9G+M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9924</v>
      </c>
      <c r="L45" s="60">
        <v>9855</v>
      </c>
      <c r="M45" s="60">
        <v>9734</v>
      </c>
      <c r="N45" s="60">
        <v>11030</v>
      </c>
      <c r="O45" s="61">
        <v>10487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544</v>
      </c>
      <c r="L46" s="64" t="s">
        <v>544</v>
      </c>
      <c r="M46" s="64" t="s">
        <v>544</v>
      </c>
      <c r="N46" s="64" t="s">
        <v>544</v>
      </c>
      <c r="O46" s="65" t="s">
        <v>544</v>
      </c>
      <c r="P46" s="48"/>
      <c r="Q46" s="48"/>
      <c r="R46" s="48"/>
      <c r="S46" s="48"/>
      <c r="T46" s="48"/>
      <c r="U46" s="48"/>
    </row>
    <row r="47" spans="1:21" ht="30.75" customHeight="1" x14ac:dyDescent="0.15">
      <c r="A47" s="48"/>
      <c r="B47" s="1178"/>
      <c r="C47" s="1179"/>
      <c r="D47" s="62"/>
      <c r="E47" s="1155" t="s">
        <v>14</v>
      </c>
      <c r="F47" s="1155"/>
      <c r="G47" s="1155"/>
      <c r="H47" s="1155"/>
      <c r="I47" s="1155"/>
      <c r="J47" s="1156"/>
      <c r="K47" s="63">
        <v>70</v>
      </c>
      <c r="L47" s="64">
        <v>75</v>
      </c>
      <c r="M47" s="64">
        <v>75</v>
      </c>
      <c r="N47" s="64">
        <v>80</v>
      </c>
      <c r="O47" s="65">
        <v>65</v>
      </c>
      <c r="P47" s="48"/>
      <c r="Q47" s="48"/>
      <c r="R47" s="48"/>
      <c r="S47" s="48"/>
      <c r="T47" s="48"/>
      <c r="U47" s="48"/>
    </row>
    <row r="48" spans="1:21" ht="30.75" customHeight="1" x14ac:dyDescent="0.15">
      <c r="A48" s="48"/>
      <c r="B48" s="1178"/>
      <c r="C48" s="1179"/>
      <c r="D48" s="62"/>
      <c r="E48" s="1155" t="s">
        <v>15</v>
      </c>
      <c r="F48" s="1155"/>
      <c r="G48" s="1155"/>
      <c r="H48" s="1155"/>
      <c r="I48" s="1155"/>
      <c r="J48" s="1156"/>
      <c r="K48" s="63">
        <v>5081</v>
      </c>
      <c r="L48" s="64">
        <v>4970</v>
      </c>
      <c r="M48" s="64">
        <v>4884</v>
      </c>
      <c r="N48" s="64">
        <v>4760</v>
      </c>
      <c r="O48" s="65">
        <v>4677</v>
      </c>
      <c r="P48" s="48"/>
      <c r="Q48" s="48"/>
      <c r="R48" s="48"/>
      <c r="S48" s="48"/>
      <c r="T48" s="48"/>
      <c r="U48" s="48"/>
    </row>
    <row r="49" spans="1:21" ht="30.75" customHeight="1" x14ac:dyDescent="0.15">
      <c r="A49" s="48"/>
      <c r="B49" s="1178"/>
      <c r="C49" s="1179"/>
      <c r="D49" s="62"/>
      <c r="E49" s="1155" t="s">
        <v>16</v>
      </c>
      <c r="F49" s="1155"/>
      <c r="G49" s="1155"/>
      <c r="H49" s="1155"/>
      <c r="I49" s="1155"/>
      <c r="J49" s="1156"/>
      <c r="K49" s="63">
        <v>15</v>
      </c>
      <c r="L49" s="64">
        <v>14</v>
      </c>
      <c r="M49" s="64">
        <v>6</v>
      </c>
      <c r="N49" s="64">
        <v>3</v>
      </c>
      <c r="O49" s="65">
        <v>3</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544</v>
      </c>
      <c r="L50" s="64" t="s">
        <v>544</v>
      </c>
      <c r="M50" s="64" t="s">
        <v>544</v>
      </c>
      <c r="N50" s="64" t="s">
        <v>544</v>
      </c>
      <c r="O50" s="65" t="s">
        <v>544</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1</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10332</v>
      </c>
      <c r="L52" s="64">
        <v>10297</v>
      </c>
      <c r="M52" s="64">
        <v>10265</v>
      </c>
      <c r="N52" s="64">
        <v>10767</v>
      </c>
      <c r="O52" s="65">
        <v>10339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4758</v>
      </c>
      <c r="L53" s="69">
        <v>4617</v>
      </c>
      <c r="M53" s="69">
        <v>4435</v>
      </c>
      <c r="N53" s="69">
        <v>5107</v>
      </c>
      <c r="O53" s="70">
        <v>4894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v>50</v>
      </c>
      <c r="L58" s="84">
        <v>75</v>
      </c>
      <c r="M58" s="84">
        <v>75</v>
      </c>
      <c r="N58" s="84">
        <v>75</v>
      </c>
      <c r="O58" s="85">
        <v>75</v>
      </c>
    </row>
    <row r="59" spans="1:21" ht="31.5" customHeight="1" x14ac:dyDescent="0.15">
      <c r="B59" s="1163"/>
      <c r="C59" s="1164"/>
      <c r="D59" s="1170" t="s">
        <v>28</v>
      </c>
      <c r="E59" s="1171"/>
      <c r="F59" s="1171"/>
      <c r="G59" s="1171"/>
      <c r="H59" s="1171"/>
      <c r="I59" s="1171"/>
      <c r="J59" s="1172"/>
      <c r="K59" s="86">
        <v>331</v>
      </c>
      <c r="L59" s="87">
        <v>351</v>
      </c>
      <c r="M59" s="87">
        <v>151</v>
      </c>
      <c r="N59" s="87">
        <v>151</v>
      </c>
      <c r="O59" s="88">
        <v>156</v>
      </c>
    </row>
    <row r="60" spans="1:21" ht="31.5" customHeight="1" thickBot="1" x14ac:dyDescent="0.2">
      <c r="B60" s="1165"/>
      <c r="C60" s="1166"/>
      <c r="D60" s="1173" t="s">
        <v>29</v>
      </c>
      <c r="E60" s="1174"/>
      <c r="F60" s="1174"/>
      <c r="G60" s="1174"/>
      <c r="H60" s="1174"/>
      <c r="I60" s="1174"/>
      <c r="J60" s="1175"/>
      <c r="K60" s="89">
        <v>130</v>
      </c>
      <c r="L60" s="90">
        <v>150</v>
      </c>
      <c r="M60" s="90">
        <v>150</v>
      </c>
      <c r="N60" s="90">
        <v>150</v>
      </c>
      <c r="O60" s="91">
        <v>155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PB3bab3QVIuF0CKDwODIHlu0zANHWZQMJu6XzxtTO3rfbUwDh6qNfnOkcr0VIk/Z0V9hziMEv5kl0PkbVirZg==" saltValue="Uqs6XpCcGAJNbCtWr2cmu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6" t="s">
        <v>32</v>
      </c>
      <c r="C41" s="1197"/>
      <c r="D41" s="105"/>
      <c r="E41" s="1198" t="s">
        <v>33</v>
      </c>
      <c r="F41" s="1198"/>
      <c r="G41" s="1198"/>
      <c r="H41" s="1199"/>
      <c r="I41" s="355">
        <v>119089</v>
      </c>
      <c r="J41" s="356">
        <v>124563</v>
      </c>
      <c r="K41" s="356">
        <v>133215</v>
      </c>
      <c r="L41" s="356">
        <v>139921</v>
      </c>
      <c r="M41" s="357">
        <v>148998</v>
      </c>
    </row>
    <row r="42" spans="2:13" ht="27.75" customHeight="1" x14ac:dyDescent="0.15">
      <c r="B42" s="1186"/>
      <c r="C42" s="1187"/>
      <c r="D42" s="106"/>
      <c r="E42" s="1190" t="s">
        <v>34</v>
      </c>
      <c r="F42" s="1190"/>
      <c r="G42" s="1190"/>
      <c r="H42" s="1191"/>
      <c r="I42" s="358" t="s">
        <v>544</v>
      </c>
      <c r="J42" s="359" t="s">
        <v>544</v>
      </c>
      <c r="K42" s="359" t="s">
        <v>544</v>
      </c>
      <c r="L42" s="359" t="s">
        <v>544</v>
      </c>
      <c r="M42" s="360" t="s">
        <v>544</v>
      </c>
    </row>
    <row r="43" spans="2:13" ht="27.75" customHeight="1" x14ac:dyDescent="0.15">
      <c r="B43" s="1186"/>
      <c r="C43" s="1187"/>
      <c r="D43" s="106"/>
      <c r="E43" s="1190" t="s">
        <v>35</v>
      </c>
      <c r="F43" s="1190"/>
      <c r="G43" s="1190"/>
      <c r="H43" s="1191"/>
      <c r="I43" s="358">
        <v>55671</v>
      </c>
      <c r="J43" s="359">
        <v>54026</v>
      </c>
      <c r="K43" s="359">
        <v>51465</v>
      </c>
      <c r="L43" s="359">
        <v>49002</v>
      </c>
      <c r="M43" s="360">
        <v>46394</v>
      </c>
    </row>
    <row r="44" spans="2:13" ht="27.75" customHeight="1" x14ac:dyDescent="0.15">
      <c r="B44" s="1186"/>
      <c r="C44" s="1187"/>
      <c r="D44" s="106"/>
      <c r="E44" s="1190" t="s">
        <v>36</v>
      </c>
      <c r="F44" s="1190"/>
      <c r="G44" s="1190"/>
      <c r="H44" s="1191"/>
      <c r="I44" s="358">
        <v>29</v>
      </c>
      <c r="J44" s="359">
        <v>14</v>
      </c>
      <c r="K44" s="359">
        <v>8</v>
      </c>
      <c r="L44" s="359">
        <v>3</v>
      </c>
      <c r="M44" s="360" t="s">
        <v>544</v>
      </c>
    </row>
    <row r="45" spans="2:13" ht="27.75" customHeight="1" x14ac:dyDescent="0.15">
      <c r="B45" s="1186"/>
      <c r="C45" s="1187"/>
      <c r="D45" s="106"/>
      <c r="E45" s="1190" t="s">
        <v>37</v>
      </c>
      <c r="F45" s="1190"/>
      <c r="G45" s="1190"/>
      <c r="H45" s="1191"/>
      <c r="I45" s="358">
        <v>13338</v>
      </c>
      <c r="J45" s="359">
        <v>13216</v>
      </c>
      <c r="K45" s="359">
        <v>13056</v>
      </c>
      <c r="L45" s="359">
        <v>12810</v>
      </c>
      <c r="M45" s="360">
        <v>12681</v>
      </c>
    </row>
    <row r="46" spans="2:13" ht="27.75" customHeight="1" x14ac:dyDescent="0.15">
      <c r="B46" s="1186"/>
      <c r="C46" s="1187"/>
      <c r="D46" s="107"/>
      <c r="E46" s="1190" t="s">
        <v>38</v>
      </c>
      <c r="F46" s="1190"/>
      <c r="G46" s="1190"/>
      <c r="H46" s="1191"/>
      <c r="I46" s="358">
        <v>92</v>
      </c>
      <c r="J46" s="359">
        <v>45</v>
      </c>
      <c r="K46" s="359" t="s">
        <v>544</v>
      </c>
      <c r="L46" s="359" t="s">
        <v>544</v>
      </c>
      <c r="M46" s="360" t="s">
        <v>544</v>
      </c>
    </row>
    <row r="47" spans="2:13" ht="27.75" customHeight="1" x14ac:dyDescent="0.15">
      <c r="B47" s="1186"/>
      <c r="C47" s="1187"/>
      <c r="D47" s="108"/>
      <c r="E47" s="1200" t="s">
        <v>39</v>
      </c>
      <c r="F47" s="1201"/>
      <c r="G47" s="1201"/>
      <c r="H47" s="1202"/>
      <c r="I47" s="358" t="s">
        <v>544</v>
      </c>
      <c r="J47" s="359" t="s">
        <v>544</v>
      </c>
      <c r="K47" s="359" t="s">
        <v>544</v>
      </c>
      <c r="L47" s="359" t="s">
        <v>544</v>
      </c>
      <c r="M47" s="360" t="s">
        <v>544</v>
      </c>
    </row>
    <row r="48" spans="2:13" ht="27.75" customHeight="1" x14ac:dyDescent="0.15">
      <c r="B48" s="1186"/>
      <c r="C48" s="1187"/>
      <c r="D48" s="106"/>
      <c r="E48" s="1190" t="s">
        <v>40</v>
      </c>
      <c r="F48" s="1190"/>
      <c r="G48" s="1190"/>
      <c r="H48" s="1191"/>
      <c r="I48" s="358" t="s">
        <v>544</v>
      </c>
      <c r="J48" s="359" t="s">
        <v>544</v>
      </c>
      <c r="K48" s="359" t="s">
        <v>544</v>
      </c>
      <c r="L48" s="359" t="s">
        <v>544</v>
      </c>
      <c r="M48" s="360" t="s">
        <v>544</v>
      </c>
    </row>
    <row r="49" spans="2:13" ht="27.75" customHeight="1" x14ac:dyDescent="0.15">
      <c r="B49" s="1188"/>
      <c r="C49" s="1189"/>
      <c r="D49" s="106"/>
      <c r="E49" s="1190" t="s">
        <v>41</v>
      </c>
      <c r="F49" s="1190"/>
      <c r="G49" s="1190"/>
      <c r="H49" s="1191"/>
      <c r="I49" s="358" t="s">
        <v>544</v>
      </c>
      <c r="J49" s="359" t="s">
        <v>544</v>
      </c>
      <c r="K49" s="359" t="s">
        <v>544</v>
      </c>
      <c r="L49" s="359" t="s">
        <v>544</v>
      </c>
      <c r="M49" s="360" t="s">
        <v>544</v>
      </c>
    </row>
    <row r="50" spans="2:13" ht="27.75" customHeight="1" x14ac:dyDescent="0.15">
      <c r="B50" s="1184" t="s">
        <v>42</v>
      </c>
      <c r="C50" s="1185"/>
      <c r="D50" s="109"/>
      <c r="E50" s="1190" t="s">
        <v>43</v>
      </c>
      <c r="F50" s="1190"/>
      <c r="G50" s="1190"/>
      <c r="H50" s="1191"/>
      <c r="I50" s="358">
        <v>9199</v>
      </c>
      <c r="J50" s="359">
        <v>4292</v>
      </c>
      <c r="K50" s="359">
        <v>4411</v>
      </c>
      <c r="L50" s="359">
        <v>6635</v>
      </c>
      <c r="M50" s="360">
        <v>8275</v>
      </c>
    </row>
    <row r="51" spans="2:13" ht="27.75" customHeight="1" x14ac:dyDescent="0.15">
      <c r="B51" s="1186"/>
      <c r="C51" s="1187"/>
      <c r="D51" s="106"/>
      <c r="E51" s="1190" t="s">
        <v>44</v>
      </c>
      <c r="F51" s="1190"/>
      <c r="G51" s="1190"/>
      <c r="H51" s="1191"/>
      <c r="I51" s="358">
        <v>15819</v>
      </c>
      <c r="J51" s="359">
        <v>17178</v>
      </c>
      <c r="K51" s="359">
        <v>18633</v>
      </c>
      <c r="L51" s="359">
        <v>18364</v>
      </c>
      <c r="M51" s="360">
        <v>18715</v>
      </c>
    </row>
    <row r="52" spans="2:13" ht="27.75" customHeight="1" x14ac:dyDescent="0.15">
      <c r="B52" s="1188"/>
      <c r="C52" s="1189"/>
      <c r="D52" s="106"/>
      <c r="E52" s="1190" t="s">
        <v>45</v>
      </c>
      <c r="F52" s="1190"/>
      <c r="G52" s="1190"/>
      <c r="H52" s="1191"/>
      <c r="I52" s="358">
        <v>105525</v>
      </c>
      <c r="J52" s="359">
        <v>107163</v>
      </c>
      <c r="K52" s="359">
        <v>109259</v>
      </c>
      <c r="L52" s="359">
        <v>110922</v>
      </c>
      <c r="M52" s="360">
        <v>112334</v>
      </c>
    </row>
    <row r="53" spans="2:13" ht="27.75" customHeight="1" thickBot="1" x14ac:dyDescent="0.2">
      <c r="B53" s="1192" t="s">
        <v>46</v>
      </c>
      <c r="C53" s="1193"/>
      <c r="D53" s="110"/>
      <c r="E53" s="1194" t="s">
        <v>47</v>
      </c>
      <c r="F53" s="1194"/>
      <c r="G53" s="1194"/>
      <c r="H53" s="1195"/>
      <c r="I53" s="361">
        <v>57674</v>
      </c>
      <c r="J53" s="362">
        <v>63231</v>
      </c>
      <c r="K53" s="362">
        <v>65442</v>
      </c>
      <c r="L53" s="362">
        <v>65815</v>
      </c>
      <c r="M53" s="363">
        <v>68749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WHSOc5rcuzMOA8LiJJIZMDu/xx8TJWsuCSss8DeGJQvji3+9gPudMXcnIhjJK6DIXB56wr/KphNDMM7rx4OOA==" saltValue="GMcnEf2Sza7Peh3e6rq6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2624</v>
      </c>
      <c r="G55" s="122">
        <v>4625</v>
      </c>
      <c r="H55" s="123">
        <v>5756</v>
      </c>
    </row>
    <row r="56" spans="2:8" ht="52.5" customHeight="1" x14ac:dyDescent="0.15">
      <c r="B56" s="124"/>
      <c r="C56" s="1213" t="s">
        <v>51</v>
      </c>
      <c r="D56" s="1213"/>
      <c r="E56" s="1214"/>
      <c r="F56" s="125">
        <v>151</v>
      </c>
      <c r="G56" s="125">
        <v>156</v>
      </c>
      <c r="H56" s="126">
        <v>146</v>
      </c>
    </row>
    <row r="57" spans="2:8" ht="53.25" customHeight="1" x14ac:dyDescent="0.15">
      <c r="B57" s="124"/>
      <c r="C57" s="1215" t="s">
        <v>52</v>
      </c>
      <c r="D57" s="1215"/>
      <c r="E57" s="1216"/>
      <c r="F57" s="127">
        <v>531</v>
      </c>
      <c r="G57" s="127">
        <v>552</v>
      </c>
      <c r="H57" s="128">
        <v>1013</v>
      </c>
    </row>
    <row r="58" spans="2:8" ht="45.75" customHeight="1" x14ac:dyDescent="0.15">
      <c r="B58" s="129"/>
      <c r="C58" s="1203" t="s">
        <v>611</v>
      </c>
      <c r="D58" s="1204"/>
      <c r="E58" s="1205"/>
      <c r="F58" s="130">
        <v>82</v>
      </c>
      <c r="G58" s="130">
        <v>90</v>
      </c>
      <c r="H58" s="131">
        <v>540</v>
      </c>
    </row>
    <row r="59" spans="2:8" ht="45.75" customHeight="1" x14ac:dyDescent="0.15">
      <c r="B59" s="129"/>
      <c r="C59" s="1203" t="s">
        <v>615</v>
      </c>
      <c r="D59" s="1204"/>
      <c r="E59" s="1205"/>
      <c r="F59" s="130">
        <v>107</v>
      </c>
      <c r="G59" s="130">
        <v>121</v>
      </c>
      <c r="H59" s="131">
        <v>129</v>
      </c>
    </row>
    <row r="60" spans="2:8" ht="45.75" customHeight="1" x14ac:dyDescent="0.15">
      <c r="B60" s="129"/>
      <c r="C60" s="1203" t="s">
        <v>612</v>
      </c>
      <c r="D60" s="1204"/>
      <c r="E60" s="1205"/>
      <c r="F60" s="130">
        <v>72</v>
      </c>
      <c r="G60" s="130">
        <v>72</v>
      </c>
      <c r="H60" s="131">
        <v>73</v>
      </c>
    </row>
    <row r="61" spans="2:8" ht="45.75" customHeight="1" x14ac:dyDescent="0.15">
      <c r="B61" s="129"/>
      <c r="C61" s="1203" t="s">
        <v>613</v>
      </c>
      <c r="D61" s="1204"/>
      <c r="E61" s="1205"/>
      <c r="F61" s="130">
        <v>68</v>
      </c>
      <c r="G61" s="130">
        <v>68</v>
      </c>
      <c r="H61" s="131">
        <v>68</v>
      </c>
    </row>
    <row r="62" spans="2:8" ht="45.75" customHeight="1" thickBot="1" x14ac:dyDescent="0.2">
      <c r="B62" s="132"/>
      <c r="C62" s="1206" t="s">
        <v>614</v>
      </c>
      <c r="D62" s="1207"/>
      <c r="E62" s="1208"/>
      <c r="F62" s="133">
        <v>67</v>
      </c>
      <c r="G62" s="133">
        <v>67</v>
      </c>
      <c r="H62" s="134">
        <v>67</v>
      </c>
    </row>
    <row r="63" spans="2:8" ht="52.5" customHeight="1" thickBot="1" x14ac:dyDescent="0.2">
      <c r="B63" s="135"/>
      <c r="C63" s="1209" t="s">
        <v>53</v>
      </c>
      <c r="D63" s="1209"/>
      <c r="E63" s="1210"/>
      <c r="F63" s="136">
        <v>3306</v>
      </c>
      <c r="G63" s="136">
        <v>5332</v>
      </c>
      <c r="H63" s="137">
        <v>6915</v>
      </c>
    </row>
    <row r="64" spans="2:8" x14ac:dyDescent="0.15"/>
  </sheetData>
  <sheetProtection algorithmName="SHA-512" hashValue="ZHAIYUzelusdA8pGhiF2MXb9JokngxS2/zUb+BddcnANdIKcUQC96omn69He7WVzmHJHWUj6z3MLbMH43ZXj0A==" saltValue="Rhw6YoIkX83Sntb36PUW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148263</v>
      </c>
      <c r="E3" s="156"/>
      <c r="F3" s="157">
        <v>45022</v>
      </c>
      <c r="G3" s="158"/>
      <c r="H3" s="159"/>
    </row>
    <row r="4" spans="1:8" x14ac:dyDescent="0.15">
      <c r="A4" s="160"/>
      <c r="B4" s="161"/>
      <c r="C4" s="162"/>
      <c r="D4" s="163">
        <v>64740</v>
      </c>
      <c r="E4" s="164"/>
      <c r="F4" s="165">
        <v>25247</v>
      </c>
      <c r="G4" s="166"/>
      <c r="H4" s="167"/>
    </row>
    <row r="5" spans="1:8" x14ac:dyDescent="0.15">
      <c r="A5" s="148" t="s">
        <v>563</v>
      </c>
      <c r="B5" s="153"/>
      <c r="C5" s="154"/>
      <c r="D5" s="155">
        <v>110813</v>
      </c>
      <c r="E5" s="156"/>
      <c r="F5" s="157">
        <v>46035</v>
      </c>
      <c r="G5" s="158"/>
      <c r="H5" s="159"/>
    </row>
    <row r="6" spans="1:8" x14ac:dyDescent="0.15">
      <c r="A6" s="160"/>
      <c r="B6" s="161"/>
      <c r="C6" s="162"/>
      <c r="D6" s="163">
        <v>40957</v>
      </c>
      <c r="E6" s="164"/>
      <c r="F6" s="165">
        <v>25158</v>
      </c>
      <c r="G6" s="166"/>
      <c r="H6" s="167"/>
    </row>
    <row r="7" spans="1:8" x14ac:dyDescent="0.15">
      <c r="A7" s="148" t="s">
        <v>564</v>
      </c>
      <c r="B7" s="153"/>
      <c r="C7" s="154"/>
      <c r="D7" s="155">
        <v>89974</v>
      </c>
      <c r="E7" s="156"/>
      <c r="F7" s="157">
        <v>52191</v>
      </c>
      <c r="G7" s="158"/>
      <c r="H7" s="159"/>
    </row>
    <row r="8" spans="1:8" x14ac:dyDescent="0.15">
      <c r="A8" s="160"/>
      <c r="B8" s="161"/>
      <c r="C8" s="162"/>
      <c r="D8" s="163">
        <v>43746</v>
      </c>
      <c r="E8" s="164"/>
      <c r="F8" s="165">
        <v>26807</v>
      </c>
      <c r="G8" s="166"/>
      <c r="H8" s="167"/>
    </row>
    <row r="9" spans="1:8" x14ac:dyDescent="0.15">
      <c r="A9" s="148" t="s">
        <v>565</v>
      </c>
      <c r="B9" s="153"/>
      <c r="C9" s="154"/>
      <c r="D9" s="155">
        <v>87847</v>
      </c>
      <c r="E9" s="156"/>
      <c r="F9" s="157">
        <v>48105</v>
      </c>
      <c r="G9" s="158"/>
      <c r="H9" s="159"/>
    </row>
    <row r="10" spans="1:8" x14ac:dyDescent="0.15">
      <c r="A10" s="160"/>
      <c r="B10" s="161"/>
      <c r="C10" s="162"/>
      <c r="D10" s="163">
        <v>39472</v>
      </c>
      <c r="E10" s="164"/>
      <c r="F10" s="165">
        <v>24072</v>
      </c>
      <c r="G10" s="166"/>
      <c r="H10" s="167"/>
    </row>
    <row r="11" spans="1:8" x14ac:dyDescent="0.15">
      <c r="A11" s="148" t="s">
        <v>566</v>
      </c>
      <c r="B11" s="153"/>
      <c r="C11" s="154"/>
      <c r="D11" s="155">
        <v>95378</v>
      </c>
      <c r="E11" s="156"/>
      <c r="F11" s="157">
        <v>47446</v>
      </c>
      <c r="G11" s="158"/>
      <c r="H11" s="159"/>
    </row>
    <row r="12" spans="1:8" x14ac:dyDescent="0.15">
      <c r="A12" s="160"/>
      <c r="B12" s="161"/>
      <c r="C12" s="168"/>
      <c r="D12" s="163">
        <v>48234</v>
      </c>
      <c r="E12" s="164"/>
      <c r="F12" s="165">
        <v>24371</v>
      </c>
      <c r="G12" s="166"/>
      <c r="H12" s="167"/>
    </row>
    <row r="13" spans="1:8" x14ac:dyDescent="0.15">
      <c r="A13" s="148"/>
      <c r="B13" s="153"/>
      <c r="C13" s="169"/>
      <c r="D13" s="170">
        <v>106455</v>
      </c>
      <c r="E13" s="171"/>
      <c r="F13" s="172">
        <v>47760</v>
      </c>
      <c r="G13" s="173"/>
      <c r="H13" s="159"/>
    </row>
    <row r="14" spans="1:8" x14ac:dyDescent="0.15">
      <c r="A14" s="160"/>
      <c r="B14" s="161"/>
      <c r="C14" s="162"/>
      <c r="D14" s="163">
        <v>47430</v>
      </c>
      <c r="E14" s="164"/>
      <c r="F14" s="165">
        <v>25131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5.43</v>
      </c>
      <c r="C19" s="174">
        <f>ROUND(VALUE(SUBSTITUTE(実質収支比率等に係る経年分析!G$48,"▲","-")),2)</f>
        <v>5.49</v>
      </c>
      <c r="D19" s="174">
        <f>ROUND(VALUE(SUBSTITUTE(実質収支比率等に係る経年分析!H$48,"▲","-")),2)</f>
        <v>6.67</v>
      </c>
      <c r="E19" s="174">
        <f>ROUND(VALUE(SUBSTITUTE(実質収支比率等に係る経年分析!I$48,"▲","-")),2)</f>
        <v>9.74</v>
      </c>
      <c r="F19" s="174">
        <f>ROUND(VALUE(SUBSTITUTE(実質収支比率等に係る経年分析!J$48,"▲","-")),2)</f>
        <v>7.05</v>
      </c>
    </row>
    <row r="20" spans="1:11" x14ac:dyDescent="0.15">
      <c r="A20" s="174" t="s">
        <v>57</v>
      </c>
      <c r="B20" s="174">
        <f>ROUND(VALUE(SUBSTITUTE(実質収支比率等に係る経年分析!F$47,"▲","-")),2)</f>
        <v>10.32</v>
      </c>
      <c r="C20" s="174">
        <f>ROUND(VALUE(SUBSTITUTE(実質収支比率等に係る経年分析!G$47,"▲","-")),2)</f>
        <v>4.79</v>
      </c>
      <c r="D20" s="174">
        <f>ROUND(VALUE(SUBSTITUTE(実質収支比率等に係る経年分析!H$47,"▲","-")),2)</f>
        <v>4.4400000000000004</v>
      </c>
      <c r="E20" s="174">
        <f>ROUND(VALUE(SUBSTITUTE(実質収支比率等に係る経年分析!I$47,"▲","-")),2)</f>
        <v>7.44</v>
      </c>
      <c r="F20" s="174">
        <f>ROUND(VALUE(SUBSTITUTE(実質収支比率等に係る経年分析!J$47,"▲","-")),2)</f>
        <v>9.5299999999999994</v>
      </c>
    </row>
    <row r="21" spans="1:11" x14ac:dyDescent="0.15">
      <c r="A21" s="174" t="s">
        <v>58</v>
      </c>
      <c r="B21" s="174">
        <f>IF(ISNUMBER(VALUE(SUBSTITUTE(実質収支比率等に係る経年分析!F$49,"▲","-"))),ROUND(VALUE(SUBSTITUTE(実質収支比率等に係る経年分析!F$49,"▲","-")),2),NA())</f>
        <v>-4.29</v>
      </c>
      <c r="C21" s="174">
        <f>IF(ISNUMBER(VALUE(SUBSTITUTE(実質収支比率等に係る経年分析!G$49,"▲","-"))),ROUND(VALUE(SUBSTITUTE(実質収支比率等に係る経年分析!G$49,"▲","-")),2),NA())</f>
        <v>-5.47</v>
      </c>
      <c r="D21" s="174">
        <f>IF(ISNUMBER(VALUE(SUBSTITUTE(実質収支比率等に係る経年分析!H$49,"▲","-"))),ROUND(VALUE(SUBSTITUTE(実質収支比率等に係る経年分析!H$49,"▲","-")),2),NA())</f>
        <v>1.32</v>
      </c>
      <c r="E21" s="174">
        <f>IF(ISNUMBER(VALUE(SUBSTITUTE(実質収支比率等に係る経年分析!I$49,"▲","-"))),ROUND(VALUE(SUBSTITUTE(実質収支比率等に係る経年分析!I$49,"▲","-")),2),NA())</f>
        <v>6.61</v>
      </c>
      <c r="F21" s="174">
        <f>IF(ISNUMBER(VALUE(SUBSTITUTE(実質収支比率等に係る経年分析!J$49,"▲","-"))),ROUND(VALUE(SUBSTITUTE(実質収支比率等に係る経年分析!J$49,"▲","-")),2),NA())</f>
        <v>-1.0900000000000001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駐車場事業会計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公設地方卸売市場事業会計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1.1499999999999999</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1.35</v>
      </c>
    </row>
    <row r="33" spans="1:16" x14ac:dyDescent="0.15">
      <c r="A33" s="175" t="str">
        <f>IF(連結実質赤字比率に係る赤字・黒字の構成分析!C$37="",NA(),連結実質赤字比率に係る赤字・黒字の構成分析!C$37)</f>
        <v>介護保険会計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2.0299999999999998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2.64</v>
      </c>
    </row>
    <row r="34" spans="1:16" x14ac:dyDescent="0.15">
      <c r="A34" s="175" t="str">
        <f>IF(連結実質赤字比率に係る赤字・黒字の構成分析!C$36="",NA(),連結実質赤字比率に係る赤字・黒字の構成分析!C$36)</f>
        <v>国民健康保険会計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4.6399999999999997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10332</v>
      </c>
      <c r="E42" s="176"/>
      <c r="F42" s="176"/>
      <c r="G42" s="176">
        <f>'実質公債費比率（分子）の構造'!L$52</f>
        <v>10297</v>
      </c>
      <c r="H42" s="176"/>
      <c r="I42" s="176"/>
      <c r="J42" s="176">
        <f>'実質公債費比率（分子）の構造'!M$52</f>
        <v>10265</v>
      </c>
      <c r="K42" s="176"/>
      <c r="L42" s="176"/>
      <c r="M42" s="176">
        <f>'実質公債費比率（分子）の構造'!N$52</f>
        <v>10767</v>
      </c>
      <c r="N42" s="176"/>
      <c r="O42" s="176"/>
      <c r="P42" s="176">
        <f>'実質公債費比率（分子）の構造'!O$52</f>
        <v>10339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15</v>
      </c>
      <c r="C45" s="176"/>
      <c r="D45" s="176"/>
      <c r="E45" s="176">
        <f>'実質公債費比率（分子）の構造'!L$49</f>
        <v>14</v>
      </c>
      <c r="F45" s="176"/>
      <c r="G45" s="176"/>
      <c r="H45" s="176">
        <f>'実質公債費比率（分子）の構造'!M$49</f>
        <v>6</v>
      </c>
      <c r="I45" s="176"/>
      <c r="J45" s="176"/>
      <c r="K45" s="176">
        <f>'実質公債費比率（分子）の構造'!N$49</f>
        <v>3</v>
      </c>
      <c r="L45" s="176"/>
      <c r="M45" s="176"/>
      <c r="N45" s="176">
        <f>'実質公債費比率（分子）の構造'!O$49</f>
        <v>3</v>
      </c>
      <c r="O45" s="176"/>
      <c r="P45" s="176"/>
    </row>
    <row r="46" spans="1:16" x14ac:dyDescent="0.15">
      <c r="A46" s="176" t="s">
        <v>69</v>
      </c>
      <c r="B46" s="176">
        <f>'実質公債費比率（分子）の構造'!K$48</f>
        <v>5081</v>
      </c>
      <c r="C46" s="176"/>
      <c r="D46" s="176"/>
      <c r="E46" s="176">
        <f>'実質公債費比率（分子）の構造'!L$48</f>
        <v>4970</v>
      </c>
      <c r="F46" s="176"/>
      <c r="G46" s="176"/>
      <c r="H46" s="176">
        <f>'実質公債費比率（分子）の構造'!M$48</f>
        <v>4884</v>
      </c>
      <c r="I46" s="176"/>
      <c r="J46" s="176"/>
      <c r="K46" s="176">
        <f>'実質公債費比率（分子）の構造'!N$48</f>
        <v>4760</v>
      </c>
      <c r="L46" s="176"/>
      <c r="M46" s="176"/>
      <c r="N46" s="176">
        <f>'実質公債費比率（分子）の構造'!O$48</f>
        <v>4677</v>
      </c>
      <c r="O46" s="176"/>
      <c r="P46" s="176"/>
    </row>
    <row r="47" spans="1:16" x14ac:dyDescent="0.15">
      <c r="A47" s="176" t="s">
        <v>70</v>
      </c>
      <c r="B47" s="176">
        <f>'実質公債費比率（分子）の構造'!K$47</f>
        <v>70</v>
      </c>
      <c r="C47" s="176"/>
      <c r="D47" s="176"/>
      <c r="E47" s="176">
        <f>'実質公債費比率（分子）の構造'!L$47</f>
        <v>75</v>
      </c>
      <c r="F47" s="176"/>
      <c r="G47" s="176"/>
      <c r="H47" s="176">
        <f>'実質公債費比率（分子）の構造'!M$47</f>
        <v>75</v>
      </c>
      <c r="I47" s="176"/>
      <c r="J47" s="176"/>
      <c r="K47" s="176">
        <f>'実質公債費比率（分子）の構造'!N$47</f>
        <v>80</v>
      </c>
      <c r="L47" s="176"/>
      <c r="M47" s="176"/>
      <c r="N47" s="176">
        <f>'実質公債費比率（分子）の構造'!O$47</f>
        <v>65</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9924</v>
      </c>
      <c r="C49" s="176"/>
      <c r="D49" s="176"/>
      <c r="E49" s="176">
        <f>'実質公債費比率（分子）の構造'!L$45</f>
        <v>9855</v>
      </c>
      <c r="F49" s="176"/>
      <c r="G49" s="176"/>
      <c r="H49" s="176">
        <f>'実質公債費比率（分子）の構造'!M$45</f>
        <v>9734</v>
      </c>
      <c r="I49" s="176"/>
      <c r="J49" s="176"/>
      <c r="K49" s="176">
        <f>'実質公債費比率（分子）の構造'!N$45</f>
        <v>11030</v>
      </c>
      <c r="L49" s="176"/>
      <c r="M49" s="176"/>
      <c r="N49" s="176">
        <f>'実質公債費比率（分子）の構造'!O$45</f>
        <v>10487</v>
      </c>
      <c r="O49" s="176"/>
      <c r="P49" s="176"/>
    </row>
    <row r="50" spans="1:16" x14ac:dyDescent="0.15">
      <c r="A50" s="176" t="s">
        <v>73</v>
      </c>
      <c r="B50" s="176" t="e">
        <f>NA()</f>
        <v>#N/A</v>
      </c>
      <c r="C50" s="176">
        <f>IF(ISNUMBER('実質公債費比率（分子）の構造'!K$53),'実質公債費比率（分子）の構造'!K$53,NA())</f>
        <v>4758</v>
      </c>
      <c r="D50" s="176" t="e">
        <f>NA()</f>
        <v>#N/A</v>
      </c>
      <c r="E50" s="176" t="e">
        <f>NA()</f>
        <v>#N/A</v>
      </c>
      <c r="F50" s="176">
        <f>IF(ISNUMBER('実質公債費比率（分子）の構造'!L$53),'実質公債費比率（分子）の構造'!L$53,NA())</f>
        <v>4617</v>
      </c>
      <c r="G50" s="176" t="e">
        <f>NA()</f>
        <v>#N/A</v>
      </c>
      <c r="H50" s="176" t="e">
        <f>NA()</f>
        <v>#N/A</v>
      </c>
      <c r="I50" s="176">
        <f>IF(ISNUMBER('実質公債費比率（分子）の構造'!M$53),'実質公債費比率（分子）の構造'!M$53,NA())</f>
        <v>4435</v>
      </c>
      <c r="J50" s="176" t="e">
        <f>NA()</f>
        <v>#N/A</v>
      </c>
      <c r="K50" s="176" t="e">
        <f>NA()</f>
        <v>#N/A</v>
      </c>
      <c r="L50" s="176">
        <f>IF(ISNUMBER('実質公債費比率（分子）の構造'!N$53),'実質公債費比率（分子）の構造'!N$53,NA())</f>
        <v>5107</v>
      </c>
      <c r="M50" s="176" t="e">
        <f>NA()</f>
        <v>#N/A</v>
      </c>
      <c r="N50" s="176" t="e">
        <f>NA()</f>
        <v>#N/A</v>
      </c>
      <c r="O50" s="176">
        <f>IF(ISNUMBER('実質公債費比率（分子）の構造'!O$53),'実質公債費比率（分子）の構造'!O$53,NA())</f>
        <v>4894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105525</v>
      </c>
      <c r="E56" s="175"/>
      <c r="F56" s="175"/>
      <c r="G56" s="175">
        <f>'将来負担比率（分子）の構造'!J$52</f>
        <v>107163</v>
      </c>
      <c r="H56" s="175"/>
      <c r="I56" s="175"/>
      <c r="J56" s="175">
        <f>'将来負担比率（分子）の構造'!K$52</f>
        <v>109259</v>
      </c>
      <c r="K56" s="175"/>
      <c r="L56" s="175"/>
      <c r="M56" s="175">
        <f>'将来負担比率（分子）の構造'!L$52</f>
        <v>110922</v>
      </c>
      <c r="N56" s="175"/>
      <c r="O56" s="175"/>
      <c r="P56" s="175">
        <f>'将来負担比率（分子）の構造'!M$52</f>
        <v>112334</v>
      </c>
    </row>
    <row r="57" spans="1:16" x14ac:dyDescent="0.15">
      <c r="A57" s="175" t="s">
        <v>44</v>
      </c>
      <c r="B57" s="175"/>
      <c r="C57" s="175"/>
      <c r="D57" s="175">
        <f>'将来負担比率（分子）の構造'!I$51</f>
        <v>15819</v>
      </c>
      <c r="E57" s="175"/>
      <c r="F57" s="175"/>
      <c r="G57" s="175">
        <f>'将来負担比率（分子）の構造'!J$51</f>
        <v>17178</v>
      </c>
      <c r="H57" s="175"/>
      <c r="I57" s="175"/>
      <c r="J57" s="175">
        <f>'将来負担比率（分子）の構造'!K$51</f>
        <v>18633</v>
      </c>
      <c r="K57" s="175"/>
      <c r="L57" s="175"/>
      <c r="M57" s="175">
        <f>'将来負担比率（分子）の構造'!L$51</f>
        <v>18364</v>
      </c>
      <c r="N57" s="175"/>
      <c r="O57" s="175"/>
      <c r="P57" s="175">
        <f>'将来負担比率（分子）の構造'!M$51</f>
        <v>18715</v>
      </c>
    </row>
    <row r="58" spans="1:16" x14ac:dyDescent="0.15">
      <c r="A58" s="175" t="s">
        <v>43</v>
      </c>
      <c r="B58" s="175"/>
      <c r="C58" s="175"/>
      <c r="D58" s="175">
        <f>'将来負担比率（分子）の構造'!I$50</f>
        <v>9199</v>
      </c>
      <c r="E58" s="175"/>
      <c r="F58" s="175"/>
      <c r="G58" s="175">
        <f>'将来負担比率（分子）の構造'!J$50</f>
        <v>4292</v>
      </c>
      <c r="H58" s="175"/>
      <c r="I58" s="175"/>
      <c r="J58" s="175">
        <f>'将来負担比率（分子）の構造'!K$50</f>
        <v>4411</v>
      </c>
      <c r="K58" s="175"/>
      <c r="L58" s="175"/>
      <c r="M58" s="175">
        <f>'将来負担比率（分子）の構造'!L$50</f>
        <v>6635</v>
      </c>
      <c r="N58" s="175"/>
      <c r="O58" s="175"/>
      <c r="P58" s="175">
        <f>'将来負担比率（分子）の構造'!M$50</f>
        <v>8275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92</v>
      </c>
      <c r="C61" s="175"/>
      <c r="D61" s="175"/>
      <c r="E61" s="175">
        <f>'将来負担比率（分子）の構造'!J$46</f>
        <v>45</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13338</v>
      </c>
      <c r="C62" s="175"/>
      <c r="D62" s="175"/>
      <c r="E62" s="175">
        <f>'将来負担比率（分子）の構造'!J$45</f>
        <v>13216</v>
      </c>
      <c r="F62" s="175"/>
      <c r="G62" s="175"/>
      <c r="H62" s="175">
        <f>'将来負担比率（分子）の構造'!K$45</f>
        <v>13056</v>
      </c>
      <c r="I62" s="175"/>
      <c r="J62" s="175"/>
      <c r="K62" s="175">
        <f>'将来負担比率（分子）の構造'!L$45</f>
        <v>12810</v>
      </c>
      <c r="L62" s="175"/>
      <c r="M62" s="175"/>
      <c r="N62" s="175">
        <f>'将来負担比率（分子）の構造'!M$45</f>
        <v>12681</v>
      </c>
      <c r="O62" s="175"/>
      <c r="P62" s="175"/>
    </row>
    <row r="63" spans="1:16" x14ac:dyDescent="0.15">
      <c r="A63" s="175" t="s">
        <v>36</v>
      </c>
      <c r="B63" s="175">
        <f>'将来負担比率（分子）の構造'!I$44</f>
        <v>29</v>
      </c>
      <c r="C63" s="175"/>
      <c r="D63" s="175"/>
      <c r="E63" s="175">
        <f>'将来負担比率（分子）の構造'!J$44</f>
        <v>14</v>
      </c>
      <c r="F63" s="175"/>
      <c r="G63" s="175"/>
      <c r="H63" s="175">
        <f>'将来負担比率（分子）の構造'!K$44</f>
        <v>8</v>
      </c>
      <c r="I63" s="175"/>
      <c r="J63" s="175"/>
      <c r="K63" s="175">
        <f>'将来負担比率（分子）の構造'!L$44</f>
        <v>3</v>
      </c>
      <c r="L63" s="175"/>
      <c r="M63" s="175"/>
      <c r="N63" s="175" t="str">
        <f>'将来負担比率（分子）の構造'!M$44</f>
        <v>-</v>
      </c>
      <c r="O63" s="175"/>
      <c r="P63" s="175"/>
    </row>
    <row r="64" spans="1:16" x14ac:dyDescent="0.15">
      <c r="A64" s="175" t="s">
        <v>35</v>
      </c>
      <c r="B64" s="175">
        <f>'将来負担比率（分子）の構造'!I$43</f>
        <v>55671</v>
      </c>
      <c r="C64" s="175"/>
      <c r="D64" s="175"/>
      <c r="E64" s="175">
        <f>'将来負担比率（分子）の構造'!J$43</f>
        <v>54026</v>
      </c>
      <c r="F64" s="175"/>
      <c r="G64" s="175"/>
      <c r="H64" s="175">
        <f>'将来負担比率（分子）の構造'!K$43</f>
        <v>51465</v>
      </c>
      <c r="I64" s="175"/>
      <c r="J64" s="175"/>
      <c r="K64" s="175">
        <f>'将来負担比率（分子）の構造'!L$43</f>
        <v>49002</v>
      </c>
      <c r="L64" s="175"/>
      <c r="M64" s="175"/>
      <c r="N64" s="175">
        <f>'将来負担比率（分子）の構造'!M$43</f>
        <v>46394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119089</v>
      </c>
      <c r="C66" s="175"/>
      <c r="D66" s="175"/>
      <c r="E66" s="175">
        <f>'将来負担比率（分子）の構造'!J$41</f>
        <v>124563</v>
      </c>
      <c r="F66" s="175"/>
      <c r="G66" s="175"/>
      <c r="H66" s="175">
        <f>'将来負担比率（分子）の構造'!K$41</f>
        <v>133215</v>
      </c>
      <c r="I66" s="175"/>
      <c r="J66" s="175"/>
      <c r="K66" s="175">
        <f>'将来負担比率（分子）の構造'!L$41</f>
        <v>139921</v>
      </c>
      <c r="L66" s="175"/>
      <c r="M66" s="175"/>
      <c r="N66" s="175">
        <f>'将来負担比率（分子）の構造'!M$41</f>
        <v>148998</v>
      </c>
      <c r="O66" s="175"/>
      <c r="P66" s="175"/>
    </row>
    <row r="67" spans="1:16" x14ac:dyDescent="0.15">
      <c r="A67" s="175" t="s">
        <v>77</v>
      </c>
      <c r="B67" s="175" t="e">
        <f>NA()</f>
        <v>#N/A</v>
      </c>
      <c r="C67" s="175">
        <f>IF(ISNUMBER('将来負担比率（分子）の構造'!I$53), IF('将来負担比率（分子）の構造'!I$53 &lt; 0, 0, '将来負担比率（分子）の構造'!I$53), NA())</f>
        <v>57674</v>
      </c>
      <c r="D67" s="175" t="e">
        <f>NA()</f>
        <v>#N/A</v>
      </c>
      <c r="E67" s="175" t="e">
        <f>NA()</f>
        <v>#N/A</v>
      </c>
      <c r="F67" s="175">
        <f>IF(ISNUMBER('将来負担比率（分子）の構造'!J$53), IF('将来負担比率（分子）の構造'!J$53 &lt; 0, 0, '将来負担比率（分子）の構造'!J$53), NA())</f>
        <v>63231</v>
      </c>
      <c r="G67" s="175" t="e">
        <f>NA()</f>
        <v>#N/A</v>
      </c>
      <c r="H67" s="175" t="e">
        <f>NA()</f>
        <v>#N/A</v>
      </c>
      <c r="I67" s="175">
        <f>IF(ISNUMBER('将来負担比率（分子）の構造'!K$53), IF('将来負担比率（分子）の構造'!K$53 &lt; 0, 0, '将来負担比率（分子）の構造'!K$53), NA())</f>
        <v>65442</v>
      </c>
      <c r="J67" s="175" t="e">
        <f>NA()</f>
        <v>#N/A</v>
      </c>
      <c r="K67" s="175" t="e">
        <f>NA()</f>
        <v>#N/A</v>
      </c>
      <c r="L67" s="175">
        <f>IF(ISNUMBER('将来負担比率（分子）の構造'!L$53), IF('将来負担比率（分子）の構造'!L$53 &lt; 0, 0, '将来負担比率（分子）の構造'!L$53), NA())</f>
        <v>65815</v>
      </c>
      <c r="M67" s="175" t="e">
        <f>NA()</f>
        <v>#N/A</v>
      </c>
      <c r="N67" s="175" t="e">
        <f>NA()</f>
        <v>#N/A</v>
      </c>
      <c r="O67" s="175">
        <f>IF(ISNUMBER('将来負担比率（分子）の構造'!M$53), IF('将来負担比率（分子）の構造'!M$53 &lt; 0, 0, '将来負担比率（分子）の構造'!M$53), NA())</f>
        <v>68749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2624</v>
      </c>
      <c r="C72" s="179">
        <f>基金残高に係る経年分析!G55</f>
        <v>4625</v>
      </c>
      <c r="D72" s="179">
        <f>基金残高に係る経年分析!H55</f>
        <v>5756</v>
      </c>
    </row>
    <row r="73" spans="1:16" x14ac:dyDescent="0.15">
      <c r="A73" s="178" t="s">
        <v>80</v>
      </c>
      <c r="B73" s="179">
        <f>基金残高に係る経年分析!F56</f>
        <v>151</v>
      </c>
      <c r="C73" s="179">
        <f>基金残高に係る経年分析!G56</f>
        <v>156</v>
      </c>
      <c r="D73" s="179">
        <f>基金残高に係る経年分析!H56</f>
        <v>146</v>
      </c>
    </row>
    <row r="74" spans="1:16" x14ac:dyDescent="0.15">
      <c r="A74" s="178" t="s">
        <v>81</v>
      </c>
      <c r="B74" s="179">
        <f>基金残高に係る経年分析!F57</f>
        <v>531</v>
      </c>
      <c r="C74" s="179">
        <f>基金残高に係る経年分析!G57</f>
        <v>552</v>
      </c>
      <c r="D74" s="179">
        <f>基金残高に係る経年分析!H57</f>
        <v>1013</v>
      </c>
    </row>
  </sheetData>
  <sheetProtection algorithmName="SHA-512" hashValue="7dHNkJvQJI6WvZRgISFFCMSCVBsbfO0FIvVzeh+NLhVY4V1ykpca8bOyhBQWokO0OrtHrpCgWnbkQ/5d6vHUiA==" saltValue="49K98ijFcpqFSVejdSyY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225</v>
      </c>
      <c r="C5" s="680"/>
      <c r="D5" s="680"/>
      <c r="E5" s="680"/>
      <c r="F5" s="680"/>
      <c r="G5" s="680"/>
      <c r="H5" s="680"/>
      <c r="I5" s="680"/>
      <c r="J5" s="680"/>
      <c r="K5" s="680"/>
      <c r="L5" s="680"/>
      <c r="M5" s="680"/>
      <c r="N5" s="680"/>
      <c r="O5" s="680"/>
      <c r="P5" s="680"/>
      <c r="Q5" s="681"/>
      <c r="R5" s="676">
        <v>42089956</v>
      </c>
      <c r="S5" s="677"/>
      <c r="T5" s="677"/>
      <c r="U5" s="677"/>
      <c r="V5" s="677"/>
      <c r="W5" s="677"/>
      <c r="X5" s="677"/>
      <c r="Y5" s="702"/>
      <c r="Z5" s="715">
        <v>30</v>
      </c>
      <c r="AA5" s="715"/>
      <c r="AB5" s="715"/>
      <c r="AC5" s="715"/>
      <c r="AD5" s="716">
        <v>40415106</v>
      </c>
      <c r="AE5" s="716"/>
      <c r="AF5" s="716"/>
      <c r="AG5" s="716"/>
      <c r="AH5" s="716"/>
      <c r="AI5" s="716"/>
      <c r="AJ5" s="716"/>
      <c r="AK5" s="716"/>
      <c r="AL5" s="703">
        <v>67.3</v>
      </c>
      <c r="AM5" s="685"/>
      <c r="AN5" s="685"/>
      <c r="AO5" s="704"/>
      <c r="AP5" s="679" t="s">
        <v>226</v>
      </c>
      <c r="AQ5" s="680"/>
      <c r="AR5" s="680"/>
      <c r="AS5" s="680"/>
      <c r="AT5" s="680"/>
      <c r="AU5" s="680"/>
      <c r="AV5" s="680"/>
      <c r="AW5" s="680"/>
      <c r="AX5" s="680"/>
      <c r="AY5" s="680"/>
      <c r="AZ5" s="680"/>
      <c r="BA5" s="680"/>
      <c r="BB5" s="680"/>
      <c r="BC5" s="680"/>
      <c r="BD5" s="680"/>
      <c r="BE5" s="680"/>
      <c r="BF5" s="681"/>
      <c r="BG5" s="621">
        <v>40415107</v>
      </c>
      <c r="BH5" s="622"/>
      <c r="BI5" s="622"/>
      <c r="BJ5" s="622"/>
      <c r="BK5" s="622"/>
      <c r="BL5" s="622"/>
      <c r="BM5" s="622"/>
      <c r="BN5" s="623"/>
      <c r="BO5" s="659">
        <v>96</v>
      </c>
      <c r="BP5" s="659"/>
      <c r="BQ5" s="659"/>
      <c r="BR5" s="659"/>
      <c r="BS5" s="660">
        <v>999927</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15">
      <c r="B6" s="618" t="s">
        <v>230</v>
      </c>
      <c r="C6" s="619"/>
      <c r="D6" s="619"/>
      <c r="E6" s="619"/>
      <c r="F6" s="619"/>
      <c r="G6" s="619"/>
      <c r="H6" s="619"/>
      <c r="I6" s="619"/>
      <c r="J6" s="619"/>
      <c r="K6" s="619"/>
      <c r="L6" s="619"/>
      <c r="M6" s="619"/>
      <c r="N6" s="619"/>
      <c r="O6" s="619"/>
      <c r="P6" s="619"/>
      <c r="Q6" s="620"/>
      <c r="R6" s="621">
        <v>801505</v>
      </c>
      <c r="S6" s="622"/>
      <c r="T6" s="622"/>
      <c r="U6" s="622"/>
      <c r="V6" s="622"/>
      <c r="W6" s="622"/>
      <c r="X6" s="622"/>
      <c r="Y6" s="623"/>
      <c r="Z6" s="659">
        <v>0.6</v>
      </c>
      <c r="AA6" s="659"/>
      <c r="AB6" s="659"/>
      <c r="AC6" s="659"/>
      <c r="AD6" s="660">
        <v>801505</v>
      </c>
      <c r="AE6" s="660"/>
      <c r="AF6" s="660"/>
      <c r="AG6" s="660"/>
      <c r="AH6" s="660"/>
      <c r="AI6" s="660"/>
      <c r="AJ6" s="660"/>
      <c r="AK6" s="660"/>
      <c r="AL6" s="624">
        <v>1.3</v>
      </c>
      <c r="AM6" s="625"/>
      <c r="AN6" s="625"/>
      <c r="AO6" s="661"/>
      <c r="AP6" s="618" t="s">
        <v>231</v>
      </c>
      <c r="AQ6" s="619"/>
      <c r="AR6" s="619"/>
      <c r="AS6" s="619"/>
      <c r="AT6" s="619"/>
      <c r="AU6" s="619"/>
      <c r="AV6" s="619"/>
      <c r="AW6" s="619"/>
      <c r="AX6" s="619"/>
      <c r="AY6" s="619"/>
      <c r="AZ6" s="619"/>
      <c r="BA6" s="619"/>
      <c r="BB6" s="619"/>
      <c r="BC6" s="619"/>
      <c r="BD6" s="619"/>
      <c r="BE6" s="619"/>
      <c r="BF6" s="620"/>
      <c r="BG6" s="621">
        <v>40415107</v>
      </c>
      <c r="BH6" s="622"/>
      <c r="BI6" s="622"/>
      <c r="BJ6" s="622"/>
      <c r="BK6" s="622"/>
      <c r="BL6" s="622"/>
      <c r="BM6" s="622"/>
      <c r="BN6" s="623"/>
      <c r="BO6" s="659">
        <v>96</v>
      </c>
      <c r="BP6" s="659"/>
      <c r="BQ6" s="659"/>
      <c r="BR6" s="659"/>
      <c r="BS6" s="660">
        <v>999927</v>
      </c>
      <c r="BT6" s="660"/>
      <c r="BU6" s="660"/>
      <c r="BV6" s="660"/>
      <c r="BW6" s="660"/>
      <c r="BX6" s="660"/>
      <c r="BY6" s="660"/>
      <c r="BZ6" s="660"/>
      <c r="CA6" s="660"/>
      <c r="CB6" s="700"/>
      <c r="CD6" s="679" t="s">
        <v>232</v>
      </c>
      <c r="CE6" s="680"/>
      <c r="CF6" s="680"/>
      <c r="CG6" s="680"/>
      <c r="CH6" s="680"/>
      <c r="CI6" s="680"/>
      <c r="CJ6" s="680"/>
      <c r="CK6" s="680"/>
      <c r="CL6" s="680"/>
      <c r="CM6" s="680"/>
      <c r="CN6" s="680"/>
      <c r="CO6" s="680"/>
      <c r="CP6" s="680"/>
      <c r="CQ6" s="681"/>
      <c r="CR6" s="621">
        <v>501673</v>
      </c>
      <c r="CS6" s="622"/>
      <c r="CT6" s="622"/>
      <c r="CU6" s="622"/>
      <c r="CV6" s="622"/>
      <c r="CW6" s="622"/>
      <c r="CX6" s="622"/>
      <c r="CY6" s="623"/>
      <c r="CZ6" s="703">
        <v>0.4</v>
      </c>
      <c r="DA6" s="685"/>
      <c r="DB6" s="685"/>
      <c r="DC6" s="705"/>
      <c r="DD6" s="627" t="s">
        <v>233</v>
      </c>
      <c r="DE6" s="622"/>
      <c r="DF6" s="622"/>
      <c r="DG6" s="622"/>
      <c r="DH6" s="622"/>
      <c r="DI6" s="622"/>
      <c r="DJ6" s="622"/>
      <c r="DK6" s="622"/>
      <c r="DL6" s="622"/>
      <c r="DM6" s="622"/>
      <c r="DN6" s="622"/>
      <c r="DO6" s="622"/>
      <c r="DP6" s="623"/>
      <c r="DQ6" s="627">
        <v>501341</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14394</v>
      </c>
      <c r="S7" s="622"/>
      <c r="T7" s="622"/>
      <c r="U7" s="622"/>
      <c r="V7" s="622"/>
      <c r="W7" s="622"/>
      <c r="X7" s="622"/>
      <c r="Y7" s="623"/>
      <c r="Z7" s="659">
        <v>0</v>
      </c>
      <c r="AA7" s="659"/>
      <c r="AB7" s="659"/>
      <c r="AC7" s="659"/>
      <c r="AD7" s="660">
        <v>14394</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21001130</v>
      </c>
      <c r="BH7" s="622"/>
      <c r="BI7" s="622"/>
      <c r="BJ7" s="622"/>
      <c r="BK7" s="622"/>
      <c r="BL7" s="622"/>
      <c r="BM7" s="622"/>
      <c r="BN7" s="623"/>
      <c r="BO7" s="659">
        <v>49.9</v>
      </c>
      <c r="BP7" s="659"/>
      <c r="BQ7" s="659"/>
      <c r="BR7" s="659"/>
      <c r="BS7" s="660">
        <v>999927</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21428691</v>
      </c>
      <c r="CS7" s="622"/>
      <c r="CT7" s="622"/>
      <c r="CU7" s="622"/>
      <c r="CV7" s="622"/>
      <c r="CW7" s="622"/>
      <c r="CX7" s="622"/>
      <c r="CY7" s="623"/>
      <c r="CZ7" s="659">
        <v>15.8</v>
      </c>
      <c r="DA7" s="659"/>
      <c r="DB7" s="659"/>
      <c r="DC7" s="659"/>
      <c r="DD7" s="627">
        <v>9249716</v>
      </c>
      <c r="DE7" s="622"/>
      <c r="DF7" s="622"/>
      <c r="DG7" s="622"/>
      <c r="DH7" s="622"/>
      <c r="DI7" s="622"/>
      <c r="DJ7" s="622"/>
      <c r="DK7" s="622"/>
      <c r="DL7" s="622"/>
      <c r="DM7" s="622"/>
      <c r="DN7" s="622"/>
      <c r="DO7" s="622"/>
      <c r="DP7" s="623"/>
      <c r="DQ7" s="627">
        <v>11545445</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209412</v>
      </c>
      <c r="S8" s="622"/>
      <c r="T8" s="622"/>
      <c r="U8" s="622"/>
      <c r="V8" s="622"/>
      <c r="W8" s="622"/>
      <c r="X8" s="622"/>
      <c r="Y8" s="623"/>
      <c r="Z8" s="659">
        <v>0.1</v>
      </c>
      <c r="AA8" s="659"/>
      <c r="AB8" s="659"/>
      <c r="AC8" s="659"/>
      <c r="AD8" s="660">
        <v>209412</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479969</v>
      </c>
      <c r="BH8" s="622"/>
      <c r="BI8" s="622"/>
      <c r="BJ8" s="622"/>
      <c r="BK8" s="622"/>
      <c r="BL8" s="622"/>
      <c r="BM8" s="622"/>
      <c r="BN8" s="623"/>
      <c r="BO8" s="659">
        <v>1.1000000000000001</v>
      </c>
      <c r="BP8" s="659"/>
      <c r="BQ8" s="659"/>
      <c r="BR8" s="659"/>
      <c r="BS8" s="660" t="s">
        <v>129</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51098345</v>
      </c>
      <c r="CS8" s="622"/>
      <c r="CT8" s="622"/>
      <c r="CU8" s="622"/>
      <c r="CV8" s="622"/>
      <c r="CW8" s="622"/>
      <c r="CX8" s="622"/>
      <c r="CY8" s="623"/>
      <c r="CZ8" s="659">
        <v>37.799999999999997</v>
      </c>
      <c r="DA8" s="659"/>
      <c r="DB8" s="659"/>
      <c r="DC8" s="659"/>
      <c r="DD8" s="627">
        <v>674098</v>
      </c>
      <c r="DE8" s="622"/>
      <c r="DF8" s="622"/>
      <c r="DG8" s="622"/>
      <c r="DH8" s="622"/>
      <c r="DI8" s="622"/>
      <c r="DJ8" s="622"/>
      <c r="DK8" s="622"/>
      <c r="DL8" s="622"/>
      <c r="DM8" s="622"/>
      <c r="DN8" s="622"/>
      <c r="DO8" s="622"/>
      <c r="DP8" s="623"/>
      <c r="DQ8" s="627">
        <v>21953710</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166004</v>
      </c>
      <c r="S9" s="622"/>
      <c r="T9" s="622"/>
      <c r="U9" s="622"/>
      <c r="V9" s="622"/>
      <c r="W9" s="622"/>
      <c r="X9" s="622"/>
      <c r="Y9" s="623"/>
      <c r="Z9" s="659">
        <v>0.1</v>
      </c>
      <c r="AA9" s="659"/>
      <c r="AB9" s="659"/>
      <c r="AC9" s="659"/>
      <c r="AD9" s="660">
        <v>166004</v>
      </c>
      <c r="AE9" s="660"/>
      <c r="AF9" s="660"/>
      <c r="AG9" s="660"/>
      <c r="AH9" s="660"/>
      <c r="AI9" s="660"/>
      <c r="AJ9" s="660"/>
      <c r="AK9" s="660"/>
      <c r="AL9" s="624">
        <v>0.3</v>
      </c>
      <c r="AM9" s="625"/>
      <c r="AN9" s="625"/>
      <c r="AO9" s="661"/>
      <c r="AP9" s="618" t="s">
        <v>241</v>
      </c>
      <c r="AQ9" s="619"/>
      <c r="AR9" s="619"/>
      <c r="AS9" s="619"/>
      <c r="AT9" s="619"/>
      <c r="AU9" s="619"/>
      <c r="AV9" s="619"/>
      <c r="AW9" s="619"/>
      <c r="AX9" s="619"/>
      <c r="AY9" s="619"/>
      <c r="AZ9" s="619"/>
      <c r="BA9" s="619"/>
      <c r="BB9" s="619"/>
      <c r="BC9" s="619"/>
      <c r="BD9" s="619"/>
      <c r="BE9" s="619"/>
      <c r="BF9" s="620"/>
      <c r="BG9" s="621">
        <v>16463226</v>
      </c>
      <c r="BH9" s="622"/>
      <c r="BI9" s="622"/>
      <c r="BJ9" s="622"/>
      <c r="BK9" s="622"/>
      <c r="BL9" s="622"/>
      <c r="BM9" s="622"/>
      <c r="BN9" s="623"/>
      <c r="BO9" s="659">
        <v>39.1</v>
      </c>
      <c r="BP9" s="659"/>
      <c r="BQ9" s="659"/>
      <c r="BR9" s="659"/>
      <c r="BS9" s="660" t="s">
        <v>233</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10593537</v>
      </c>
      <c r="CS9" s="622"/>
      <c r="CT9" s="622"/>
      <c r="CU9" s="622"/>
      <c r="CV9" s="622"/>
      <c r="CW9" s="622"/>
      <c r="CX9" s="622"/>
      <c r="CY9" s="623"/>
      <c r="CZ9" s="659">
        <v>7.8</v>
      </c>
      <c r="DA9" s="659"/>
      <c r="DB9" s="659"/>
      <c r="DC9" s="659"/>
      <c r="DD9" s="627">
        <v>334712</v>
      </c>
      <c r="DE9" s="622"/>
      <c r="DF9" s="622"/>
      <c r="DG9" s="622"/>
      <c r="DH9" s="622"/>
      <c r="DI9" s="622"/>
      <c r="DJ9" s="622"/>
      <c r="DK9" s="622"/>
      <c r="DL9" s="622"/>
      <c r="DM9" s="622"/>
      <c r="DN9" s="622"/>
      <c r="DO9" s="622"/>
      <c r="DP9" s="623"/>
      <c r="DQ9" s="627">
        <v>5719208</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233</v>
      </c>
      <c r="AE10" s="660"/>
      <c r="AF10" s="660"/>
      <c r="AG10" s="660"/>
      <c r="AH10" s="660"/>
      <c r="AI10" s="660"/>
      <c r="AJ10" s="660"/>
      <c r="AK10" s="660"/>
      <c r="AL10" s="624" t="s">
        <v>233</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1316070</v>
      </c>
      <c r="BH10" s="622"/>
      <c r="BI10" s="622"/>
      <c r="BJ10" s="622"/>
      <c r="BK10" s="622"/>
      <c r="BL10" s="622"/>
      <c r="BM10" s="622"/>
      <c r="BN10" s="623"/>
      <c r="BO10" s="659">
        <v>3.1</v>
      </c>
      <c r="BP10" s="659"/>
      <c r="BQ10" s="659"/>
      <c r="BR10" s="659"/>
      <c r="BS10" s="660">
        <v>218771</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v>46711</v>
      </c>
      <c r="CS10" s="622"/>
      <c r="CT10" s="622"/>
      <c r="CU10" s="622"/>
      <c r="CV10" s="622"/>
      <c r="CW10" s="622"/>
      <c r="CX10" s="622"/>
      <c r="CY10" s="623"/>
      <c r="CZ10" s="659">
        <v>0</v>
      </c>
      <c r="DA10" s="659"/>
      <c r="DB10" s="659"/>
      <c r="DC10" s="659"/>
      <c r="DD10" s="627" t="s">
        <v>233</v>
      </c>
      <c r="DE10" s="622"/>
      <c r="DF10" s="622"/>
      <c r="DG10" s="622"/>
      <c r="DH10" s="622"/>
      <c r="DI10" s="622"/>
      <c r="DJ10" s="622"/>
      <c r="DK10" s="622"/>
      <c r="DL10" s="622"/>
      <c r="DM10" s="622"/>
      <c r="DN10" s="622"/>
      <c r="DO10" s="622"/>
      <c r="DP10" s="623"/>
      <c r="DQ10" s="627">
        <v>44602</v>
      </c>
      <c r="DR10" s="622"/>
      <c r="DS10" s="622"/>
      <c r="DT10" s="622"/>
      <c r="DU10" s="622"/>
      <c r="DV10" s="622"/>
      <c r="DW10" s="622"/>
      <c r="DX10" s="622"/>
      <c r="DY10" s="622"/>
      <c r="DZ10" s="622"/>
      <c r="EA10" s="622"/>
      <c r="EB10" s="622"/>
      <c r="EC10" s="658"/>
    </row>
    <row r="11" spans="2:143" ht="11.25" customHeight="1" x14ac:dyDescent="0.15">
      <c r="B11" s="618" t="s">
        <v>246</v>
      </c>
      <c r="C11" s="619"/>
      <c r="D11" s="619"/>
      <c r="E11" s="619"/>
      <c r="F11" s="619"/>
      <c r="G11" s="619"/>
      <c r="H11" s="619"/>
      <c r="I11" s="619"/>
      <c r="J11" s="619"/>
      <c r="K11" s="619"/>
      <c r="L11" s="619"/>
      <c r="M11" s="619"/>
      <c r="N11" s="619"/>
      <c r="O11" s="619"/>
      <c r="P11" s="619"/>
      <c r="Q11" s="620"/>
      <c r="R11" s="621">
        <v>7023296</v>
      </c>
      <c r="S11" s="622"/>
      <c r="T11" s="622"/>
      <c r="U11" s="622"/>
      <c r="V11" s="622"/>
      <c r="W11" s="622"/>
      <c r="X11" s="622"/>
      <c r="Y11" s="623"/>
      <c r="Z11" s="624">
        <v>5</v>
      </c>
      <c r="AA11" s="625"/>
      <c r="AB11" s="625"/>
      <c r="AC11" s="626"/>
      <c r="AD11" s="627">
        <v>7023296</v>
      </c>
      <c r="AE11" s="622"/>
      <c r="AF11" s="622"/>
      <c r="AG11" s="622"/>
      <c r="AH11" s="622"/>
      <c r="AI11" s="622"/>
      <c r="AJ11" s="622"/>
      <c r="AK11" s="623"/>
      <c r="AL11" s="624">
        <v>11.7</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2741865</v>
      </c>
      <c r="BH11" s="622"/>
      <c r="BI11" s="622"/>
      <c r="BJ11" s="622"/>
      <c r="BK11" s="622"/>
      <c r="BL11" s="622"/>
      <c r="BM11" s="622"/>
      <c r="BN11" s="623"/>
      <c r="BO11" s="659">
        <v>6.5</v>
      </c>
      <c r="BP11" s="659"/>
      <c r="BQ11" s="659"/>
      <c r="BR11" s="659"/>
      <c r="BS11" s="660">
        <v>781156</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2283778</v>
      </c>
      <c r="CS11" s="622"/>
      <c r="CT11" s="622"/>
      <c r="CU11" s="622"/>
      <c r="CV11" s="622"/>
      <c r="CW11" s="622"/>
      <c r="CX11" s="622"/>
      <c r="CY11" s="623"/>
      <c r="CZ11" s="659">
        <v>1.7</v>
      </c>
      <c r="DA11" s="659"/>
      <c r="DB11" s="659"/>
      <c r="DC11" s="659"/>
      <c r="DD11" s="627">
        <v>680149</v>
      </c>
      <c r="DE11" s="622"/>
      <c r="DF11" s="622"/>
      <c r="DG11" s="622"/>
      <c r="DH11" s="622"/>
      <c r="DI11" s="622"/>
      <c r="DJ11" s="622"/>
      <c r="DK11" s="622"/>
      <c r="DL11" s="622"/>
      <c r="DM11" s="622"/>
      <c r="DN11" s="622"/>
      <c r="DO11" s="622"/>
      <c r="DP11" s="623"/>
      <c r="DQ11" s="627">
        <v>1549687</v>
      </c>
      <c r="DR11" s="622"/>
      <c r="DS11" s="622"/>
      <c r="DT11" s="622"/>
      <c r="DU11" s="622"/>
      <c r="DV11" s="622"/>
      <c r="DW11" s="622"/>
      <c r="DX11" s="622"/>
      <c r="DY11" s="622"/>
      <c r="DZ11" s="622"/>
      <c r="EA11" s="622"/>
      <c r="EB11" s="622"/>
      <c r="EC11" s="658"/>
    </row>
    <row r="12" spans="2:143" ht="11.25" customHeight="1" x14ac:dyDescent="0.15">
      <c r="B12" s="618" t="s">
        <v>249</v>
      </c>
      <c r="C12" s="619"/>
      <c r="D12" s="619"/>
      <c r="E12" s="619"/>
      <c r="F12" s="619"/>
      <c r="G12" s="619"/>
      <c r="H12" s="619"/>
      <c r="I12" s="619"/>
      <c r="J12" s="619"/>
      <c r="K12" s="619"/>
      <c r="L12" s="619"/>
      <c r="M12" s="619"/>
      <c r="N12" s="619"/>
      <c r="O12" s="619"/>
      <c r="P12" s="619"/>
      <c r="Q12" s="620"/>
      <c r="R12" s="621">
        <v>68285</v>
      </c>
      <c r="S12" s="622"/>
      <c r="T12" s="622"/>
      <c r="U12" s="622"/>
      <c r="V12" s="622"/>
      <c r="W12" s="622"/>
      <c r="X12" s="622"/>
      <c r="Y12" s="623"/>
      <c r="Z12" s="659">
        <v>0</v>
      </c>
      <c r="AA12" s="659"/>
      <c r="AB12" s="659"/>
      <c r="AC12" s="659"/>
      <c r="AD12" s="660">
        <v>68285</v>
      </c>
      <c r="AE12" s="660"/>
      <c r="AF12" s="660"/>
      <c r="AG12" s="660"/>
      <c r="AH12" s="660"/>
      <c r="AI12" s="660"/>
      <c r="AJ12" s="660"/>
      <c r="AK12" s="660"/>
      <c r="AL12" s="624">
        <v>0.1</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16565260</v>
      </c>
      <c r="BH12" s="622"/>
      <c r="BI12" s="622"/>
      <c r="BJ12" s="622"/>
      <c r="BK12" s="622"/>
      <c r="BL12" s="622"/>
      <c r="BM12" s="622"/>
      <c r="BN12" s="623"/>
      <c r="BO12" s="659">
        <v>39.4</v>
      </c>
      <c r="BP12" s="659"/>
      <c r="BQ12" s="659"/>
      <c r="BR12" s="659"/>
      <c r="BS12" s="660" t="s">
        <v>129</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1745605</v>
      </c>
      <c r="CS12" s="622"/>
      <c r="CT12" s="622"/>
      <c r="CU12" s="622"/>
      <c r="CV12" s="622"/>
      <c r="CW12" s="622"/>
      <c r="CX12" s="622"/>
      <c r="CY12" s="623"/>
      <c r="CZ12" s="659">
        <v>1.3</v>
      </c>
      <c r="DA12" s="659"/>
      <c r="DB12" s="659"/>
      <c r="DC12" s="659"/>
      <c r="DD12" s="627">
        <v>1232</v>
      </c>
      <c r="DE12" s="622"/>
      <c r="DF12" s="622"/>
      <c r="DG12" s="622"/>
      <c r="DH12" s="622"/>
      <c r="DI12" s="622"/>
      <c r="DJ12" s="622"/>
      <c r="DK12" s="622"/>
      <c r="DL12" s="622"/>
      <c r="DM12" s="622"/>
      <c r="DN12" s="622"/>
      <c r="DO12" s="622"/>
      <c r="DP12" s="623"/>
      <c r="DQ12" s="627">
        <v>1557679</v>
      </c>
      <c r="DR12" s="622"/>
      <c r="DS12" s="622"/>
      <c r="DT12" s="622"/>
      <c r="DU12" s="622"/>
      <c r="DV12" s="622"/>
      <c r="DW12" s="622"/>
      <c r="DX12" s="622"/>
      <c r="DY12" s="622"/>
      <c r="DZ12" s="622"/>
      <c r="EA12" s="622"/>
      <c r="EB12" s="622"/>
      <c r="EC12" s="658"/>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16376006</v>
      </c>
      <c r="BH13" s="622"/>
      <c r="BI13" s="622"/>
      <c r="BJ13" s="622"/>
      <c r="BK13" s="622"/>
      <c r="BL13" s="622"/>
      <c r="BM13" s="622"/>
      <c r="BN13" s="623"/>
      <c r="BO13" s="659">
        <v>38.9</v>
      </c>
      <c r="BP13" s="659"/>
      <c r="BQ13" s="659"/>
      <c r="BR13" s="659"/>
      <c r="BS13" s="660" t="s">
        <v>129</v>
      </c>
      <c r="BT13" s="660"/>
      <c r="BU13" s="660"/>
      <c r="BV13" s="660"/>
      <c r="BW13" s="660"/>
      <c r="BX13" s="660"/>
      <c r="BY13" s="660"/>
      <c r="BZ13" s="660"/>
      <c r="CA13" s="660"/>
      <c r="CB13" s="700"/>
      <c r="CD13" s="618" t="s">
        <v>254</v>
      </c>
      <c r="CE13" s="619"/>
      <c r="CF13" s="619"/>
      <c r="CG13" s="619"/>
      <c r="CH13" s="619"/>
      <c r="CI13" s="619"/>
      <c r="CJ13" s="619"/>
      <c r="CK13" s="619"/>
      <c r="CL13" s="619"/>
      <c r="CM13" s="619"/>
      <c r="CN13" s="619"/>
      <c r="CO13" s="619"/>
      <c r="CP13" s="619"/>
      <c r="CQ13" s="620"/>
      <c r="CR13" s="621">
        <v>18481417</v>
      </c>
      <c r="CS13" s="622"/>
      <c r="CT13" s="622"/>
      <c r="CU13" s="622"/>
      <c r="CV13" s="622"/>
      <c r="CW13" s="622"/>
      <c r="CX13" s="622"/>
      <c r="CY13" s="623"/>
      <c r="CZ13" s="659">
        <v>13.7</v>
      </c>
      <c r="DA13" s="659"/>
      <c r="DB13" s="659"/>
      <c r="DC13" s="659"/>
      <c r="DD13" s="627">
        <v>10129576</v>
      </c>
      <c r="DE13" s="622"/>
      <c r="DF13" s="622"/>
      <c r="DG13" s="622"/>
      <c r="DH13" s="622"/>
      <c r="DI13" s="622"/>
      <c r="DJ13" s="622"/>
      <c r="DK13" s="622"/>
      <c r="DL13" s="622"/>
      <c r="DM13" s="622"/>
      <c r="DN13" s="622"/>
      <c r="DO13" s="622"/>
      <c r="DP13" s="623"/>
      <c r="DQ13" s="627">
        <v>8866833</v>
      </c>
      <c r="DR13" s="622"/>
      <c r="DS13" s="622"/>
      <c r="DT13" s="622"/>
      <c r="DU13" s="622"/>
      <c r="DV13" s="622"/>
      <c r="DW13" s="622"/>
      <c r="DX13" s="622"/>
      <c r="DY13" s="622"/>
      <c r="DZ13" s="622"/>
      <c r="EA13" s="622"/>
      <c r="EB13" s="622"/>
      <c r="EC13" s="658"/>
    </row>
    <row r="14" spans="2:143" ht="11.25" customHeight="1" x14ac:dyDescent="0.15">
      <c r="B14" s="618" t="s">
        <v>255</v>
      </c>
      <c r="C14" s="619"/>
      <c r="D14" s="619"/>
      <c r="E14" s="619"/>
      <c r="F14" s="619"/>
      <c r="G14" s="619"/>
      <c r="H14" s="619"/>
      <c r="I14" s="619"/>
      <c r="J14" s="619"/>
      <c r="K14" s="619"/>
      <c r="L14" s="619"/>
      <c r="M14" s="619"/>
      <c r="N14" s="619"/>
      <c r="O14" s="619"/>
      <c r="P14" s="619"/>
      <c r="Q14" s="620"/>
      <c r="R14" s="621">
        <v>868</v>
      </c>
      <c r="S14" s="622"/>
      <c r="T14" s="622"/>
      <c r="U14" s="622"/>
      <c r="V14" s="622"/>
      <c r="W14" s="622"/>
      <c r="X14" s="622"/>
      <c r="Y14" s="623"/>
      <c r="Z14" s="659">
        <v>0</v>
      </c>
      <c r="AA14" s="659"/>
      <c r="AB14" s="659"/>
      <c r="AC14" s="659"/>
      <c r="AD14" s="660">
        <v>868</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745278</v>
      </c>
      <c r="BH14" s="622"/>
      <c r="BI14" s="622"/>
      <c r="BJ14" s="622"/>
      <c r="BK14" s="622"/>
      <c r="BL14" s="622"/>
      <c r="BM14" s="622"/>
      <c r="BN14" s="623"/>
      <c r="BO14" s="659">
        <v>1.8</v>
      </c>
      <c r="BP14" s="659"/>
      <c r="BQ14" s="659"/>
      <c r="BR14" s="659"/>
      <c r="BS14" s="660" t="s">
        <v>129</v>
      </c>
      <c r="BT14" s="660"/>
      <c r="BU14" s="660"/>
      <c r="BV14" s="660"/>
      <c r="BW14" s="660"/>
      <c r="BX14" s="660"/>
      <c r="BY14" s="660"/>
      <c r="BZ14" s="660"/>
      <c r="CA14" s="660"/>
      <c r="CB14" s="700"/>
      <c r="CD14" s="618" t="s">
        <v>257</v>
      </c>
      <c r="CE14" s="619"/>
      <c r="CF14" s="619"/>
      <c r="CG14" s="619"/>
      <c r="CH14" s="619"/>
      <c r="CI14" s="619"/>
      <c r="CJ14" s="619"/>
      <c r="CK14" s="619"/>
      <c r="CL14" s="619"/>
      <c r="CM14" s="619"/>
      <c r="CN14" s="619"/>
      <c r="CO14" s="619"/>
      <c r="CP14" s="619"/>
      <c r="CQ14" s="620"/>
      <c r="CR14" s="621">
        <v>4654602</v>
      </c>
      <c r="CS14" s="622"/>
      <c r="CT14" s="622"/>
      <c r="CU14" s="622"/>
      <c r="CV14" s="622"/>
      <c r="CW14" s="622"/>
      <c r="CX14" s="622"/>
      <c r="CY14" s="623"/>
      <c r="CZ14" s="659">
        <v>3.4</v>
      </c>
      <c r="DA14" s="659"/>
      <c r="DB14" s="659"/>
      <c r="DC14" s="659"/>
      <c r="DD14" s="627">
        <v>1369165</v>
      </c>
      <c r="DE14" s="622"/>
      <c r="DF14" s="622"/>
      <c r="DG14" s="622"/>
      <c r="DH14" s="622"/>
      <c r="DI14" s="622"/>
      <c r="DJ14" s="622"/>
      <c r="DK14" s="622"/>
      <c r="DL14" s="622"/>
      <c r="DM14" s="622"/>
      <c r="DN14" s="622"/>
      <c r="DO14" s="622"/>
      <c r="DP14" s="623"/>
      <c r="DQ14" s="627">
        <v>2963839</v>
      </c>
      <c r="DR14" s="622"/>
      <c r="DS14" s="622"/>
      <c r="DT14" s="622"/>
      <c r="DU14" s="622"/>
      <c r="DV14" s="622"/>
      <c r="DW14" s="622"/>
      <c r="DX14" s="622"/>
      <c r="DY14" s="622"/>
      <c r="DZ14" s="622"/>
      <c r="EA14" s="622"/>
      <c r="EB14" s="622"/>
      <c r="EC14" s="658"/>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233</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2103439</v>
      </c>
      <c r="BH15" s="622"/>
      <c r="BI15" s="622"/>
      <c r="BJ15" s="622"/>
      <c r="BK15" s="622"/>
      <c r="BL15" s="622"/>
      <c r="BM15" s="622"/>
      <c r="BN15" s="623"/>
      <c r="BO15" s="659">
        <v>5</v>
      </c>
      <c r="BP15" s="659"/>
      <c r="BQ15" s="659"/>
      <c r="BR15" s="659"/>
      <c r="BS15" s="660" t="s">
        <v>129</v>
      </c>
      <c r="BT15" s="660"/>
      <c r="BU15" s="660"/>
      <c r="BV15" s="660"/>
      <c r="BW15" s="660"/>
      <c r="BX15" s="660"/>
      <c r="BY15" s="660"/>
      <c r="BZ15" s="660"/>
      <c r="CA15" s="660"/>
      <c r="CB15" s="700"/>
      <c r="CD15" s="618" t="s">
        <v>260</v>
      </c>
      <c r="CE15" s="619"/>
      <c r="CF15" s="619"/>
      <c r="CG15" s="619"/>
      <c r="CH15" s="619"/>
      <c r="CI15" s="619"/>
      <c r="CJ15" s="619"/>
      <c r="CK15" s="619"/>
      <c r="CL15" s="619"/>
      <c r="CM15" s="619"/>
      <c r="CN15" s="619"/>
      <c r="CO15" s="619"/>
      <c r="CP15" s="619"/>
      <c r="CQ15" s="620"/>
      <c r="CR15" s="621">
        <v>13808048</v>
      </c>
      <c r="CS15" s="622"/>
      <c r="CT15" s="622"/>
      <c r="CU15" s="622"/>
      <c r="CV15" s="622"/>
      <c r="CW15" s="622"/>
      <c r="CX15" s="622"/>
      <c r="CY15" s="623"/>
      <c r="CZ15" s="659">
        <v>10.199999999999999</v>
      </c>
      <c r="DA15" s="659"/>
      <c r="DB15" s="659"/>
      <c r="DC15" s="659"/>
      <c r="DD15" s="627">
        <v>3314397</v>
      </c>
      <c r="DE15" s="622"/>
      <c r="DF15" s="622"/>
      <c r="DG15" s="622"/>
      <c r="DH15" s="622"/>
      <c r="DI15" s="622"/>
      <c r="DJ15" s="622"/>
      <c r="DK15" s="622"/>
      <c r="DL15" s="622"/>
      <c r="DM15" s="622"/>
      <c r="DN15" s="622"/>
      <c r="DO15" s="622"/>
      <c r="DP15" s="623"/>
      <c r="DQ15" s="627">
        <v>8217400</v>
      </c>
      <c r="DR15" s="622"/>
      <c r="DS15" s="622"/>
      <c r="DT15" s="622"/>
      <c r="DU15" s="622"/>
      <c r="DV15" s="622"/>
      <c r="DW15" s="622"/>
      <c r="DX15" s="622"/>
      <c r="DY15" s="622"/>
      <c r="DZ15" s="622"/>
      <c r="EA15" s="622"/>
      <c r="EB15" s="622"/>
      <c r="EC15" s="658"/>
    </row>
    <row r="16" spans="2:143" ht="11.25" customHeight="1" x14ac:dyDescent="0.15">
      <c r="B16" s="618" t="s">
        <v>261</v>
      </c>
      <c r="C16" s="619"/>
      <c r="D16" s="619"/>
      <c r="E16" s="619"/>
      <c r="F16" s="619"/>
      <c r="G16" s="619"/>
      <c r="H16" s="619"/>
      <c r="I16" s="619"/>
      <c r="J16" s="619"/>
      <c r="K16" s="619"/>
      <c r="L16" s="619"/>
      <c r="M16" s="619"/>
      <c r="N16" s="619"/>
      <c r="O16" s="619"/>
      <c r="P16" s="619"/>
      <c r="Q16" s="620"/>
      <c r="R16" s="621">
        <v>75256</v>
      </c>
      <c r="S16" s="622"/>
      <c r="T16" s="622"/>
      <c r="U16" s="622"/>
      <c r="V16" s="622"/>
      <c r="W16" s="622"/>
      <c r="X16" s="622"/>
      <c r="Y16" s="623"/>
      <c r="Z16" s="659">
        <v>0.1</v>
      </c>
      <c r="AA16" s="659"/>
      <c r="AB16" s="659"/>
      <c r="AC16" s="659"/>
      <c r="AD16" s="660">
        <v>75256</v>
      </c>
      <c r="AE16" s="660"/>
      <c r="AF16" s="660"/>
      <c r="AG16" s="660"/>
      <c r="AH16" s="660"/>
      <c r="AI16" s="660"/>
      <c r="AJ16" s="660"/>
      <c r="AK16" s="660"/>
      <c r="AL16" s="624">
        <v>0.1</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233</v>
      </c>
      <c r="BP16" s="659"/>
      <c r="BQ16" s="659"/>
      <c r="BR16" s="659"/>
      <c r="BS16" s="660" t="s">
        <v>233</v>
      </c>
      <c r="BT16" s="660"/>
      <c r="BU16" s="660"/>
      <c r="BV16" s="660"/>
      <c r="BW16" s="660"/>
      <c r="BX16" s="660"/>
      <c r="BY16" s="660"/>
      <c r="BZ16" s="660"/>
      <c r="CA16" s="660"/>
      <c r="CB16" s="700"/>
      <c r="CD16" s="618" t="s">
        <v>263</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264</v>
      </c>
      <c r="C17" s="619"/>
      <c r="D17" s="619"/>
      <c r="E17" s="619"/>
      <c r="F17" s="619"/>
      <c r="G17" s="619"/>
      <c r="H17" s="619"/>
      <c r="I17" s="619"/>
      <c r="J17" s="619"/>
      <c r="K17" s="619"/>
      <c r="L17" s="619"/>
      <c r="M17" s="619"/>
      <c r="N17" s="619"/>
      <c r="O17" s="619"/>
      <c r="P17" s="619"/>
      <c r="Q17" s="620"/>
      <c r="R17" s="621">
        <v>934605</v>
      </c>
      <c r="S17" s="622"/>
      <c r="T17" s="622"/>
      <c r="U17" s="622"/>
      <c r="V17" s="622"/>
      <c r="W17" s="622"/>
      <c r="X17" s="622"/>
      <c r="Y17" s="623"/>
      <c r="Z17" s="659">
        <v>0.7</v>
      </c>
      <c r="AA17" s="659"/>
      <c r="AB17" s="659"/>
      <c r="AC17" s="659"/>
      <c r="AD17" s="660">
        <v>934605</v>
      </c>
      <c r="AE17" s="660"/>
      <c r="AF17" s="660"/>
      <c r="AG17" s="660"/>
      <c r="AH17" s="660"/>
      <c r="AI17" s="660"/>
      <c r="AJ17" s="660"/>
      <c r="AK17" s="660"/>
      <c r="AL17" s="624">
        <v>1.6</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233</v>
      </c>
      <c r="BT17" s="660"/>
      <c r="BU17" s="660"/>
      <c r="BV17" s="660"/>
      <c r="BW17" s="660"/>
      <c r="BX17" s="660"/>
      <c r="BY17" s="660"/>
      <c r="BZ17" s="660"/>
      <c r="CA17" s="660"/>
      <c r="CB17" s="700"/>
      <c r="CD17" s="618" t="s">
        <v>266</v>
      </c>
      <c r="CE17" s="619"/>
      <c r="CF17" s="619"/>
      <c r="CG17" s="619"/>
      <c r="CH17" s="619"/>
      <c r="CI17" s="619"/>
      <c r="CJ17" s="619"/>
      <c r="CK17" s="619"/>
      <c r="CL17" s="619"/>
      <c r="CM17" s="619"/>
      <c r="CN17" s="619"/>
      <c r="CO17" s="619"/>
      <c r="CP17" s="619"/>
      <c r="CQ17" s="620"/>
      <c r="CR17" s="621">
        <v>10592707</v>
      </c>
      <c r="CS17" s="622"/>
      <c r="CT17" s="622"/>
      <c r="CU17" s="622"/>
      <c r="CV17" s="622"/>
      <c r="CW17" s="622"/>
      <c r="CX17" s="622"/>
      <c r="CY17" s="623"/>
      <c r="CZ17" s="659">
        <v>7.8</v>
      </c>
      <c r="DA17" s="659"/>
      <c r="DB17" s="659"/>
      <c r="DC17" s="659"/>
      <c r="DD17" s="627" t="s">
        <v>233</v>
      </c>
      <c r="DE17" s="622"/>
      <c r="DF17" s="622"/>
      <c r="DG17" s="622"/>
      <c r="DH17" s="622"/>
      <c r="DI17" s="622"/>
      <c r="DJ17" s="622"/>
      <c r="DK17" s="622"/>
      <c r="DL17" s="622"/>
      <c r="DM17" s="622"/>
      <c r="DN17" s="622"/>
      <c r="DO17" s="622"/>
      <c r="DP17" s="623"/>
      <c r="DQ17" s="627">
        <v>10384080</v>
      </c>
      <c r="DR17" s="622"/>
      <c r="DS17" s="622"/>
      <c r="DT17" s="622"/>
      <c r="DU17" s="622"/>
      <c r="DV17" s="622"/>
      <c r="DW17" s="622"/>
      <c r="DX17" s="622"/>
      <c r="DY17" s="622"/>
      <c r="DZ17" s="622"/>
      <c r="EA17" s="622"/>
      <c r="EB17" s="622"/>
      <c r="EC17" s="658"/>
    </row>
    <row r="18" spans="2:133" ht="11.25" customHeight="1" x14ac:dyDescent="0.15">
      <c r="B18" s="618" t="s">
        <v>267</v>
      </c>
      <c r="C18" s="619"/>
      <c r="D18" s="619"/>
      <c r="E18" s="619"/>
      <c r="F18" s="619"/>
      <c r="G18" s="619"/>
      <c r="H18" s="619"/>
      <c r="I18" s="619"/>
      <c r="J18" s="619"/>
      <c r="K18" s="619"/>
      <c r="L18" s="619"/>
      <c r="M18" s="619"/>
      <c r="N18" s="619"/>
      <c r="O18" s="619"/>
      <c r="P18" s="619"/>
      <c r="Q18" s="620"/>
      <c r="R18" s="621">
        <v>330343</v>
      </c>
      <c r="S18" s="622"/>
      <c r="T18" s="622"/>
      <c r="U18" s="622"/>
      <c r="V18" s="622"/>
      <c r="W18" s="622"/>
      <c r="X18" s="622"/>
      <c r="Y18" s="623"/>
      <c r="Z18" s="659">
        <v>0.2</v>
      </c>
      <c r="AA18" s="659"/>
      <c r="AB18" s="659"/>
      <c r="AC18" s="659"/>
      <c r="AD18" s="660">
        <v>330343</v>
      </c>
      <c r="AE18" s="660"/>
      <c r="AF18" s="660"/>
      <c r="AG18" s="660"/>
      <c r="AH18" s="660"/>
      <c r="AI18" s="660"/>
      <c r="AJ18" s="660"/>
      <c r="AK18" s="660"/>
      <c r="AL18" s="624">
        <v>0.5</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233</v>
      </c>
      <c r="BP18" s="659"/>
      <c r="BQ18" s="659"/>
      <c r="BR18" s="659"/>
      <c r="BS18" s="660" t="s">
        <v>129</v>
      </c>
      <c r="BT18" s="660"/>
      <c r="BU18" s="660"/>
      <c r="BV18" s="660"/>
      <c r="BW18" s="660"/>
      <c r="BX18" s="660"/>
      <c r="BY18" s="660"/>
      <c r="BZ18" s="660"/>
      <c r="CA18" s="660"/>
      <c r="CB18" s="700"/>
      <c r="CD18" s="618" t="s">
        <v>269</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270</v>
      </c>
      <c r="C19" s="619"/>
      <c r="D19" s="619"/>
      <c r="E19" s="619"/>
      <c r="F19" s="619"/>
      <c r="G19" s="619"/>
      <c r="H19" s="619"/>
      <c r="I19" s="619"/>
      <c r="J19" s="619"/>
      <c r="K19" s="619"/>
      <c r="L19" s="619"/>
      <c r="M19" s="619"/>
      <c r="N19" s="619"/>
      <c r="O19" s="619"/>
      <c r="P19" s="619"/>
      <c r="Q19" s="620"/>
      <c r="R19" s="621">
        <v>320052</v>
      </c>
      <c r="S19" s="622"/>
      <c r="T19" s="622"/>
      <c r="U19" s="622"/>
      <c r="V19" s="622"/>
      <c r="W19" s="622"/>
      <c r="X19" s="622"/>
      <c r="Y19" s="623"/>
      <c r="Z19" s="659">
        <v>0.2</v>
      </c>
      <c r="AA19" s="659"/>
      <c r="AB19" s="659"/>
      <c r="AC19" s="659"/>
      <c r="AD19" s="660">
        <v>320052</v>
      </c>
      <c r="AE19" s="660"/>
      <c r="AF19" s="660"/>
      <c r="AG19" s="660"/>
      <c r="AH19" s="660"/>
      <c r="AI19" s="660"/>
      <c r="AJ19" s="660"/>
      <c r="AK19" s="660"/>
      <c r="AL19" s="624">
        <v>0.5</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v>1674849</v>
      </c>
      <c r="BH19" s="622"/>
      <c r="BI19" s="622"/>
      <c r="BJ19" s="622"/>
      <c r="BK19" s="622"/>
      <c r="BL19" s="622"/>
      <c r="BM19" s="622"/>
      <c r="BN19" s="623"/>
      <c r="BO19" s="659">
        <v>4</v>
      </c>
      <c r="BP19" s="659"/>
      <c r="BQ19" s="659"/>
      <c r="BR19" s="659"/>
      <c r="BS19" s="660" t="s">
        <v>129</v>
      </c>
      <c r="BT19" s="660"/>
      <c r="BU19" s="660"/>
      <c r="BV19" s="660"/>
      <c r="BW19" s="660"/>
      <c r="BX19" s="660"/>
      <c r="BY19" s="660"/>
      <c r="BZ19" s="660"/>
      <c r="CA19" s="660"/>
      <c r="CB19" s="700"/>
      <c r="CD19" s="618" t="s">
        <v>272</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129</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15">
      <c r="B20" s="688" t="s">
        <v>273</v>
      </c>
      <c r="C20" s="689"/>
      <c r="D20" s="689"/>
      <c r="E20" s="689"/>
      <c r="F20" s="689"/>
      <c r="G20" s="689"/>
      <c r="H20" s="689"/>
      <c r="I20" s="689"/>
      <c r="J20" s="689"/>
      <c r="K20" s="689"/>
      <c r="L20" s="689"/>
      <c r="M20" s="689"/>
      <c r="N20" s="689"/>
      <c r="O20" s="689"/>
      <c r="P20" s="689"/>
      <c r="Q20" s="690"/>
      <c r="R20" s="621">
        <v>10291</v>
      </c>
      <c r="S20" s="622"/>
      <c r="T20" s="622"/>
      <c r="U20" s="622"/>
      <c r="V20" s="622"/>
      <c r="W20" s="622"/>
      <c r="X20" s="622"/>
      <c r="Y20" s="623"/>
      <c r="Z20" s="659">
        <v>0</v>
      </c>
      <c r="AA20" s="659"/>
      <c r="AB20" s="659"/>
      <c r="AC20" s="659"/>
      <c r="AD20" s="660">
        <v>10291</v>
      </c>
      <c r="AE20" s="660"/>
      <c r="AF20" s="660"/>
      <c r="AG20" s="660"/>
      <c r="AH20" s="660"/>
      <c r="AI20" s="660"/>
      <c r="AJ20" s="660"/>
      <c r="AK20" s="660"/>
      <c r="AL20" s="624">
        <v>0</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v>1674849</v>
      </c>
      <c r="BH20" s="622"/>
      <c r="BI20" s="622"/>
      <c r="BJ20" s="622"/>
      <c r="BK20" s="622"/>
      <c r="BL20" s="622"/>
      <c r="BM20" s="622"/>
      <c r="BN20" s="623"/>
      <c r="BO20" s="659">
        <v>4</v>
      </c>
      <c r="BP20" s="659"/>
      <c r="BQ20" s="659"/>
      <c r="BR20" s="659"/>
      <c r="BS20" s="660" t="s">
        <v>129</v>
      </c>
      <c r="BT20" s="660"/>
      <c r="BU20" s="660"/>
      <c r="BV20" s="660"/>
      <c r="BW20" s="660"/>
      <c r="BX20" s="660"/>
      <c r="BY20" s="660"/>
      <c r="BZ20" s="660"/>
      <c r="CA20" s="660"/>
      <c r="CB20" s="700"/>
      <c r="CD20" s="618" t="s">
        <v>275</v>
      </c>
      <c r="CE20" s="619"/>
      <c r="CF20" s="619"/>
      <c r="CG20" s="619"/>
      <c r="CH20" s="619"/>
      <c r="CI20" s="619"/>
      <c r="CJ20" s="619"/>
      <c r="CK20" s="619"/>
      <c r="CL20" s="619"/>
      <c r="CM20" s="619"/>
      <c r="CN20" s="619"/>
      <c r="CO20" s="619"/>
      <c r="CP20" s="619"/>
      <c r="CQ20" s="620"/>
      <c r="CR20" s="621">
        <v>135235114</v>
      </c>
      <c r="CS20" s="622"/>
      <c r="CT20" s="622"/>
      <c r="CU20" s="622"/>
      <c r="CV20" s="622"/>
      <c r="CW20" s="622"/>
      <c r="CX20" s="622"/>
      <c r="CY20" s="623"/>
      <c r="CZ20" s="659">
        <v>100</v>
      </c>
      <c r="DA20" s="659"/>
      <c r="DB20" s="659"/>
      <c r="DC20" s="659"/>
      <c r="DD20" s="627">
        <v>25753045</v>
      </c>
      <c r="DE20" s="622"/>
      <c r="DF20" s="622"/>
      <c r="DG20" s="622"/>
      <c r="DH20" s="622"/>
      <c r="DI20" s="622"/>
      <c r="DJ20" s="622"/>
      <c r="DK20" s="622"/>
      <c r="DL20" s="622"/>
      <c r="DM20" s="622"/>
      <c r="DN20" s="622"/>
      <c r="DO20" s="622"/>
      <c r="DP20" s="623"/>
      <c r="DQ20" s="627">
        <v>73303824</v>
      </c>
      <c r="DR20" s="622"/>
      <c r="DS20" s="622"/>
      <c r="DT20" s="622"/>
      <c r="DU20" s="622"/>
      <c r="DV20" s="622"/>
      <c r="DW20" s="622"/>
      <c r="DX20" s="622"/>
      <c r="DY20" s="622"/>
      <c r="DZ20" s="622"/>
      <c r="EA20" s="622"/>
      <c r="EB20" s="622"/>
      <c r="EC20" s="658"/>
    </row>
    <row r="21" spans="2:133" ht="11.25" customHeight="1" x14ac:dyDescent="0.15">
      <c r="B21" s="618" t="s">
        <v>276</v>
      </c>
      <c r="C21" s="619"/>
      <c r="D21" s="619"/>
      <c r="E21" s="619"/>
      <c r="F21" s="619"/>
      <c r="G21" s="619"/>
      <c r="H21" s="619"/>
      <c r="I21" s="619"/>
      <c r="J21" s="619"/>
      <c r="K21" s="619"/>
      <c r="L21" s="619"/>
      <c r="M21" s="619"/>
      <c r="N21" s="619"/>
      <c r="O21" s="619"/>
      <c r="P21" s="619"/>
      <c r="Q21" s="620"/>
      <c r="R21" s="621">
        <v>10493908</v>
      </c>
      <c r="S21" s="622"/>
      <c r="T21" s="622"/>
      <c r="U21" s="622"/>
      <c r="V21" s="622"/>
      <c r="W21" s="622"/>
      <c r="X21" s="622"/>
      <c r="Y21" s="623"/>
      <c r="Z21" s="659">
        <v>7.5</v>
      </c>
      <c r="AA21" s="659"/>
      <c r="AB21" s="659"/>
      <c r="AC21" s="659"/>
      <c r="AD21" s="660">
        <v>9762697</v>
      </c>
      <c r="AE21" s="660"/>
      <c r="AF21" s="660"/>
      <c r="AG21" s="660"/>
      <c r="AH21" s="660"/>
      <c r="AI21" s="660"/>
      <c r="AJ21" s="660"/>
      <c r="AK21" s="660"/>
      <c r="AL21" s="624">
        <v>16.3</v>
      </c>
      <c r="AM21" s="625"/>
      <c r="AN21" s="625"/>
      <c r="AO21" s="661"/>
      <c r="AP21" s="618" t="s">
        <v>277</v>
      </c>
      <c r="AQ21" s="698"/>
      <c r="AR21" s="698"/>
      <c r="AS21" s="698"/>
      <c r="AT21" s="698"/>
      <c r="AU21" s="698"/>
      <c r="AV21" s="698"/>
      <c r="AW21" s="698"/>
      <c r="AX21" s="698"/>
      <c r="AY21" s="698"/>
      <c r="AZ21" s="698"/>
      <c r="BA21" s="698"/>
      <c r="BB21" s="698"/>
      <c r="BC21" s="698"/>
      <c r="BD21" s="698"/>
      <c r="BE21" s="698"/>
      <c r="BF21" s="699"/>
      <c r="BG21" s="621">
        <v>602</v>
      </c>
      <c r="BH21" s="622"/>
      <c r="BI21" s="622"/>
      <c r="BJ21" s="622"/>
      <c r="BK21" s="622"/>
      <c r="BL21" s="622"/>
      <c r="BM21" s="622"/>
      <c r="BN21" s="623"/>
      <c r="BO21" s="659">
        <v>0</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278</v>
      </c>
      <c r="C22" s="619"/>
      <c r="D22" s="619"/>
      <c r="E22" s="619"/>
      <c r="F22" s="619"/>
      <c r="G22" s="619"/>
      <c r="H22" s="619"/>
      <c r="I22" s="619"/>
      <c r="J22" s="619"/>
      <c r="K22" s="619"/>
      <c r="L22" s="619"/>
      <c r="M22" s="619"/>
      <c r="N22" s="619"/>
      <c r="O22" s="619"/>
      <c r="P22" s="619"/>
      <c r="Q22" s="620"/>
      <c r="R22" s="621">
        <v>9762697</v>
      </c>
      <c r="S22" s="622"/>
      <c r="T22" s="622"/>
      <c r="U22" s="622"/>
      <c r="V22" s="622"/>
      <c r="W22" s="622"/>
      <c r="X22" s="622"/>
      <c r="Y22" s="623"/>
      <c r="Z22" s="659">
        <v>7</v>
      </c>
      <c r="AA22" s="659"/>
      <c r="AB22" s="659"/>
      <c r="AC22" s="659"/>
      <c r="AD22" s="660">
        <v>9762697</v>
      </c>
      <c r="AE22" s="660"/>
      <c r="AF22" s="660"/>
      <c r="AG22" s="660"/>
      <c r="AH22" s="660"/>
      <c r="AI22" s="660"/>
      <c r="AJ22" s="660"/>
      <c r="AK22" s="660"/>
      <c r="AL22" s="624">
        <v>16.3</v>
      </c>
      <c r="AM22" s="625"/>
      <c r="AN22" s="625"/>
      <c r="AO22" s="661"/>
      <c r="AP22" s="618" t="s">
        <v>279</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233</v>
      </c>
      <c r="BP22" s="659"/>
      <c r="BQ22" s="659"/>
      <c r="BR22" s="659"/>
      <c r="BS22" s="660" t="s">
        <v>129</v>
      </c>
      <c r="BT22" s="660"/>
      <c r="BU22" s="660"/>
      <c r="BV22" s="660"/>
      <c r="BW22" s="660"/>
      <c r="BX22" s="660"/>
      <c r="BY22" s="660"/>
      <c r="BZ22" s="660"/>
      <c r="CA22" s="660"/>
      <c r="CB22" s="700"/>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281</v>
      </c>
      <c r="C23" s="619"/>
      <c r="D23" s="619"/>
      <c r="E23" s="619"/>
      <c r="F23" s="619"/>
      <c r="G23" s="619"/>
      <c r="H23" s="619"/>
      <c r="I23" s="619"/>
      <c r="J23" s="619"/>
      <c r="K23" s="619"/>
      <c r="L23" s="619"/>
      <c r="M23" s="619"/>
      <c r="N23" s="619"/>
      <c r="O23" s="619"/>
      <c r="P23" s="619"/>
      <c r="Q23" s="620"/>
      <c r="R23" s="621">
        <v>719267</v>
      </c>
      <c r="S23" s="622"/>
      <c r="T23" s="622"/>
      <c r="U23" s="622"/>
      <c r="V23" s="622"/>
      <c r="W23" s="622"/>
      <c r="X23" s="622"/>
      <c r="Y23" s="623"/>
      <c r="Z23" s="659">
        <v>0.5</v>
      </c>
      <c r="AA23" s="659"/>
      <c r="AB23" s="659"/>
      <c r="AC23" s="659"/>
      <c r="AD23" s="660" t="s">
        <v>129</v>
      </c>
      <c r="AE23" s="660"/>
      <c r="AF23" s="660"/>
      <c r="AG23" s="660"/>
      <c r="AH23" s="660"/>
      <c r="AI23" s="660"/>
      <c r="AJ23" s="660"/>
      <c r="AK23" s="660"/>
      <c r="AL23" s="624" t="s">
        <v>129</v>
      </c>
      <c r="AM23" s="625"/>
      <c r="AN23" s="625"/>
      <c r="AO23" s="661"/>
      <c r="AP23" s="618" t="s">
        <v>282</v>
      </c>
      <c r="AQ23" s="698"/>
      <c r="AR23" s="698"/>
      <c r="AS23" s="698"/>
      <c r="AT23" s="698"/>
      <c r="AU23" s="698"/>
      <c r="AV23" s="698"/>
      <c r="AW23" s="698"/>
      <c r="AX23" s="698"/>
      <c r="AY23" s="698"/>
      <c r="AZ23" s="698"/>
      <c r="BA23" s="698"/>
      <c r="BB23" s="698"/>
      <c r="BC23" s="698"/>
      <c r="BD23" s="698"/>
      <c r="BE23" s="698"/>
      <c r="BF23" s="699"/>
      <c r="BG23" s="621">
        <v>1674247</v>
      </c>
      <c r="BH23" s="622"/>
      <c r="BI23" s="622"/>
      <c r="BJ23" s="622"/>
      <c r="BK23" s="622"/>
      <c r="BL23" s="622"/>
      <c r="BM23" s="622"/>
      <c r="BN23" s="623"/>
      <c r="BO23" s="659">
        <v>4</v>
      </c>
      <c r="BP23" s="659"/>
      <c r="BQ23" s="659"/>
      <c r="BR23" s="659"/>
      <c r="BS23" s="660" t="s">
        <v>129</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x14ac:dyDescent="0.15">
      <c r="B24" s="618" t="s">
        <v>288</v>
      </c>
      <c r="C24" s="619"/>
      <c r="D24" s="619"/>
      <c r="E24" s="619"/>
      <c r="F24" s="619"/>
      <c r="G24" s="619"/>
      <c r="H24" s="619"/>
      <c r="I24" s="619"/>
      <c r="J24" s="619"/>
      <c r="K24" s="619"/>
      <c r="L24" s="619"/>
      <c r="M24" s="619"/>
      <c r="N24" s="619"/>
      <c r="O24" s="619"/>
      <c r="P24" s="619"/>
      <c r="Q24" s="620"/>
      <c r="R24" s="621">
        <v>11944</v>
      </c>
      <c r="S24" s="622"/>
      <c r="T24" s="622"/>
      <c r="U24" s="622"/>
      <c r="V24" s="622"/>
      <c r="W24" s="622"/>
      <c r="X24" s="622"/>
      <c r="Y24" s="623"/>
      <c r="Z24" s="659">
        <v>0</v>
      </c>
      <c r="AA24" s="659"/>
      <c r="AB24" s="659"/>
      <c r="AC24" s="659"/>
      <c r="AD24" s="660" t="s">
        <v>233</v>
      </c>
      <c r="AE24" s="660"/>
      <c r="AF24" s="660"/>
      <c r="AG24" s="660"/>
      <c r="AH24" s="660"/>
      <c r="AI24" s="660"/>
      <c r="AJ24" s="660"/>
      <c r="AK24" s="660"/>
      <c r="AL24" s="624" t="s">
        <v>129</v>
      </c>
      <c r="AM24" s="625"/>
      <c r="AN24" s="625"/>
      <c r="AO24" s="661"/>
      <c r="AP24" s="618" t="s">
        <v>289</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233</v>
      </c>
      <c r="BP24" s="659"/>
      <c r="BQ24" s="659"/>
      <c r="BR24" s="659"/>
      <c r="BS24" s="660" t="s">
        <v>129</v>
      </c>
      <c r="BT24" s="660"/>
      <c r="BU24" s="660"/>
      <c r="BV24" s="660"/>
      <c r="BW24" s="660"/>
      <c r="BX24" s="660"/>
      <c r="BY24" s="660"/>
      <c r="BZ24" s="660"/>
      <c r="CA24" s="660"/>
      <c r="CB24" s="700"/>
      <c r="CD24" s="679" t="s">
        <v>290</v>
      </c>
      <c r="CE24" s="680"/>
      <c r="CF24" s="680"/>
      <c r="CG24" s="680"/>
      <c r="CH24" s="680"/>
      <c r="CI24" s="680"/>
      <c r="CJ24" s="680"/>
      <c r="CK24" s="680"/>
      <c r="CL24" s="680"/>
      <c r="CM24" s="680"/>
      <c r="CN24" s="680"/>
      <c r="CO24" s="680"/>
      <c r="CP24" s="680"/>
      <c r="CQ24" s="681"/>
      <c r="CR24" s="676">
        <v>65613177</v>
      </c>
      <c r="CS24" s="677"/>
      <c r="CT24" s="677"/>
      <c r="CU24" s="677"/>
      <c r="CV24" s="677"/>
      <c r="CW24" s="677"/>
      <c r="CX24" s="677"/>
      <c r="CY24" s="702"/>
      <c r="CZ24" s="703">
        <v>48.5</v>
      </c>
      <c r="DA24" s="685"/>
      <c r="DB24" s="685"/>
      <c r="DC24" s="705"/>
      <c r="DD24" s="701">
        <v>37072957</v>
      </c>
      <c r="DE24" s="677"/>
      <c r="DF24" s="677"/>
      <c r="DG24" s="677"/>
      <c r="DH24" s="677"/>
      <c r="DI24" s="677"/>
      <c r="DJ24" s="677"/>
      <c r="DK24" s="702"/>
      <c r="DL24" s="701">
        <v>36218022</v>
      </c>
      <c r="DM24" s="677"/>
      <c r="DN24" s="677"/>
      <c r="DO24" s="677"/>
      <c r="DP24" s="677"/>
      <c r="DQ24" s="677"/>
      <c r="DR24" s="677"/>
      <c r="DS24" s="677"/>
      <c r="DT24" s="677"/>
      <c r="DU24" s="677"/>
      <c r="DV24" s="702"/>
      <c r="DW24" s="703">
        <v>57.7</v>
      </c>
      <c r="DX24" s="685"/>
      <c r="DY24" s="685"/>
      <c r="DZ24" s="685"/>
      <c r="EA24" s="685"/>
      <c r="EB24" s="685"/>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62207832</v>
      </c>
      <c r="S25" s="622"/>
      <c r="T25" s="622"/>
      <c r="U25" s="622"/>
      <c r="V25" s="622"/>
      <c r="W25" s="622"/>
      <c r="X25" s="622"/>
      <c r="Y25" s="623"/>
      <c r="Z25" s="659">
        <v>44.3</v>
      </c>
      <c r="AA25" s="659"/>
      <c r="AB25" s="659"/>
      <c r="AC25" s="659"/>
      <c r="AD25" s="660">
        <v>59801771</v>
      </c>
      <c r="AE25" s="660"/>
      <c r="AF25" s="660"/>
      <c r="AG25" s="660"/>
      <c r="AH25" s="660"/>
      <c r="AI25" s="660"/>
      <c r="AJ25" s="660"/>
      <c r="AK25" s="660"/>
      <c r="AL25" s="624">
        <v>99.6</v>
      </c>
      <c r="AM25" s="625"/>
      <c r="AN25" s="625"/>
      <c r="AO25" s="661"/>
      <c r="AP25" s="618" t="s">
        <v>292</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293</v>
      </c>
      <c r="CE25" s="619"/>
      <c r="CF25" s="619"/>
      <c r="CG25" s="619"/>
      <c r="CH25" s="619"/>
      <c r="CI25" s="619"/>
      <c r="CJ25" s="619"/>
      <c r="CK25" s="619"/>
      <c r="CL25" s="619"/>
      <c r="CM25" s="619"/>
      <c r="CN25" s="619"/>
      <c r="CO25" s="619"/>
      <c r="CP25" s="619"/>
      <c r="CQ25" s="620"/>
      <c r="CR25" s="621">
        <v>17779102</v>
      </c>
      <c r="CS25" s="634"/>
      <c r="CT25" s="634"/>
      <c r="CU25" s="634"/>
      <c r="CV25" s="634"/>
      <c r="CW25" s="634"/>
      <c r="CX25" s="634"/>
      <c r="CY25" s="635"/>
      <c r="CZ25" s="624">
        <v>13.1</v>
      </c>
      <c r="DA25" s="636"/>
      <c r="DB25" s="636"/>
      <c r="DC25" s="637"/>
      <c r="DD25" s="627">
        <v>16271033</v>
      </c>
      <c r="DE25" s="634"/>
      <c r="DF25" s="634"/>
      <c r="DG25" s="634"/>
      <c r="DH25" s="634"/>
      <c r="DI25" s="634"/>
      <c r="DJ25" s="634"/>
      <c r="DK25" s="635"/>
      <c r="DL25" s="627">
        <v>16163823</v>
      </c>
      <c r="DM25" s="634"/>
      <c r="DN25" s="634"/>
      <c r="DO25" s="634"/>
      <c r="DP25" s="634"/>
      <c r="DQ25" s="634"/>
      <c r="DR25" s="634"/>
      <c r="DS25" s="634"/>
      <c r="DT25" s="634"/>
      <c r="DU25" s="634"/>
      <c r="DV25" s="635"/>
      <c r="DW25" s="624">
        <v>25.8</v>
      </c>
      <c r="DX25" s="636"/>
      <c r="DY25" s="636"/>
      <c r="DZ25" s="636"/>
      <c r="EA25" s="636"/>
      <c r="EB25" s="636"/>
      <c r="EC25" s="648"/>
    </row>
    <row r="26" spans="2:133" ht="11.25" customHeight="1" x14ac:dyDescent="0.15">
      <c r="B26" s="618" t="s">
        <v>294</v>
      </c>
      <c r="C26" s="619"/>
      <c r="D26" s="619"/>
      <c r="E26" s="619"/>
      <c r="F26" s="619"/>
      <c r="G26" s="619"/>
      <c r="H26" s="619"/>
      <c r="I26" s="619"/>
      <c r="J26" s="619"/>
      <c r="K26" s="619"/>
      <c r="L26" s="619"/>
      <c r="M26" s="619"/>
      <c r="N26" s="619"/>
      <c r="O26" s="619"/>
      <c r="P26" s="619"/>
      <c r="Q26" s="620"/>
      <c r="R26" s="621">
        <v>33972</v>
      </c>
      <c r="S26" s="622"/>
      <c r="T26" s="622"/>
      <c r="U26" s="622"/>
      <c r="V26" s="622"/>
      <c r="W26" s="622"/>
      <c r="X26" s="622"/>
      <c r="Y26" s="623"/>
      <c r="Z26" s="659">
        <v>0</v>
      </c>
      <c r="AA26" s="659"/>
      <c r="AB26" s="659"/>
      <c r="AC26" s="659"/>
      <c r="AD26" s="660">
        <v>33972</v>
      </c>
      <c r="AE26" s="660"/>
      <c r="AF26" s="660"/>
      <c r="AG26" s="660"/>
      <c r="AH26" s="660"/>
      <c r="AI26" s="660"/>
      <c r="AJ26" s="660"/>
      <c r="AK26" s="660"/>
      <c r="AL26" s="624">
        <v>0.1</v>
      </c>
      <c r="AM26" s="625"/>
      <c r="AN26" s="625"/>
      <c r="AO26" s="661"/>
      <c r="AP26" s="618" t="s">
        <v>295</v>
      </c>
      <c r="AQ26" s="698"/>
      <c r="AR26" s="698"/>
      <c r="AS26" s="698"/>
      <c r="AT26" s="698"/>
      <c r="AU26" s="698"/>
      <c r="AV26" s="698"/>
      <c r="AW26" s="698"/>
      <c r="AX26" s="698"/>
      <c r="AY26" s="698"/>
      <c r="AZ26" s="698"/>
      <c r="BA26" s="698"/>
      <c r="BB26" s="698"/>
      <c r="BC26" s="698"/>
      <c r="BD26" s="698"/>
      <c r="BE26" s="698"/>
      <c r="BF26" s="699"/>
      <c r="BG26" s="621" t="s">
        <v>233</v>
      </c>
      <c r="BH26" s="622"/>
      <c r="BI26" s="622"/>
      <c r="BJ26" s="622"/>
      <c r="BK26" s="622"/>
      <c r="BL26" s="622"/>
      <c r="BM26" s="622"/>
      <c r="BN26" s="623"/>
      <c r="BO26" s="659" t="s">
        <v>233</v>
      </c>
      <c r="BP26" s="659"/>
      <c r="BQ26" s="659"/>
      <c r="BR26" s="659"/>
      <c r="BS26" s="660" t="s">
        <v>129</v>
      </c>
      <c r="BT26" s="660"/>
      <c r="BU26" s="660"/>
      <c r="BV26" s="660"/>
      <c r="BW26" s="660"/>
      <c r="BX26" s="660"/>
      <c r="BY26" s="660"/>
      <c r="BZ26" s="660"/>
      <c r="CA26" s="660"/>
      <c r="CB26" s="700"/>
      <c r="CD26" s="618" t="s">
        <v>296</v>
      </c>
      <c r="CE26" s="619"/>
      <c r="CF26" s="619"/>
      <c r="CG26" s="619"/>
      <c r="CH26" s="619"/>
      <c r="CI26" s="619"/>
      <c r="CJ26" s="619"/>
      <c r="CK26" s="619"/>
      <c r="CL26" s="619"/>
      <c r="CM26" s="619"/>
      <c r="CN26" s="619"/>
      <c r="CO26" s="619"/>
      <c r="CP26" s="619"/>
      <c r="CQ26" s="620"/>
      <c r="CR26" s="621">
        <v>11225498</v>
      </c>
      <c r="CS26" s="622"/>
      <c r="CT26" s="622"/>
      <c r="CU26" s="622"/>
      <c r="CV26" s="622"/>
      <c r="CW26" s="622"/>
      <c r="CX26" s="622"/>
      <c r="CY26" s="623"/>
      <c r="CZ26" s="624">
        <v>8.3000000000000007</v>
      </c>
      <c r="DA26" s="636"/>
      <c r="DB26" s="636"/>
      <c r="DC26" s="637"/>
      <c r="DD26" s="627">
        <v>10373157</v>
      </c>
      <c r="DE26" s="622"/>
      <c r="DF26" s="622"/>
      <c r="DG26" s="622"/>
      <c r="DH26" s="622"/>
      <c r="DI26" s="622"/>
      <c r="DJ26" s="622"/>
      <c r="DK26" s="623"/>
      <c r="DL26" s="627" t="s">
        <v>233</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297</v>
      </c>
      <c r="C27" s="619"/>
      <c r="D27" s="619"/>
      <c r="E27" s="619"/>
      <c r="F27" s="619"/>
      <c r="G27" s="619"/>
      <c r="H27" s="619"/>
      <c r="I27" s="619"/>
      <c r="J27" s="619"/>
      <c r="K27" s="619"/>
      <c r="L27" s="619"/>
      <c r="M27" s="619"/>
      <c r="N27" s="619"/>
      <c r="O27" s="619"/>
      <c r="P27" s="619"/>
      <c r="Q27" s="620"/>
      <c r="R27" s="621">
        <v>1875194</v>
      </c>
      <c r="S27" s="622"/>
      <c r="T27" s="622"/>
      <c r="U27" s="622"/>
      <c r="V27" s="622"/>
      <c r="W27" s="622"/>
      <c r="X27" s="622"/>
      <c r="Y27" s="623"/>
      <c r="Z27" s="659">
        <v>1.3</v>
      </c>
      <c r="AA27" s="659"/>
      <c r="AB27" s="659"/>
      <c r="AC27" s="659"/>
      <c r="AD27" s="660" t="s">
        <v>129</v>
      </c>
      <c r="AE27" s="660"/>
      <c r="AF27" s="660"/>
      <c r="AG27" s="660"/>
      <c r="AH27" s="660"/>
      <c r="AI27" s="660"/>
      <c r="AJ27" s="660"/>
      <c r="AK27" s="660"/>
      <c r="AL27" s="624" t="s">
        <v>129</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42089956</v>
      </c>
      <c r="BH27" s="622"/>
      <c r="BI27" s="622"/>
      <c r="BJ27" s="622"/>
      <c r="BK27" s="622"/>
      <c r="BL27" s="622"/>
      <c r="BM27" s="622"/>
      <c r="BN27" s="623"/>
      <c r="BO27" s="659">
        <v>100</v>
      </c>
      <c r="BP27" s="659"/>
      <c r="BQ27" s="659"/>
      <c r="BR27" s="659"/>
      <c r="BS27" s="660">
        <v>999927</v>
      </c>
      <c r="BT27" s="660"/>
      <c r="BU27" s="660"/>
      <c r="BV27" s="660"/>
      <c r="BW27" s="660"/>
      <c r="BX27" s="660"/>
      <c r="BY27" s="660"/>
      <c r="BZ27" s="660"/>
      <c r="CA27" s="660"/>
      <c r="CB27" s="700"/>
      <c r="CD27" s="618" t="s">
        <v>299</v>
      </c>
      <c r="CE27" s="619"/>
      <c r="CF27" s="619"/>
      <c r="CG27" s="619"/>
      <c r="CH27" s="619"/>
      <c r="CI27" s="619"/>
      <c r="CJ27" s="619"/>
      <c r="CK27" s="619"/>
      <c r="CL27" s="619"/>
      <c r="CM27" s="619"/>
      <c r="CN27" s="619"/>
      <c r="CO27" s="619"/>
      <c r="CP27" s="619"/>
      <c r="CQ27" s="620"/>
      <c r="CR27" s="621">
        <v>37241616</v>
      </c>
      <c r="CS27" s="634"/>
      <c r="CT27" s="634"/>
      <c r="CU27" s="634"/>
      <c r="CV27" s="634"/>
      <c r="CW27" s="634"/>
      <c r="CX27" s="634"/>
      <c r="CY27" s="635"/>
      <c r="CZ27" s="624">
        <v>27.5</v>
      </c>
      <c r="DA27" s="636"/>
      <c r="DB27" s="636"/>
      <c r="DC27" s="637"/>
      <c r="DD27" s="627">
        <v>10418092</v>
      </c>
      <c r="DE27" s="634"/>
      <c r="DF27" s="634"/>
      <c r="DG27" s="634"/>
      <c r="DH27" s="634"/>
      <c r="DI27" s="634"/>
      <c r="DJ27" s="634"/>
      <c r="DK27" s="635"/>
      <c r="DL27" s="627">
        <v>9753922</v>
      </c>
      <c r="DM27" s="634"/>
      <c r="DN27" s="634"/>
      <c r="DO27" s="634"/>
      <c r="DP27" s="634"/>
      <c r="DQ27" s="634"/>
      <c r="DR27" s="634"/>
      <c r="DS27" s="634"/>
      <c r="DT27" s="634"/>
      <c r="DU27" s="634"/>
      <c r="DV27" s="635"/>
      <c r="DW27" s="624">
        <v>15.6</v>
      </c>
      <c r="DX27" s="636"/>
      <c r="DY27" s="636"/>
      <c r="DZ27" s="636"/>
      <c r="EA27" s="636"/>
      <c r="EB27" s="636"/>
      <c r="EC27" s="648"/>
    </row>
    <row r="28" spans="2:133" ht="11.25" customHeight="1" x14ac:dyDescent="0.15">
      <c r="B28" s="618" t="s">
        <v>300</v>
      </c>
      <c r="C28" s="619"/>
      <c r="D28" s="619"/>
      <c r="E28" s="619"/>
      <c r="F28" s="619"/>
      <c r="G28" s="619"/>
      <c r="H28" s="619"/>
      <c r="I28" s="619"/>
      <c r="J28" s="619"/>
      <c r="K28" s="619"/>
      <c r="L28" s="619"/>
      <c r="M28" s="619"/>
      <c r="N28" s="619"/>
      <c r="O28" s="619"/>
      <c r="P28" s="619"/>
      <c r="Q28" s="620"/>
      <c r="R28" s="621">
        <v>1152335</v>
      </c>
      <c r="S28" s="622"/>
      <c r="T28" s="622"/>
      <c r="U28" s="622"/>
      <c r="V28" s="622"/>
      <c r="W28" s="622"/>
      <c r="X28" s="622"/>
      <c r="Y28" s="623"/>
      <c r="Z28" s="659">
        <v>0.8</v>
      </c>
      <c r="AA28" s="659"/>
      <c r="AB28" s="659"/>
      <c r="AC28" s="659"/>
      <c r="AD28" s="660">
        <v>187738</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10592459</v>
      </c>
      <c r="CS28" s="622"/>
      <c r="CT28" s="622"/>
      <c r="CU28" s="622"/>
      <c r="CV28" s="622"/>
      <c r="CW28" s="622"/>
      <c r="CX28" s="622"/>
      <c r="CY28" s="623"/>
      <c r="CZ28" s="624">
        <v>7.8</v>
      </c>
      <c r="DA28" s="636"/>
      <c r="DB28" s="636"/>
      <c r="DC28" s="637"/>
      <c r="DD28" s="627">
        <v>10383832</v>
      </c>
      <c r="DE28" s="622"/>
      <c r="DF28" s="622"/>
      <c r="DG28" s="622"/>
      <c r="DH28" s="622"/>
      <c r="DI28" s="622"/>
      <c r="DJ28" s="622"/>
      <c r="DK28" s="623"/>
      <c r="DL28" s="627">
        <v>10300277</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15">
      <c r="B29" s="618" t="s">
        <v>302</v>
      </c>
      <c r="C29" s="619"/>
      <c r="D29" s="619"/>
      <c r="E29" s="619"/>
      <c r="F29" s="619"/>
      <c r="G29" s="619"/>
      <c r="H29" s="619"/>
      <c r="I29" s="619"/>
      <c r="J29" s="619"/>
      <c r="K29" s="619"/>
      <c r="L29" s="619"/>
      <c r="M29" s="619"/>
      <c r="N29" s="619"/>
      <c r="O29" s="619"/>
      <c r="P29" s="619"/>
      <c r="Q29" s="620"/>
      <c r="R29" s="621">
        <v>1150912</v>
      </c>
      <c r="S29" s="622"/>
      <c r="T29" s="622"/>
      <c r="U29" s="622"/>
      <c r="V29" s="622"/>
      <c r="W29" s="622"/>
      <c r="X29" s="622"/>
      <c r="Y29" s="623"/>
      <c r="Z29" s="659">
        <v>0.8</v>
      </c>
      <c r="AA29" s="659"/>
      <c r="AB29" s="659"/>
      <c r="AC29" s="659"/>
      <c r="AD29" s="660" t="s">
        <v>233</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303</v>
      </c>
      <c r="CE29" s="641"/>
      <c r="CF29" s="618" t="s">
        <v>304</v>
      </c>
      <c r="CG29" s="619"/>
      <c r="CH29" s="619"/>
      <c r="CI29" s="619"/>
      <c r="CJ29" s="619"/>
      <c r="CK29" s="619"/>
      <c r="CL29" s="619"/>
      <c r="CM29" s="619"/>
      <c r="CN29" s="619"/>
      <c r="CO29" s="619"/>
      <c r="CP29" s="619"/>
      <c r="CQ29" s="620"/>
      <c r="CR29" s="621">
        <v>10591878</v>
      </c>
      <c r="CS29" s="634"/>
      <c r="CT29" s="634"/>
      <c r="CU29" s="634"/>
      <c r="CV29" s="634"/>
      <c r="CW29" s="634"/>
      <c r="CX29" s="634"/>
      <c r="CY29" s="635"/>
      <c r="CZ29" s="624">
        <v>7.8</v>
      </c>
      <c r="DA29" s="636"/>
      <c r="DB29" s="636"/>
      <c r="DC29" s="637"/>
      <c r="DD29" s="627">
        <v>10383251</v>
      </c>
      <c r="DE29" s="634"/>
      <c r="DF29" s="634"/>
      <c r="DG29" s="634"/>
      <c r="DH29" s="634"/>
      <c r="DI29" s="634"/>
      <c r="DJ29" s="634"/>
      <c r="DK29" s="635"/>
      <c r="DL29" s="627">
        <v>10299696</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15">
      <c r="B30" s="618" t="s">
        <v>305</v>
      </c>
      <c r="C30" s="619"/>
      <c r="D30" s="619"/>
      <c r="E30" s="619"/>
      <c r="F30" s="619"/>
      <c r="G30" s="619"/>
      <c r="H30" s="619"/>
      <c r="I30" s="619"/>
      <c r="J30" s="619"/>
      <c r="K30" s="619"/>
      <c r="L30" s="619"/>
      <c r="M30" s="619"/>
      <c r="N30" s="619"/>
      <c r="O30" s="619"/>
      <c r="P30" s="619"/>
      <c r="Q30" s="620"/>
      <c r="R30" s="621">
        <v>32641382</v>
      </c>
      <c r="S30" s="622"/>
      <c r="T30" s="622"/>
      <c r="U30" s="622"/>
      <c r="V30" s="622"/>
      <c r="W30" s="622"/>
      <c r="X30" s="622"/>
      <c r="Y30" s="623"/>
      <c r="Z30" s="659">
        <v>23.2</v>
      </c>
      <c r="AA30" s="659"/>
      <c r="AB30" s="659"/>
      <c r="AC30" s="659"/>
      <c r="AD30" s="660" t="s">
        <v>129</v>
      </c>
      <c r="AE30" s="660"/>
      <c r="AF30" s="660"/>
      <c r="AG30" s="660"/>
      <c r="AH30" s="660"/>
      <c r="AI30" s="660"/>
      <c r="AJ30" s="660"/>
      <c r="AK30" s="660"/>
      <c r="AL30" s="624" t="s">
        <v>129</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306</v>
      </c>
      <c r="BH30" s="691"/>
      <c r="BI30" s="691"/>
      <c r="BJ30" s="691"/>
      <c r="BK30" s="691"/>
      <c r="BL30" s="691"/>
      <c r="BM30" s="691"/>
      <c r="BN30" s="691"/>
      <c r="BO30" s="691"/>
      <c r="BP30" s="691"/>
      <c r="BQ30" s="692"/>
      <c r="BR30" s="673" t="s">
        <v>307</v>
      </c>
      <c r="BS30" s="691"/>
      <c r="BT30" s="691"/>
      <c r="BU30" s="691"/>
      <c r="BV30" s="691"/>
      <c r="BW30" s="691"/>
      <c r="BX30" s="691"/>
      <c r="BY30" s="691"/>
      <c r="BZ30" s="691"/>
      <c r="CA30" s="691"/>
      <c r="CB30" s="692"/>
      <c r="CD30" s="642"/>
      <c r="CE30" s="643"/>
      <c r="CF30" s="618" t="s">
        <v>308</v>
      </c>
      <c r="CG30" s="619"/>
      <c r="CH30" s="619"/>
      <c r="CI30" s="619"/>
      <c r="CJ30" s="619"/>
      <c r="CK30" s="619"/>
      <c r="CL30" s="619"/>
      <c r="CM30" s="619"/>
      <c r="CN30" s="619"/>
      <c r="CO30" s="619"/>
      <c r="CP30" s="619"/>
      <c r="CQ30" s="620"/>
      <c r="CR30" s="621">
        <v>10176360</v>
      </c>
      <c r="CS30" s="622"/>
      <c r="CT30" s="622"/>
      <c r="CU30" s="622"/>
      <c r="CV30" s="622"/>
      <c r="CW30" s="622"/>
      <c r="CX30" s="622"/>
      <c r="CY30" s="623"/>
      <c r="CZ30" s="624">
        <v>7.5</v>
      </c>
      <c r="DA30" s="636"/>
      <c r="DB30" s="636"/>
      <c r="DC30" s="637"/>
      <c r="DD30" s="627">
        <v>9984136</v>
      </c>
      <c r="DE30" s="622"/>
      <c r="DF30" s="622"/>
      <c r="DG30" s="622"/>
      <c r="DH30" s="622"/>
      <c r="DI30" s="622"/>
      <c r="DJ30" s="622"/>
      <c r="DK30" s="623"/>
      <c r="DL30" s="627">
        <v>9900581</v>
      </c>
      <c r="DM30" s="622"/>
      <c r="DN30" s="622"/>
      <c r="DO30" s="622"/>
      <c r="DP30" s="622"/>
      <c r="DQ30" s="622"/>
      <c r="DR30" s="622"/>
      <c r="DS30" s="622"/>
      <c r="DT30" s="622"/>
      <c r="DU30" s="622"/>
      <c r="DV30" s="623"/>
      <c r="DW30" s="624">
        <v>15.8</v>
      </c>
      <c r="DX30" s="636"/>
      <c r="DY30" s="636"/>
      <c r="DZ30" s="636"/>
      <c r="EA30" s="636"/>
      <c r="EB30" s="636"/>
      <c r="EC30" s="648"/>
    </row>
    <row r="31" spans="2:133" ht="11.25" customHeight="1" x14ac:dyDescent="0.15">
      <c r="B31" s="688" t="s">
        <v>309</v>
      </c>
      <c r="C31" s="689"/>
      <c r="D31" s="689"/>
      <c r="E31" s="689"/>
      <c r="F31" s="689"/>
      <c r="G31" s="689"/>
      <c r="H31" s="689"/>
      <c r="I31" s="689"/>
      <c r="J31" s="689"/>
      <c r="K31" s="689"/>
      <c r="L31" s="689"/>
      <c r="M31" s="689"/>
      <c r="N31" s="689"/>
      <c r="O31" s="689"/>
      <c r="P31" s="689"/>
      <c r="Q31" s="690"/>
      <c r="R31" s="621">
        <v>300</v>
      </c>
      <c r="S31" s="622"/>
      <c r="T31" s="622"/>
      <c r="U31" s="622"/>
      <c r="V31" s="622"/>
      <c r="W31" s="622"/>
      <c r="X31" s="622"/>
      <c r="Y31" s="623"/>
      <c r="Z31" s="659">
        <v>0</v>
      </c>
      <c r="AA31" s="659"/>
      <c r="AB31" s="659"/>
      <c r="AC31" s="659"/>
      <c r="AD31" s="660">
        <v>300</v>
      </c>
      <c r="AE31" s="660"/>
      <c r="AF31" s="660"/>
      <c r="AG31" s="660"/>
      <c r="AH31" s="660"/>
      <c r="AI31" s="660"/>
      <c r="AJ31" s="660"/>
      <c r="AK31" s="660"/>
      <c r="AL31" s="624">
        <v>0</v>
      </c>
      <c r="AM31" s="625"/>
      <c r="AN31" s="625"/>
      <c r="AO31" s="661"/>
      <c r="AP31" s="693" t="s">
        <v>310</v>
      </c>
      <c r="AQ31" s="694"/>
      <c r="AR31" s="694"/>
      <c r="AS31" s="694"/>
      <c r="AT31" s="695" t="s">
        <v>311</v>
      </c>
      <c r="AU31" s="218"/>
      <c r="AV31" s="218"/>
      <c r="AW31" s="218"/>
      <c r="AX31" s="679" t="s">
        <v>187</v>
      </c>
      <c r="AY31" s="680"/>
      <c r="AZ31" s="680"/>
      <c r="BA31" s="680"/>
      <c r="BB31" s="680"/>
      <c r="BC31" s="680"/>
      <c r="BD31" s="680"/>
      <c r="BE31" s="680"/>
      <c r="BF31" s="681"/>
      <c r="BG31" s="683">
        <v>99.1</v>
      </c>
      <c r="BH31" s="684"/>
      <c r="BI31" s="684"/>
      <c r="BJ31" s="684"/>
      <c r="BK31" s="684"/>
      <c r="BL31" s="684"/>
      <c r="BM31" s="685">
        <v>97.8</v>
      </c>
      <c r="BN31" s="684"/>
      <c r="BO31" s="684"/>
      <c r="BP31" s="684"/>
      <c r="BQ31" s="686"/>
      <c r="BR31" s="683">
        <v>99.1</v>
      </c>
      <c r="BS31" s="684"/>
      <c r="BT31" s="684"/>
      <c r="BU31" s="684"/>
      <c r="BV31" s="684"/>
      <c r="BW31" s="684"/>
      <c r="BX31" s="685">
        <v>97.6</v>
      </c>
      <c r="BY31" s="684"/>
      <c r="BZ31" s="684"/>
      <c r="CA31" s="684"/>
      <c r="CB31" s="686"/>
      <c r="CD31" s="642"/>
      <c r="CE31" s="643"/>
      <c r="CF31" s="618" t="s">
        <v>312</v>
      </c>
      <c r="CG31" s="619"/>
      <c r="CH31" s="619"/>
      <c r="CI31" s="619"/>
      <c r="CJ31" s="619"/>
      <c r="CK31" s="619"/>
      <c r="CL31" s="619"/>
      <c r="CM31" s="619"/>
      <c r="CN31" s="619"/>
      <c r="CO31" s="619"/>
      <c r="CP31" s="619"/>
      <c r="CQ31" s="620"/>
      <c r="CR31" s="621">
        <v>415518</v>
      </c>
      <c r="CS31" s="634"/>
      <c r="CT31" s="634"/>
      <c r="CU31" s="634"/>
      <c r="CV31" s="634"/>
      <c r="CW31" s="634"/>
      <c r="CX31" s="634"/>
      <c r="CY31" s="635"/>
      <c r="CZ31" s="624">
        <v>0.3</v>
      </c>
      <c r="DA31" s="636"/>
      <c r="DB31" s="636"/>
      <c r="DC31" s="637"/>
      <c r="DD31" s="627">
        <v>399115</v>
      </c>
      <c r="DE31" s="634"/>
      <c r="DF31" s="634"/>
      <c r="DG31" s="634"/>
      <c r="DH31" s="634"/>
      <c r="DI31" s="634"/>
      <c r="DJ31" s="634"/>
      <c r="DK31" s="635"/>
      <c r="DL31" s="627">
        <v>399115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313</v>
      </c>
      <c r="C32" s="619"/>
      <c r="D32" s="619"/>
      <c r="E32" s="619"/>
      <c r="F32" s="619"/>
      <c r="G32" s="619"/>
      <c r="H32" s="619"/>
      <c r="I32" s="619"/>
      <c r="J32" s="619"/>
      <c r="K32" s="619"/>
      <c r="L32" s="619"/>
      <c r="M32" s="619"/>
      <c r="N32" s="619"/>
      <c r="O32" s="619"/>
      <c r="P32" s="619"/>
      <c r="Q32" s="620"/>
      <c r="R32" s="621">
        <v>9489783</v>
      </c>
      <c r="S32" s="622"/>
      <c r="T32" s="622"/>
      <c r="U32" s="622"/>
      <c r="V32" s="622"/>
      <c r="W32" s="622"/>
      <c r="X32" s="622"/>
      <c r="Y32" s="623"/>
      <c r="Z32" s="659">
        <v>6.8</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6"/>
      <c r="AU32" s="214" t="s">
        <v>314</v>
      </c>
      <c r="AX32" s="618" t="s">
        <v>315</v>
      </c>
      <c r="AY32" s="619"/>
      <c r="AZ32" s="619"/>
      <c r="BA32" s="619"/>
      <c r="BB32" s="619"/>
      <c r="BC32" s="619"/>
      <c r="BD32" s="619"/>
      <c r="BE32" s="619"/>
      <c r="BF32" s="620"/>
      <c r="BG32" s="687">
        <v>98.9</v>
      </c>
      <c r="BH32" s="634"/>
      <c r="BI32" s="634"/>
      <c r="BJ32" s="634"/>
      <c r="BK32" s="634"/>
      <c r="BL32" s="634"/>
      <c r="BM32" s="625">
        <v>97.5</v>
      </c>
      <c r="BN32" s="634"/>
      <c r="BO32" s="634"/>
      <c r="BP32" s="634"/>
      <c r="BQ32" s="657"/>
      <c r="BR32" s="687">
        <v>99.1</v>
      </c>
      <c r="BS32" s="634"/>
      <c r="BT32" s="634"/>
      <c r="BU32" s="634"/>
      <c r="BV32" s="634"/>
      <c r="BW32" s="634"/>
      <c r="BX32" s="625">
        <v>97.4</v>
      </c>
      <c r="BY32" s="634"/>
      <c r="BZ32" s="634"/>
      <c r="CA32" s="634"/>
      <c r="CB32" s="657"/>
      <c r="CD32" s="644"/>
      <c r="CE32" s="645"/>
      <c r="CF32" s="618" t="s">
        <v>316</v>
      </c>
      <c r="CG32" s="619"/>
      <c r="CH32" s="619"/>
      <c r="CI32" s="619"/>
      <c r="CJ32" s="619"/>
      <c r="CK32" s="619"/>
      <c r="CL32" s="619"/>
      <c r="CM32" s="619"/>
      <c r="CN32" s="619"/>
      <c r="CO32" s="619"/>
      <c r="CP32" s="619"/>
      <c r="CQ32" s="620"/>
      <c r="CR32" s="621">
        <v>581</v>
      </c>
      <c r="CS32" s="622"/>
      <c r="CT32" s="622"/>
      <c r="CU32" s="622"/>
      <c r="CV32" s="622"/>
      <c r="CW32" s="622"/>
      <c r="CX32" s="622"/>
      <c r="CY32" s="623"/>
      <c r="CZ32" s="624">
        <v>0</v>
      </c>
      <c r="DA32" s="636"/>
      <c r="DB32" s="636"/>
      <c r="DC32" s="637"/>
      <c r="DD32" s="627">
        <v>581</v>
      </c>
      <c r="DE32" s="622"/>
      <c r="DF32" s="622"/>
      <c r="DG32" s="622"/>
      <c r="DH32" s="622"/>
      <c r="DI32" s="622"/>
      <c r="DJ32" s="622"/>
      <c r="DK32" s="623"/>
      <c r="DL32" s="627">
        <v>581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317</v>
      </c>
      <c r="C33" s="619"/>
      <c r="D33" s="619"/>
      <c r="E33" s="619"/>
      <c r="F33" s="619"/>
      <c r="G33" s="619"/>
      <c r="H33" s="619"/>
      <c r="I33" s="619"/>
      <c r="J33" s="619"/>
      <c r="K33" s="619"/>
      <c r="L33" s="619"/>
      <c r="M33" s="619"/>
      <c r="N33" s="619"/>
      <c r="O33" s="619"/>
      <c r="P33" s="619"/>
      <c r="Q33" s="620"/>
      <c r="R33" s="621">
        <v>146531</v>
      </c>
      <c r="S33" s="622"/>
      <c r="T33" s="622"/>
      <c r="U33" s="622"/>
      <c r="V33" s="622"/>
      <c r="W33" s="622"/>
      <c r="X33" s="622"/>
      <c r="Y33" s="623"/>
      <c r="Z33" s="659">
        <v>0.1</v>
      </c>
      <c r="AA33" s="659"/>
      <c r="AB33" s="659"/>
      <c r="AC33" s="659"/>
      <c r="AD33" s="660">
        <v>27511</v>
      </c>
      <c r="AE33" s="660"/>
      <c r="AF33" s="660"/>
      <c r="AG33" s="660"/>
      <c r="AH33" s="660"/>
      <c r="AI33" s="660"/>
      <c r="AJ33" s="660"/>
      <c r="AK33" s="660"/>
      <c r="AL33" s="624">
        <v>0</v>
      </c>
      <c r="AM33" s="625"/>
      <c r="AN33" s="625"/>
      <c r="AO33" s="661"/>
      <c r="AP33" s="664"/>
      <c r="AQ33" s="665"/>
      <c r="AR33" s="665"/>
      <c r="AS33" s="665"/>
      <c r="AT33" s="697"/>
      <c r="AU33" s="219"/>
      <c r="AV33" s="219"/>
      <c r="AW33" s="219"/>
      <c r="AX33" s="602" t="s">
        <v>318</v>
      </c>
      <c r="AY33" s="603"/>
      <c r="AZ33" s="603"/>
      <c r="BA33" s="603"/>
      <c r="BB33" s="603"/>
      <c r="BC33" s="603"/>
      <c r="BD33" s="603"/>
      <c r="BE33" s="603"/>
      <c r="BF33" s="604"/>
      <c r="BG33" s="682">
        <v>99.2</v>
      </c>
      <c r="BH33" s="606"/>
      <c r="BI33" s="606"/>
      <c r="BJ33" s="606"/>
      <c r="BK33" s="606"/>
      <c r="BL33" s="606"/>
      <c r="BM33" s="652">
        <v>98</v>
      </c>
      <c r="BN33" s="606"/>
      <c r="BO33" s="606"/>
      <c r="BP33" s="606"/>
      <c r="BQ33" s="669"/>
      <c r="BR33" s="682">
        <v>99.1</v>
      </c>
      <c r="BS33" s="606"/>
      <c r="BT33" s="606"/>
      <c r="BU33" s="606"/>
      <c r="BV33" s="606"/>
      <c r="BW33" s="606"/>
      <c r="BX33" s="652">
        <v>97.7</v>
      </c>
      <c r="BY33" s="606"/>
      <c r="BZ33" s="606"/>
      <c r="CA33" s="606"/>
      <c r="CB33" s="669"/>
      <c r="CD33" s="618" t="s">
        <v>319</v>
      </c>
      <c r="CE33" s="619"/>
      <c r="CF33" s="619"/>
      <c r="CG33" s="619"/>
      <c r="CH33" s="619"/>
      <c r="CI33" s="619"/>
      <c r="CJ33" s="619"/>
      <c r="CK33" s="619"/>
      <c r="CL33" s="619"/>
      <c r="CM33" s="619"/>
      <c r="CN33" s="619"/>
      <c r="CO33" s="619"/>
      <c r="CP33" s="619"/>
      <c r="CQ33" s="620"/>
      <c r="CR33" s="621">
        <v>43868892</v>
      </c>
      <c r="CS33" s="634"/>
      <c r="CT33" s="634"/>
      <c r="CU33" s="634"/>
      <c r="CV33" s="634"/>
      <c r="CW33" s="634"/>
      <c r="CX33" s="634"/>
      <c r="CY33" s="635"/>
      <c r="CZ33" s="624">
        <v>32.4</v>
      </c>
      <c r="DA33" s="636"/>
      <c r="DB33" s="636"/>
      <c r="DC33" s="637"/>
      <c r="DD33" s="627">
        <v>33638733</v>
      </c>
      <c r="DE33" s="634"/>
      <c r="DF33" s="634"/>
      <c r="DG33" s="634"/>
      <c r="DH33" s="634"/>
      <c r="DI33" s="634"/>
      <c r="DJ33" s="634"/>
      <c r="DK33" s="635"/>
      <c r="DL33" s="627">
        <v>23704078</v>
      </c>
      <c r="DM33" s="634"/>
      <c r="DN33" s="634"/>
      <c r="DO33" s="634"/>
      <c r="DP33" s="634"/>
      <c r="DQ33" s="634"/>
      <c r="DR33" s="634"/>
      <c r="DS33" s="634"/>
      <c r="DT33" s="634"/>
      <c r="DU33" s="634"/>
      <c r="DV33" s="635"/>
      <c r="DW33" s="624">
        <v>37.799999999999997</v>
      </c>
      <c r="DX33" s="636"/>
      <c r="DY33" s="636"/>
      <c r="DZ33" s="636"/>
      <c r="EA33" s="636"/>
      <c r="EB33" s="636"/>
      <c r="EC33" s="648"/>
    </row>
    <row r="34" spans="2:133" ht="11.25" customHeight="1" x14ac:dyDescent="0.15">
      <c r="B34" s="618" t="s">
        <v>320</v>
      </c>
      <c r="C34" s="619"/>
      <c r="D34" s="619"/>
      <c r="E34" s="619"/>
      <c r="F34" s="619"/>
      <c r="G34" s="619"/>
      <c r="H34" s="619"/>
      <c r="I34" s="619"/>
      <c r="J34" s="619"/>
      <c r="K34" s="619"/>
      <c r="L34" s="619"/>
      <c r="M34" s="619"/>
      <c r="N34" s="619"/>
      <c r="O34" s="619"/>
      <c r="P34" s="619"/>
      <c r="Q34" s="620"/>
      <c r="R34" s="621">
        <v>299687</v>
      </c>
      <c r="S34" s="622"/>
      <c r="T34" s="622"/>
      <c r="U34" s="622"/>
      <c r="V34" s="622"/>
      <c r="W34" s="622"/>
      <c r="X34" s="622"/>
      <c r="Y34" s="623"/>
      <c r="Z34" s="659">
        <v>0.2</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18548637</v>
      </c>
      <c r="CS34" s="622"/>
      <c r="CT34" s="622"/>
      <c r="CU34" s="622"/>
      <c r="CV34" s="622"/>
      <c r="CW34" s="622"/>
      <c r="CX34" s="622"/>
      <c r="CY34" s="623"/>
      <c r="CZ34" s="624">
        <v>13.7</v>
      </c>
      <c r="DA34" s="636"/>
      <c r="DB34" s="636"/>
      <c r="DC34" s="637"/>
      <c r="DD34" s="627">
        <v>11475604</v>
      </c>
      <c r="DE34" s="622"/>
      <c r="DF34" s="622"/>
      <c r="DG34" s="622"/>
      <c r="DH34" s="622"/>
      <c r="DI34" s="622"/>
      <c r="DJ34" s="622"/>
      <c r="DK34" s="623"/>
      <c r="DL34" s="627">
        <v>10328589</v>
      </c>
      <c r="DM34" s="622"/>
      <c r="DN34" s="622"/>
      <c r="DO34" s="622"/>
      <c r="DP34" s="622"/>
      <c r="DQ34" s="622"/>
      <c r="DR34" s="622"/>
      <c r="DS34" s="622"/>
      <c r="DT34" s="622"/>
      <c r="DU34" s="622"/>
      <c r="DV34" s="623"/>
      <c r="DW34" s="624">
        <v>16.5</v>
      </c>
      <c r="DX34" s="636"/>
      <c r="DY34" s="636"/>
      <c r="DZ34" s="636"/>
      <c r="EA34" s="636"/>
      <c r="EB34" s="636"/>
      <c r="EC34" s="648"/>
    </row>
    <row r="35" spans="2:133" ht="11.25" customHeight="1" x14ac:dyDescent="0.15">
      <c r="B35" s="618" t="s">
        <v>322</v>
      </c>
      <c r="C35" s="619"/>
      <c r="D35" s="619"/>
      <c r="E35" s="619"/>
      <c r="F35" s="619"/>
      <c r="G35" s="619"/>
      <c r="H35" s="619"/>
      <c r="I35" s="619"/>
      <c r="J35" s="619"/>
      <c r="K35" s="619"/>
      <c r="L35" s="619"/>
      <c r="M35" s="619"/>
      <c r="N35" s="619"/>
      <c r="O35" s="619"/>
      <c r="P35" s="619"/>
      <c r="Q35" s="620"/>
      <c r="R35" s="621">
        <v>2089615</v>
      </c>
      <c r="S35" s="622"/>
      <c r="T35" s="622"/>
      <c r="U35" s="622"/>
      <c r="V35" s="622"/>
      <c r="W35" s="622"/>
      <c r="X35" s="622"/>
      <c r="Y35" s="623"/>
      <c r="Z35" s="659">
        <v>1.5</v>
      </c>
      <c r="AA35" s="659"/>
      <c r="AB35" s="659"/>
      <c r="AC35" s="659"/>
      <c r="AD35" s="660" t="s">
        <v>129</v>
      </c>
      <c r="AE35" s="660"/>
      <c r="AF35" s="660"/>
      <c r="AG35" s="660"/>
      <c r="AH35" s="660"/>
      <c r="AI35" s="660"/>
      <c r="AJ35" s="660"/>
      <c r="AK35" s="660"/>
      <c r="AL35" s="624" t="s">
        <v>233</v>
      </c>
      <c r="AM35" s="625"/>
      <c r="AN35" s="625"/>
      <c r="AO35" s="661"/>
      <c r="AP35" s="222"/>
      <c r="AQ35" s="673" t="s">
        <v>323</v>
      </c>
      <c r="AR35" s="674"/>
      <c r="AS35" s="674"/>
      <c r="AT35" s="674"/>
      <c r="AU35" s="674"/>
      <c r="AV35" s="674"/>
      <c r="AW35" s="674"/>
      <c r="AX35" s="674"/>
      <c r="AY35" s="674"/>
      <c r="AZ35" s="674"/>
      <c r="BA35" s="674"/>
      <c r="BB35" s="674"/>
      <c r="BC35" s="674"/>
      <c r="BD35" s="674"/>
      <c r="BE35" s="674"/>
      <c r="BF35" s="675"/>
      <c r="BG35" s="673" t="s">
        <v>324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325</v>
      </c>
      <c r="CE35" s="619"/>
      <c r="CF35" s="619"/>
      <c r="CG35" s="619"/>
      <c r="CH35" s="619"/>
      <c r="CI35" s="619"/>
      <c r="CJ35" s="619"/>
      <c r="CK35" s="619"/>
      <c r="CL35" s="619"/>
      <c r="CM35" s="619"/>
      <c r="CN35" s="619"/>
      <c r="CO35" s="619"/>
      <c r="CP35" s="619"/>
      <c r="CQ35" s="620"/>
      <c r="CR35" s="621">
        <v>462726</v>
      </c>
      <c r="CS35" s="634"/>
      <c r="CT35" s="634"/>
      <c r="CU35" s="634"/>
      <c r="CV35" s="634"/>
      <c r="CW35" s="634"/>
      <c r="CX35" s="634"/>
      <c r="CY35" s="635"/>
      <c r="CZ35" s="624">
        <v>0.3</v>
      </c>
      <c r="DA35" s="636"/>
      <c r="DB35" s="636"/>
      <c r="DC35" s="637"/>
      <c r="DD35" s="627">
        <v>421035</v>
      </c>
      <c r="DE35" s="634"/>
      <c r="DF35" s="634"/>
      <c r="DG35" s="634"/>
      <c r="DH35" s="634"/>
      <c r="DI35" s="634"/>
      <c r="DJ35" s="634"/>
      <c r="DK35" s="635"/>
      <c r="DL35" s="627">
        <v>421035</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326</v>
      </c>
      <c r="C36" s="619"/>
      <c r="D36" s="619"/>
      <c r="E36" s="619"/>
      <c r="F36" s="619"/>
      <c r="G36" s="619"/>
      <c r="H36" s="619"/>
      <c r="I36" s="619"/>
      <c r="J36" s="619"/>
      <c r="K36" s="619"/>
      <c r="L36" s="619"/>
      <c r="M36" s="619"/>
      <c r="N36" s="619"/>
      <c r="O36" s="619"/>
      <c r="P36" s="619"/>
      <c r="Q36" s="620"/>
      <c r="R36" s="621">
        <v>6822185</v>
      </c>
      <c r="S36" s="622"/>
      <c r="T36" s="622"/>
      <c r="U36" s="622"/>
      <c r="V36" s="622"/>
      <c r="W36" s="622"/>
      <c r="X36" s="622"/>
      <c r="Y36" s="623"/>
      <c r="Z36" s="659">
        <v>4.9000000000000004</v>
      </c>
      <c r="AA36" s="659"/>
      <c r="AB36" s="659"/>
      <c r="AC36" s="659"/>
      <c r="AD36" s="660" t="s">
        <v>129</v>
      </c>
      <c r="AE36" s="660"/>
      <c r="AF36" s="660"/>
      <c r="AG36" s="660"/>
      <c r="AH36" s="660"/>
      <c r="AI36" s="660"/>
      <c r="AJ36" s="660"/>
      <c r="AK36" s="660"/>
      <c r="AL36" s="624" t="s">
        <v>129</v>
      </c>
      <c r="AM36" s="625"/>
      <c r="AN36" s="625"/>
      <c r="AO36" s="661"/>
      <c r="AP36" s="222"/>
      <c r="AQ36" s="670" t="s">
        <v>327</v>
      </c>
      <c r="AR36" s="671"/>
      <c r="AS36" s="671"/>
      <c r="AT36" s="671"/>
      <c r="AU36" s="671"/>
      <c r="AV36" s="671"/>
      <c r="AW36" s="671"/>
      <c r="AX36" s="671"/>
      <c r="AY36" s="672"/>
      <c r="AZ36" s="676">
        <v>13770090</v>
      </c>
      <c r="BA36" s="677"/>
      <c r="BB36" s="677"/>
      <c r="BC36" s="677"/>
      <c r="BD36" s="677"/>
      <c r="BE36" s="677"/>
      <c r="BF36" s="678"/>
      <c r="BG36" s="679" t="s">
        <v>328</v>
      </c>
      <c r="BH36" s="680"/>
      <c r="BI36" s="680"/>
      <c r="BJ36" s="680"/>
      <c r="BK36" s="680"/>
      <c r="BL36" s="680"/>
      <c r="BM36" s="680"/>
      <c r="BN36" s="680"/>
      <c r="BO36" s="680"/>
      <c r="BP36" s="680"/>
      <c r="BQ36" s="680"/>
      <c r="BR36" s="680"/>
      <c r="BS36" s="680"/>
      <c r="BT36" s="680"/>
      <c r="BU36" s="681"/>
      <c r="BV36" s="676">
        <v>2014522</v>
      </c>
      <c r="BW36" s="677"/>
      <c r="BX36" s="677"/>
      <c r="BY36" s="677"/>
      <c r="BZ36" s="677"/>
      <c r="CA36" s="677"/>
      <c r="CB36" s="678"/>
      <c r="CD36" s="618" t="s">
        <v>329</v>
      </c>
      <c r="CE36" s="619"/>
      <c r="CF36" s="619"/>
      <c r="CG36" s="619"/>
      <c r="CH36" s="619"/>
      <c r="CI36" s="619"/>
      <c r="CJ36" s="619"/>
      <c r="CK36" s="619"/>
      <c r="CL36" s="619"/>
      <c r="CM36" s="619"/>
      <c r="CN36" s="619"/>
      <c r="CO36" s="619"/>
      <c r="CP36" s="619"/>
      <c r="CQ36" s="620"/>
      <c r="CR36" s="621">
        <v>11397492</v>
      </c>
      <c r="CS36" s="622"/>
      <c r="CT36" s="622"/>
      <c r="CU36" s="622"/>
      <c r="CV36" s="622"/>
      <c r="CW36" s="622"/>
      <c r="CX36" s="622"/>
      <c r="CY36" s="623"/>
      <c r="CZ36" s="624">
        <v>8.4</v>
      </c>
      <c r="DA36" s="636"/>
      <c r="DB36" s="636"/>
      <c r="DC36" s="637"/>
      <c r="DD36" s="627">
        <v>10239021</v>
      </c>
      <c r="DE36" s="622"/>
      <c r="DF36" s="622"/>
      <c r="DG36" s="622"/>
      <c r="DH36" s="622"/>
      <c r="DI36" s="622"/>
      <c r="DJ36" s="622"/>
      <c r="DK36" s="623"/>
      <c r="DL36" s="627">
        <v>6121886</v>
      </c>
      <c r="DM36" s="622"/>
      <c r="DN36" s="622"/>
      <c r="DO36" s="622"/>
      <c r="DP36" s="622"/>
      <c r="DQ36" s="622"/>
      <c r="DR36" s="622"/>
      <c r="DS36" s="622"/>
      <c r="DT36" s="622"/>
      <c r="DU36" s="622"/>
      <c r="DV36" s="623"/>
      <c r="DW36" s="624">
        <v>9.8000000000000007</v>
      </c>
      <c r="DX36" s="636"/>
      <c r="DY36" s="636"/>
      <c r="DZ36" s="636"/>
      <c r="EA36" s="636"/>
      <c r="EB36" s="636"/>
      <c r="EC36" s="648"/>
    </row>
    <row r="37" spans="2:133" ht="11.25" customHeight="1" x14ac:dyDescent="0.15">
      <c r="B37" s="618" t="s">
        <v>330</v>
      </c>
      <c r="C37" s="619"/>
      <c r="D37" s="619"/>
      <c r="E37" s="619"/>
      <c r="F37" s="619"/>
      <c r="G37" s="619"/>
      <c r="H37" s="619"/>
      <c r="I37" s="619"/>
      <c r="J37" s="619"/>
      <c r="K37" s="619"/>
      <c r="L37" s="619"/>
      <c r="M37" s="619"/>
      <c r="N37" s="619"/>
      <c r="O37" s="619"/>
      <c r="P37" s="619"/>
      <c r="Q37" s="620"/>
      <c r="R37" s="621">
        <v>3319443</v>
      </c>
      <c r="S37" s="622"/>
      <c r="T37" s="622"/>
      <c r="U37" s="622"/>
      <c r="V37" s="622"/>
      <c r="W37" s="622"/>
      <c r="X37" s="622"/>
      <c r="Y37" s="623"/>
      <c r="Z37" s="659">
        <v>2.4</v>
      </c>
      <c r="AA37" s="659"/>
      <c r="AB37" s="659"/>
      <c r="AC37" s="659"/>
      <c r="AD37" s="660">
        <v>13354</v>
      </c>
      <c r="AE37" s="660"/>
      <c r="AF37" s="660"/>
      <c r="AG37" s="660"/>
      <c r="AH37" s="660"/>
      <c r="AI37" s="660"/>
      <c r="AJ37" s="660"/>
      <c r="AK37" s="660"/>
      <c r="AL37" s="624">
        <v>0</v>
      </c>
      <c r="AM37" s="625"/>
      <c r="AN37" s="625"/>
      <c r="AO37" s="661"/>
      <c r="AQ37" s="654" t="s">
        <v>331</v>
      </c>
      <c r="AR37" s="655"/>
      <c r="AS37" s="655"/>
      <c r="AT37" s="655"/>
      <c r="AU37" s="655"/>
      <c r="AV37" s="655"/>
      <c r="AW37" s="655"/>
      <c r="AX37" s="655"/>
      <c r="AY37" s="656"/>
      <c r="AZ37" s="621">
        <v>5315500</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2014522</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235811</v>
      </c>
      <c r="CS37" s="634"/>
      <c r="CT37" s="634"/>
      <c r="CU37" s="634"/>
      <c r="CV37" s="634"/>
      <c r="CW37" s="634"/>
      <c r="CX37" s="634"/>
      <c r="CY37" s="635"/>
      <c r="CZ37" s="624">
        <v>0.2</v>
      </c>
      <c r="DA37" s="636"/>
      <c r="DB37" s="636"/>
      <c r="DC37" s="637"/>
      <c r="DD37" s="627">
        <v>235811</v>
      </c>
      <c r="DE37" s="634"/>
      <c r="DF37" s="634"/>
      <c r="DG37" s="634"/>
      <c r="DH37" s="634"/>
      <c r="DI37" s="634"/>
      <c r="DJ37" s="634"/>
      <c r="DK37" s="635"/>
      <c r="DL37" s="627">
        <v>219029</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15">
      <c r="B38" s="618" t="s">
        <v>334</v>
      </c>
      <c r="C38" s="619"/>
      <c r="D38" s="619"/>
      <c r="E38" s="619"/>
      <c r="F38" s="619"/>
      <c r="G38" s="619"/>
      <c r="H38" s="619"/>
      <c r="I38" s="619"/>
      <c r="J38" s="619"/>
      <c r="K38" s="619"/>
      <c r="L38" s="619"/>
      <c r="M38" s="619"/>
      <c r="N38" s="619"/>
      <c r="O38" s="619"/>
      <c r="P38" s="619"/>
      <c r="Q38" s="620"/>
      <c r="R38" s="621">
        <v>19232100</v>
      </c>
      <c r="S38" s="622"/>
      <c r="T38" s="622"/>
      <c r="U38" s="622"/>
      <c r="V38" s="622"/>
      <c r="W38" s="622"/>
      <c r="X38" s="622"/>
      <c r="Y38" s="623"/>
      <c r="Z38" s="659">
        <v>13.7</v>
      </c>
      <c r="AA38" s="659"/>
      <c r="AB38" s="659"/>
      <c r="AC38" s="659"/>
      <c r="AD38" s="660" t="s">
        <v>129</v>
      </c>
      <c r="AE38" s="660"/>
      <c r="AF38" s="660"/>
      <c r="AG38" s="660"/>
      <c r="AH38" s="660"/>
      <c r="AI38" s="660"/>
      <c r="AJ38" s="660"/>
      <c r="AK38" s="660"/>
      <c r="AL38" s="624" t="s">
        <v>233</v>
      </c>
      <c r="AM38" s="625"/>
      <c r="AN38" s="625"/>
      <c r="AO38" s="661"/>
      <c r="AQ38" s="654" t="s">
        <v>335</v>
      </c>
      <c r="AR38" s="655"/>
      <c r="AS38" s="655"/>
      <c r="AT38" s="655"/>
      <c r="AU38" s="655"/>
      <c r="AV38" s="655"/>
      <c r="AW38" s="655"/>
      <c r="AX38" s="655"/>
      <c r="AY38" s="656"/>
      <c r="AZ38" s="621">
        <v>118374</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34177</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8881763</v>
      </c>
      <c r="CS38" s="622"/>
      <c r="CT38" s="622"/>
      <c r="CU38" s="622"/>
      <c r="CV38" s="622"/>
      <c r="CW38" s="622"/>
      <c r="CX38" s="622"/>
      <c r="CY38" s="623"/>
      <c r="CZ38" s="624">
        <v>6.6</v>
      </c>
      <c r="DA38" s="636"/>
      <c r="DB38" s="636"/>
      <c r="DC38" s="637"/>
      <c r="DD38" s="627">
        <v>7233302</v>
      </c>
      <c r="DE38" s="622"/>
      <c r="DF38" s="622"/>
      <c r="DG38" s="622"/>
      <c r="DH38" s="622"/>
      <c r="DI38" s="622"/>
      <c r="DJ38" s="622"/>
      <c r="DK38" s="623"/>
      <c r="DL38" s="627">
        <v>6832568</v>
      </c>
      <c r="DM38" s="622"/>
      <c r="DN38" s="622"/>
      <c r="DO38" s="622"/>
      <c r="DP38" s="622"/>
      <c r="DQ38" s="622"/>
      <c r="DR38" s="622"/>
      <c r="DS38" s="622"/>
      <c r="DT38" s="622"/>
      <c r="DU38" s="622"/>
      <c r="DV38" s="623"/>
      <c r="DW38" s="624">
        <v>10.9</v>
      </c>
      <c r="DX38" s="636"/>
      <c r="DY38" s="636"/>
      <c r="DZ38" s="636"/>
      <c r="EA38" s="636"/>
      <c r="EB38" s="636"/>
      <c r="EC38" s="648"/>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339</v>
      </c>
      <c r="AR39" s="655"/>
      <c r="AS39" s="655"/>
      <c r="AT39" s="655"/>
      <c r="AU39" s="655"/>
      <c r="AV39" s="655"/>
      <c r="AW39" s="655"/>
      <c r="AX39" s="655"/>
      <c r="AY39" s="656"/>
      <c r="AZ39" s="621">
        <v>105327</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51328</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3665163</v>
      </c>
      <c r="CS39" s="634"/>
      <c r="CT39" s="634"/>
      <c r="CU39" s="634"/>
      <c r="CV39" s="634"/>
      <c r="CW39" s="634"/>
      <c r="CX39" s="634"/>
      <c r="CY39" s="635"/>
      <c r="CZ39" s="624">
        <v>2.7</v>
      </c>
      <c r="DA39" s="636"/>
      <c r="DB39" s="636"/>
      <c r="DC39" s="637"/>
      <c r="DD39" s="627">
        <v>3533000</v>
      </c>
      <c r="DE39" s="634"/>
      <c r="DF39" s="634"/>
      <c r="DG39" s="634"/>
      <c r="DH39" s="634"/>
      <c r="DI39" s="634"/>
      <c r="DJ39" s="634"/>
      <c r="DK39" s="635"/>
      <c r="DL39" s="627" t="s">
        <v>233</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15">
      <c r="B40" s="618" t="s">
        <v>342</v>
      </c>
      <c r="C40" s="619"/>
      <c r="D40" s="619"/>
      <c r="E40" s="619"/>
      <c r="F40" s="619"/>
      <c r="G40" s="619"/>
      <c r="H40" s="619"/>
      <c r="I40" s="619"/>
      <c r="J40" s="619"/>
      <c r="K40" s="619"/>
      <c r="L40" s="619"/>
      <c r="M40" s="619"/>
      <c r="N40" s="619"/>
      <c r="O40" s="619"/>
      <c r="P40" s="619"/>
      <c r="Q40" s="620"/>
      <c r="R40" s="621">
        <v>2655900</v>
      </c>
      <c r="S40" s="622"/>
      <c r="T40" s="622"/>
      <c r="U40" s="622"/>
      <c r="V40" s="622"/>
      <c r="W40" s="622"/>
      <c r="X40" s="622"/>
      <c r="Y40" s="623"/>
      <c r="Z40" s="659">
        <v>1.9</v>
      </c>
      <c r="AA40" s="659"/>
      <c r="AB40" s="659"/>
      <c r="AC40" s="659"/>
      <c r="AD40" s="660" t="s">
        <v>129</v>
      </c>
      <c r="AE40" s="660"/>
      <c r="AF40" s="660"/>
      <c r="AG40" s="660"/>
      <c r="AH40" s="660"/>
      <c r="AI40" s="660"/>
      <c r="AJ40" s="660"/>
      <c r="AK40" s="660"/>
      <c r="AL40" s="624" t="s">
        <v>233</v>
      </c>
      <c r="AM40" s="625"/>
      <c r="AN40" s="625"/>
      <c r="AO40" s="661"/>
      <c r="AQ40" s="654" t="s">
        <v>343</v>
      </c>
      <c r="AR40" s="655"/>
      <c r="AS40" s="655"/>
      <c r="AT40" s="655"/>
      <c r="AU40" s="655"/>
      <c r="AV40" s="655"/>
      <c r="AW40" s="655"/>
      <c r="AX40" s="655"/>
      <c r="AY40" s="656"/>
      <c r="AZ40" s="621" t="s">
        <v>129</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104</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v>913111</v>
      </c>
      <c r="CS40" s="622"/>
      <c r="CT40" s="622"/>
      <c r="CU40" s="622"/>
      <c r="CV40" s="622"/>
      <c r="CW40" s="622"/>
      <c r="CX40" s="622"/>
      <c r="CY40" s="623"/>
      <c r="CZ40" s="624">
        <v>0.7</v>
      </c>
      <c r="DA40" s="636"/>
      <c r="DB40" s="636"/>
      <c r="DC40" s="637"/>
      <c r="DD40" s="627">
        <v>736771</v>
      </c>
      <c r="DE40" s="622"/>
      <c r="DF40" s="622"/>
      <c r="DG40" s="622"/>
      <c r="DH40" s="622"/>
      <c r="DI40" s="622"/>
      <c r="DJ40" s="622"/>
      <c r="DK40" s="623"/>
      <c r="DL40" s="627" t="s">
        <v>129</v>
      </c>
      <c r="DM40" s="622"/>
      <c r="DN40" s="622"/>
      <c r="DO40" s="622"/>
      <c r="DP40" s="622"/>
      <c r="DQ40" s="622"/>
      <c r="DR40" s="622"/>
      <c r="DS40" s="622"/>
      <c r="DT40" s="622"/>
      <c r="DU40" s="622"/>
      <c r="DV40" s="623"/>
      <c r="DW40" s="624" t="s">
        <v>233</v>
      </c>
      <c r="DX40" s="636"/>
      <c r="DY40" s="636"/>
      <c r="DZ40" s="636"/>
      <c r="EA40" s="636"/>
      <c r="EB40" s="636"/>
      <c r="EC40" s="648"/>
    </row>
    <row r="41" spans="2:133" ht="11.25" customHeight="1" x14ac:dyDescent="0.15">
      <c r="B41" s="602" t="s">
        <v>347</v>
      </c>
      <c r="C41" s="603"/>
      <c r="D41" s="603"/>
      <c r="E41" s="603"/>
      <c r="F41" s="603"/>
      <c r="G41" s="603"/>
      <c r="H41" s="603"/>
      <c r="I41" s="603"/>
      <c r="J41" s="603"/>
      <c r="K41" s="603"/>
      <c r="L41" s="603"/>
      <c r="M41" s="603"/>
      <c r="N41" s="603"/>
      <c r="O41" s="603"/>
      <c r="P41" s="603"/>
      <c r="Q41" s="604"/>
      <c r="R41" s="605">
        <v>140461271</v>
      </c>
      <c r="S41" s="646"/>
      <c r="T41" s="646"/>
      <c r="U41" s="646"/>
      <c r="V41" s="646"/>
      <c r="W41" s="646"/>
      <c r="X41" s="646"/>
      <c r="Y41" s="649"/>
      <c r="Z41" s="650">
        <v>100</v>
      </c>
      <c r="AA41" s="650"/>
      <c r="AB41" s="650"/>
      <c r="AC41" s="650"/>
      <c r="AD41" s="651">
        <v>60064646</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1421233</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233</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233</v>
      </c>
      <c r="CS41" s="634"/>
      <c r="CT41" s="634"/>
      <c r="CU41" s="634"/>
      <c r="CV41" s="634"/>
      <c r="CW41" s="634"/>
      <c r="CX41" s="634"/>
      <c r="CY41" s="635"/>
      <c r="CZ41" s="624" t="s">
        <v>233</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351</v>
      </c>
      <c r="AR42" s="667"/>
      <c r="AS42" s="667"/>
      <c r="AT42" s="667"/>
      <c r="AU42" s="667"/>
      <c r="AV42" s="667"/>
      <c r="AW42" s="667"/>
      <c r="AX42" s="667"/>
      <c r="AY42" s="668"/>
      <c r="AZ42" s="605">
        <v>6809656</v>
      </c>
      <c r="BA42" s="646"/>
      <c r="BB42" s="646"/>
      <c r="BC42" s="646"/>
      <c r="BD42" s="606"/>
      <c r="BE42" s="606"/>
      <c r="BF42" s="669"/>
      <c r="BG42" s="664"/>
      <c r="BH42" s="665"/>
      <c r="BI42" s="665"/>
      <c r="BJ42" s="665"/>
      <c r="BK42" s="665"/>
      <c r="BL42" s="224"/>
      <c r="BM42" s="603" t="s">
        <v>352</v>
      </c>
      <c r="BN42" s="603"/>
      <c r="BO42" s="603"/>
      <c r="BP42" s="603"/>
      <c r="BQ42" s="603"/>
      <c r="BR42" s="603"/>
      <c r="BS42" s="603"/>
      <c r="BT42" s="603"/>
      <c r="BU42" s="604"/>
      <c r="BV42" s="605">
        <v>291</v>
      </c>
      <c r="BW42" s="646"/>
      <c r="BX42" s="646"/>
      <c r="BY42" s="646"/>
      <c r="BZ42" s="646"/>
      <c r="CA42" s="646"/>
      <c r="CB42" s="647"/>
      <c r="CD42" s="618" t="s">
        <v>353</v>
      </c>
      <c r="CE42" s="619"/>
      <c r="CF42" s="619"/>
      <c r="CG42" s="619"/>
      <c r="CH42" s="619"/>
      <c r="CI42" s="619"/>
      <c r="CJ42" s="619"/>
      <c r="CK42" s="619"/>
      <c r="CL42" s="619"/>
      <c r="CM42" s="619"/>
      <c r="CN42" s="619"/>
      <c r="CO42" s="619"/>
      <c r="CP42" s="619"/>
      <c r="CQ42" s="620"/>
      <c r="CR42" s="621">
        <v>25753045</v>
      </c>
      <c r="CS42" s="634"/>
      <c r="CT42" s="634"/>
      <c r="CU42" s="634"/>
      <c r="CV42" s="634"/>
      <c r="CW42" s="634"/>
      <c r="CX42" s="634"/>
      <c r="CY42" s="635"/>
      <c r="CZ42" s="624">
        <v>19</v>
      </c>
      <c r="DA42" s="636"/>
      <c r="DB42" s="636"/>
      <c r="DC42" s="637"/>
      <c r="DD42" s="627">
        <v>2592134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383879</v>
      </c>
      <c r="CS43" s="634"/>
      <c r="CT43" s="634"/>
      <c r="CU43" s="634"/>
      <c r="CV43" s="634"/>
      <c r="CW43" s="634"/>
      <c r="CX43" s="634"/>
      <c r="CY43" s="635"/>
      <c r="CZ43" s="624">
        <v>0.3</v>
      </c>
      <c r="DA43" s="636"/>
      <c r="DB43" s="636"/>
      <c r="DC43" s="637"/>
      <c r="DD43" s="627">
        <v>383202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357</v>
      </c>
      <c r="CG44" s="619"/>
      <c r="CH44" s="619"/>
      <c r="CI44" s="619"/>
      <c r="CJ44" s="619"/>
      <c r="CK44" s="619"/>
      <c r="CL44" s="619"/>
      <c r="CM44" s="619"/>
      <c r="CN44" s="619"/>
      <c r="CO44" s="619"/>
      <c r="CP44" s="619"/>
      <c r="CQ44" s="620"/>
      <c r="CR44" s="621">
        <v>25753045</v>
      </c>
      <c r="CS44" s="622"/>
      <c r="CT44" s="622"/>
      <c r="CU44" s="622"/>
      <c r="CV44" s="622"/>
      <c r="CW44" s="622"/>
      <c r="CX44" s="622"/>
      <c r="CY44" s="623"/>
      <c r="CZ44" s="624">
        <v>19</v>
      </c>
      <c r="DA44" s="625"/>
      <c r="DB44" s="625"/>
      <c r="DC44" s="626"/>
      <c r="DD44" s="627">
        <v>2592134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12668398</v>
      </c>
      <c r="CS45" s="634"/>
      <c r="CT45" s="634"/>
      <c r="CU45" s="634"/>
      <c r="CV45" s="634"/>
      <c r="CW45" s="634"/>
      <c r="CX45" s="634"/>
      <c r="CY45" s="635"/>
      <c r="CZ45" s="624">
        <v>9.4</v>
      </c>
      <c r="DA45" s="636"/>
      <c r="DB45" s="636"/>
      <c r="DC45" s="637"/>
      <c r="DD45" s="627">
        <v>375145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13023584</v>
      </c>
      <c r="CS46" s="622"/>
      <c r="CT46" s="622"/>
      <c r="CU46" s="622"/>
      <c r="CV46" s="622"/>
      <c r="CW46" s="622"/>
      <c r="CX46" s="622"/>
      <c r="CY46" s="623"/>
      <c r="CZ46" s="624">
        <v>9.6</v>
      </c>
      <c r="DA46" s="625"/>
      <c r="DB46" s="625"/>
      <c r="DC46" s="626"/>
      <c r="DD46" s="627">
        <v>2197626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t="s">
        <v>233</v>
      </c>
      <c r="CS47" s="634"/>
      <c r="CT47" s="634"/>
      <c r="CU47" s="634"/>
      <c r="CV47" s="634"/>
      <c r="CW47" s="634"/>
      <c r="CX47" s="634"/>
      <c r="CY47" s="635"/>
      <c r="CZ47" s="624" t="s">
        <v>233</v>
      </c>
      <c r="DA47" s="636"/>
      <c r="DB47" s="636"/>
      <c r="DC47" s="637"/>
      <c r="DD47" s="627" t="s">
        <v>233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233</v>
      </c>
      <c r="CS48" s="622"/>
      <c r="CT48" s="622"/>
      <c r="CU48" s="622"/>
      <c r="CV48" s="622"/>
      <c r="CW48" s="622"/>
      <c r="CX48" s="622"/>
      <c r="CY48" s="623"/>
      <c r="CZ48" s="624" t="s">
        <v>233</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135235114</v>
      </c>
      <c r="CS49" s="606"/>
      <c r="CT49" s="606"/>
      <c r="CU49" s="606"/>
      <c r="CV49" s="606"/>
      <c r="CW49" s="606"/>
      <c r="CX49" s="606"/>
      <c r="CY49" s="607"/>
      <c r="CZ49" s="608">
        <v>100</v>
      </c>
      <c r="DA49" s="609"/>
      <c r="DB49" s="609"/>
      <c r="DC49" s="610"/>
      <c r="DD49" s="611">
        <v>73303824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7e+mbmq7uYnUpswuxrbJAyv23XaxmHLCxHgEFCrzd8K0aH88suygUEoXCb2xpHj1itwNgGoEMc8GnXkY8Wiug==" saltValue="mC9owy7oLcG8rT3lm0JR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365</v>
      </c>
      <c r="DK2" s="1092"/>
      <c r="DL2" s="1092"/>
      <c r="DM2" s="1092"/>
      <c r="DN2" s="1092"/>
      <c r="DO2" s="1093"/>
      <c r="DP2" s="228"/>
      <c r="DQ2" s="1091" t="s">
        <v>366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386</v>
      </c>
      <c r="C7" s="1048"/>
      <c r="D7" s="1048"/>
      <c r="E7" s="1048"/>
      <c r="F7" s="1048"/>
      <c r="G7" s="1048"/>
      <c r="H7" s="1048"/>
      <c r="I7" s="1048"/>
      <c r="J7" s="1048"/>
      <c r="K7" s="1048"/>
      <c r="L7" s="1048"/>
      <c r="M7" s="1048"/>
      <c r="N7" s="1048"/>
      <c r="O7" s="1048"/>
      <c r="P7" s="1049"/>
      <c r="Q7" s="1102">
        <v>140902</v>
      </c>
      <c r="R7" s="1103"/>
      <c r="S7" s="1103"/>
      <c r="T7" s="1103"/>
      <c r="U7" s="1103"/>
      <c r="V7" s="1103">
        <v>135703</v>
      </c>
      <c r="W7" s="1103"/>
      <c r="X7" s="1103"/>
      <c r="Y7" s="1103"/>
      <c r="Z7" s="1103"/>
      <c r="AA7" s="1103">
        <v>5199</v>
      </c>
      <c r="AB7" s="1103"/>
      <c r="AC7" s="1103"/>
      <c r="AD7" s="1103"/>
      <c r="AE7" s="1104"/>
      <c r="AF7" s="1105">
        <v>4232</v>
      </c>
      <c r="AG7" s="1106"/>
      <c r="AH7" s="1106"/>
      <c r="AI7" s="1106"/>
      <c r="AJ7" s="1107"/>
      <c r="AK7" s="1108">
        <v>2090</v>
      </c>
      <c r="AL7" s="1109"/>
      <c r="AM7" s="1109"/>
      <c r="AN7" s="1109"/>
      <c r="AO7" s="1109"/>
      <c r="AP7" s="1109">
        <v>148485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603</v>
      </c>
      <c r="BT7" s="1100"/>
      <c r="BU7" s="1100"/>
      <c r="BV7" s="1100"/>
      <c r="BW7" s="1100"/>
      <c r="BX7" s="1100"/>
      <c r="BY7" s="1100"/>
      <c r="BZ7" s="1100"/>
      <c r="CA7" s="1100"/>
      <c r="CB7" s="1100"/>
      <c r="CC7" s="1100"/>
      <c r="CD7" s="1100"/>
      <c r="CE7" s="1100"/>
      <c r="CF7" s="1100"/>
      <c r="CG7" s="1112"/>
      <c r="CH7" s="1096">
        <v>-2</v>
      </c>
      <c r="CI7" s="1097"/>
      <c r="CJ7" s="1097"/>
      <c r="CK7" s="1097"/>
      <c r="CL7" s="1098"/>
      <c r="CM7" s="1096">
        <v>253</v>
      </c>
      <c r="CN7" s="1097"/>
      <c r="CO7" s="1097"/>
      <c r="CP7" s="1097"/>
      <c r="CQ7" s="1098"/>
      <c r="CR7" s="1096">
        <v>65</v>
      </c>
      <c r="CS7" s="1097"/>
      <c r="CT7" s="1097"/>
      <c r="CU7" s="1097"/>
      <c r="CV7" s="1098"/>
      <c r="CW7" s="1096">
        <v>32</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209</v>
      </c>
      <c r="R8" s="1039"/>
      <c r="S8" s="1039"/>
      <c r="T8" s="1039"/>
      <c r="U8" s="1039"/>
      <c r="V8" s="1039">
        <v>209</v>
      </c>
      <c r="W8" s="1039"/>
      <c r="X8" s="1039"/>
      <c r="Y8" s="1039"/>
      <c r="Z8" s="1039"/>
      <c r="AA8" s="1039">
        <v>0</v>
      </c>
      <c r="AB8" s="1039"/>
      <c r="AC8" s="1039"/>
      <c r="AD8" s="1039"/>
      <c r="AE8" s="1040"/>
      <c r="AF8" s="1035" t="s">
        <v>388</v>
      </c>
      <c r="AG8" s="1036"/>
      <c r="AH8" s="1036"/>
      <c r="AI8" s="1036"/>
      <c r="AJ8" s="1037"/>
      <c r="AK8" s="1080">
        <v>209</v>
      </c>
      <c r="AL8" s="1081"/>
      <c r="AM8" s="1081"/>
      <c r="AN8" s="1081"/>
      <c r="AO8" s="1081"/>
      <c r="AP8" s="1081">
        <v>513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604</v>
      </c>
      <c r="BT8" s="993"/>
      <c r="BU8" s="993"/>
      <c r="BV8" s="993"/>
      <c r="BW8" s="993"/>
      <c r="BX8" s="993"/>
      <c r="BY8" s="993"/>
      <c r="BZ8" s="993"/>
      <c r="CA8" s="993"/>
      <c r="CB8" s="993"/>
      <c r="CC8" s="993"/>
      <c r="CD8" s="993"/>
      <c r="CE8" s="993"/>
      <c r="CF8" s="993"/>
      <c r="CG8" s="1014"/>
      <c r="CH8" s="989">
        <v>-3</v>
      </c>
      <c r="CI8" s="990"/>
      <c r="CJ8" s="990"/>
      <c r="CK8" s="990"/>
      <c r="CL8" s="991"/>
      <c r="CM8" s="989">
        <v>83</v>
      </c>
      <c r="CN8" s="990"/>
      <c r="CO8" s="990"/>
      <c r="CP8" s="990"/>
      <c r="CQ8" s="991"/>
      <c r="CR8" s="989">
        <v>50</v>
      </c>
      <c r="CS8" s="990"/>
      <c r="CT8" s="990"/>
      <c r="CU8" s="990"/>
      <c r="CV8" s="991"/>
      <c r="CW8" s="989">
        <v>30</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29</v>
      </c>
      <c r="R9" s="1039"/>
      <c r="S9" s="1039"/>
      <c r="T9" s="1039"/>
      <c r="U9" s="1039"/>
      <c r="V9" s="1039">
        <v>2</v>
      </c>
      <c r="W9" s="1039"/>
      <c r="X9" s="1039"/>
      <c r="Y9" s="1039"/>
      <c r="Z9" s="1039"/>
      <c r="AA9" s="1039">
        <v>27</v>
      </c>
      <c r="AB9" s="1039"/>
      <c r="AC9" s="1039"/>
      <c r="AD9" s="1039"/>
      <c r="AE9" s="1040"/>
      <c r="AF9" s="1035">
        <v>27</v>
      </c>
      <c r="AG9" s="1036"/>
      <c r="AH9" s="1036"/>
      <c r="AI9" s="1036"/>
      <c r="AJ9" s="1037"/>
      <c r="AK9" s="1080">
        <v>0</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605</v>
      </c>
      <c r="BT9" s="993"/>
      <c r="BU9" s="993"/>
      <c r="BV9" s="993"/>
      <c r="BW9" s="993"/>
      <c r="BX9" s="993"/>
      <c r="BY9" s="993"/>
      <c r="BZ9" s="993"/>
      <c r="CA9" s="993"/>
      <c r="CB9" s="993"/>
      <c r="CC9" s="993"/>
      <c r="CD9" s="993"/>
      <c r="CE9" s="993"/>
      <c r="CF9" s="993"/>
      <c r="CG9" s="1014"/>
      <c r="CH9" s="989">
        <v>28</v>
      </c>
      <c r="CI9" s="990"/>
      <c r="CJ9" s="990"/>
      <c r="CK9" s="990"/>
      <c r="CL9" s="991"/>
      <c r="CM9" s="989">
        <v>348</v>
      </c>
      <c r="CN9" s="990"/>
      <c r="CO9" s="990"/>
      <c r="CP9" s="990"/>
      <c r="CQ9" s="991"/>
      <c r="CR9" s="989">
        <v>50</v>
      </c>
      <c r="CS9" s="990"/>
      <c r="CT9" s="990"/>
      <c r="CU9" s="990"/>
      <c r="CV9" s="991"/>
      <c r="CW9" s="989">
        <v>32</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606</v>
      </c>
      <c r="BT10" s="993"/>
      <c r="BU10" s="993"/>
      <c r="BV10" s="993"/>
      <c r="BW10" s="993"/>
      <c r="BX10" s="993"/>
      <c r="BY10" s="993"/>
      <c r="BZ10" s="993"/>
      <c r="CA10" s="993"/>
      <c r="CB10" s="993"/>
      <c r="CC10" s="993"/>
      <c r="CD10" s="993"/>
      <c r="CE10" s="993"/>
      <c r="CF10" s="993"/>
      <c r="CG10" s="1014"/>
      <c r="CH10" s="989">
        <v>0</v>
      </c>
      <c r="CI10" s="990"/>
      <c r="CJ10" s="990"/>
      <c r="CK10" s="990"/>
      <c r="CL10" s="991"/>
      <c r="CM10" s="989">
        <v>121</v>
      </c>
      <c r="CN10" s="990"/>
      <c r="CO10" s="990"/>
      <c r="CP10" s="990"/>
      <c r="CQ10" s="991"/>
      <c r="CR10" s="989">
        <v>100</v>
      </c>
      <c r="CS10" s="990"/>
      <c r="CT10" s="990"/>
      <c r="CU10" s="990"/>
      <c r="CV10" s="991"/>
      <c r="CW10" s="989">
        <v>41</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607</v>
      </c>
      <c r="BT11" s="993"/>
      <c r="BU11" s="993"/>
      <c r="BV11" s="993"/>
      <c r="BW11" s="993"/>
      <c r="BX11" s="993"/>
      <c r="BY11" s="993"/>
      <c r="BZ11" s="993"/>
      <c r="CA11" s="993"/>
      <c r="CB11" s="993"/>
      <c r="CC11" s="993"/>
      <c r="CD11" s="993"/>
      <c r="CE11" s="993"/>
      <c r="CF11" s="993"/>
      <c r="CG11" s="1014"/>
      <c r="CH11" s="989">
        <v>22</v>
      </c>
      <c r="CI11" s="990"/>
      <c r="CJ11" s="990"/>
      <c r="CK11" s="990"/>
      <c r="CL11" s="991"/>
      <c r="CM11" s="989">
        <v>138</v>
      </c>
      <c r="CN11" s="990"/>
      <c r="CO11" s="990"/>
      <c r="CP11" s="990"/>
      <c r="CQ11" s="991"/>
      <c r="CR11" s="989">
        <v>30</v>
      </c>
      <c r="CS11" s="990"/>
      <c r="CT11" s="990"/>
      <c r="CU11" s="990"/>
      <c r="CV11" s="991"/>
      <c r="CW11" s="989">
        <v>52</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608</v>
      </c>
      <c r="BT12" s="993"/>
      <c r="BU12" s="993"/>
      <c r="BV12" s="993"/>
      <c r="BW12" s="993"/>
      <c r="BX12" s="993"/>
      <c r="BY12" s="993"/>
      <c r="BZ12" s="993"/>
      <c r="CA12" s="993"/>
      <c r="CB12" s="993"/>
      <c r="CC12" s="993"/>
      <c r="CD12" s="993"/>
      <c r="CE12" s="993"/>
      <c r="CF12" s="993"/>
      <c r="CG12" s="1014"/>
      <c r="CH12" s="989">
        <v>44</v>
      </c>
      <c r="CI12" s="990"/>
      <c r="CJ12" s="990"/>
      <c r="CK12" s="990"/>
      <c r="CL12" s="991"/>
      <c r="CM12" s="989">
        <v>460</v>
      </c>
      <c r="CN12" s="990"/>
      <c r="CO12" s="990"/>
      <c r="CP12" s="990"/>
      <c r="CQ12" s="991"/>
      <c r="CR12" s="989">
        <v>100</v>
      </c>
      <c r="CS12" s="990"/>
      <c r="CT12" s="990"/>
      <c r="CU12" s="990"/>
      <c r="CV12" s="991"/>
      <c r="CW12" s="989">
        <v>569</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0</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609</v>
      </c>
      <c r="BT13" s="993"/>
      <c r="BU13" s="993"/>
      <c r="BV13" s="993"/>
      <c r="BW13" s="993"/>
      <c r="BX13" s="993"/>
      <c r="BY13" s="993"/>
      <c r="BZ13" s="993"/>
      <c r="CA13" s="993"/>
      <c r="CB13" s="993"/>
      <c r="CC13" s="993"/>
      <c r="CD13" s="993"/>
      <c r="CE13" s="993"/>
      <c r="CF13" s="993"/>
      <c r="CG13" s="1014"/>
      <c r="CH13" s="989">
        <v>2</v>
      </c>
      <c r="CI13" s="990"/>
      <c r="CJ13" s="990"/>
      <c r="CK13" s="990"/>
      <c r="CL13" s="991"/>
      <c r="CM13" s="989">
        <v>73</v>
      </c>
      <c r="CN13" s="990"/>
      <c r="CO13" s="990"/>
      <c r="CP13" s="990"/>
      <c r="CQ13" s="991"/>
      <c r="CR13" s="989">
        <v>50</v>
      </c>
      <c r="CS13" s="990"/>
      <c r="CT13" s="990"/>
      <c r="CU13" s="990"/>
      <c r="CV13" s="991"/>
      <c r="CW13" s="989">
        <v>18</v>
      </c>
      <c r="CX13" s="990"/>
      <c r="CY13" s="990"/>
      <c r="CZ13" s="990"/>
      <c r="DA13" s="991"/>
      <c r="DB13" s="989">
        <v>0</v>
      </c>
      <c r="DC13" s="990"/>
      <c r="DD13" s="990"/>
      <c r="DE13" s="990"/>
      <c r="DF13" s="991"/>
      <c r="DG13" s="989">
        <v>0</v>
      </c>
      <c r="DH13" s="990"/>
      <c r="DI13" s="990"/>
      <c r="DJ13" s="990"/>
      <c r="DK13" s="991"/>
      <c r="DL13" s="989">
        <v>0</v>
      </c>
      <c r="DM13" s="990"/>
      <c r="DN13" s="990"/>
      <c r="DO13" s="990"/>
      <c r="DP13" s="991"/>
      <c r="DQ13" s="989">
        <v>0</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610</v>
      </c>
      <c r="BT14" s="993"/>
      <c r="BU14" s="993"/>
      <c r="BV14" s="993"/>
      <c r="BW14" s="993"/>
      <c r="BX14" s="993"/>
      <c r="BY14" s="993"/>
      <c r="BZ14" s="993"/>
      <c r="CA14" s="993"/>
      <c r="CB14" s="993"/>
      <c r="CC14" s="993"/>
      <c r="CD14" s="993"/>
      <c r="CE14" s="993"/>
      <c r="CF14" s="993"/>
      <c r="CG14" s="1014"/>
      <c r="CH14" s="989">
        <v>-1</v>
      </c>
      <c r="CI14" s="990"/>
      <c r="CJ14" s="990"/>
      <c r="CK14" s="990"/>
      <c r="CL14" s="991"/>
      <c r="CM14" s="989">
        <v>421</v>
      </c>
      <c r="CN14" s="990"/>
      <c r="CO14" s="990"/>
      <c r="CP14" s="990"/>
      <c r="CQ14" s="991"/>
      <c r="CR14" s="989">
        <v>50</v>
      </c>
      <c r="CS14" s="990"/>
      <c r="CT14" s="990"/>
      <c r="CU14" s="990"/>
      <c r="CV14" s="991"/>
      <c r="CW14" s="989">
        <v>0</v>
      </c>
      <c r="CX14" s="990"/>
      <c r="CY14" s="990"/>
      <c r="CZ14" s="990"/>
      <c r="DA14" s="991"/>
      <c r="DB14" s="989">
        <v>0</v>
      </c>
      <c r="DC14" s="990"/>
      <c r="DD14" s="990"/>
      <c r="DE14" s="990"/>
      <c r="DF14" s="991"/>
      <c r="DG14" s="989">
        <v>0</v>
      </c>
      <c r="DH14" s="990"/>
      <c r="DI14" s="990"/>
      <c r="DJ14" s="990"/>
      <c r="DK14" s="991"/>
      <c r="DL14" s="989">
        <v>0</v>
      </c>
      <c r="DM14" s="990"/>
      <c r="DN14" s="990"/>
      <c r="DO14" s="990"/>
      <c r="DP14" s="991"/>
      <c r="DQ14" s="989">
        <v>0</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5.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140931</v>
      </c>
      <c r="R23" s="1061"/>
      <c r="S23" s="1061"/>
      <c r="T23" s="1061"/>
      <c r="U23" s="1061"/>
      <c r="V23" s="1061">
        <v>135705</v>
      </c>
      <c r="W23" s="1061"/>
      <c r="X23" s="1061"/>
      <c r="Y23" s="1061"/>
      <c r="Z23" s="1061"/>
      <c r="AA23" s="1061">
        <v>5226</v>
      </c>
      <c r="AB23" s="1061"/>
      <c r="AC23" s="1061"/>
      <c r="AD23" s="1061"/>
      <c r="AE23" s="1068"/>
      <c r="AF23" s="1069">
        <v>4259</v>
      </c>
      <c r="AG23" s="1061"/>
      <c r="AH23" s="1061"/>
      <c r="AI23" s="1061"/>
      <c r="AJ23" s="1070"/>
      <c r="AK23" s="1071"/>
      <c r="AL23" s="1072"/>
      <c r="AM23" s="1072"/>
      <c r="AN23" s="1072"/>
      <c r="AO23" s="1072"/>
      <c r="AP23" s="1061">
        <v>148998</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23705</v>
      </c>
      <c r="R28" s="1051"/>
      <c r="S28" s="1051"/>
      <c r="T28" s="1051"/>
      <c r="U28" s="1051"/>
      <c r="V28" s="1051">
        <v>21690</v>
      </c>
      <c r="W28" s="1051"/>
      <c r="X28" s="1051"/>
      <c r="Y28" s="1051"/>
      <c r="Z28" s="1051"/>
      <c r="AA28" s="1051">
        <v>2015</v>
      </c>
      <c r="AB28" s="1051"/>
      <c r="AC28" s="1051"/>
      <c r="AD28" s="1051"/>
      <c r="AE28" s="1052"/>
      <c r="AF28" s="1053">
        <v>2015</v>
      </c>
      <c r="AG28" s="1051"/>
      <c r="AH28" s="1051"/>
      <c r="AI28" s="1051"/>
      <c r="AJ28" s="1054"/>
      <c r="AK28" s="1042">
        <v>1421</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25761</v>
      </c>
      <c r="R29" s="1039"/>
      <c r="S29" s="1039"/>
      <c r="T29" s="1039"/>
      <c r="U29" s="1039"/>
      <c r="V29" s="1039">
        <v>24162</v>
      </c>
      <c r="W29" s="1039"/>
      <c r="X29" s="1039"/>
      <c r="Y29" s="1039"/>
      <c r="Z29" s="1039"/>
      <c r="AA29" s="1039">
        <v>1598</v>
      </c>
      <c r="AB29" s="1039"/>
      <c r="AC29" s="1039"/>
      <c r="AD29" s="1039"/>
      <c r="AE29" s="1040"/>
      <c r="AF29" s="1035">
        <v>1598</v>
      </c>
      <c r="AG29" s="1036"/>
      <c r="AH29" s="1036"/>
      <c r="AI29" s="1036"/>
      <c r="AJ29" s="1037"/>
      <c r="AK29" s="980">
        <v>3636</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3805</v>
      </c>
      <c r="R30" s="1039"/>
      <c r="S30" s="1039"/>
      <c r="T30" s="1039"/>
      <c r="U30" s="1039"/>
      <c r="V30" s="1039">
        <v>3800</v>
      </c>
      <c r="W30" s="1039"/>
      <c r="X30" s="1039"/>
      <c r="Y30" s="1039"/>
      <c r="Z30" s="1039"/>
      <c r="AA30" s="1039">
        <v>5</v>
      </c>
      <c r="AB30" s="1039"/>
      <c r="AC30" s="1039"/>
      <c r="AD30" s="1039"/>
      <c r="AE30" s="1040"/>
      <c r="AF30" s="1035">
        <v>5</v>
      </c>
      <c r="AG30" s="1036"/>
      <c r="AH30" s="1036"/>
      <c r="AI30" s="1036"/>
      <c r="AJ30" s="1037"/>
      <c r="AK30" s="980">
        <v>682</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76</v>
      </c>
      <c r="R31" s="1039"/>
      <c r="S31" s="1039"/>
      <c r="T31" s="1039"/>
      <c r="U31" s="1039"/>
      <c r="V31" s="1039">
        <v>58</v>
      </c>
      <c r="W31" s="1039"/>
      <c r="X31" s="1039"/>
      <c r="Y31" s="1039"/>
      <c r="Z31" s="1039"/>
      <c r="AA31" s="1039">
        <v>23</v>
      </c>
      <c r="AB31" s="1039"/>
      <c r="AC31" s="1039"/>
      <c r="AD31" s="1039"/>
      <c r="AE31" s="1040"/>
      <c r="AF31" s="1035">
        <v>23</v>
      </c>
      <c r="AG31" s="1036"/>
      <c r="AH31" s="1036"/>
      <c r="AI31" s="1036"/>
      <c r="AJ31" s="1037"/>
      <c r="AK31" s="980">
        <v>0</v>
      </c>
      <c r="AL31" s="971"/>
      <c r="AM31" s="971"/>
      <c r="AN31" s="971"/>
      <c r="AO31" s="971"/>
      <c r="AP31" s="971">
        <v>0</v>
      </c>
      <c r="AQ31" s="971"/>
      <c r="AR31" s="971"/>
      <c r="AS31" s="971"/>
      <c r="AT31" s="971"/>
      <c r="AU31" s="971">
        <v>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819</v>
      </c>
      <c r="R32" s="1039"/>
      <c r="S32" s="1039"/>
      <c r="T32" s="1039"/>
      <c r="U32" s="1039"/>
      <c r="V32" s="1039">
        <v>771</v>
      </c>
      <c r="W32" s="1039"/>
      <c r="X32" s="1039"/>
      <c r="Y32" s="1039"/>
      <c r="Z32" s="1039"/>
      <c r="AA32" s="1039">
        <v>48</v>
      </c>
      <c r="AB32" s="1039"/>
      <c r="AC32" s="1039"/>
      <c r="AD32" s="1039"/>
      <c r="AE32" s="1040"/>
      <c r="AF32" s="1035">
        <v>48</v>
      </c>
      <c r="AG32" s="1036"/>
      <c r="AH32" s="1036"/>
      <c r="AI32" s="1036"/>
      <c r="AJ32" s="1037"/>
      <c r="AK32" s="980">
        <v>0</v>
      </c>
      <c r="AL32" s="971"/>
      <c r="AM32" s="971"/>
      <c r="AN32" s="971"/>
      <c r="AO32" s="971"/>
      <c r="AP32" s="971">
        <v>1120</v>
      </c>
      <c r="AQ32" s="971"/>
      <c r="AR32" s="971"/>
      <c r="AS32" s="971"/>
      <c r="AT32" s="971"/>
      <c r="AU32" s="971">
        <v>0</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6063</v>
      </c>
      <c r="R33" s="1039"/>
      <c r="S33" s="1039"/>
      <c r="T33" s="1039"/>
      <c r="U33" s="1039"/>
      <c r="V33" s="1039">
        <v>5460</v>
      </c>
      <c r="W33" s="1039"/>
      <c r="X33" s="1039"/>
      <c r="Y33" s="1039"/>
      <c r="Z33" s="1039"/>
      <c r="AA33" s="1039">
        <v>603</v>
      </c>
      <c r="AB33" s="1039"/>
      <c r="AC33" s="1039"/>
      <c r="AD33" s="1039"/>
      <c r="AE33" s="1040"/>
      <c r="AF33" s="1035">
        <v>3148</v>
      </c>
      <c r="AG33" s="1036"/>
      <c r="AH33" s="1036"/>
      <c r="AI33" s="1036"/>
      <c r="AJ33" s="1037"/>
      <c r="AK33" s="980">
        <v>73</v>
      </c>
      <c r="AL33" s="971"/>
      <c r="AM33" s="971"/>
      <c r="AN33" s="971"/>
      <c r="AO33" s="971"/>
      <c r="AP33" s="971">
        <v>21984</v>
      </c>
      <c r="AQ33" s="971"/>
      <c r="AR33" s="971"/>
      <c r="AS33" s="971"/>
      <c r="AT33" s="971"/>
      <c r="AU33" s="971">
        <v>22</v>
      </c>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8672</v>
      </c>
      <c r="R34" s="1039"/>
      <c r="S34" s="1039"/>
      <c r="T34" s="1039"/>
      <c r="U34" s="1039"/>
      <c r="V34" s="1039">
        <v>8398</v>
      </c>
      <c r="W34" s="1039"/>
      <c r="X34" s="1039"/>
      <c r="Y34" s="1039"/>
      <c r="Z34" s="1039"/>
      <c r="AA34" s="1039">
        <v>274</v>
      </c>
      <c r="AB34" s="1039"/>
      <c r="AC34" s="1039"/>
      <c r="AD34" s="1039"/>
      <c r="AE34" s="1040"/>
      <c r="AF34" s="1035">
        <v>817</v>
      </c>
      <c r="AG34" s="1036"/>
      <c r="AH34" s="1036"/>
      <c r="AI34" s="1036"/>
      <c r="AJ34" s="1037"/>
      <c r="AK34" s="980">
        <v>4783</v>
      </c>
      <c r="AL34" s="971"/>
      <c r="AM34" s="971"/>
      <c r="AN34" s="971"/>
      <c r="AO34" s="971"/>
      <c r="AP34" s="971">
        <v>67400</v>
      </c>
      <c r="AQ34" s="971"/>
      <c r="AR34" s="971"/>
      <c r="AS34" s="971"/>
      <c r="AT34" s="971"/>
      <c r="AU34" s="971">
        <v>42462</v>
      </c>
      <c r="AV34" s="971"/>
      <c r="AW34" s="971"/>
      <c r="AX34" s="971"/>
      <c r="AY34" s="971"/>
      <c r="AZ34" s="1041"/>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412</v>
      </c>
      <c r="C35" s="1031"/>
      <c r="D35" s="1031"/>
      <c r="E35" s="1031"/>
      <c r="F35" s="1031"/>
      <c r="G35" s="1031"/>
      <c r="H35" s="1031"/>
      <c r="I35" s="1031"/>
      <c r="J35" s="1031"/>
      <c r="K35" s="1031"/>
      <c r="L35" s="1031"/>
      <c r="M35" s="1031"/>
      <c r="N35" s="1031"/>
      <c r="O35" s="1031"/>
      <c r="P35" s="1032"/>
      <c r="Q35" s="1038">
        <v>1459</v>
      </c>
      <c r="R35" s="1039"/>
      <c r="S35" s="1039"/>
      <c r="T35" s="1039"/>
      <c r="U35" s="1039"/>
      <c r="V35" s="1039">
        <v>739</v>
      </c>
      <c r="W35" s="1039"/>
      <c r="X35" s="1039"/>
      <c r="Y35" s="1039"/>
      <c r="Z35" s="1039"/>
      <c r="AA35" s="1039">
        <v>720</v>
      </c>
      <c r="AB35" s="1039"/>
      <c r="AC35" s="1039"/>
      <c r="AD35" s="1039"/>
      <c r="AE35" s="1040"/>
      <c r="AF35" s="1035">
        <v>701</v>
      </c>
      <c r="AG35" s="1036"/>
      <c r="AH35" s="1036"/>
      <c r="AI35" s="1036"/>
      <c r="AJ35" s="1037"/>
      <c r="AK35" s="980">
        <v>0</v>
      </c>
      <c r="AL35" s="971"/>
      <c r="AM35" s="971"/>
      <c r="AN35" s="971"/>
      <c r="AO35" s="971"/>
      <c r="AP35" s="971">
        <v>634</v>
      </c>
      <c r="AQ35" s="971"/>
      <c r="AR35" s="971"/>
      <c r="AS35" s="971"/>
      <c r="AT35" s="971"/>
      <c r="AU35" s="971">
        <v>0</v>
      </c>
      <c r="AV35" s="971"/>
      <c r="AW35" s="971"/>
      <c r="AX35" s="971"/>
      <c r="AY35" s="971"/>
      <c r="AZ35" s="1041"/>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414</v>
      </c>
      <c r="C36" s="1031"/>
      <c r="D36" s="1031"/>
      <c r="E36" s="1031"/>
      <c r="F36" s="1031"/>
      <c r="G36" s="1031"/>
      <c r="H36" s="1031"/>
      <c r="I36" s="1031"/>
      <c r="J36" s="1031"/>
      <c r="K36" s="1031"/>
      <c r="L36" s="1031"/>
      <c r="M36" s="1031"/>
      <c r="N36" s="1031"/>
      <c r="O36" s="1031"/>
      <c r="P36" s="1032"/>
      <c r="Q36" s="1038">
        <v>777</v>
      </c>
      <c r="R36" s="1039"/>
      <c r="S36" s="1039"/>
      <c r="T36" s="1039"/>
      <c r="U36" s="1039"/>
      <c r="V36" s="1039">
        <v>752</v>
      </c>
      <c r="W36" s="1039"/>
      <c r="X36" s="1039"/>
      <c r="Y36" s="1039"/>
      <c r="Z36" s="1039"/>
      <c r="AA36" s="1039">
        <v>26</v>
      </c>
      <c r="AB36" s="1039"/>
      <c r="AC36" s="1039"/>
      <c r="AD36" s="1039"/>
      <c r="AE36" s="1040"/>
      <c r="AF36" s="1035">
        <v>37</v>
      </c>
      <c r="AG36" s="1036"/>
      <c r="AH36" s="1036"/>
      <c r="AI36" s="1036"/>
      <c r="AJ36" s="1037"/>
      <c r="AK36" s="980">
        <v>533</v>
      </c>
      <c r="AL36" s="971"/>
      <c r="AM36" s="971"/>
      <c r="AN36" s="971"/>
      <c r="AO36" s="971"/>
      <c r="AP36" s="971">
        <v>4071</v>
      </c>
      <c r="AQ36" s="971"/>
      <c r="AR36" s="971"/>
      <c r="AS36" s="971"/>
      <c r="AT36" s="971"/>
      <c r="AU36" s="971">
        <v>3664</v>
      </c>
      <c r="AV36" s="971"/>
      <c r="AW36" s="971"/>
      <c r="AX36" s="971"/>
      <c r="AY36" s="971"/>
      <c r="AZ36" s="1041"/>
      <c r="BA36" s="1041"/>
      <c r="BB36" s="1041"/>
      <c r="BC36" s="1041"/>
      <c r="BD36" s="1041"/>
      <c r="BE36" s="972" t="s">
        <v>415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416</v>
      </c>
      <c r="C37" s="1031"/>
      <c r="D37" s="1031"/>
      <c r="E37" s="1031"/>
      <c r="F37" s="1031"/>
      <c r="G37" s="1031"/>
      <c r="H37" s="1031"/>
      <c r="I37" s="1031"/>
      <c r="J37" s="1031"/>
      <c r="K37" s="1031"/>
      <c r="L37" s="1031"/>
      <c r="M37" s="1031"/>
      <c r="N37" s="1031"/>
      <c r="O37" s="1031"/>
      <c r="P37" s="1032"/>
      <c r="Q37" s="1038">
        <v>215</v>
      </c>
      <c r="R37" s="1039"/>
      <c r="S37" s="1039"/>
      <c r="T37" s="1039"/>
      <c r="U37" s="1039"/>
      <c r="V37" s="1039">
        <v>96</v>
      </c>
      <c r="W37" s="1039"/>
      <c r="X37" s="1039"/>
      <c r="Y37" s="1039"/>
      <c r="Z37" s="1039"/>
      <c r="AA37" s="1039">
        <v>119</v>
      </c>
      <c r="AB37" s="1039"/>
      <c r="AC37" s="1039"/>
      <c r="AD37" s="1039"/>
      <c r="AE37" s="1040"/>
      <c r="AF37" s="1035">
        <v>14</v>
      </c>
      <c r="AG37" s="1036"/>
      <c r="AH37" s="1036"/>
      <c r="AI37" s="1036"/>
      <c r="AJ37" s="1037"/>
      <c r="AK37" s="980">
        <v>140</v>
      </c>
      <c r="AL37" s="971"/>
      <c r="AM37" s="971"/>
      <c r="AN37" s="971"/>
      <c r="AO37" s="971"/>
      <c r="AP37" s="971">
        <v>0</v>
      </c>
      <c r="AQ37" s="971"/>
      <c r="AR37" s="971"/>
      <c r="AS37" s="971"/>
      <c r="AT37" s="971"/>
      <c r="AU37" s="971">
        <v>246</v>
      </c>
      <c r="AV37" s="971"/>
      <c r="AW37" s="971"/>
      <c r="AX37" s="971"/>
      <c r="AY37" s="971"/>
      <c r="AZ37" s="1041"/>
      <c r="BA37" s="1041"/>
      <c r="BB37" s="1041"/>
      <c r="BC37" s="1041"/>
      <c r="BD37" s="1041"/>
      <c r="BE37" s="972" t="s">
        <v>413</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8405</v>
      </c>
      <c r="AG63" s="959"/>
      <c r="AH63" s="959"/>
      <c r="AI63" s="959"/>
      <c r="AJ63" s="1022"/>
      <c r="AK63" s="1023"/>
      <c r="AL63" s="963"/>
      <c r="AM63" s="963"/>
      <c r="AN63" s="963"/>
      <c r="AO63" s="963"/>
      <c r="AP63" s="959">
        <v>95209</v>
      </c>
      <c r="AQ63" s="959"/>
      <c r="AR63" s="959"/>
      <c r="AS63" s="959"/>
      <c r="AT63" s="959"/>
      <c r="AU63" s="959">
        <v>46394</v>
      </c>
      <c r="AV63" s="959"/>
      <c r="AW63" s="959"/>
      <c r="AX63" s="959"/>
      <c r="AY63" s="959"/>
      <c r="AZ63" s="1017"/>
      <c r="BA63" s="1017"/>
      <c r="BB63" s="1017"/>
      <c r="BC63" s="1017"/>
      <c r="BD63" s="1017"/>
      <c r="BE63" s="960"/>
      <c r="BF63" s="960"/>
      <c r="BG63" s="960"/>
      <c r="BH63" s="960"/>
      <c r="BI63" s="961"/>
      <c r="BJ63" s="1018" t="s">
        <v>393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396</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318</v>
      </c>
      <c r="R68" s="982"/>
      <c r="S68" s="982"/>
      <c r="T68" s="982"/>
      <c r="U68" s="982"/>
      <c r="V68" s="982">
        <v>287</v>
      </c>
      <c r="W68" s="982"/>
      <c r="X68" s="982"/>
      <c r="Y68" s="982"/>
      <c r="Z68" s="982"/>
      <c r="AA68" s="982">
        <v>31</v>
      </c>
      <c r="AB68" s="982"/>
      <c r="AC68" s="982"/>
      <c r="AD68" s="982"/>
      <c r="AE68" s="982"/>
      <c r="AF68" s="982">
        <v>31</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704</v>
      </c>
      <c r="R69" s="971"/>
      <c r="S69" s="971"/>
      <c r="T69" s="971"/>
      <c r="U69" s="971"/>
      <c r="V69" s="971">
        <v>589</v>
      </c>
      <c r="W69" s="971"/>
      <c r="X69" s="971"/>
      <c r="Y69" s="971"/>
      <c r="Z69" s="971"/>
      <c r="AA69" s="971">
        <v>115</v>
      </c>
      <c r="AB69" s="971"/>
      <c r="AC69" s="971"/>
      <c r="AD69" s="971"/>
      <c r="AE69" s="971"/>
      <c r="AF69" s="971">
        <v>81</v>
      </c>
      <c r="AG69" s="971"/>
      <c r="AH69" s="971"/>
      <c r="AI69" s="971"/>
      <c r="AJ69" s="971"/>
      <c r="AK69" s="981">
        <v>0</v>
      </c>
      <c r="AL69" s="979"/>
      <c r="AM69" s="979"/>
      <c r="AN69" s="979"/>
      <c r="AO69" s="980"/>
      <c r="AP69" s="981">
        <v>0</v>
      </c>
      <c r="AQ69" s="979"/>
      <c r="AR69" s="979"/>
      <c r="AS69" s="979"/>
      <c r="AT69" s="980"/>
      <c r="AU69" s="981">
        <v>0</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599</v>
      </c>
      <c r="C70" s="975"/>
      <c r="D70" s="975"/>
      <c r="E70" s="975"/>
      <c r="F70" s="975"/>
      <c r="G70" s="975"/>
      <c r="H70" s="975"/>
      <c r="I70" s="975"/>
      <c r="J70" s="975"/>
      <c r="K70" s="975"/>
      <c r="L70" s="975"/>
      <c r="M70" s="975"/>
      <c r="N70" s="975"/>
      <c r="O70" s="975"/>
      <c r="P70" s="976"/>
      <c r="Q70" s="977">
        <v>16052</v>
      </c>
      <c r="R70" s="971"/>
      <c r="S70" s="971"/>
      <c r="T70" s="971"/>
      <c r="U70" s="971"/>
      <c r="V70" s="971">
        <v>16031</v>
      </c>
      <c r="W70" s="971"/>
      <c r="X70" s="971"/>
      <c r="Y70" s="971"/>
      <c r="Z70" s="971"/>
      <c r="AA70" s="971">
        <v>21</v>
      </c>
      <c r="AB70" s="971"/>
      <c r="AC70" s="971"/>
      <c r="AD70" s="971"/>
      <c r="AE70" s="971"/>
      <c r="AF70" s="971">
        <v>14</v>
      </c>
      <c r="AG70" s="971"/>
      <c r="AH70" s="971"/>
      <c r="AI70" s="971"/>
      <c r="AJ70" s="971"/>
      <c r="AK70" s="971">
        <v>113</v>
      </c>
      <c r="AL70" s="971"/>
      <c r="AM70" s="971"/>
      <c r="AN70" s="971"/>
      <c r="AO70" s="971"/>
      <c r="AP70" s="981">
        <v>0</v>
      </c>
      <c r="AQ70" s="979"/>
      <c r="AR70" s="979"/>
      <c r="AS70" s="979"/>
      <c r="AT70" s="980"/>
      <c r="AU70" s="981">
        <v>0</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88</v>
      </c>
      <c r="R71" s="971"/>
      <c r="S71" s="971"/>
      <c r="T71" s="971"/>
      <c r="U71" s="971"/>
      <c r="V71" s="971">
        <v>87</v>
      </c>
      <c r="W71" s="971"/>
      <c r="X71" s="971"/>
      <c r="Y71" s="971"/>
      <c r="Z71" s="971"/>
      <c r="AA71" s="971">
        <v>1</v>
      </c>
      <c r="AB71" s="971"/>
      <c r="AC71" s="971"/>
      <c r="AD71" s="971"/>
      <c r="AE71" s="971"/>
      <c r="AF71" s="971">
        <v>1</v>
      </c>
      <c r="AG71" s="971"/>
      <c r="AH71" s="971"/>
      <c r="AI71" s="971"/>
      <c r="AJ71" s="971"/>
      <c r="AK71" s="981">
        <v>8</v>
      </c>
      <c r="AL71" s="979"/>
      <c r="AM71" s="979"/>
      <c r="AN71" s="979"/>
      <c r="AO71" s="980"/>
      <c r="AP71" s="981">
        <v>0</v>
      </c>
      <c r="AQ71" s="979"/>
      <c r="AR71" s="979"/>
      <c r="AS71" s="979"/>
      <c r="AT71" s="980"/>
      <c r="AU71" s="981">
        <v>0</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168</v>
      </c>
      <c r="R72" s="971"/>
      <c r="S72" s="971"/>
      <c r="T72" s="971"/>
      <c r="U72" s="971"/>
      <c r="V72" s="971">
        <v>164</v>
      </c>
      <c r="W72" s="971"/>
      <c r="X72" s="971"/>
      <c r="Y72" s="971"/>
      <c r="Z72" s="971"/>
      <c r="AA72" s="971">
        <v>4</v>
      </c>
      <c r="AB72" s="971"/>
      <c r="AC72" s="971"/>
      <c r="AD72" s="971"/>
      <c r="AE72" s="971"/>
      <c r="AF72" s="971">
        <v>4</v>
      </c>
      <c r="AG72" s="971"/>
      <c r="AH72" s="971"/>
      <c r="AI72" s="971"/>
      <c r="AJ72" s="971"/>
      <c r="AK72" s="981">
        <v>0</v>
      </c>
      <c r="AL72" s="979"/>
      <c r="AM72" s="979"/>
      <c r="AN72" s="979"/>
      <c r="AO72" s="980"/>
      <c r="AP72" s="981">
        <v>0</v>
      </c>
      <c r="AQ72" s="979"/>
      <c r="AR72" s="979"/>
      <c r="AS72" s="979"/>
      <c r="AT72" s="980"/>
      <c r="AU72" s="981">
        <v>0</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8">
        <v>468</v>
      </c>
      <c r="R73" s="979"/>
      <c r="S73" s="979"/>
      <c r="T73" s="979"/>
      <c r="U73" s="980"/>
      <c r="V73" s="971">
        <v>242</v>
      </c>
      <c r="W73" s="971"/>
      <c r="X73" s="971"/>
      <c r="Y73" s="971"/>
      <c r="Z73" s="971"/>
      <c r="AA73" s="971">
        <v>226</v>
      </c>
      <c r="AB73" s="971"/>
      <c r="AC73" s="971"/>
      <c r="AD73" s="971"/>
      <c r="AE73" s="971"/>
      <c r="AF73" s="971">
        <v>226</v>
      </c>
      <c r="AG73" s="971"/>
      <c r="AH73" s="971"/>
      <c r="AI73" s="971"/>
      <c r="AJ73" s="971"/>
      <c r="AK73" s="981">
        <v>0</v>
      </c>
      <c r="AL73" s="979"/>
      <c r="AM73" s="979"/>
      <c r="AN73" s="979"/>
      <c r="AO73" s="980"/>
      <c r="AP73" s="981">
        <v>0</v>
      </c>
      <c r="AQ73" s="979"/>
      <c r="AR73" s="979"/>
      <c r="AS73" s="979"/>
      <c r="AT73" s="980"/>
      <c r="AU73" s="981">
        <v>0</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600</v>
      </c>
      <c r="C74" s="975"/>
      <c r="D74" s="975"/>
      <c r="E74" s="975"/>
      <c r="F74" s="975"/>
      <c r="G74" s="975"/>
      <c r="H74" s="975"/>
      <c r="I74" s="975"/>
      <c r="J74" s="975"/>
      <c r="K74" s="975"/>
      <c r="L74" s="975"/>
      <c r="M74" s="975"/>
      <c r="N74" s="975"/>
      <c r="O74" s="975"/>
      <c r="P74" s="976"/>
      <c r="Q74" s="978">
        <v>1041</v>
      </c>
      <c r="R74" s="979"/>
      <c r="S74" s="979"/>
      <c r="T74" s="979"/>
      <c r="U74" s="980"/>
      <c r="V74" s="971">
        <v>1037</v>
      </c>
      <c r="W74" s="971"/>
      <c r="X74" s="971"/>
      <c r="Y74" s="971"/>
      <c r="Z74" s="971"/>
      <c r="AA74" s="971">
        <v>4</v>
      </c>
      <c r="AB74" s="971"/>
      <c r="AC74" s="971"/>
      <c r="AD74" s="971"/>
      <c r="AE74" s="971"/>
      <c r="AF74" s="971">
        <v>4</v>
      </c>
      <c r="AG74" s="971"/>
      <c r="AH74" s="971"/>
      <c r="AI74" s="971"/>
      <c r="AJ74" s="971"/>
      <c r="AK74" s="981">
        <v>0</v>
      </c>
      <c r="AL74" s="979"/>
      <c r="AM74" s="979"/>
      <c r="AN74" s="979"/>
      <c r="AO74" s="980"/>
      <c r="AP74" s="981">
        <v>0</v>
      </c>
      <c r="AQ74" s="979"/>
      <c r="AR74" s="979"/>
      <c r="AS74" s="979"/>
      <c r="AT74" s="980"/>
      <c r="AU74" s="981">
        <v>0</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601</v>
      </c>
      <c r="C75" s="975"/>
      <c r="D75" s="975"/>
      <c r="E75" s="975"/>
      <c r="F75" s="975"/>
      <c r="G75" s="975"/>
      <c r="H75" s="975"/>
      <c r="I75" s="975"/>
      <c r="J75" s="975"/>
      <c r="K75" s="975"/>
      <c r="L75" s="975"/>
      <c r="M75" s="975"/>
      <c r="N75" s="975"/>
      <c r="O75" s="975"/>
      <c r="P75" s="976"/>
      <c r="Q75" s="978">
        <v>368351</v>
      </c>
      <c r="R75" s="979"/>
      <c r="S75" s="979"/>
      <c r="T75" s="979"/>
      <c r="U75" s="980"/>
      <c r="V75" s="981">
        <v>355170</v>
      </c>
      <c r="W75" s="979"/>
      <c r="X75" s="979"/>
      <c r="Y75" s="979"/>
      <c r="Z75" s="980"/>
      <c r="AA75" s="981">
        <v>13181</v>
      </c>
      <c r="AB75" s="979"/>
      <c r="AC75" s="979"/>
      <c r="AD75" s="979"/>
      <c r="AE75" s="980"/>
      <c r="AF75" s="981">
        <v>13181</v>
      </c>
      <c r="AG75" s="979"/>
      <c r="AH75" s="979"/>
      <c r="AI75" s="979"/>
      <c r="AJ75" s="980"/>
      <c r="AK75" s="981">
        <v>2368</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13542</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495</v>
      </c>
      <c r="CS102" s="953"/>
      <c r="CT102" s="953"/>
      <c r="CU102" s="953"/>
      <c r="CV102" s="954"/>
      <c r="CW102" s="952">
        <v>774</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306</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306</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306</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9733861</v>
      </c>
      <c r="AB110" s="889"/>
      <c r="AC110" s="889"/>
      <c r="AD110" s="889"/>
      <c r="AE110" s="890"/>
      <c r="AF110" s="891">
        <v>11029972</v>
      </c>
      <c r="AG110" s="889"/>
      <c r="AH110" s="889"/>
      <c r="AI110" s="889"/>
      <c r="AJ110" s="890"/>
      <c r="AK110" s="891">
        <v>10486696</v>
      </c>
      <c r="AL110" s="889"/>
      <c r="AM110" s="889"/>
      <c r="AN110" s="889"/>
      <c r="AO110" s="890"/>
      <c r="AP110" s="892">
        <v>20.3</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133215206</v>
      </c>
      <c r="BR110" s="842"/>
      <c r="BS110" s="842"/>
      <c r="BT110" s="842"/>
      <c r="BU110" s="842"/>
      <c r="BV110" s="842">
        <v>139920990</v>
      </c>
      <c r="BW110" s="842"/>
      <c r="BX110" s="842"/>
      <c r="BY110" s="842"/>
      <c r="BZ110" s="842"/>
      <c r="CA110" s="842">
        <v>148997856</v>
      </c>
      <c r="CB110" s="842"/>
      <c r="CC110" s="842"/>
      <c r="CD110" s="842"/>
      <c r="CE110" s="842"/>
      <c r="CF110" s="866">
        <v>288</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393</v>
      </c>
      <c r="DH110" s="842"/>
      <c r="DI110" s="842"/>
      <c r="DJ110" s="842"/>
      <c r="DK110" s="842"/>
      <c r="DL110" s="842" t="s">
        <v>444</v>
      </c>
      <c r="DM110" s="842"/>
      <c r="DN110" s="842"/>
      <c r="DO110" s="842"/>
      <c r="DP110" s="842"/>
      <c r="DQ110" s="842" t="s">
        <v>444</v>
      </c>
      <c r="DR110" s="842"/>
      <c r="DS110" s="842"/>
      <c r="DT110" s="842"/>
      <c r="DU110" s="842"/>
      <c r="DV110" s="843" t="s">
        <v>444</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393</v>
      </c>
      <c r="AB111" s="919"/>
      <c r="AC111" s="919"/>
      <c r="AD111" s="919"/>
      <c r="AE111" s="920"/>
      <c r="AF111" s="921" t="s">
        <v>393</v>
      </c>
      <c r="AG111" s="919"/>
      <c r="AH111" s="919"/>
      <c r="AI111" s="919"/>
      <c r="AJ111" s="920"/>
      <c r="AK111" s="921" t="s">
        <v>393</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393</v>
      </c>
      <c r="BR111" s="817"/>
      <c r="BS111" s="817"/>
      <c r="BT111" s="817"/>
      <c r="BU111" s="817"/>
      <c r="BV111" s="817" t="s">
        <v>393</v>
      </c>
      <c r="BW111" s="817"/>
      <c r="BX111" s="817"/>
      <c r="BY111" s="817"/>
      <c r="BZ111" s="817"/>
      <c r="CA111" s="817" t="s">
        <v>444</v>
      </c>
      <c r="CB111" s="817"/>
      <c r="CC111" s="817"/>
      <c r="CD111" s="817"/>
      <c r="CE111" s="817"/>
      <c r="CF111" s="875" t="s">
        <v>444</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393</v>
      </c>
      <c r="DM111" s="817"/>
      <c r="DN111" s="817"/>
      <c r="DO111" s="817"/>
      <c r="DP111" s="817"/>
      <c r="DQ111" s="817" t="s">
        <v>444</v>
      </c>
      <c r="DR111" s="817"/>
      <c r="DS111" s="817"/>
      <c r="DT111" s="817"/>
      <c r="DU111" s="817"/>
      <c r="DV111" s="794" t="s">
        <v>393</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75000</v>
      </c>
      <c r="AB112" s="780"/>
      <c r="AC112" s="780"/>
      <c r="AD112" s="780"/>
      <c r="AE112" s="781"/>
      <c r="AF112" s="782">
        <v>80000</v>
      </c>
      <c r="AG112" s="780"/>
      <c r="AH112" s="780"/>
      <c r="AI112" s="780"/>
      <c r="AJ112" s="781"/>
      <c r="AK112" s="782">
        <v>65000</v>
      </c>
      <c r="AL112" s="780"/>
      <c r="AM112" s="780"/>
      <c r="AN112" s="780"/>
      <c r="AO112" s="781"/>
      <c r="AP112" s="824">
        <v>0.1</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51465469</v>
      </c>
      <c r="BR112" s="817"/>
      <c r="BS112" s="817"/>
      <c r="BT112" s="817"/>
      <c r="BU112" s="817"/>
      <c r="BV112" s="817">
        <v>49001670</v>
      </c>
      <c r="BW112" s="817"/>
      <c r="BX112" s="817"/>
      <c r="BY112" s="817"/>
      <c r="BZ112" s="817"/>
      <c r="CA112" s="817">
        <v>46394076</v>
      </c>
      <c r="CB112" s="817"/>
      <c r="CC112" s="817"/>
      <c r="CD112" s="817"/>
      <c r="CE112" s="817"/>
      <c r="CF112" s="875">
        <v>89.7</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393</v>
      </c>
      <c r="DR112" s="817"/>
      <c r="DS112" s="817"/>
      <c r="DT112" s="817"/>
      <c r="DU112" s="817"/>
      <c r="DV112" s="794" t="s">
        <v>393</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4884154</v>
      </c>
      <c r="AB113" s="919"/>
      <c r="AC113" s="919"/>
      <c r="AD113" s="919"/>
      <c r="AE113" s="920"/>
      <c r="AF113" s="921">
        <v>4760362</v>
      </c>
      <c r="AG113" s="919"/>
      <c r="AH113" s="919"/>
      <c r="AI113" s="919"/>
      <c r="AJ113" s="920"/>
      <c r="AK113" s="921">
        <v>4676566</v>
      </c>
      <c r="AL113" s="919"/>
      <c r="AM113" s="919"/>
      <c r="AN113" s="919"/>
      <c r="AO113" s="920"/>
      <c r="AP113" s="922">
        <v>9</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7612</v>
      </c>
      <c r="BR113" s="817"/>
      <c r="BS113" s="817"/>
      <c r="BT113" s="817"/>
      <c r="BU113" s="817"/>
      <c r="BV113" s="817">
        <v>3362</v>
      </c>
      <c r="BW113" s="817"/>
      <c r="BX113" s="817"/>
      <c r="BY113" s="817"/>
      <c r="BZ113" s="817"/>
      <c r="CA113" s="817" t="s">
        <v>393</v>
      </c>
      <c r="CB113" s="817"/>
      <c r="CC113" s="817"/>
      <c r="CD113" s="817"/>
      <c r="CE113" s="817"/>
      <c r="CF113" s="875" t="s">
        <v>393</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6472</v>
      </c>
      <c r="AB114" s="780"/>
      <c r="AC114" s="780"/>
      <c r="AD114" s="780"/>
      <c r="AE114" s="781"/>
      <c r="AF114" s="782">
        <v>3115</v>
      </c>
      <c r="AG114" s="780"/>
      <c r="AH114" s="780"/>
      <c r="AI114" s="780"/>
      <c r="AJ114" s="781"/>
      <c r="AK114" s="782">
        <v>3497</v>
      </c>
      <c r="AL114" s="780"/>
      <c r="AM114" s="780"/>
      <c r="AN114" s="780"/>
      <c r="AO114" s="781"/>
      <c r="AP114" s="824">
        <v>0</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13056352</v>
      </c>
      <c r="BR114" s="817"/>
      <c r="BS114" s="817"/>
      <c r="BT114" s="817"/>
      <c r="BU114" s="817"/>
      <c r="BV114" s="817">
        <v>12809879</v>
      </c>
      <c r="BW114" s="817"/>
      <c r="BX114" s="817"/>
      <c r="BY114" s="817"/>
      <c r="BZ114" s="817"/>
      <c r="CA114" s="817">
        <v>12681054</v>
      </c>
      <c r="CB114" s="817"/>
      <c r="CC114" s="817"/>
      <c r="CD114" s="817"/>
      <c r="CE114" s="817"/>
      <c r="CF114" s="875">
        <v>24.5</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393</v>
      </c>
      <c r="DR114" s="780"/>
      <c r="DS114" s="780"/>
      <c r="DT114" s="780"/>
      <c r="DU114" s="781"/>
      <c r="DV114" s="824" t="s">
        <v>444</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444</v>
      </c>
      <c r="AG115" s="919"/>
      <c r="AH115" s="919"/>
      <c r="AI115" s="919"/>
      <c r="AJ115" s="920"/>
      <c r="AK115" s="921" t="s">
        <v>444</v>
      </c>
      <c r="AL115" s="919"/>
      <c r="AM115" s="919"/>
      <c r="AN115" s="919"/>
      <c r="AO115" s="920"/>
      <c r="AP115" s="922" t="s">
        <v>444</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444</v>
      </c>
      <c r="CB115" s="817"/>
      <c r="CC115" s="817"/>
      <c r="CD115" s="817"/>
      <c r="CE115" s="817"/>
      <c r="CF115" s="875" t="s">
        <v>444</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393</v>
      </c>
      <c r="DH115" s="780"/>
      <c r="DI115" s="780"/>
      <c r="DJ115" s="780"/>
      <c r="DK115" s="781"/>
      <c r="DL115" s="782" t="s">
        <v>393</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1230</v>
      </c>
      <c r="AB116" s="780"/>
      <c r="AC116" s="780"/>
      <c r="AD116" s="780"/>
      <c r="AE116" s="781"/>
      <c r="AF116" s="782">
        <v>872</v>
      </c>
      <c r="AG116" s="780"/>
      <c r="AH116" s="780"/>
      <c r="AI116" s="780"/>
      <c r="AJ116" s="781"/>
      <c r="AK116" s="782">
        <v>553</v>
      </c>
      <c r="AL116" s="780"/>
      <c r="AM116" s="780"/>
      <c r="AN116" s="780"/>
      <c r="AO116" s="781"/>
      <c r="AP116" s="824">
        <v>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14700717</v>
      </c>
      <c r="AB117" s="903"/>
      <c r="AC117" s="903"/>
      <c r="AD117" s="903"/>
      <c r="AE117" s="904"/>
      <c r="AF117" s="905">
        <v>15874321</v>
      </c>
      <c r="AG117" s="903"/>
      <c r="AH117" s="903"/>
      <c r="AI117" s="903"/>
      <c r="AJ117" s="904"/>
      <c r="AK117" s="905">
        <v>15232312</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129</v>
      </c>
      <c r="BW117" s="817"/>
      <c r="BX117" s="817"/>
      <c r="BY117" s="817"/>
      <c r="BZ117" s="817"/>
      <c r="CA117" s="817" t="s">
        <v>467</v>
      </c>
      <c r="CB117" s="817"/>
      <c r="CC117" s="817"/>
      <c r="CD117" s="817"/>
      <c r="CE117" s="817"/>
      <c r="CF117" s="875" t="s">
        <v>129</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393</v>
      </c>
      <c r="DH117" s="780"/>
      <c r="DI117" s="780"/>
      <c r="DJ117" s="780"/>
      <c r="DK117" s="781"/>
      <c r="DL117" s="782" t="s">
        <v>469</v>
      </c>
      <c r="DM117" s="780"/>
      <c r="DN117" s="780"/>
      <c r="DO117" s="780"/>
      <c r="DP117" s="781"/>
      <c r="DQ117" s="782" t="s">
        <v>393</v>
      </c>
      <c r="DR117" s="780"/>
      <c r="DS117" s="780"/>
      <c r="DT117" s="780"/>
      <c r="DU117" s="781"/>
      <c r="DV117" s="824" t="s">
        <v>470</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306</v>
      </c>
      <c r="AL118" s="896"/>
      <c r="AM118" s="896"/>
      <c r="AN118" s="896"/>
      <c r="AO118" s="897"/>
      <c r="AP118" s="899" t="s">
        <v>438</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466</v>
      </c>
      <c r="BR118" s="845"/>
      <c r="BS118" s="845"/>
      <c r="BT118" s="845"/>
      <c r="BU118" s="845"/>
      <c r="BV118" s="845" t="s">
        <v>393</v>
      </c>
      <c r="BW118" s="845"/>
      <c r="BX118" s="845"/>
      <c r="BY118" s="845"/>
      <c r="BZ118" s="845"/>
      <c r="CA118" s="845" t="s">
        <v>129</v>
      </c>
      <c r="CB118" s="845"/>
      <c r="CC118" s="845"/>
      <c r="CD118" s="845"/>
      <c r="CE118" s="845"/>
      <c r="CF118" s="875" t="s">
        <v>393</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473</v>
      </c>
      <c r="DH118" s="780"/>
      <c r="DI118" s="780"/>
      <c r="DJ118" s="780"/>
      <c r="DK118" s="781"/>
      <c r="DL118" s="782" t="s">
        <v>129</v>
      </c>
      <c r="DM118" s="780"/>
      <c r="DN118" s="780"/>
      <c r="DO118" s="780"/>
      <c r="DP118" s="781"/>
      <c r="DQ118" s="782" t="s">
        <v>393</v>
      </c>
      <c r="DR118" s="780"/>
      <c r="DS118" s="780"/>
      <c r="DT118" s="780"/>
      <c r="DU118" s="781"/>
      <c r="DV118" s="824" t="s">
        <v>393</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474</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475</v>
      </c>
      <c r="BP119" s="878"/>
      <c r="BQ119" s="879">
        <v>197744639</v>
      </c>
      <c r="BR119" s="845"/>
      <c r="BS119" s="845"/>
      <c r="BT119" s="845"/>
      <c r="BU119" s="845"/>
      <c r="BV119" s="845">
        <v>201735901</v>
      </c>
      <c r="BW119" s="845"/>
      <c r="BX119" s="845"/>
      <c r="BY119" s="845"/>
      <c r="BZ119" s="845"/>
      <c r="CA119" s="845">
        <v>208072986</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477</v>
      </c>
      <c r="DR119" s="764"/>
      <c r="DS119" s="764"/>
      <c r="DT119" s="764"/>
      <c r="DU119" s="765"/>
      <c r="DV119" s="848" t="s">
        <v>129</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466</v>
      </c>
      <c r="AG120" s="780"/>
      <c r="AH120" s="780"/>
      <c r="AI120" s="780"/>
      <c r="AJ120" s="781"/>
      <c r="AK120" s="782" t="s">
        <v>129</v>
      </c>
      <c r="AL120" s="780"/>
      <c r="AM120" s="780"/>
      <c r="AN120" s="780"/>
      <c r="AO120" s="781"/>
      <c r="AP120" s="824" t="s">
        <v>474</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4410776</v>
      </c>
      <c r="BR120" s="842"/>
      <c r="BS120" s="842"/>
      <c r="BT120" s="842"/>
      <c r="BU120" s="842"/>
      <c r="BV120" s="842">
        <v>6635343</v>
      </c>
      <c r="BW120" s="842"/>
      <c r="BX120" s="842"/>
      <c r="BY120" s="842"/>
      <c r="BZ120" s="842"/>
      <c r="CA120" s="842">
        <v>8275138</v>
      </c>
      <c r="CB120" s="842"/>
      <c r="CC120" s="842"/>
      <c r="CD120" s="842"/>
      <c r="CE120" s="842"/>
      <c r="CF120" s="866">
        <v>16</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47413900</v>
      </c>
      <c r="DH120" s="842"/>
      <c r="DI120" s="842"/>
      <c r="DJ120" s="842"/>
      <c r="DK120" s="842"/>
      <c r="DL120" s="842">
        <v>44991210</v>
      </c>
      <c r="DM120" s="842"/>
      <c r="DN120" s="842"/>
      <c r="DO120" s="842"/>
      <c r="DP120" s="842"/>
      <c r="DQ120" s="842">
        <v>42462153</v>
      </c>
      <c r="DR120" s="842"/>
      <c r="DS120" s="842"/>
      <c r="DT120" s="842"/>
      <c r="DU120" s="842"/>
      <c r="DV120" s="843">
        <v>82.1</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483</v>
      </c>
      <c r="AB121" s="780"/>
      <c r="AC121" s="780"/>
      <c r="AD121" s="780"/>
      <c r="AE121" s="781"/>
      <c r="AF121" s="782" t="s">
        <v>129</v>
      </c>
      <c r="AG121" s="780"/>
      <c r="AH121" s="780"/>
      <c r="AI121" s="780"/>
      <c r="AJ121" s="781"/>
      <c r="AK121" s="782" t="s">
        <v>129</v>
      </c>
      <c r="AL121" s="780"/>
      <c r="AM121" s="780"/>
      <c r="AN121" s="780"/>
      <c r="AO121" s="781"/>
      <c r="AP121" s="824" t="s">
        <v>467</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18632744</v>
      </c>
      <c r="BR121" s="817"/>
      <c r="BS121" s="817"/>
      <c r="BT121" s="817"/>
      <c r="BU121" s="817"/>
      <c r="BV121" s="817">
        <v>18363669</v>
      </c>
      <c r="BW121" s="817"/>
      <c r="BX121" s="817"/>
      <c r="BY121" s="817"/>
      <c r="BZ121" s="817"/>
      <c r="CA121" s="817">
        <v>18714748</v>
      </c>
      <c r="CB121" s="817"/>
      <c r="CC121" s="817"/>
      <c r="CD121" s="817"/>
      <c r="CE121" s="817"/>
      <c r="CF121" s="875">
        <v>36.200000000000003</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3752149</v>
      </c>
      <c r="DH121" s="817"/>
      <c r="DI121" s="817"/>
      <c r="DJ121" s="817"/>
      <c r="DK121" s="817"/>
      <c r="DL121" s="817">
        <v>3711531</v>
      </c>
      <c r="DM121" s="817"/>
      <c r="DN121" s="817"/>
      <c r="DO121" s="817"/>
      <c r="DP121" s="817"/>
      <c r="DQ121" s="817">
        <v>3664098</v>
      </c>
      <c r="DR121" s="817"/>
      <c r="DS121" s="817"/>
      <c r="DT121" s="817"/>
      <c r="DU121" s="817"/>
      <c r="DV121" s="794">
        <v>7.1</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467</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109259072</v>
      </c>
      <c r="BR122" s="845"/>
      <c r="BS122" s="845"/>
      <c r="BT122" s="845"/>
      <c r="BU122" s="845"/>
      <c r="BV122" s="845">
        <v>110921758</v>
      </c>
      <c r="BW122" s="845"/>
      <c r="BX122" s="845"/>
      <c r="BY122" s="845"/>
      <c r="BZ122" s="845"/>
      <c r="CA122" s="845">
        <v>112334280</v>
      </c>
      <c r="CB122" s="845"/>
      <c r="CC122" s="845"/>
      <c r="CD122" s="845"/>
      <c r="CE122" s="845"/>
      <c r="CF122" s="846">
        <v>217.2</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222567</v>
      </c>
      <c r="DH122" s="817"/>
      <c r="DI122" s="817"/>
      <c r="DJ122" s="817"/>
      <c r="DK122" s="817"/>
      <c r="DL122" s="817">
        <v>257328</v>
      </c>
      <c r="DM122" s="817"/>
      <c r="DN122" s="817"/>
      <c r="DO122" s="817"/>
      <c r="DP122" s="817"/>
      <c r="DQ122" s="817">
        <v>245842</v>
      </c>
      <c r="DR122" s="817"/>
      <c r="DS122" s="817"/>
      <c r="DT122" s="817"/>
      <c r="DU122" s="817"/>
      <c r="DV122" s="794">
        <v>0.5</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488</v>
      </c>
      <c r="AG123" s="780"/>
      <c r="AH123" s="780"/>
      <c r="AI123" s="780"/>
      <c r="AJ123" s="781"/>
      <c r="AK123" s="782" t="s">
        <v>467</v>
      </c>
      <c r="AL123" s="780"/>
      <c r="AM123" s="780"/>
      <c r="AN123" s="780"/>
      <c r="AO123" s="781"/>
      <c r="AP123" s="824" t="s">
        <v>129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489</v>
      </c>
      <c r="BP123" s="878"/>
      <c r="BQ123" s="832">
        <v>132302592</v>
      </c>
      <c r="BR123" s="833"/>
      <c r="BS123" s="833"/>
      <c r="BT123" s="833"/>
      <c r="BU123" s="833"/>
      <c r="BV123" s="833">
        <v>135920770</v>
      </c>
      <c r="BW123" s="833"/>
      <c r="BX123" s="833"/>
      <c r="BY123" s="833"/>
      <c r="BZ123" s="833"/>
      <c r="CA123" s="833">
        <v>139324166</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v>62807</v>
      </c>
      <c r="DH123" s="780"/>
      <c r="DI123" s="780"/>
      <c r="DJ123" s="780"/>
      <c r="DK123" s="781"/>
      <c r="DL123" s="782">
        <v>41601</v>
      </c>
      <c r="DM123" s="780"/>
      <c r="DN123" s="780"/>
      <c r="DO123" s="780"/>
      <c r="DP123" s="781"/>
      <c r="DQ123" s="782">
        <v>21983</v>
      </c>
      <c r="DR123" s="780"/>
      <c r="DS123" s="780"/>
      <c r="DT123" s="780"/>
      <c r="DU123" s="781"/>
      <c r="DV123" s="824">
        <v>0</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129</v>
      </c>
      <c r="AG124" s="780"/>
      <c r="AH124" s="780"/>
      <c r="AI124" s="780"/>
      <c r="AJ124" s="781"/>
      <c r="AK124" s="782" t="s">
        <v>393</v>
      </c>
      <c r="AL124" s="780"/>
      <c r="AM124" s="780"/>
      <c r="AN124" s="780"/>
      <c r="AO124" s="781"/>
      <c r="AP124" s="824" t="s">
        <v>467</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129.4</v>
      </c>
      <c r="BR124" s="831"/>
      <c r="BS124" s="831"/>
      <c r="BT124" s="831"/>
      <c r="BU124" s="831"/>
      <c r="BV124" s="831">
        <v>123.1</v>
      </c>
      <c r="BW124" s="831"/>
      <c r="BX124" s="831"/>
      <c r="BY124" s="831"/>
      <c r="BZ124" s="831"/>
      <c r="CA124" s="831">
        <v>132.9</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v>14046</v>
      </c>
      <c r="DH124" s="764"/>
      <c r="DI124" s="764"/>
      <c r="DJ124" s="764"/>
      <c r="DK124" s="765"/>
      <c r="DL124" s="766" t="s">
        <v>393</v>
      </c>
      <c r="DM124" s="764"/>
      <c r="DN124" s="764"/>
      <c r="DO124" s="764"/>
      <c r="DP124" s="765"/>
      <c r="DQ124" s="766" t="s">
        <v>393</v>
      </c>
      <c r="DR124" s="764"/>
      <c r="DS124" s="764"/>
      <c r="DT124" s="764"/>
      <c r="DU124" s="765"/>
      <c r="DV124" s="848" t="s">
        <v>393</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488</v>
      </c>
      <c r="AB125" s="780"/>
      <c r="AC125" s="780"/>
      <c r="AD125" s="780"/>
      <c r="AE125" s="781"/>
      <c r="AF125" s="782" t="s">
        <v>493</v>
      </c>
      <c r="AG125" s="780"/>
      <c r="AH125" s="780"/>
      <c r="AI125" s="780"/>
      <c r="AJ125" s="781"/>
      <c r="AK125" s="782" t="s">
        <v>477</v>
      </c>
      <c r="AL125" s="780"/>
      <c r="AM125" s="780"/>
      <c r="AN125" s="780"/>
      <c r="AO125" s="781"/>
      <c r="AP125" s="824" t="s">
        <v>393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483</v>
      </c>
      <c r="DM125" s="842"/>
      <c r="DN125" s="842"/>
      <c r="DO125" s="842"/>
      <c r="DP125" s="842"/>
      <c r="DQ125" s="842" t="s">
        <v>483</v>
      </c>
      <c r="DR125" s="842"/>
      <c r="DS125" s="842"/>
      <c r="DT125" s="842"/>
      <c r="DU125" s="842"/>
      <c r="DV125" s="843" t="s">
        <v>129</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477</v>
      </c>
      <c r="AG126" s="780"/>
      <c r="AH126" s="780"/>
      <c r="AI126" s="780"/>
      <c r="AJ126" s="781"/>
      <c r="AK126" s="782" t="s">
        <v>393</v>
      </c>
      <c r="AL126" s="780"/>
      <c r="AM126" s="780"/>
      <c r="AN126" s="780"/>
      <c r="AO126" s="781"/>
      <c r="AP126" s="824" t="s">
        <v>496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467</v>
      </c>
      <c r="DH126" s="817"/>
      <c r="DI126" s="817"/>
      <c r="DJ126" s="817"/>
      <c r="DK126" s="817"/>
      <c r="DL126" s="817" t="s">
        <v>129</v>
      </c>
      <c r="DM126" s="817"/>
      <c r="DN126" s="817"/>
      <c r="DO126" s="817"/>
      <c r="DP126" s="817"/>
      <c r="DQ126" s="817" t="s">
        <v>129</v>
      </c>
      <c r="DR126" s="817"/>
      <c r="DS126" s="817"/>
      <c r="DT126" s="817"/>
      <c r="DU126" s="817"/>
      <c r="DV126" s="794" t="s">
        <v>496</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393</v>
      </c>
      <c r="AB127" s="780"/>
      <c r="AC127" s="780"/>
      <c r="AD127" s="780"/>
      <c r="AE127" s="781"/>
      <c r="AF127" s="782" t="s">
        <v>488</v>
      </c>
      <c r="AG127" s="780"/>
      <c r="AH127" s="780"/>
      <c r="AI127" s="780"/>
      <c r="AJ127" s="781"/>
      <c r="AK127" s="782" t="s">
        <v>496</v>
      </c>
      <c r="AL127" s="780"/>
      <c r="AM127" s="780"/>
      <c r="AN127" s="780"/>
      <c r="AO127" s="781"/>
      <c r="AP127" s="824" t="s">
        <v>129</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393</v>
      </c>
      <c r="DH127" s="817"/>
      <c r="DI127" s="817"/>
      <c r="DJ127" s="817"/>
      <c r="DK127" s="817"/>
      <c r="DL127" s="817" t="s">
        <v>493</v>
      </c>
      <c r="DM127" s="817"/>
      <c r="DN127" s="817"/>
      <c r="DO127" s="817"/>
      <c r="DP127" s="817"/>
      <c r="DQ127" s="817" t="s">
        <v>393</v>
      </c>
      <c r="DR127" s="817"/>
      <c r="DS127" s="817"/>
      <c r="DT127" s="817"/>
      <c r="DU127" s="817"/>
      <c r="DV127" s="794" t="s">
        <v>488</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1732426</v>
      </c>
      <c r="AB128" s="801"/>
      <c r="AC128" s="801"/>
      <c r="AD128" s="801"/>
      <c r="AE128" s="802"/>
      <c r="AF128" s="803">
        <v>2068095</v>
      </c>
      <c r="AG128" s="801"/>
      <c r="AH128" s="801"/>
      <c r="AI128" s="801"/>
      <c r="AJ128" s="802"/>
      <c r="AK128" s="803">
        <v>1650120</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477</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393</v>
      </c>
      <c r="DH128" s="791"/>
      <c r="DI128" s="791"/>
      <c r="DJ128" s="791"/>
      <c r="DK128" s="791"/>
      <c r="DL128" s="791" t="s">
        <v>496</v>
      </c>
      <c r="DM128" s="791"/>
      <c r="DN128" s="791"/>
      <c r="DO128" s="791"/>
      <c r="DP128" s="791"/>
      <c r="DQ128" s="791" t="s">
        <v>129</v>
      </c>
      <c r="DR128" s="791"/>
      <c r="DS128" s="791"/>
      <c r="DT128" s="791"/>
      <c r="DU128" s="791"/>
      <c r="DV128" s="792" t="s">
        <v>483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59074989</v>
      </c>
      <c r="AB129" s="780"/>
      <c r="AC129" s="780"/>
      <c r="AD129" s="780"/>
      <c r="AE129" s="781"/>
      <c r="AF129" s="782">
        <v>62124745</v>
      </c>
      <c r="AG129" s="780"/>
      <c r="AH129" s="780"/>
      <c r="AI129" s="780"/>
      <c r="AJ129" s="781"/>
      <c r="AK129" s="782">
        <v>60415657</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483</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8532941</v>
      </c>
      <c r="AB130" s="780"/>
      <c r="AC130" s="780"/>
      <c r="AD130" s="780"/>
      <c r="AE130" s="781"/>
      <c r="AF130" s="782">
        <v>8698512</v>
      </c>
      <c r="AG130" s="780"/>
      <c r="AH130" s="780"/>
      <c r="AI130" s="780"/>
      <c r="AJ130" s="781"/>
      <c r="AK130" s="782">
        <v>8688464</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50542048</v>
      </c>
      <c r="AB131" s="764"/>
      <c r="AC131" s="764"/>
      <c r="AD131" s="764"/>
      <c r="AE131" s="765"/>
      <c r="AF131" s="766">
        <v>53426233</v>
      </c>
      <c r="AG131" s="764"/>
      <c r="AH131" s="764"/>
      <c r="AI131" s="764"/>
      <c r="AJ131" s="765"/>
      <c r="AK131" s="766">
        <v>51727193</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132.9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8.7755644569999998</v>
      </c>
      <c r="AB132" s="745"/>
      <c r="AC132" s="745"/>
      <c r="AD132" s="745"/>
      <c r="AE132" s="746"/>
      <c r="AF132" s="747">
        <v>9.5603109429999993</v>
      </c>
      <c r="AG132" s="745"/>
      <c r="AH132" s="745"/>
      <c r="AI132" s="745"/>
      <c r="AJ132" s="746"/>
      <c r="AK132" s="747">
        <v>9.460648677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9.4</v>
      </c>
      <c r="AB133" s="724"/>
      <c r="AC133" s="724"/>
      <c r="AD133" s="724"/>
      <c r="AE133" s="725"/>
      <c r="AF133" s="723">
        <v>9.3000000000000007</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AqBn0dfNLga75HvIbtBXGWYO2a1wS4JaiTk1jf7LoC9J07Oma0m+BXqBk9/IgLhy96G4tar3xGD3yxsRNexFg==" saltValue="KapPp3Mb5IPIbmk7AqZB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5bfmG/KqYOJa/ZefZ4cVFnhX3HIlombJy24jBDLu8I30ExcAC7iq8fzw5/kT5/3NwR0CG5vib9Lxf4Juk/Kxg==" saltValue="mGM06pVLa8sOJdeF6k9s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HbsZ0d3uC2dQpIvLTtWd7Ztdex2GDoXv18XGMcH4K/zHZtKxJpGT7D0G1RI2XvnXkRv85Q5DW0WzyL8SLqyg==" saltValue="Iz3iDMmQ4TdDutLX30P9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526</v>
      </c>
      <c r="AL9" s="1131"/>
      <c r="AM9" s="1131"/>
      <c r="AN9" s="1132"/>
      <c r="AO9" s="281">
        <v>17779102</v>
      </c>
      <c r="AP9" s="281">
        <v>65846</v>
      </c>
      <c r="AQ9" s="282">
        <v>63571</v>
      </c>
      <c r="AR9" s="283">
        <v>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527</v>
      </c>
      <c r="AL10" s="1131"/>
      <c r="AM10" s="1131"/>
      <c r="AN10" s="1132"/>
      <c r="AO10" s="284">
        <v>63886</v>
      </c>
      <c r="AP10" s="284">
        <v>237</v>
      </c>
      <c r="AQ10" s="285">
        <v>1690</v>
      </c>
      <c r="AR10" s="286">
        <v>-86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528</v>
      </c>
      <c r="AL11" s="1131"/>
      <c r="AM11" s="1131"/>
      <c r="AN11" s="1132"/>
      <c r="AO11" s="284">
        <v>215371</v>
      </c>
      <c r="AP11" s="284">
        <v>798</v>
      </c>
      <c r="AQ11" s="285">
        <v>679</v>
      </c>
      <c r="AR11" s="286">
        <v>17.5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v>238408</v>
      </c>
      <c r="AP12" s="284">
        <v>883</v>
      </c>
      <c r="AQ12" s="285">
        <v>23</v>
      </c>
      <c r="AR12" s="286">
        <v>3739.1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588374</v>
      </c>
      <c r="AP13" s="284">
        <v>2179</v>
      </c>
      <c r="AQ13" s="285">
        <v>1992</v>
      </c>
      <c r="AR13" s="286">
        <v>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383879</v>
      </c>
      <c r="AP14" s="284">
        <v>1422</v>
      </c>
      <c r="AQ14" s="285">
        <v>1254</v>
      </c>
      <c r="AR14" s="286">
        <v>13.4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-1026049</v>
      </c>
      <c r="AP15" s="284">
        <v>-3800</v>
      </c>
      <c r="AQ15" s="285">
        <v>-3845</v>
      </c>
      <c r="AR15" s="286">
        <v>-1.2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18242971</v>
      </c>
      <c r="AP16" s="284">
        <v>67564</v>
      </c>
      <c r="AQ16" s="285">
        <v>65365</v>
      </c>
      <c r="AR16" s="286">
        <v>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6.71</v>
      </c>
      <c r="AP21" s="298">
        <v>6.46</v>
      </c>
      <c r="AQ21" s="299">
        <v>0.25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99.3</v>
      </c>
      <c r="AP22" s="303">
        <v>99.4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10486696</v>
      </c>
      <c r="AP32" s="312">
        <v>38838</v>
      </c>
      <c r="AQ32" s="313">
        <v>37452</v>
      </c>
      <c r="AR32" s="314">
        <v>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544</v>
      </c>
      <c r="AP33" s="312" t="s">
        <v>544</v>
      </c>
      <c r="AQ33" s="313" t="s">
        <v>544</v>
      </c>
      <c r="AR33" s="314" t="s">
        <v>544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545</v>
      </c>
      <c r="AL34" s="1121"/>
      <c r="AM34" s="1121"/>
      <c r="AN34" s="1122"/>
      <c r="AO34" s="312">
        <v>65000</v>
      </c>
      <c r="AP34" s="312">
        <v>241</v>
      </c>
      <c r="AQ34" s="313">
        <v>45</v>
      </c>
      <c r="AR34" s="314">
        <v>435.6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546</v>
      </c>
      <c r="AL35" s="1121"/>
      <c r="AM35" s="1121"/>
      <c r="AN35" s="1122"/>
      <c r="AO35" s="312">
        <v>4676566</v>
      </c>
      <c r="AP35" s="312">
        <v>17320</v>
      </c>
      <c r="AQ35" s="313">
        <v>8356</v>
      </c>
      <c r="AR35" s="314">
        <v>107.3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547</v>
      </c>
      <c r="AL36" s="1121"/>
      <c r="AM36" s="1121"/>
      <c r="AN36" s="1122"/>
      <c r="AO36" s="312">
        <v>3497</v>
      </c>
      <c r="AP36" s="312">
        <v>13</v>
      </c>
      <c r="AQ36" s="313">
        <v>443</v>
      </c>
      <c r="AR36" s="314">
        <v>-97.1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548</v>
      </c>
      <c r="AL37" s="1121"/>
      <c r="AM37" s="1121"/>
      <c r="AN37" s="1122"/>
      <c r="AO37" s="312" t="s">
        <v>544</v>
      </c>
      <c r="AP37" s="312" t="s">
        <v>544</v>
      </c>
      <c r="AQ37" s="313">
        <v>649</v>
      </c>
      <c r="AR37" s="314" t="s">
        <v>544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549</v>
      </c>
      <c r="AL38" s="1124"/>
      <c r="AM38" s="1124"/>
      <c r="AN38" s="1125"/>
      <c r="AO38" s="315">
        <v>553</v>
      </c>
      <c r="AP38" s="315">
        <v>2</v>
      </c>
      <c r="AQ38" s="316">
        <v>1</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550</v>
      </c>
      <c r="AL39" s="1124"/>
      <c r="AM39" s="1124"/>
      <c r="AN39" s="1125"/>
      <c r="AO39" s="312">
        <v>-1650120</v>
      </c>
      <c r="AP39" s="312">
        <v>-6111</v>
      </c>
      <c r="AQ39" s="313">
        <v>-7867</v>
      </c>
      <c r="AR39" s="314">
        <v>-22.3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551</v>
      </c>
      <c r="AL40" s="1121"/>
      <c r="AM40" s="1121"/>
      <c r="AN40" s="1122"/>
      <c r="AO40" s="312">
        <v>-8688464</v>
      </c>
      <c r="AP40" s="312">
        <v>-32178</v>
      </c>
      <c r="AQ40" s="313">
        <v>-28343</v>
      </c>
      <c r="AR40" s="314">
        <v>13.5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4893728</v>
      </c>
      <c r="AP41" s="312">
        <v>18124</v>
      </c>
      <c r="AQ41" s="313">
        <v>10736</v>
      </c>
      <c r="AR41" s="314">
        <v>68.8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521</v>
      </c>
      <c r="AN49" s="1115" t="s">
        <v>555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40399561</v>
      </c>
      <c r="AN51" s="334">
        <v>148263</v>
      </c>
      <c r="AO51" s="335">
        <v>41.7</v>
      </c>
      <c r="AP51" s="336">
        <v>45022</v>
      </c>
      <c r="AQ51" s="337">
        <v>-0.9</v>
      </c>
      <c r="AR51" s="338">
        <v>42.6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17640703</v>
      </c>
      <c r="AN52" s="342">
        <v>64740</v>
      </c>
      <c r="AO52" s="343">
        <v>16.399999999999999</v>
      </c>
      <c r="AP52" s="344">
        <v>25247</v>
      </c>
      <c r="AQ52" s="345">
        <v>3</v>
      </c>
      <c r="AR52" s="346">
        <v>13.4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30131326</v>
      </c>
      <c r="AN53" s="334">
        <v>110813</v>
      </c>
      <c r="AO53" s="335">
        <v>-25.3</v>
      </c>
      <c r="AP53" s="336">
        <v>46035</v>
      </c>
      <c r="AQ53" s="337">
        <v>2.2999999999999998</v>
      </c>
      <c r="AR53" s="338">
        <v>-27.6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11136587</v>
      </c>
      <c r="AN54" s="342">
        <v>40957</v>
      </c>
      <c r="AO54" s="343">
        <v>-36.700000000000003</v>
      </c>
      <c r="AP54" s="344">
        <v>25158</v>
      </c>
      <c r="AQ54" s="345">
        <v>-0.4</v>
      </c>
      <c r="AR54" s="346">
        <v>-36.299999999999997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24417222</v>
      </c>
      <c r="AN55" s="334">
        <v>89974</v>
      </c>
      <c r="AO55" s="335">
        <v>-18.8</v>
      </c>
      <c r="AP55" s="336">
        <v>52191</v>
      </c>
      <c r="AQ55" s="337">
        <v>13.4</v>
      </c>
      <c r="AR55" s="338">
        <v>-32.200000000000003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11871814</v>
      </c>
      <c r="AN56" s="342">
        <v>43746</v>
      </c>
      <c r="AO56" s="343">
        <v>6.8</v>
      </c>
      <c r="AP56" s="344">
        <v>26807</v>
      </c>
      <c r="AQ56" s="345">
        <v>6.6</v>
      </c>
      <c r="AR56" s="346">
        <v>0.2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23820127</v>
      </c>
      <c r="AN57" s="334">
        <v>87847</v>
      </c>
      <c r="AO57" s="335">
        <v>-2.4</v>
      </c>
      <c r="AP57" s="336">
        <v>48105</v>
      </c>
      <c r="AQ57" s="337">
        <v>-7.8</v>
      </c>
      <c r="AR57" s="338">
        <v>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10703205</v>
      </c>
      <c r="AN58" s="342">
        <v>39472</v>
      </c>
      <c r="AO58" s="343">
        <v>-9.8000000000000007</v>
      </c>
      <c r="AP58" s="344">
        <v>24072</v>
      </c>
      <c r="AQ58" s="345">
        <v>-10.199999999999999</v>
      </c>
      <c r="AR58" s="346">
        <v>0.4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25753045</v>
      </c>
      <c r="AN59" s="334">
        <v>95378</v>
      </c>
      <c r="AO59" s="335">
        <v>8.6</v>
      </c>
      <c r="AP59" s="336">
        <v>47446</v>
      </c>
      <c r="AQ59" s="337">
        <v>-1.4</v>
      </c>
      <c r="AR59" s="338">
        <v>10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13023584</v>
      </c>
      <c r="AN60" s="342">
        <v>48234</v>
      </c>
      <c r="AO60" s="343">
        <v>22.2</v>
      </c>
      <c r="AP60" s="344">
        <v>24371</v>
      </c>
      <c r="AQ60" s="345">
        <v>1.2</v>
      </c>
      <c r="AR60" s="346">
        <v>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28904256</v>
      </c>
      <c r="AN61" s="349">
        <v>106455</v>
      </c>
      <c r="AO61" s="350">
        <v>0.8</v>
      </c>
      <c r="AP61" s="351">
        <v>47760</v>
      </c>
      <c r="AQ61" s="352">
        <v>1.1000000000000001</v>
      </c>
      <c r="AR61" s="338">
        <v>-0.3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12875179</v>
      </c>
      <c r="AN62" s="342">
        <v>47430</v>
      </c>
      <c r="AO62" s="343">
        <v>-0.2</v>
      </c>
      <c r="AP62" s="344">
        <v>25131</v>
      </c>
      <c r="AQ62" s="345">
        <v>0</v>
      </c>
      <c r="AR62" s="346">
        <v>-0.2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yRqiC4fkL0l1kpPKC8jBUygmBHzmRfJeooSkod4zyRWFbqfm9Yb/VU/YdAI7z+8e6jIUlDpqF2DpbtNm/B4xw==" saltValue="MBaudQZp9Rs3pHY85zxh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MlXpaxs3HCgbzgnWNpMxYwD7q2qriRk59M0F9fhmJ0U7bNoKDyYsCiiBTnEn2xmAx8EUZJ4yXiWSnW6DE2giGA==" saltValue="0tp6v2WTdWbvHGk7MrIr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DBhluWR8znxMPyY6AxTFf8gihwxIQqBlGRK0WcfWgRSxkTUMlNomvqbw4JH8NCeL8dABt3bP76dmcL/sEcXbkA==" saltValue="yAwED1g7qUPgVkx7qcce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10.32</v>
      </c>
      <c r="G47" s="12">
        <v>4.79</v>
      </c>
      <c r="H47" s="12">
        <v>4.4400000000000004</v>
      </c>
      <c r="I47" s="12">
        <v>7.44</v>
      </c>
      <c r="J47" s="13">
        <v>9.5299999999999994</v>
      </c>
    </row>
    <row r="48" spans="2:10" ht="57.75" customHeight="1" x14ac:dyDescent="0.15">
      <c r="B48" s="14"/>
      <c r="C48" s="1141" t="s">
        <v>4</v>
      </c>
      <c r="D48" s="1141"/>
      <c r="E48" s="1142"/>
      <c r="F48" s="15">
        <v>5.43</v>
      </c>
      <c r="G48" s="16">
        <v>5.49</v>
      </c>
      <c r="H48" s="16">
        <v>6.67</v>
      </c>
      <c r="I48" s="16">
        <v>9.74</v>
      </c>
      <c r="J48" s="17">
        <v>7.05</v>
      </c>
    </row>
    <row r="49" spans="2:10" ht="57.75" customHeight="1" thickBot="1" x14ac:dyDescent="0.2">
      <c r="B49" s="18"/>
      <c r="C49" s="1143" t="s">
        <v>5</v>
      </c>
      <c r="D49" s="1143"/>
      <c r="E49" s="1144"/>
      <c r="F49" s="19" t="s">
        <v>576</v>
      </c>
      <c r="G49" s="20" t="s">
        <v>577</v>
      </c>
      <c r="H49" s="20">
        <v>1.32</v>
      </c>
      <c r="I49" s="20">
        <v>6.61</v>
      </c>
      <c r="J49" s="21" t="s">
        <v>578</v>
      </c>
    </row>
    <row r="50" spans="2:10" x14ac:dyDescent="0.15"/>
  </sheetData>
  <sheetProtection algorithmName="SHA-512" hashValue="4zOs4kmdr8lWXHTHCulxvsW3zQ9/GDTbzM3n2X02fJF75pjlya0/LpeFB+ziBoEc46nbMGByCok/bNpxySLzyw==" saltValue="83k/them1t5l24A07ZO/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目的別歳出決算分析表（住民一人当たりのコスト）</vt:lpstr>
      <vt:lpstr>性質別歳出決算分析表（住民一人当たりのコスト）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2024-03-19T04:37:15Z</cp:lastPrinted>
  <dcterms:created xsi:type="dcterms:W3CDTF">2024-02-05T00:18:03Z</dcterms:created>
  <dcterms:modified xsi:type="dcterms:W3CDTF">2024-03-25T05:20:14Z</dcterms:modified>
  <cp:category/>
</cp:coreProperties>
</file>