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_最終版\"/>
    </mc:Choice>
  </mc:AlternateContent>
  <bookViews>
    <workbookView xWindow="0" yWindow="0" windowWidth="15360" windowHeight="7635" tabRatio="91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19" r:id="rId15"/>
    <sheet name="施設類型別ストック情報分析表②" sheetId="21" r:id="rId16"/>
    <sheet name="データシート" sheetId="9" state="hidden" r:id="rId17"/>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BE39" i="10"/>
  <c r="AM39" i="10"/>
  <c r="U39" i="10"/>
  <c r="C39" i="10"/>
  <c r="BE38" i="10"/>
  <c r="AM38" i="10"/>
  <c r="U38" i="10"/>
  <c r="C38" i="10"/>
  <c r="BE37" i="10"/>
  <c r="AM37" i="10"/>
  <c r="C37" i="10"/>
  <c r="BE36" i="10"/>
  <c r="AM36" i="10"/>
  <c r="C36" i="10"/>
  <c r="BE35" i="10"/>
  <c r="C35" i="10"/>
  <c r="BW34" i="10"/>
  <c r="BW35" i="10" s="1"/>
  <c r="BW36" i="10" s="1"/>
  <c r="BW37" i="10" s="1"/>
  <c r="BW38" i="10" s="1"/>
  <c r="BW39" i="10" s="1"/>
  <c r="BW40" i="10" s="1"/>
  <c r="C34" i="10"/>
  <c r="CO34" i="10" l="1"/>
  <c r="CO35" i="10" s="1"/>
  <c r="CO36" i="10" s="1"/>
  <c r="CO37" i="10" s="1"/>
  <c r="CO38" i="10" s="1"/>
  <c r="CO39"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alcChain>
</file>

<file path=xl/sharedStrings.xml><?xml version="1.0" encoding="utf-8"?>
<sst xmlns="http://schemas.openxmlformats.org/spreadsheetml/2006/main" count="1149" uniqueCount="614">
  <si>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</si>
  <si>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</si>
  <si>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</si>
  <si>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</si>
  <si>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</si>
  <si>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</si>
  <si>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</si>
  <si>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</si>
  <si>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</si>
  <si>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</si>
  <si>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</si>
  <si>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</si>
  <si>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</si>
  <si>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</si>
  <si>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</si>
  <si>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</si>
  <si>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</si>
  <si>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</si>
  <si>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</si>
  <si>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</si>
  <si>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</si>
  <si>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</si>
  <si>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</si>
  <si>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</si>
  <si>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</si>
  <si>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</si>
  <si>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</si>
  <si>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</si>
  <si>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</si>
  <si>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</si>
  <si>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</si>
  <si>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</si>
  <si>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</si>
  <si>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</si>
  <si>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</si>
  <si>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</si>
  <si>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</si>
  <si>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</si>
  <si>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</si>
  <si>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</si>
  <si>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</si>
  <si>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</si>
  <si>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</si>
  <si>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</si>
  <si>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</si>
  <si>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</si>
  <si>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</si>
  <si>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</si>
  <si>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</si>
  <si>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</si>
  <si>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</si>
  <si>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</si>
  <si>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</si>
  <si>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</si>
  <si>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</si>
  <si>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</si>
  <si>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</si>
  <si>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</si>
  <si>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</si>
  <si>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</si>
  <si>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</si>
  <si>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</si>
  <si>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</si>
  <si>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</si>
  <si>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</si>
  <si>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</si>
  <si>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</si>
  <si>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</si>
  <si>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</si>
  <si>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</si>
  <si>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</si>
  <si>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</si>
  <si>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</si>
  <si>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</si>
  <si>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</si>
  <si>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</si>
  <si>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</si>
  <si>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</si>
  <si>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</si>
  <si>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</si>
  <si>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</si>
  <si>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</si>
  <si>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</si>
  <si>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</si>
  <si>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</si>
  <si>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</si>
  <si>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</si>
  <si>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</si>
  <si>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</si>
  <si>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</si>
  <si>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</si>
  <si>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</si>
  <si>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</si>
  <si>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</si>
  <si>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</si>
  <si>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</si>
  <si>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</si>
  <si>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</si>
  <si>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日立市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</si>
  <si>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</si>
  <si>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</si>
  <si>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</si>
  <si>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</si>
  <si>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</si>
  <si>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</si>
  <si>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</si>
  <si>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</si>
  <si>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</si>
  <si>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</si>
  <si>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</si>
  <si>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</si>
  <si>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</si>
  <si>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</si>
  <si>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</si>
  <si>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</si>
  <si>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</si>
  <si>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</si>
  <si>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</si>
  <si>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</si>
  <si>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</si>
  <si>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</si>
  <si>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</si>
  <si>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</si>
  <si>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</si>
  <si>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</si>
  <si>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</si>
  <si>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</si>
  <si>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</si>
  <si>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</si>
  <si>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</si>
  <si>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</si>
  <si>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</si>
  <si>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</si>
  <si>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</si>
  <si>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</si>
  <si>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</si>
  <si>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</si>
  <si>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</si>
  <si>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</si>
  <si>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</si>
  <si>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</si>
  <si>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</si>
  <si>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</si>
  <si>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</si>
  <si>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</si>
  <si>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</si>
  <si>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</si>
  <si>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</si>
  <si>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</si>
  <si>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</si>
  <si>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</si>
  <si>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</si>
  <si>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</si>
  <si>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</si>
  <si>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</si>
  <si>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</si>
  <si>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</si>
  <si>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</si>
  <si>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</si>
  <si>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</si>
  <si>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</si>
  <si>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</si>
  <si>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</si>
  <si>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</si>
  <si>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</si>
  <si>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</si>
  <si>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</si>
  <si>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</si>
  <si>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</si>
  <si>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</si>
  <si>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</si>
  <si>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</si>
  <si>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</si>
  <si>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</si>
  <si>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</si>
  <si>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</si>
  <si>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</si>
  <si>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</si>
  <si>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</si>
  <si>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</si>
  <si>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</si>
  <si>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</si>
  <si>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</si>
  <si>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</si>
  <si>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</si>
  <si>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</si>
  <si>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</si>
  <si>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</si>
  <si>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</si>
  <si>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</si>
  <si>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</si>
  <si>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</si>
  <si>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</si>
  <si>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</si>
  <si>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</si>
  <si>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</si>
  <si>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</si>
  <si>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</si>
  <si>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</si>
  <si>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</si>
  <si>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</si>
  <si>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</si>
  <si>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</si>
  <si>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</si>
  <si>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</si>
  <si>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</si>
  <si>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</si>
  <si>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</si>
  <si>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</si>
  <si>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</si>
  <si>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</si>
  <si>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</si>
  <si>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</si>
  <si>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</si>
  <si>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</si>
  <si>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</si>
  <si>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</si>
  <si>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茨城県日立市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</si>
  <si>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</si>
  <si>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</si>
  <si>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</si>
  <si>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</si>
  <si>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</si>
  <si>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</si>
  <si>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</si>
  <si>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</si>
  <si>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</si>
  <si>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</si>
  <si>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</si>
  <si>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</si>
  <si>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</si>
  <si>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</si>
  <si>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</si>
  <si>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</si>
  <si>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</si>
  <si>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</si>
  <si>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</si>
  <si>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</si>
  <si>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</si>
  <si>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</si>
  <si>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</si>
  <si>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</si>
  <si>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</si>
  <si>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</si>
  <si>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</si>
  <si>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</si>
  <si>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</si>
  <si>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</si>
  <si>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</si>
  <si>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</si>
  <si>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</si>
  <si>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</si>
  <si>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</si>
  <si>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</si>
  <si>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</si>
  <si>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</si>
  <si>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</si>
  <si>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</si>
  <si>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</si>
  <si>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</si>
  <si>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</si>
  <si>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</si>
  <si>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</si>
  <si>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</si>
  <si>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</si>
  <si>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</si>
  <si>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</si>
  <si>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</si>
  <si>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</si>
  <si>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</si>
  <si>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</si>
  <si>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</si>
  <si>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</si>
  <si>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</si>
  <si>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</si>
  <si>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</si>
  <si>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</si>
  <si>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</si>
  <si>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</si>
  <si>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</si>
  <si>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</si>
  <si>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</si>
  <si>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</si>
  <si>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</si>
  <si>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</si>
  <si>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</si>
  <si>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</si>
  <si>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</si>
  <si>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</si>
  <si>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</si>
  <si>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</si>
  <si>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</si>
  <si>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</si>
  <si>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</si>
  <si>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</si>
  <si>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</si>
  <si>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</si>
  <si>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</si>
  <si>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</si>
  <si>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</si>
  <si>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</si>
  <si>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</si>
  <si>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</si>
  <si>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</si>
  <si>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</si>
  <si>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</si>
  <si>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</si>
  <si>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</si>
  <si>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</si>
  <si>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</si>
  <si>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</si>
  <si>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</si>
  <si>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</si>
  <si>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</si>
  <si>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</si>
  <si>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</si>
  <si>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</si>
  <si>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</si>
  <si>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</si>
  <si>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</si>
  <si>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</si>
  <si>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</si>
  <si>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</si>
  <si>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</si>
  <si>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</si>
  <si>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</si>
  <si>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</si>
  <si>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</si>
  <si>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</si>
  <si>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</si>
  <si>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</si>
  <si>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</si>
  <si>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</si>
  <si>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</si>
  <si>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</si>
  <si>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</si>
  <si>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</si>
  <si>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</si>
  <si>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</si>
  <si>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</si>
  <si>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</si>
  <si>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</si>
  <si>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</si>
  <si>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</si>
  <si>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</si>
  <si>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</si>
  <si>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</si>
  <si>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</si>
  <si>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</si>
  <si>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</si>
  <si>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</si>
  <si>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</si>
  <si>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</si>
  <si>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</si>
  <si>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</si>
  <si>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</si>
  <si>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</si>
  <si>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</si>
  <si>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</si>
  <si>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</si>
  <si>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</si>
  <si>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</si>
  <si>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</si>
  <si>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</si>
  <si>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</si>
  <si>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</si>
  <si>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</si>
  <si>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</si>
  <si>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</si>
  <si>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</si>
  <si>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</si>
  <si>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茨城県日立市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</si>
  <si>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</si>
  <si>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</si>
  <si>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</si>
  <si>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</si>
  <si>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</si>
  <si>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</si>
  <si>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</si>
  <si>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</si>
  <si>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</si>
  <si>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</si>
  <si>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</si>
  <si>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</si>
  <si>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</si>
  <si>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</si>
  <si>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</si>
  <si>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</si>
  <si>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</si>
  <si>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</si>
  <si>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</si>
  <si>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</si>
  <si>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</si>
  <si>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</si>
  <si>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</si>
  <si>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</si>
  <si>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</si>
  <si>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</si>
  <si>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</si>
  <si>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</si>
  <si>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</si>
  <si>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</si>
  <si>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</si>
  <si>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</si>
  <si>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</si>
  <si>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</si>
  <si>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</si>
  <si>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</si>
  <si>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介護サービス事業特別会計</t>
    <phoneticPr fontId="5"/>
  </si>
  <si>
    <t>水道事業会計</t>
    <phoneticPr fontId="5"/>
  </si>
  <si>
    <t>法適用企業</t>
    <phoneticPr fontId="5"/>
  </si>
  <si>
    <t>下水道事業会計</t>
    <phoneticPr fontId="5"/>
  </si>
  <si>
    <t>戸別合併処理浄化槽事業特別会計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</si>
  <si>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</si>
  <si>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</si>
  <si>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</si>
  <si>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</si>
  <si>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</si>
  <si>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</si>
  <si>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</si>
  <si>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</si>
  <si>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</si>
  <si>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</si>
  <si>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</si>
  <si>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</si>
  <si>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</si>
  <si>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</si>
  <si>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</si>
  <si>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</si>
  <si>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</si>
  <si>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</si>
  <si>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</si>
  <si>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</si>
  <si>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</si>
  <si>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</si>
  <si>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</si>
  <si>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</si>
  <si>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</si>
  <si>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</si>
  <si>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</si>
  <si>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</si>
  <si>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</si>
  <si>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</si>
  <si>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</si>
  <si>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</si>
  <si>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</si>
  <si>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</si>
  <si>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</si>
  <si>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</si>
  <si>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</si>
  <si>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</si>
  <si>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</si>
  <si>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</si>
  <si>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</si>
  <si>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</si>
  <si>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</si>
  <si>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</si>
  <si>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</si>
  <si>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</si>
  <si>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</si>
  <si>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</si>
  <si>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</si>
  <si>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</si>
  <si>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</si>
  <si>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</si>
  <si>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</si>
  <si>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</si>
  <si>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</si>
  <si>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</si>
  <si>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</si>
  <si>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</si>
  <si>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</si>
  <si>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</si>
  <si>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</si>
  <si>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</si>
  <si>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</si>
  <si>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</si>
  <si>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</si>
  <si>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戸別合併処理浄化槽事業特別会計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</si>
  <si>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</si>
  <si>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</si>
  <si>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</si>
  <si>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</si>
  <si>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</si>
  <si>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</si>
  <si>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</si>
  <si>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</si>
  <si>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</si>
  <si>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</si>
  <si>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</si>
  <si>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</si>
  <si>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</si>
  <si>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</si>
  <si>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</si>
  <si>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</si>
  <si>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</si>
  <si>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</si>
  <si>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</si>
  <si>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</si>
  <si>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</si>
  <si>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</si>
  <si>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</si>
  <si>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</si>
  <si>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</si>
  <si>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</si>
  <si>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</si>
  <si>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</si>
  <si>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</si>
  <si>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</si>
  <si>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</si>
  <si>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</si>
  <si>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</si>
  <si>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</si>
  <si>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</si>
  <si>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</si>
  <si>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</si>
  <si>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</si>
  <si>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</si>
  <si>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</si>
  <si>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</si>
  <si>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</si>
  <si>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</si>
  <si>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</si>
  <si>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</si>
  <si>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</si>
  <si>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</si>
  <si>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</si>
  <si>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</si>
  <si>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</si>
  <si>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</si>
  <si>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</si>
  <si>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</si>
  <si>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</si>
  <si>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</si>
  <si>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</si>
  <si>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</si>
  <si>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</si>
  <si>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</si>
  <si>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</si>
  <si>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</si>
  <si>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</si>
  <si>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</si>
  <si>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</si>
  <si>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</si>
  <si>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</si>
  <si>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</si>
  <si>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</si>
  <si>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</si>
  <si>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</si>
  <si>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</si>
  <si>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</si>
  <si>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</si>
  <si>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</si>
  <si>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</si>
  <si>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</si>
  <si>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</si>
  <si>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</si>
  <si>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</si>
  <si>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</si>
  <si>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</si>
  <si>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</si>
  <si>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</si>
  <si>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2.43</t>
  </si>
  <si>
    <t>▲ 1.72</t>
  </si>
  <si>
    <t>一般会計</t>
  </si>
  <si>
    <t>水道事業会計</t>
  </si>
  <si>
    <t>下水道事業会計</t>
  </si>
  <si>
    <t>国民健康保険事業特別会計</t>
  </si>
  <si>
    <t>介護保険事業特別会計</t>
  </si>
  <si>
    <t>後期高齢者医療事業特別会計</t>
  </si>
  <si>
    <t>介護サービス事業特別会計</t>
  </si>
  <si>
    <t>戸別合併処理浄化槽事業特別会計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</si>
  <si>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</si>
  <si>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</si>
  <si>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</si>
  <si>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</si>
  <si>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</si>
  <si>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</si>
  <si>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</si>
  <si>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</si>
  <si>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工業用水道事業会計</t>
    <rPh sb="0" eb="9">
      <t>コウギョウヨウスイドウジギョウカイケイ</t>
    </rPh>
    <phoneticPr fontId="2"/>
  </si>
  <si>
    <t>-</t>
    <phoneticPr fontId="2"/>
  </si>
  <si>
    <t>茨城県市町村総合事務組合（一般会計）</t>
    <rPh sb="0" eb="3">
      <t>イバラキケン</t>
    </rPh>
    <rPh sb="3" eb="6">
      <t>シチョウソン</t>
    </rPh>
    <rPh sb="6" eb="10">
      <t>ソウゴウジム</t>
    </rPh>
    <rPh sb="10" eb="12">
      <t>クミアイ</t>
    </rPh>
    <rPh sb="13" eb="17">
      <t>イッパンカイケイ</t>
    </rPh>
    <phoneticPr fontId="2"/>
  </si>
  <si>
    <t>茨城県市町村総合事務組合（県民交通災害共済事業特別会計）</t>
    <rPh sb="0" eb="3">
      <t>イバラキケン</t>
    </rPh>
    <rPh sb="3" eb="6">
      <t>シチョウソン</t>
    </rPh>
    <rPh sb="6" eb="10">
      <t>ソウゴウジム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</si>
  <si>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茨城県租税債権管理機構</t>
    <rPh sb="0" eb="3">
      <t>イバラキケン</t>
    </rPh>
    <rPh sb="3" eb="11">
      <t>ソゼイサイケンカンリキコウ</t>
    </rPh>
    <phoneticPr fontId="2"/>
  </si>
  <si>
    <t>茨城県後期高齢者医療広域連合（一般会計）</t>
    <rPh sb="0" eb="3">
      <t>イバラキケン</t>
    </rPh>
    <rPh sb="3" eb="10">
      <t>コウキコウレイシャイリョウ</t>
    </rPh>
    <rPh sb="10" eb="14">
      <t>コウイキレンゴウ</t>
    </rPh>
    <rPh sb="15" eb="19">
      <t>イッパンカイケイ</t>
    </rPh>
    <phoneticPr fontId="2"/>
  </si>
  <si>
    <t>茨城県後期高齢者医療広域連合（後期高齢者医療事業特別会計）</t>
    <rPh sb="0" eb="3">
      <t>イバラキケン</t>
    </rPh>
    <rPh sb="3" eb="10">
      <t>コウキコウレイシャイリョウ</t>
    </rPh>
    <rPh sb="10" eb="14">
      <t>コウイキレンゴウ</t>
    </rPh>
    <rPh sb="15" eb="17">
      <t>コウキ</t>
    </rPh>
    <rPh sb="17" eb="20">
      <t>コウレイシャ</t>
    </rPh>
    <rPh sb="20" eb="22">
      <t>イリョウ</t>
    </rPh>
    <rPh sb="22" eb="24">
      <t>ジギョウ</t>
    </rPh>
    <rPh sb="24" eb="26">
      <t>トクベツ</t>
    </rPh>
    <rPh sb="26" eb="28">
      <t>カイケイ</t>
    </rPh>
    <phoneticPr fontId="2"/>
  </si>
  <si>
    <t>日立・高萩広域下水道組合</t>
    <rPh sb="0" eb="2">
      <t>ヒタチ</t>
    </rPh>
    <rPh sb="3" eb="5">
      <t>タカハギ</t>
    </rPh>
    <rPh sb="5" eb="10">
      <t>コウイキゲスイドウ</t>
    </rPh>
    <rPh sb="10" eb="12">
      <t>クミアイ</t>
    </rPh>
    <phoneticPr fontId="2"/>
  </si>
  <si>
    <t>茨城北農業共済事務組合</t>
    <rPh sb="0" eb="3">
      <t>イバラキキタ</t>
    </rPh>
    <rPh sb="3" eb="11">
      <t>ノウギョウキョウサイジムクミアイ</t>
    </rPh>
    <phoneticPr fontId="2"/>
  </si>
  <si>
    <t>日立市公園協会</t>
    <rPh sb="0" eb="3">
      <t>ヒタチシ</t>
    </rPh>
    <rPh sb="3" eb="7">
      <t>コウエンキョウカイ</t>
    </rPh>
    <phoneticPr fontId="2"/>
  </si>
  <si>
    <t>日立市民科学文化財団</t>
    <rPh sb="0" eb="10">
      <t>ヒタチシミンカガクブンカザイダン</t>
    </rPh>
    <phoneticPr fontId="2"/>
  </si>
  <si>
    <t>日立市体育協会</t>
    <rPh sb="0" eb="3">
      <t>ヒタチシ</t>
    </rPh>
    <rPh sb="3" eb="7">
      <t>タイイクキョウカイ</t>
    </rPh>
    <phoneticPr fontId="2"/>
  </si>
  <si>
    <t>日立地区産業支援センター</t>
    <rPh sb="0" eb="4">
      <t>ヒタチチク</t>
    </rPh>
    <rPh sb="4" eb="8">
      <t>サンギョウシエン</t>
    </rPh>
    <phoneticPr fontId="2"/>
  </si>
  <si>
    <t>日立市場データプロセス</t>
    <rPh sb="0" eb="3">
      <t>ヒタチシ</t>
    </rPh>
    <rPh sb="3" eb="4">
      <t>ジョウ</t>
    </rPh>
    <phoneticPr fontId="2"/>
  </si>
  <si>
    <t>日立市土地開発公社</t>
    <rPh sb="0" eb="3">
      <t>ヒタチシ</t>
    </rPh>
    <rPh sb="3" eb="9">
      <t>トチカイハツコウシャ</t>
    </rPh>
    <phoneticPr fontId="2"/>
  </si>
  <si>
    <t>▲19</t>
    <phoneticPr fontId="2"/>
  </si>
  <si>
    <t>日立市公共施設等総合管理基金</t>
    <rPh sb="0" eb="3">
      <t>ヒタチシ</t>
    </rPh>
    <rPh sb="3" eb="5">
      <t>コウキョウ</t>
    </rPh>
    <rPh sb="5" eb="7">
      <t>シセツ</t>
    </rPh>
    <rPh sb="7" eb="8">
      <t>トウ</t>
    </rPh>
    <rPh sb="8" eb="10">
      <t>ソウゴウ</t>
    </rPh>
    <rPh sb="10" eb="12">
      <t>カンリ</t>
    </rPh>
    <rPh sb="12" eb="14">
      <t>キキン</t>
    </rPh>
    <phoneticPr fontId="5"/>
  </si>
  <si>
    <t>日立市地域振興基金</t>
    <rPh sb="0" eb="3">
      <t>ヒタチシ</t>
    </rPh>
    <rPh sb="3" eb="5">
      <t>チイキ</t>
    </rPh>
    <rPh sb="5" eb="7">
      <t>シンコウ</t>
    </rPh>
    <rPh sb="7" eb="9">
      <t>キキン</t>
    </rPh>
    <phoneticPr fontId="5"/>
  </si>
  <si>
    <t>日立鞍掛山霊園管理基金</t>
    <rPh sb="0" eb="2">
      <t>ヒタチ</t>
    </rPh>
    <rPh sb="2" eb="5">
      <t>クラカケヤマ</t>
    </rPh>
    <rPh sb="5" eb="7">
      <t>レイエン</t>
    </rPh>
    <rPh sb="7" eb="9">
      <t>カンリ</t>
    </rPh>
    <rPh sb="9" eb="11">
      <t>キキン</t>
    </rPh>
    <phoneticPr fontId="5"/>
  </si>
  <si>
    <t>日立市営住宅等敷金基金</t>
    <rPh sb="0" eb="2">
      <t>ヒタチ</t>
    </rPh>
    <rPh sb="2" eb="4">
      <t>シエイ</t>
    </rPh>
    <rPh sb="4" eb="6">
      <t>ジュウタク</t>
    </rPh>
    <rPh sb="6" eb="7">
      <t>トウ</t>
    </rPh>
    <rPh sb="7" eb="9">
      <t>シキキン</t>
    </rPh>
    <rPh sb="9" eb="11">
      <t>キキン</t>
    </rPh>
    <phoneticPr fontId="5"/>
  </si>
  <si>
    <t>日立市コモンシティ十王・城の丘みどりの基金</t>
    <rPh sb="0" eb="3">
      <t>ヒタチシ</t>
    </rPh>
    <rPh sb="9" eb="11">
      <t>ジュウオウ</t>
    </rPh>
    <rPh sb="12" eb="13">
      <t>シロ</t>
    </rPh>
    <rPh sb="14" eb="15">
      <t>オカ</t>
    </rPh>
    <rPh sb="19" eb="21">
      <t>キキン</t>
    </rPh>
    <phoneticPr fontId="5"/>
  </si>
  <si>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</si>
  <si>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</si>
  <si>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</si>
  <si>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</si>
  <si>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将来負担比率については、数値が算出されていない状況が続いており、有形固定資産減価償却率は48.5％という結果になった。
　 有形固定資産減価償却率は、類似団体内平均値と比較しても、良好な状態を継続して維持しており、これは一定規模の設備投資（施設の老朽化対策）を計画的に進めてきたためである。また、将来負担比率については、数値化されてはいないが、東日本大震災からの復興に資する大型事業などに伴う市債の発行により市債残高は増加したものの、交付税措置のある有利な市債の発行に努めてきたことなどにより、水準を維持することができた。今後も引き続き、「市債発行の抑制」や「交付税措置のある有利な市債の発行」に取り組みながら、健全な財政運営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</si>
  <si>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</si>
  <si>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</si>
  <si>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</si>
  <si>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</si>
  <si>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</si>
  <si>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</si>
  <si>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将来負担比率については、数値が算出されていない状況が続いており、実質公債費比率は▲0.4％という結果になった。
　 実質公債費比率は、類似団体内平均値と比較しても、良好な状態を継続して維持している。また、将来負担比率については、数値化されてはいないが、東日本大震災からの復興に資する大型事業などに伴う市債の発行により市債残高は増加したものの、交付税措置のある有利な市債の発行に努めてきたことなどにより、水準を維持することができた。今後も引き続き、「市債発行の抑制」や「交付税措置のある有利な市債の発行」に取り組みながら、健全な財政運営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</si>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</sst>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51875</c:v>
                </c:pt>
                <c:pt idx="1">
                  <c:v>48064</c:v>
                </c:pt>
                <c:pt idx="2">
                  <c:v>56662</c:v>
                </c:pt>
                <c:pt idx="3">
                  <c:v>60285</c:v>
                </c:pt>
                <c:pt idx="4">
                  <c:v>52714</c:v>
                </c:pt>
              </c:numCache>
            </c:numRef>
          </c:val>
          <c:smooth val="0"/>
          <c:extLst>
            <c:ext xmlns:c16="http://schemas.microsoft.com/office/drawing/2014/chart" uri="{C3380CC4-5D6E-409C-BE32-E72D297353CC}">
              <c16:uniqueId val="{00000000-D229-46DB-9F16-64458284FB6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71723</c:v>
                </c:pt>
                <c:pt idx="1">
                  <c:v>95230</c:v>
                </c:pt>
                <c:pt idx="2">
                  <c:v>73800</c:v>
                </c:pt>
                <c:pt idx="3">
                  <c:v>86065</c:v>
                </c:pt>
                <c:pt idx="4">
                  <c:v>79391</c:v>
                </c:pt>
              </c:numCache>
            </c:numRef>
          </c:val>
          <c:smooth val="0"/>
          <c:extLst>
            <c:ext xmlns:c16="http://schemas.microsoft.com/office/drawing/2014/chart" uri="{C3380CC4-5D6E-409C-BE32-E72D297353CC}">
              <c16:uniqueId val="{00000001-D229-46DB-9F16-64458284FB6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10.54</c:v>
                </c:pt>
                <c:pt idx="1">
                  <c:v>8.51</c:v>
                </c:pt>
                <c:pt idx="2">
                  <c:v>9.2899999999999991</c:v>
                </c:pt>
                <c:pt idx="3">
                  <c:v>6.15</c:v>
                </c:pt>
                <c:pt idx="4">
                  <c:v>10.91</c:v>
                </c:pt>
              </c:numCache>
            </c:numRef>
          </c:val>
          <c:extLst>
            <c:ext xmlns:c16="http://schemas.microsoft.com/office/drawing/2014/chart" uri="{C3380CC4-5D6E-409C-BE32-E72D297353CC}">
              <c16:uniqueId val="{00000000-97B2-4499-BC1F-C00951F7AA0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13.6</c:v>
                </c:pt>
                <c:pt idx="1">
                  <c:v>13.41</c:v>
                </c:pt>
                <c:pt idx="2">
                  <c:v>16.489999999999998</c:v>
                </c:pt>
                <c:pt idx="3">
                  <c:v>17.12</c:v>
                </c:pt>
                <c:pt idx="4">
                  <c:v>17.920000000000002</c:v>
                </c:pt>
              </c:numCache>
            </c:numRef>
          </c:val>
          <c:extLst>
            <c:ext xmlns:c16="http://schemas.microsoft.com/office/drawing/2014/chart" uri="{C3380CC4-5D6E-409C-BE32-E72D297353CC}">
              <c16:uniqueId val="{00000001-97B2-4499-BC1F-C00951F7AA0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2.72</c:v>
                </c:pt>
                <c:pt idx="1">
                  <c:v>-2.4300000000000002</c:v>
                </c:pt>
                <c:pt idx="2">
                  <c:v>3.86</c:v>
                </c:pt>
                <c:pt idx="3">
                  <c:v>-1.72</c:v>
                </c:pt>
                <c:pt idx="4">
                  <c:v>6.37</c:v>
                </c:pt>
              </c:numCache>
            </c:numRef>
          </c:val>
          <c:smooth val="0"/>
          <c:extLst>
            <c:ext xmlns:c16="http://schemas.microsoft.com/office/drawing/2014/chart" uri="{C3380CC4-5D6E-409C-BE32-E72D297353CC}">
              <c16:uniqueId val="{00000002-97B2-4499-BC1F-C00951F7AA0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66B-45DF-9817-EEEE86D5D2C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66B-45DF-9817-EEEE86D5D2C6}"/>
            </c:ext>
          </c:extLst>
        </c:ser>
        <c:ser>
          <c:idx val="2"/>
          <c:order val="2"/>
          <c:tx>
            <c:strRef>
              <c:f>データシート!$A$29</c:f>
              <c:strCache>
                <c:ptCount val="1"/>
                <c:pt idx="0">
                  <c:v>戸別合併処理浄化槽事業特別会計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66B-45DF-9817-EEEE86D5D2C6}"/>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66B-45DF-9817-EEEE86D5D2C6}"/>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D66B-45DF-9817-EEEE86D5D2C6}"/>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1.48</c:v>
                </c:pt>
                <c:pt idx="2">
                  <c:v>#N/A</c:v>
                </c:pt>
                <c:pt idx="3">
                  <c:v>0.51</c:v>
                </c:pt>
                <c:pt idx="4">
                  <c:v>#N/A</c:v>
                </c:pt>
                <c:pt idx="5">
                  <c:v>0.18</c:v>
                </c:pt>
                <c:pt idx="6">
                  <c:v>#N/A</c:v>
                </c:pt>
                <c:pt idx="7">
                  <c:v>0.57999999999999996</c:v>
                </c:pt>
                <c:pt idx="8">
                  <c:v>#N/A</c:v>
                </c:pt>
                <c:pt idx="9">
                  <c:v>0.69</c:v>
                </c:pt>
              </c:numCache>
            </c:numRef>
          </c:val>
          <c:extLst>
            <c:ext xmlns:c16="http://schemas.microsoft.com/office/drawing/2014/chart" uri="{C3380CC4-5D6E-409C-BE32-E72D297353CC}">
              <c16:uniqueId val="{00000005-D66B-45DF-9817-EEEE86D5D2C6}"/>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1.23</c:v>
                </c:pt>
                <c:pt idx="2">
                  <c:v>#N/A</c:v>
                </c:pt>
                <c:pt idx="3">
                  <c:v>0.02</c:v>
                </c:pt>
                <c:pt idx="4">
                  <c:v>#N/A</c:v>
                </c:pt>
                <c:pt idx="5">
                  <c:v>0.52</c:v>
                </c:pt>
                <c:pt idx="6">
                  <c:v>#N/A</c:v>
                </c:pt>
                <c:pt idx="7">
                  <c:v>0.66</c:v>
                </c:pt>
                <c:pt idx="8">
                  <c:v>#N/A</c:v>
                </c:pt>
                <c:pt idx="9">
                  <c:v>0.71</c:v>
                </c:pt>
              </c:numCache>
            </c:numRef>
          </c:val>
          <c:extLst>
            <c:ext xmlns:c16="http://schemas.microsoft.com/office/drawing/2014/chart" uri="{C3380CC4-5D6E-409C-BE32-E72D297353CC}">
              <c16:uniqueId val="{00000006-D66B-45DF-9817-EEEE86D5D2C6}"/>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0.25</c:v>
                </c:pt>
                <c:pt idx="2">
                  <c:v>#N/A</c:v>
                </c:pt>
                <c:pt idx="3">
                  <c:v>0.28000000000000003</c:v>
                </c:pt>
                <c:pt idx="4">
                  <c:v>#N/A</c:v>
                </c:pt>
                <c:pt idx="5">
                  <c:v>0.43</c:v>
                </c:pt>
                <c:pt idx="6">
                  <c:v>#N/A</c:v>
                </c:pt>
                <c:pt idx="7">
                  <c:v>0.53</c:v>
                </c:pt>
                <c:pt idx="8">
                  <c:v>#N/A</c:v>
                </c:pt>
                <c:pt idx="9">
                  <c:v>0.77</c:v>
                </c:pt>
              </c:numCache>
            </c:numRef>
          </c:val>
          <c:extLst>
            <c:ext xmlns:c16="http://schemas.microsoft.com/office/drawing/2014/chart" uri="{C3380CC4-5D6E-409C-BE32-E72D297353CC}">
              <c16:uniqueId val="{00000007-D66B-45DF-9817-EEEE86D5D2C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5.87</c:v>
                </c:pt>
                <c:pt idx="2">
                  <c:v>#N/A</c:v>
                </c:pt>
                <c:pt idx="3">
                  <c:v>5.22</c:v>
                </c:pt>
                <c:pt idx="4">
                  <c:v>#N/A</c:v>
                </c:pt>
                <c:pt idx="5">
                  <c:v>5.31</c:v>
                </c:pt>
                <c:pt idx="6">
                  <c:v>#N/A</c:v>
                </c:pt>
                <c:pt idx="7">
                  <c:v>4.53</c:v>
                </c:pt>
                <c:pt idx="8">
                  <c:v>#N/A</c:v>
                </c:pt>
                <c:pt idx="9">
                  <c:v>4.07</c:v>
                </c:pt>
              </c:numCache>
            </c:numRef>
          </c:val>
          <c:extLst>
            <c:ext xmlns:c16="http://schemas.microsoft.com/office/drawing/2014/chart" uri="{C3380CC4-5D6E-409C-BE32-E72D297353CC}">
              <c16:uniqueId val="{00000008-D66B-45DF-9817-EEEE86D5D2C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10.53</c:v>
                </c:pt>
                <c:pt idx="2">
                  <c:v>#N/A</c:v>
                </c:pt>
                <c:pt idx="3">
                  <c:v>8.5</c:v>
                </c:pt>
                <c:pt idx="4">
                  <c:v>#N/A</c:v>
                </c:pt>
                <c:pt idx="5">
                  <c:v>9.2799999999999994</c:v>
                </c:pt>
                <c:pt idx="6">
                  <c:v>#N/A</c:v>
                </c:pt>
                <c:pt idx="7">
                  <c:v>6.14</c:v>
                </c:pt>
                <c:pt idx="8">
                  <c:v>#N/A</c:v>
                </c:pt>
                <c:pt idx="9">
                  <c:v>10.91</c:v>
                </c:pt>
              </c:numCache>
            </c:numRef>
          </c:val>
          <c:extLst>
            <c:ext xmlns:c16="http://schemas.microsoft.com/office/drawing/2014/chart" uri="{C3380CC4-5D6E-409C-BE32-E72D297353CC}">
              <c16:uniqueId val="{00000009-D66B-45DF-9817-EEEE86D5D2C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6728</c:v>
                </c:pt>
                <c:pt idx="5">
                  <c:v>6746</c:v>
                </c:pt>
                <c:pt idx="8">
                  <c:v>6881</c:v>
                </c:pt>
                <c:pt idx="11">
                  <c:v>7010</c:v>
                </c:pt>
                <c:pt idx="14">
                  <c:v>7107</c:v>
                </c:pt>
              </c:numCache>
            </c:numRef>
          </c:val>
          <c:extLst>
            <c:ext xmlns:c16="http://schemas.microsoft.com/office/drawing/2014/chart" uri="{C3380CC4-5D6E-409C-BE32-E72D297353CC}">
              <c16:uniqueId val="{00000000-68E4-4F13-8ED0-56DABE763C0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8E4-4F13-8ED0-56DABE763C0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8E4-4F13-8ED0-56DABE763C0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249</c:v>
                </c:pt>
                <c:pt idx="3">
                  <c:v>193</c:v>
                </c:pt>
                <c:pt idx="6">
                  <c:v>165</c:v>
                </c:pt>
                <c:pt idx="9">
                  <c:v>158</c:v>
                </c:pt>
                <c:pt idx="12">
                  <c:v>162</c:v>
                </c:pt>
              </c:numCache>
            </c:numRef>
          </c:val>
          <c:extLst>
            <c:ext xmlns:c16="http://schemas.microsoft.com/office/drawing/2014/chart" uri="{C3380CC4-5D6E-409C-BE32-E72D297353CC}">
              <c16:uniqueId val="{00000003-68E4-4F13-8ED0-56DABE763C0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386</c:v>
                </c:pt>
                <c:pt idx="3">
                  <c:v>481</c:v>
                </c:pt>
                <c:pt idx="6">
                  <c:v>443</c:v>
                </c:pt>
                <c:pt idx="9">
                  <c:v>358</c:v>
                </c:pt>
                <c:pt idx="12">
                  <c:v>339</c:v>
                </c:pt>
              </c:numCache>
            </c:numRef>
          </c:val>
          <c:extLst>
            <c:ext xmlns:c16="http://schemas.microsoft.com/office/drawing/2014/chart" uri="{C3380CC4-5D6E-409C-BE32-E72D297353CC}">
              <c16:uniqueId val="{00000004-68E4-4F13-8ED0-56DABE763C0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E4-4F13-8ED0-56DABE763C0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8E4-4F13-8ED0-56DABE763C0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5717</c:v>
                </c:pt>
                <c:pt idx="3">
                  <c:v>5920</c:v>
                </c:pt>
                <c:pt idx="6">
                  <c:v>6057</c:v>
                </c:pt>
                <c:pt idx="9">
                  <c:v>6220</c:v>
                </c:pt>
                <c:pt idx="12">
                  <c:v>6668</c:v>
                </c:pt>
              </c:numCache>
            </c:numRef>
          </c:val>
          <c:extLst>
            <c:ext xmlns:c16="http://schemas.microsoft.com/office/drawing/2014/chart" uri="{C3380CC4-5D6E-409C-BE32-E72D297353CC}">
              <c16:uniqueId val="{00000007-68E4-4F13-8ED0-56DABE763C0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-376</c:v>
                </c:pt>
                <c:pt idx="2">
                  <c:v>#N/A</c:v>
                </c:pt>
                <c:pt idx="3">
                  <c:v>#N/A</c:v>
                </c:pt>
                <c:pt idx="4">
                  <c:v>-152</c:v>
                </c:pt>
                <c:pt idx="5">
                  <c:v>#N/A</c:v>
                </c:pt>
                <c:pt idx="6">
                  <c:v>#N/A</c:v>
                </c:pt>
                <c:pt idx="7">
                  <c:v>-216</c:v>
                </c:pt>
                <c:pt idx="8">
                  <c:v>#N/A</c:v>
                </c:pt>
                <c:pt idx="9">
                  <c:v>#N/A</c:v>
                </c:pt>
                <c:pt idx="10">
                  <c:v>-274</c:v>
                </c:pt>
                <c:pt idx="11">
                  <c:v>#N/A</c:v>
                </c:pt>
                <c:pt idx="12">
                  <c:v>#N/A</c:v>
                </c:pt>
                <c:pt idx="13">
                  <c:v>62</c:v>
                </c:pt>
                <c:pt idx="14">
                  <c:v>#N/A</c:v>
                </c:pt>
              </c:numCache>
            </c:numRef>
          </c:val>
          <c:smooth val="0"/>
          <c:extLst>
            <c:ext xmlns:c16="http://schemas.microsoft.com/office/drawing/2014/chart" uri="{C3380CC4-5D6E-409C-BE32-E72D297353CC}">
              <c16:uniqueId val="{00000008-68E4-4F13-8ED0-56DABE763C0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64913</c:v>
                </c:pt>
                <c:pt idx="5">
                  <c:v>65811</c:v>
                </c:pt>
                <c:pt idx="8">
                  <c:v>65258</c:v>
                </c:pt>
                <c:pt idx="11">
                  <c:v>65205</c:v>
                </c:pt>
                <c:pt idx="14">
                  <c:v>63784</c:v>
                </c:pt>
              </c:numCache>
            </c:numRef>
          </c:val>
          <c:extLst>
            <c:ext xmlns:c16="http://schemas.microsoft.com/office/drawing/2014/chart" uri="{C3380CC4-5D6E-409C-BE32-E72D297353CC}">
              <c16:uniqueId val="{00000000-A35E-43D8-AEBC-E9835B005A8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9491</c:v>
                </c:pt>
                <c:pt idx="5">
                  <c:v>7704</c:v>
                </c:pt>
                <c:pt idx="8">
                  <c:v>8088</c:v>
                </c:pt>
                <c:pt idx="11">
                  <c:v>8235</c:v>
                </c:pt>
                <c:pt idx="14">
                  <c:v>7610</c:v>
                </c:pt>
              </c:numCache>
            </c:numRef>
          </c:val>
          <c:extLst>
            <c:ext xmlns:c16="http://schemas.microsoft.com/office/drawing/2014/chart" uri="{C3380CC4-5D6E-409C-BE32-E72D297353CC}">
              <c16:uniqueId val="{00000001-A35E-43D8-AEBC-E9835B005A8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25672</c:v>
                </c:pt>
                <c:pt idx="5">
                  <c:v>24699</c:v>
                </c:pt>
                <c:pt idx="8">
                  <c:v>24209</c:v>
                </c:pt>
                <c:pt idx="11">
                  <c:v>24714</c:v>
                </c:pt>
                <c:pt idx="14">
                  <c:v>27198</c:v>
                </c:pt>
              </c:numCache>
            </c:numRef>
          </c:val>
          <c:extLst>
            <c:ext xmlns:c16="http://schemas.microsoft.com/office/drawing/2014/chart" uri="{C3380CC4-5D6E-409C-BE32-E72D297353CC}">
              <c16:uniqueId val="{00000002-A35E-43D8-AEBC-E9835B005A8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35E-43D8-AEBC-E9835B005A8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35E-43D8-AEBC-E9835B005A8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28</c:v>
                </c:pt>
                <c:pt idx="9">
                  <c:v>16</c:v>
                </c:pt>
                <c:pt idx="12">
                  <c:v>0</c:v>
                </c:pt>
              </c:numCache>
            </c:numRef>
          </c:val>
          <c:extLst>
            <c:ext xmlns:c16="http://schemas.microsoft.com/office/drawing/2014/chart" uri="{C3380CC4-5D6E-409C-BE32-E72D297353CC}">
              <c16:uniqueId val="{00000005-A35E-43D8-AEBC-E9835B005A8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14365</c:v>
                </c:pt>
                <c:pt idx="3">
                  <c:v>14105</c:v>
                </c:pt>
                <c:pt idx="6">
                  <c:v>13863</c:v>
                </c:pt>
                <c:pt idx="9">
                  <c:v>13990</c:v>
                </c:pt>
                <c:pt idx="12">
                  <c:v>13776</c:v>
                </c:pt>
              </c:numCache>
            </c:numRef>
          </c:val>
          <c:extLst>
            <c:ext xmlns:c16="http://schemas.microsoft.com/office/drawing/2014/chart" uri="{C3380CC4-5D6E-409C-BE32-E72D297353CC}">
              <c16:uniqueId val="{00000006-A35E-43D8-AEBC-E9835B005A8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2441</c:v>
                </c:pt>
                <c:pt idx="3">
                  <c:v>1339</c:v>
                </c:pt>
                <c:pt idx="6">
                  <c:v>1117</c:v>
                </c:pt>
                <c:pt idx="9">
                  <c:v>955</c:v>
                </c:pt>
                <c:pt idx="12">
                  <c:v>901</c:v>
                </c:pt>
              </c:numCache>
            </c:numRef>
          </c:val>
          <c:extLst>
            <c:ext xmlns:c16="http://schemas.microsoft.com/office/drawing/2014/chart" uri="{C3380CC4-5D6E-409C-BE32-E72D297353CC}">
              <c16:uniqueId val="{00000007-A35E-43D8-AEBC-E9835B005A8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3955</c:v>
                </c:pt>
                <c:pt idx="3">
                  <c:v>3355</c:v>
                </c:pt>
                <c:pt idx="6">
                  <c:v>3286</c:v>
                </c:pt>
                <c:pt idx="9">
                  <c:v>3122</c:v>
                </c:pt>
                <c:pt idx="12">
                  <c:v>2987</c:v>
                </c:pt>
              </c:numCache>
            </c:numRef>
          </c:val>
          <c:extLst>
            <c:ext xmlns:c16="http://schemas.microsoft.com/office/drawing/2014/chart" uri="{C3380CC4-5D6E-409C-BE32-E72D297353CC}">
              <c16:uniqueId val="{00000008-A35E-43D8-AEBC-E9835B005A8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219</c:v>
                </c:pt>
                <c:pt idx="3">
                  <c:v>410</c:v>
                </c:pt>
                <c:pt idx="6">
                  <c:v>331</c:v>
                </c:pt>
                <c:pt idx="9">
                  <c:v>83</c:v>
                </c:pt>
                <c:pt idx="12">
                  <c:v>182</c:v>
                </c:pt>
              </c:numCache>
            </c:numRef>
          </c:val>
          <c:extLst>
            <c:ext xmlns:c16="http://schemas.microsoft.com/office/drawing/2014/chart" uri="{C3380CC4-5D6E-409C-BE32-E72D297353CC}">
              <c16:uniqueId val="{00000009-A35E-43D8-AEBC-E9835B005A8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56257</c:v>
                </c:pt>
                <c:pt idx="3">
                  <c:v>58825</c:v>
                </c:pt>
                <c:pt idx="6">
                  <c:v>60913</c:v>
                </c:pt>
                <c:pt idx="9">
                  <c:v>63460</c:v>
                </c:pt>
                <c:pt idx="12">
                  <c:v>65246</c:v>
                </c:pt>
              </c:numCache>
            </c:numRef>
          </c:val>
          <c:extLst>
            <c:ext xmlns:c16="http://schemas.microsoft.com/office/drawing/2014/chart" uri="{C3380CC4-5D6E-409C-BE32-E72D297353CC}">
              <c16:uniqueId val="{0000000A-A35E-43D8-AEBC-E9835B005A8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35E-43D8-AEBC-E9835B005A8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6330</c:v>
                </c:pt>
                <c:pt idx="1">
                  <c:v>6778</c:v>
                </c:pt>
                <c:pt idx="2">
                  <c:v>7349</c:v>
                </c:pt>
              </c:numCache>
            </c:numRef>
          </c:val>
          <c:extLst>
            <c:ext xmlns:c16="http://schemas.microsoft.com/office/drawing/2014/chart" uri="{C3380CC4-5D6E-409C-BE32-E72D297353CC}">
              <c16:uniqueId val="{00000000-B1D8-4AC8-B241-F12F888344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9333</c:v>
                </c:pt>
                <c:pt idx="1">
                  <c:v>9335</c:v>
                </c:pt>
                <c:pt idx="2">
                  <c:v>10333</c:v>
                </c:pt>
              </c:numCache>
            </c:numRef>
          </c:val>
          <c:extLst>
            <c:ext xmlns:c16="http://schemas.microsoft.com/office/drawing/2014/chart" uri="{C3380CC4-5D6E-409C-BE32-E72D297353CC}">
              <c16:uniqueId val="{00000001-B1D8-4AC8-B241-F12F888344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7263</c:v>
                </c:pt>
                <c:pt idx="1">
                  <c:v>6377</c:v>
                </c:pt>
                <c:pt idx="2">
                  <c:v>6208</c:v>
                </c:pt>
              </c:numCache>
            </c:numRef>
          </c:val>
          <c:extLst>
            <c:ext xmlns:c16="http://schemas.microsoft.com/office/drawing/2014/chart" uri="{C3380CC4-5D6E-409C-BE32-E72D297353CC}">
              <c16:uniqueId val="{00000002-B1D8-4AC8-B241-F12F8883443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{AD6B9E41-2621-41E4-95EE-C8DDDEF01C81}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309-4273-8DC7-EC44E63BADC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{F719DBE6-BBCE-450E-B388-467BD7E85BAC}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09-4273-8DC7-EC44E63BADC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{7B96EAAE-3F6B-4FEA-A46B-84E5B44C5CA2}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09-4273-8DC7-EC44E63BADC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{933F2BEF-C4EB-4766-B5E3-4A81720160FD}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09-4273-8DC7-EC44E63BADC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{C7904877-C628-4211-ACCB-DA8E60B1F054}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09-4273-8DC7-EC44E63BADC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{C847864D-6E7C-49A1-9B53-B64DE4E49402}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309-4273-8DC7-EC44E63BADC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{46FC1F26-3DC7-45C4-BE90-CF9E5A060512}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309-4273-8DC7-EC44E63BADC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{243D9C1B-BE1D-435C-870F-1824CDCBC765}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309-4273-8DC7-EC44E63BADC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{3F753B0C-2852-467F-B76F-58111739A4B7}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309-4273-8DC7-EC44E63BADC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45.9</c:v>
                </c:pt>
                <c:pt idx="8">
                  <c:v>46.1</c:v>
                </c:pt>
                <c:pt idx="16">
                  <c:v>47.2</c:v>
                </c:pt>
                <c:pt idx="24">
                  <c:v>47.4</c:v>
                </c:pt>
                <c:pt idx="32">
                  <c:v>48.5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309-4273-8DC7-EC44E63BADC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{AECD9FD4-B96F-40EA-A069-4A991BEE34F8}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309-4273-8DC7-EC44E63BADC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{538D10C0-6CBA-483A-9DEB-E7F0D0F75CB0}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09-4273-8DC7-EC44E63BADC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{38E198CA-6F59-4B9D-B69E-56641A61496B}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09-4273-8DC7-EC44E63BADC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{E1A54072-88B1-479D-BB37-5666393F020A}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09-4273-8DC7-EC44E63BADC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{82DB108B-C1E5-4990-A836-067ECB7EC623}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09-4273-8DC7-EC44E63BADC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{F2501697-A04D-4125-B562-504C833BE23C}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309-4273-8DC7-EC44E63BADC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{12C4A1A9-2DBF-47FB-98D2-FA96159A40DE}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309-4273-8DC7-EC44E63BADC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{46A4AF58-64C0-47F8-B330-E4D0629BE487}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309-4273-8DC7-EC44E63BADC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{3DEFF57C-E883-4F5F-956D-C06E51A8EA6B}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309-4273-8DC7-EC44E63BAD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58.8</c:v>
                </c:pt>
                <c:pt idx="16">
                  <c:v>59.8</c:v>
                </c:pt>
                <c:pt idx="24">
                  <c:v>60.2</c:v>
                </c:pt>
                <c:pt idx="32">
                  <c:v>58.6</c:v>
                </c:pt>
              </c:numCache>
            </c:numRef>
          </c:xVal>
          <c:yVal>
            <c:numRef>
              <c:f>公会計指標分析・財政指標組合せ分析表!$BP$55:$DC$55</c:f>
              <c:numCache>
                <c:formatCode>#,##0.0;"▲ "#,##0.0</c:formatCode>
                <c:ptCount val="40"/>
                <c:pt idx="0">
                  <c:v>20.100000000000001</c:v>
                </c:pt>
                <c:pt idx="8">
                  <c:v>16</c:v>
                </c:pt>
                <c:pt idx="16">
                  <c:v>18.399999999999999</c:v>
                </c:pt>
                <c:pt idx="24">
                  <c:v>13.5</c:v>
                </c:pt>
                <c:pt idx="32">
                  <c:v>1.5</c:v>
                </c:pt>
              </c:numCache>
            </c:numRef>
          </c:yVal>
          <c:smooth val="0"/>
          <c:extLst>
            <c:ext xmlns:c16="http://schemas.microsoft.com/office/drawing/2014/chart" uri="{C3380CC4-5D6E-409C-BE32-E72D297353CC}">
              <c16:uniqueId val="{00000013-C309-4273-8DC7-EC44E63BADC1}"/>
            </c:ext>
          </c:extLst>
        </c:ser>
        <c:dLbls>
          <c:showLegendKey val="0"/>
          <c:showVal val="1"/>
          <c:showCatName val="0"/>
          <c:showSerName val="0"/>
          <c:showPercent val="0"/>
          <c:showBubbleSize val="0"/>
        </c:dLbls>
        <c:axId val="46179840"/>
        <c:axId val="46181760"/>
      </c:scatterChart>
      <c:valAx>
        <c:axId val="46179840"/>
        <c:scaling>
          <c:orientation val="maxMin"/>
          <c:max val="61"/>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{D2B1B58E-FFE9-47C2-BC76-1E1F5BE1805C}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D53-4385-B8DC-DC1C616B458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{EF5638DC-60CF-4919-BD68-ACB2423D7453}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53-4385-B8DC-DC1C616B458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{4E9599B6-7F6E-4289-B560-54BF264DAC1D}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53-4385-B8DC-DC1C616B458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{50BC9958-FC26-432A-B2F1-B05035EED33D}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53-4385-B8DC-DC1C616B458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{6118D07C-5CE1-4AD9-A757-2F457D053BF9}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53-4385-B8DC-DC1C616B4589}"/>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{061AF9F4-66A7-45A5-87A1-E938AB1BA351}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D53-4385-B8DC-DC1C616B4589}"/>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{D9F21E80-EC40-4E50-B4B5-C9CAA1F57AA9}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D53-4385-B8DC-DC1C616B458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{F6001642-F792-4400-A917-816572263006}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D53-4385-B8DC-DC1C616B458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{DFB8CB35-BF56-4328-93B9-335B6ABA7479}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D53-4385-B8DC-DC1C616B45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-1.1000000000000001</c:v>
                </c:pt>
                <c:pt idx="16">
                  <c:v>-0.7</c:v>
                </c:pt>
                <c:pt idx="24">
                  <c:v>-0.6</c:v>
                </c:pt>
                <c:pt idx="32">
                  <c:v>-0.4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D53-4385-B8DC-DC1C616B458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{1D228890-176A-42C6-A70C-7B9A763CF984}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D53-4385-B8DC-DC1C616B458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{18EEB61B-A39A-4BE3-986C-998CC40054DD}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53-4385-B8DC-DC1C616B458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{8BADC332-6F4E-48A4-AE18-BBF24F202501}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53-4385-B8DC-DC1C616B458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{619D2B05-6DB1-401F-897F-9C7CFB64D641}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53-4385-B8DC-DC1C616B458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{6346F6B9-C914-4416-9932-AEF3E368BA4F}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53-4385-B8DC-DC1C616B4589}"/>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{82A0DC59-4D81-44F7-926F-3023BE91E889}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D53-4385-B8DC-DC1C616B4589}"/>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{7D2F38EC-73FA-47BD-A0AA-24B2524CA55A}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D53-4385-B8DC-DC1C616B458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{53741C4D-98E6-42C6-A257-F2695859DE64}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D53-4385-B8DC-DC1C616B458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{A8C28ACB-4AF9-40ED-BADF-C886EA03320A}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D53-4385-B8DC-DC1C616B45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5.8</c:v>
                </c:pt>
                <c:pt idx="8">
                  <c:v>5.3</c:v>
                </c:pt>
                <c:pt idx="16">
                  <c:v>5</c:v>
                </c:pt>
                <c:pt idx="24">
                  <c:v>4.3</c:v>
                </c:pt>
                <c:pt idx="32">
                  <c:v>3.9</c:v>
                </c:pt>
              </c:numCache>
            </c:numRef>
          </c:xVal>
          <c:yVal>
            <c:numRef>
              <c:f>公会計指標分析・財政指標組合せ分析表!$BP$77:$DC$77</c:f>
              <c:numCache>
                <c:formatCode>#,##0.0;"▲ "#,##0.0</c:formatCode>
                <c:ptCount val="40"/>
                <c:pt idx="0">
                  <c:v>20.100000000000001</c:v>
                </c:pt>
                <c:pt idx="8">
                  <c:v>16</c:v>
                </c:pt>
                <c:pt idx="16">
                  <c:v>18.399999999999999</c:v>
                </c:pt>
                <c:pt idx="24">
                  <c:v>13.5</c:v>
                </c:pt>
                <c:pt idx="32">
                  <c:v>1.5</c:v>
                </c:pt>
              </c:numCache>
            </c:numRef>
          </c:yVal>
          <c:smooth val="0"/>
          <c:extLst>
            <c:ext xmlns:c16="http://schemas.microsoft.com/office/drawing/2014/chart" uri="{C3380CC4-5D6E-409C-BE32-E72D297353CC}">
              <c16:uniqueId val="{00000013-9D53-4385-B8DC-DC1C616B4589}"/>
            </c:ext>
          </c:extLst>
        </c:ser>
        <c:dLbls>
          <c:showLegendKey val="0"/>
          <c:showVal val="1"/>
          <c:showCatName val="0"/>
          <c:showSerName val="0"/>
          <c:showPercent val="0"/>
          <c:showBubbleSize val="0"/>
        </c:dLbls>
        <c:axId val="84219776"/>
        <c:axId val="84234240"/>
      </c:scatterChart>
      <c:valAx>
        <c:axId val="84219776"/>
        <c:scaling>
          <c:orientation val="maxMin"/>
          <c:max val="6"/>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茨城県日立市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実質公債費比率の分子のうち、元利償還金については、復旧復興事業である新庁舎建設事業などの償還が開始となっているため増額傾向となっている。</a:t>
          </a:r>
        </a:p>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公営企業債の元利償還に対する繰入金は、新規発行債の抑制により減額となった。</a:t>
          </a:r>
        </a:p>
        <a:p>
          <a:r>
            <a:rPr kumimoji="1" lang="ja-JP" altLang="en-US" sz="1400">
              <a:latin typeface="ＭＳ ゴシック" pitchFamily="49" charset="-128"/>
              <a:ea typeface="ＭＳ ゴシック" pitchFamily="49" charset="-128"/>
            </a:rPr>
            <a:t>　公債費の増加は財政の弾力性を阻む要因となるため、市債発行の抑制を図り、後年度の財政負担の軽減に努める。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茨城県日立市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将来負担額のうち、一般会計等に係る地方債の現在高については、大型事業に伴う借入により増額傾向となっている。</a:t>
          </a:r>
        </a:p>
        <a:p>
          <a:r>
            <a:rPr kumimoji="1" lang="ja-JP" altLang="en-US" sz="1400">
              <a:latin typeface="ＭＳ ゴシック" pitchFamily="49" charset="-128"/>
              <a:ea typeface="ＭＳ ゴシック" pitchFamily="49" charset="-128"/>
            </a:rPr>
            <a:t>　一方、公営企業債等繰入見込額、組合等負担等見込額については、いずれも減少傾向にある。</a:t>
          </a:r>
        </a:p>
        <a:p>
          <a:r>
            <a:rPr kumimoji="1" lang="ja-JP" altLang="en-US" sz="1400">
              <a:latin typeface="ＭＳ ゴシック" pitchFamily="49" charset="-128"/>
              <a:ea typeface="ＭＳ ゴシック" pitchFamily="49" charset="-128"/>
            </a:rPr>
            <a:t>　充当可能財源等のうち、</a:t>
          </a:r>
          <a:r>
            <a:rPr kumimoji="1" lang="ja-JP" altLang="en-US" sz="1400">
              <a:solidFill>
                <a:sysClr val="windowText" lastClr="000000"/>
              </a:solidFill>
              <a:latin typeface="ＭＳ ゴシック" pitchFamily="49" charset="-128"/>
              <a:ea typeface="ＭＳ ゴシック" pitchFamily="49" charset="-128"/>
            </a:rPr>
            <a:t>充当可能基金については、決算剰余金を財政調整基金へ積み立てたことなどによる増額である。</a:t>
          </a:r>
        </a:p>
        <a:p>
          <a:r>
            <a:rPr kumimoji="1" lang="ja-JP" altLang="en-US" sz="1400">
              <a:latin typeface="ＭＳ ゴシック" pitchFamily="49" charset="-128"/>
              <a:ea typeface="ＭＳ ゴシック" pitchFamily="49" charset="-128"/>
            </a:rPr>
            <a:t>　今後も基準財政需要額に算入される地方債の活用を積極的に行うなど、充当可能財源等の確保を図っていく。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茨城県日立市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・財政調整基金は、決算剰余金の積立により増となった。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・減債基金は、普通交付税の臨時財政対策債償還金の積立により増となった。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・その他特定目的基金残高は、公共施設等総合管理基金及び地域振興基金を取り崩したことなどにより減となった。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・基金残高合計は、前年度比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・財政調整基金は、概ね適正な額と考えているため、維持できるよう努める。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・減債基金は、公債費の財源として取り崩すため減少する見込みであるが、良好な水準を維持できるよう適切な基金残高の確保に努める。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・その他特定目的基金は、地域創生事業や基本計画の更なる推進を図るため弾力的に活用していく。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・日立市公共施設等総合管理基金：公共施設等の長期にわたる着実な維持管理及び適正配置を推進する。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・日立市地域振興基金：市民の連帯の強化及び地域振興に資するための事業に使用する。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・日立鞍掛山霊園管理基金：日立鞍掛山霊園の維持、管理及び運営に必要な経費の将来にわたる安定的な供給に資する。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・日立市営住宅等敷金基金：市営住宅等の入居者から納付された敷金を有効かつ確実に保管する。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・日立市コモンシティ十王・城の丘みどりの基金：城の丘地区の道路、公園等の公共施設の植栽木等の良好な維持管理を行う。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・日立市公共施設等総合管理基金：みやた認定こども園新園舎建設事業等への充当による減少（△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・日立市地域振興基金：日立駅前再活性化事業等への充当による減少（△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・日立鞍掛山霊園管理基金：墓所使用料等の積立による増加（</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・日立市コモンシティ十王・城の丘みどりの基金：公園緑地等管理事業への充当による減少（△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・設置目的に沿って積み立てた各特定目的基金について、地域創生事業や基本計画の更なる推進を図るため弾力的に活用していく。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決算剰余金の積立による増加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％であり概ね適正な額と考えているため、今後も適切な基金残高の確保に努める。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・運用益の積立による増加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・臨時財政対策債の発行等により、償還額が増加する見込みであるため、基金を活用する。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DF744F3-F9E3-4EB0-A186-5B0C63375E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83F4357-3185-48D2-A9FB-D920BB059C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48FFCC51-B040-4F5D-B2E8-083D982763A1}"/>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365979B8-C324-4F11-B68E-37CCB11B811B}"/>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F9BC6210-B543-45B7-BED4-15AF3C9576DB}"/>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6E811ABF-192B-459F-8A8A-CD6FED58A516}"/>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7830E647-8341-4883-BCCE-DFE8CC8E3F96}"/>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DF70A195-4820-44B9-9D6D-EC42B9F668FD}"/>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CAEEA310-ACBD-4FF0-A0C6-51174384AF1F}"/>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6624C6EC-05B4-4D71-A99A-1DDA871EC8D3}"/>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5AA80FD0-97A0-421B-8A30-B4E417E6A31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3F7A570B-73A8-448B-A1A1-3B549ED3DA03}"/>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7919E3DF-4F6E-45F9-AF2D-336E39D9530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B33602D0-011F-4A02-B1DC-74EDB510ABD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E9D62BE5-6CF8-4B1B-A4EC-D071D2DA527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4B788C33-BDD2-4F32-BF5E-B0D2458786C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茨城県日立市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A642DB9A-0864-4857-AAAA-9D100C88617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BCF9CFAD-5916-4EC7-94A9-F0D634899D3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AC985B6F-04CC-464D-98F7-BA3E5B6DD34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6AE97E98-C3AA-4509-BDA9-A49CA8ACEE35}"/>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BD11AE53-6B2B-4E30-AB5F-A336E5DFEAF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4AC852BE-3D1C-4086-9734-1CD57FEBA67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172,599
171,107
225.71
88,685,272
83,265,703
4,475,124
41,018,154
65,245,672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B8643075-315B-49BA-B678-2AD29DA432C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7F1FB94A-C370-4FEB-9085-BF168DC286A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A1C8A2B1-1FBF-43A1-B61D-C35C0983816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CCA12B0B-82D7-4746-A674-0E7886EA3E3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61C85FA6-90CC-415E-897D-10D40353F97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22D79610-A5A3-4926-AD60-367D3805FB4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E35A1EE-9235-41D9-A080-B48A71E955B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61845F17-CBB8-4E6A-ACA0-9E4F82EAC4A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FAF55C4A-2AAC-4189-8F87-CA74820A455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E3C062A9-443F-47E2-800D-5324C23878B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C72B035A-B54C-4303-90C2-610772943C0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E170454D-A135-4D27-BE22-7EE8AFB7C54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19306FD6-159A-4906-B4FB-4BD237FB626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78D883B7-B5E3-4A6C-90A6-E33459FE9DB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6DEB7EDC-31B4-46ED-BDF7-5298834C836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8DAE6E74-7F77-4C5E-A5A5-7F55466F201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A630B77B-6757-46D1-B633-93E0233ECF4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7A0A156D-7DEC-43B9-BA94-C25DB1EC104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5D5EA4CF-575D-4E65-9CBF-01E67339919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93128617-10B3-4F6D-836E-1D04917C37A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40FE8F85-F85B-427E-9F00-B6340F9D78E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F3AA3599-C297-4D31-8A4D-3EF725B39ED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ED8CB00E-3493-4D51-8284-21F07A944A1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19479A42-DCD0-49F7-B214-EFB9F41C7FC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D62E4DB2-678C-41FA-A595-CEEBF5AB5F4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5FDC1347-FA70-4D21-9F50-03EC11484E4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68AF821B-4A7C-4ED9-BEEB-EF2F54476E8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E553E7C5-75A7-4459-8DB4-14F9E495375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887494EF-D52D-44EA-A043-6EB6080FBE1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A9B46C8E-7424-40B9-AD96-0EBCE31B11B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73F8FBED-307F-49FE-821E-E7AE96FDF41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4B10A20B-A6EB-413A-8061-1D16BAED24F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E85F7EEC-DE2E-44ED-BC98-8F8CA4E07E1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84BB2927-DF0D-4B07-8094-9D3FC8AF95F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86C79ED7-A7C1-49A7-A56C-A8983F55AA3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有形固定資産減価償却率は</a:t>
          </a:r>
          <a:r>
            <a:rPr kumimoji="1" lang="en-US" altLang="ja-JP" sz="1100" baseline="0">
              <a:solidFill>
                <a:schemeClr val="dk1"/>
              </a:solidFill>
              <a:effectLst/>
              <a:latin typeface="+mn-lt"/>
              <a:ea typeface="+mn-ea"/>
              <a:cs typeface="+mn-cs"/>
            </a:rPr>
            <a:t>48.5</a:t>
          </a:r>
          <a:r>
            <a:rPr kumimoji="1" lang="ja-JP" altLang="ja-JP" sz="1100" baseline="0">
              <a:solidFill>
                <a:schemeClr val="dk1"/>
              </a:solidFill>
              <a:effectLst/>
              <a:latin typeface="+mn-lt"/>
              <a:ea typeface="+mn-ea"/>
              <a:cs typeface="+mn-cs"/>
            </a:rPr>
            <a:t>％と類似団体</a:t>
          </a:r>
          <a:r>
            <a:rPr kumimoji="1" lang="ja-JP" altLang="en-US" sz="1100" baseline="0">
              <a:solidFill>
                <a:schemeClr val="dk1"/>
              </a:solidFill>
              <a:effectLst/>
              <a:latin typeface="+mn-lt"/>
              <a:ea typeface="+mn-ea"/>
              <a:cs typeface="+mn-cs"/>
            </a:rPr>
            <a:t>より</a:t>
          </a:r>
          <a:r>
            <a:rPr kumimoji="1" lang="ja-JP" altLang="ja-JP" sz="1100" baseline="0">
              <a:solidFill>
                <a:schemeClr val="dk1"/>
              </a:solidFill>
              <a:effectLst/>
              <a:latin typeface="+mn-lt"/>
              <a:ea typeface="+mn-ea"/>
              <a:cs typeface="+mn-cs"/>
            </a:rPr>
            <a:t>低い水準にある。</a:t>
          </a:r>
          <a:endParaRPr lang="ja-JP" altLang="ja-JP">
            <a:effectLst/>
          </a:endParaRPr>
        </a:p>
        <a:p>
          <a:r>
            <a:rPr kumimoji="1" lang="ja-JP" altLang="ja-JP" sz="1100" baseline="0">
              <a:solidFill>
                <a:schemeClr val="dk1"/>
              </a:solidFill>
              <a:effectLst/>
              <a:latin typeface="+mn-lt"/>
              <a:ea typeface="+mn-ea"/>
              <a:cs typeface="+mn-cs"/>
            </a:rPr>
            <a:t>　東日本大震災以降、復興関連事業を実施し新たな施設を整備してきたことなどにより、類似団体平均値より低い率となっているものと推測される。</a:t>
          </a:r>
          <a:endParaRPr lang="ja-JP" altLang="ja-JP">
            <a:effectLst/>
          </a:endParaRPr>
        </a:p>
        <a:p>
          <a:r>
            <a:rPr kumimoji="1" lang="ja-JP" altLang="ja-JP" sz="1100" baseline="0">
              <a:solidFill>
                <a:schemeClr val="dk1"/>
              </a:solidFill>
              <a:effectLst/>
              <a:latin typeface="+mn-lt"/>
              <a:ea typeface="+mn-ea"/>
              <a:cs typeface="+mn-cs"/>
            </a:rPr>
            <a:t>　今後も、公共施設総合管理計画に基づき、施設の統廃合や更新などを計画的に進め、将来の負担にならないよう努めていく。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578820CF-C881-4E39-B429-9B6F5F2C4E1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3C5C626B-A1FD-4450-AF09-126C93D095A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CDF04FD2-8214-4CB8-B792-A1907483C18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7EB3861-67D6-4088-BD7E-51C495621D22}"/>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8EA85617-7821-46DB-BC4F-E10AD47541BD}"/>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9BF2C39B-28D9-42B5-A37D-B0BB8E8B1843}"/>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19BB5A2C-06B5-466C-ACDF-3537F3007FED}"/>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768DC55B-54B6-4BA7-BF59-3202F6D444E1}"/>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C6F3F4E-F1E6-4BA0-8A5D-F3775D407E9E}"/>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CEE949C7-2E02-4AD3-B1FB-CCDA8FBDB97D}"/>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3A8328BF-13A5-415B-8383-C476A702D48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47CED6DB-A6CB-425C-A2F6-A933D9EA2804}"/>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45A45B0E-5F85-4C5A-A520-3F433BC5591B}"/>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F676BB45-5533-4DEF-AC55-9BEAB287863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95A1F908-27BA-417A-B9C4-BF36081E912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60F956C6-AADC-4BE7-8BA0-FE948DB9831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46567</xdr:rowOff>
    </xdr:from>
    <xdr:to>
      <xdr:col>23</xdr:col>
      <xdr:colOff>85090</xdr:colOff>
      <xdr:row>33</xdr:row>
      <xdr:rowOff>146473</xdr:rowOff>
    </xdr:to>
    <xdr:cxnSp macro="">
      <xdr:nvCxnSpPr>
        <xdr:cNvPr id="75" name="直線コネクタ 74">
          <a:extLst>
            <a:ext uri="{FF2B5EF4-FFF2-40B4-BE49-F238E27FC236}">
              <a16:creationId xmlns:a16="http://schemas.microsoft.com/office/drawing/2014/main" id="{CF8714C4-81CA-494E-8ED9-74870A5B3138}"/>
            </a:ext>
          </a:extLst>
        </xdr:cNvPr>
        <xdr:cNvCxnSpPr/>
      </xdr:nvCxnSpPr>
      <xdr:spPr>
        <a:xfrm flipV="1">
          <a:off x="4760595" y="5618692"/>
          <a:ext cx="1270" cy="95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150300</xdr:rowOff>
    </xdr:from>
    <xdr:ext cx="405111" cy="259045"/>
    <xdr:sp macro="" textlink="">
      <xdr:nvSpPr>
        <xdr:cNvPr id="76" name="有形固定資産減価償却率最小値テキスト">
          <a:extLst>
            <a:ext uri="{FF2B5EF4-FFF2-40B4-BE49-F238E27FC236}">
              <a16:creationId xmlns:a16="http://schemas.microsoft.com/office/drawing/2014/main" id="{FD6F774E-72C4-4842-8291-4A5FD1097058}"/>
            </a:ext>
          </a:extLst>
        </xdr:cNvPr>
        <xdr:cNvSpPr txBox="1"/>
      </xdr:nvSpPr>
      <xdr:spPr>
        <a:xfrm>
          <a:off x="4813300" y="657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146473</xdr:rowOff>
    </xdr:from>
    <xdr:to>
      <xdr:col>23</xdr:col>
      <xdr:colOff>174625</xdr:colOff>
      <xdr:row>33</xdr:row>
      <xdr:rowOff>146473</xdr:rowOff>
    </xdr:to>
    <xdr:cxnSp macro="">
      <xdr:nvCxnSpPr>
        <xdr:cNvPr id="77" name="直線コネクタ 76">
          <a:extLst>
            <a:ext uri="{FF2B5EF4-FFF2-40B4-BE49-F238E27FC236}">
              <a16:creationId xmlns:a16="http://schemas.microsoft.com/office/drawing/2014/main" id="{1F36B30A-32C2-4186-A56B-53D85F4DDF5B}"/>
            </a:ext>
          </a:extLst>
        </xdr:cNvPr>
        <xdr:cNvCxnSpPr/>
      </xdr:nvCxnSpPr>
      <xdr:spPr>
        <a:xfrm>
          <a:off x="4673600" y="657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164694</xdr:rowOff>
    </xdr:from>
    <xdr:ext cx="405111" cy="259045"/>
    <xdr:sp macro="" textlink="">
      <xdr:nvSpPr>
        <xdr:cNvPr id="78" name="有形固定資産減価償却率最大値テキスト">
          <a:extLst>
            <a:ext uri="{FF2B5EF4-FFF2-40B4-BE49-F238E27FC236}">
              <a16:creationId xmlns:a16="http://schemas.microsoft.com/office/drawing/2014/main" id="{73F5CC21-8D2B-4B7A-9ABE-96B8266CF0B8}"/>
            </a:ext>
          </a:extLst>
        </xdr:cNvPr>
        <xdr:cNvSpPr txBox="1"/>
      </xdr:nvSpPr>
      <xdr:spPr>
        <a:xfrm>
          <a:off x="4813300" y="5393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46567</xdr:rowOff>
    </xdr:from>
    <xdr:to>
      <xdr:col>23</xdr:col>
      <xdr:colOff>174625</xdr:colOff>
      <xdr:row>28</xdr:row>
      <xdr:rowOff>46567</xdr:rowOff>
    </xdr:to>
    <xdr:cxnSp macro="">
      <xdr:nvCxnSpPr>
        <xdr:cNvPr id="79" name="直線コネクタ 78">
          <a:extLst>
            <a:ext uri="{FF2B5EF4-FFF2-40B4-BE49-F238E27FC236}">
              <a16:creationId xmlns:a16="http://schemas.microsoft.com/office/drawing/2014/main" id="{E1034279-B05D-45A7-9E65-8C0A69D5835A}"/>
            </a:ext>
          </a:extLst>
        </xdr:cNvPr>
        <xdr:cNvCxnSpPr/>
      </xdr:nvCxnSpPr>
      <xdr:spPr>
        <a:xfrm>
          <a:off x="4673600" y="561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166175</xdr:rowOff>
    </xdr:from>
    <xdr:ext cx="405111" cy="259045"/>
    <xdr:sp macro="" textlink="">
      <xdr:nvSpPr>
        <xdr:cNvPr id="80" name="有形固定資産減価償却率平均値テキスト">
          <a:extLst>
            <a:ext uri="{FF2B5EF4-FFF2-40B4-BE49-F238E27FC236}">
              <a16:creationId xmlns:a16="http://schemas.microsoft.com/office/drawing/2014/main" id="{FAEB5205-5DB2-4AC5-836D-F9F6767785FB}"/>
            </a:ext>
          </a:extLst>
        </xdr:cNvPr>
        <xdr:cNvSpPr txBox="1"/>
      </xdr:nvSpPr>
      <xdr:spPr>
        <a:xfrm>
          <a:off x="4813300" y="59097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16298</xdr:rowOff>
    </xdr:from>
    <xdr:to>
      <xdr:col>23</xdr:col>
      <xdr:colOff>136525</xdr:colOff>
      <xdr:row>30</xdr:row>
      <xdr:rowOff>117898</xdr:rowOff>
    </xdr:to>
    <xdr:sp macro="" textlink="">
      <xdr:nvSpPr>
        <xdr:cNvPr id="81" name="フローチャート: 判断 80">
          <a:extLst>
            <a:ext uri="{FF2B5EF4-FFF2-40B4-BE49-F238E27FC236}">
              <a16:creationId xmlns:a16="http://schemas.microsoft.com/office/drawing/2014/main" id="{99778559-2D16-4B78-9B8F-5EBF3D36068E}"/>
            </a:ext>
          </a:extLst>
        </xdr:cNvPr>
        <xdr:cNvSpPr/>
      </xdr:nvSpPr>
      <xdr:spPr>
        <a:xfrm>
          <a:off x="4711700" y="593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82" name="フローチャート: 判断 81">
          <a:extLst>
            <a:ext uri="{FF2B5EF4-FFF2-40B4-BE49-F238E27FC236}">
              <a16:creationId xmlns:a16="http://schemas.microsoft.com/office/drawing/2014/main" id="{516B51B6-8B62-4E88-A246-0DF5688F1E22}"/>
            </a:ext>
          </a:extLst>
        </xdr:cNvPr>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83" name="フローチャート: 判断 82">
          <a:extLst>
            <a:ext uri="{FF2B5EF4-FFF2-40B4-BE49-F238E27FC236}">
              <a16:creationId xmlns:a16="http://schemas.microsoft.com/office/drawing/2014/main" id="{18E03E1F-7B97-41C6-8304-EF6A70A77417}"/>
            </a:ext>
          </a:extLst>
        </xdr:cNvPr>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84" name="フローチャート: 判断 83">
          <a:extLst>
            <a:ext uri="{FF2B5EF4-FFF2-40B4-BE49-F238E27FC236}">
              <a16:creationId xmlns:a16="http://schemas.microsoft.com/office/drawing/2014/main" id="{ABC47EF5-D953-4A9F-BF93-F774B7A97CA5}"/>
            </a:ext>
          </a:extLst>
        </xdr:cNvPr>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155363</xdr:rowOff>
    </xdr:from>
    <xdr:to>
      <xdr:col>7</xdr:col>
      <xdr:colOff>187325</xdr:colOff>
      <xdr:row>30</xdr:row>
      <xdr:rowOff>85513</xdr:rowOff>
    </xdr:to>
    <xdr:sp macro="" textlink="">
      <xdr:nvSpPr>
        <xdr:cNvPr id="85" name="フローチャート: 判断 84">
          <a:extLst>
            <a:ext uri="{FF2B5EF4-FFF2-40B4-BE49-F238E27FC236}">
              <a16:creationId xmlns:a16="http://schemas.microsoft.com/office/drawing/2014/main" id="{5C98012C-3C15-472C-81FB-413D028867BE}"/>
            </a:ext>
          </a:extLst>
        </xdr:cNvPr>
        <xdr:cNvSpPr/>
      </xdr:nvSpPr>
      <xdr:spPr>
        <a:xfrm>
          <a:off x="1714500" y="589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96D6C7B-4F15-4600-B58A-558BFFB5C2E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36A1A9A8-2C9D-4E7C-9DB7-A1303D55DD5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91609CCB-F495-477D-86F9-FF887254FF7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6321CAA8-4E93-4401-AC46-FD082FF80E4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10439A14-8314-4AD3-9896-ED2707F8BCD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167217</xdr:rowOff>
    </xdr:from>
    <xdr:to>
      <xdr:col>23</xdr:col>
      <xdr:colOff>136525</xdr:colOff>
      <xdr:row>28</xdr:row>
      <xdr:rowOff>97367</xdr:rowOff>
    </xdr:to>
    <xdr:sp macro="" textlink="">
      <xdr:nvSpPr>
        <xdr:cNvPr id="91" name="楕円 90">
          <a:extLst>
            <a:ext uri="{FF2B5EF4-FFF2-40B4-BE49-F238E27FC236}">
              <a16:creationId xmlns:a16="http://schemas.microsoft.com/office/drawing/2014/main" id="{7683ADB0-D552-4FDD-A010-A2C46E113BEC}"/>
            </a:ext>
          </a:extLst>
        </xdr:cNvPr>
        <xdr:cNvSpPr/>
      </xdr:nvSpPr>
      <xdr:spPr>
        <a:xfrm>
          <a:off x="4711700" y="55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120244</xdr:rowOff>
    </xdr:from>
    <xdr:ext cx="405111" cy="259045"/>
    <xdr:sp macro="" textlink="">
      <xdr:nvSpPr>
        <xdr:cNvPr id="92" name="有形固定資産減価償却率該当値テキスト">
          <a:extLst>
            <a:ext uri="{FF2B5EF4-FFF2-40B4-BE49-F238E27FC236}">
              <a16:creationId xmlns:a16="http://schemas.microsoft.com/office/drawing/2014/main" id="{F03C65D0-0AF4-4909-BE13-C699B36C3132}"/>
            </a:ext>
          </a:extLst>
        </xdr:cNvPr>
        <xdr:cNvSpPr txBox="1"/>
      </xdr:nvSpPr>
      <xdr:spPr>
        <a:xfrm>
          <a:off x="4813300" y="5520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127635</xdr:rowOff>
    </xdr:from>
    <xdr:to>
      <xdr:col>19</xdr:col>
      <xdr:colOff>187325</xdr:colOff>
      <xdr:row>28</xdr:row>
      <xdr:rowOff>57785</xdr:rowOff>
    </xdr:to>
    <xdr:sp macro="" textlink="">
      <xdr:nvSpPr>
        <xdr:cNvPr id="93" name="楕円 92">
          <a:extLst>
            <a:ext uri="{FF2B5EF4-FFF2-40B4-BE49-F238E27FC236}">
              <a16:creationId xmlns:a16="http://schemas.microsoft.com/office/drawing/2014/main" id="{22950FB9-883E-4472-B385-5CBD3505E07E}"/>
            </a:ext>
          </a:extLst>
        </xdr:cNvPr>
        <xdr:cNvSpPr/>
      </xdr:nvSpPr>
      <xdr:spPr>
        <a:xfrm>
          <a:off x="4000500" y="55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6985</xdr:rowOff>
    </xdr:from>
    <xdr:to>
      <xdr:col>23</xdr:col>
      <xdr:colOff>85725</xdr:colOff>
      <xdr:row>28</xdr:row>
      <xdr:rowOff>46567</xdr:rowOff>
    </xdr:to>
    <xdr:cxnSp macro="">
      <xdr:nvCxnSpPr>
        <xdr:cNvPr id="94" name="直線コネクタ 93">
          <a:extLst>
            <a:ext uri="{FF2B5EF4-FFF2-40B4-BE49-F238E27FC236}">
              <a16:creationId xmlns:a16="http://schemas.microsoft.com/office/drawing/2014/main" id="{2CA926F3-FDB4-400D-B1CA-36618046C1C7}"/>
            </a:ext>
          </a:extLst>
        </xdr:cNvPr>
        <xdr:cNvCxnSpPr/>
      </xdr:nvCxnSpPr>
      <xdr:spPr>
        <a:xfrm>
          <a:off x="4051300" y="5579110"/>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120438</xdr:rowOff>
    </xdr:from>
    <xdr:to>
      <xdr:col>15</xdr:col>
      <xdr:colOff>187325</xdr:colOff>
      <xdr:row>28</xdr:row>
      <xdr:rowOff>50588</xdr:rowOff>
    </xdr:to>
    <xdr:sp macro="" textlink="">
      <xdr:nvSpPr>
        <xdr:cNvPr id="95" name="楕円 94">
          <a:extLst>
            <a:ext uri="{FF2B5EF4-FFF2-40B4-BE49-F238E27FC236}">
              <a16:creationId xmlns:a16="http://schemas.microsoft.com/office/drawing/2014/main" id="{EAECFF15-BAF0-43E3-8034-95B5803C4011}"/>
            </a:ext>
          </a:extLst>
        </xdr:cNvPr>
        <xdr:cNvSpPr/>
      </xdr:nvSpPr>
      <xdr:spPr>
        <a:xfrm>
          <a:off x="3238500" y="552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171238</xdr:rowOff>
    </xdr:from>
    <xdr:to>
      <xdr:col>19</xdr:col>
      <xdr:colOff>136525</xdr:colOff>
      <xdr:row>28</xdr:row>
      <xdr:rowOff>6985</xdr:rowOff>
    </xdr:to>
    <xdr:cxnSp macro="">
      <xdr:nvCxnSpPr>
        <xdr:cNvPr id="96" name="直線コネクタ 95">
          <a:extLst>
            <a:ext uri="{FF2B5EF4-FFF2-40B4-BE49-F238E27FC236}">
              <a16:creationId xmlns:a16="http://schemas.microsoft.com/office/drawing/2014/main" id="{1DC3182F-273A-458E-A218-F3F51E11CB25}"/>
            </a:ext>
          </a:extLst>
        </xdr:cNvPr>
        <xdr:cNvCxnSpPr/>
      </xdr:nvCxnSpPr>
      <xdr:spPr>
        <a:xfrm>
          <a:off x="3289300" y="5571913"/>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80857</xdr:rowOff>
    </xdr:from>
    <xdr:to>
      <xdr:col>11</xdr:col>
      <xdr:colOff>187325</xdr:colOff>
      <xdr:row>28</xdr:row>
      <xdr:rowOff>11007</xdr:rowOff>
    </xdr:to>
    <xdr:sp macro="" textlink="">
      <xdr:nvSpPr>
        <xdr:cNvPr id="97" name="楕円 96">
          <a:extLst>
            <a:ext uri="{FF2B5EF4-FFF2-40B4-BE49-F238E27FC236}">
              <a16:creationId xmlns:a16="http://schemas.microsoft.com/office/drawing/2014/main" id="{07879388-21BA-4716-B4EE-631FF758A72E}"/>
            </a:ext>
          </a:extLst>
        </xdr:cNvPr>
        <xdr:cNvSpPr/>
      </xdr:nvSpPr>
      <xdr:spPr>
        <a:xfrm>
          <a:off x="2476500" y="54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131657</xdr:rowOff>
    </xdr:from>
    <xdr:to>
      <xdr:col>15</xdr:col>
      <xdr:colOff>136525</xdr:colOff>
      <xdr:row>27</xdr:row>
      <xdr:rowOff>171238</xdr:rowOff>
    </xdr:to>
    <xdr:cxnSp macro="">
      <xdr:nvCxnSpPr>
        <xdr:cNvPr id="98" name="直線コネクタ 97">
          <a:extLst>
            <a:ext uri="{FF2B5EF4-FFF2-40B4-BE49-F238E27FC236}">
              <a16:creationId xmlns:a16="http://schemas.microsoft.com/office/drawing/2014/main" id="{B0C491A8-C468-45A2-87F6-57AEEAF5E001}"/>
            </a:ext>
          </a:extLst>
        </xdr:cNvPr>
        <xdr:cNvCxnSpPr/>
      </xdr:nvCxnSpPr>
      <xdr:spPr>
        <a:xfrm>
          <a:off x="2527300" y="5532332"/>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73660</xdr:rowOff>
    </xdr:from>
    <xdr:to>
      <xdr:col>7</xdr:col>
      <xdr:colOff>187325</xdr:colOff>
      <xdr:row>28</xdr:row>
      <xdr:rowOff>3810</xdr:rowOff>
    </xdr:to>
    <xdr:sp macro="" textlink="">
      <xdr:nvSpPr>
        <xdr:cNvPr id="99" name="楕円 98">
          <a:extLst>
            <a:ext uri="{FF2B5EF4-FFF2-40B4-BE49-F238E27FC236}">
              <a16:creationId xmlns:a16="http://schemas.microsoft.com/office/drawing/2014/main" id="{4E7B36FD-3BE3-415C-BD44-AA475C7E523D}"/>
            </a:ext>
          </a:extLst>
        </xdr:cNvPr>
        <xdr:cNvSpPr/>
      </xdr:nvSpPr>
      <xdr:spPr>
        <a:xfrm>
          <a:off x="1714500" y="547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124460</xdr:rowOff>
    </xdr:from>
    <xdr:to>
      <xdr:col>11</xdr:col>
      <xdr:colOff>136525</xdr:colOff>
      <xdr:row>27</xdr:row>
      <xdr:rowOff>131657</xdr:rowOff>
    </xdr:to>
    <xdr:cxnSp macro="">
      <xdr:nvCxnSpPr>
        <xdr:cNvPr id="100" name="直線コネクタ 99">
          <a:extLst>
            <a:ext uri="{FF2B5EF4-FFF2-40B4-BE49-F238E27FC236}">
              <a16:creationId xmlns:a16="http://schemas.microsoft.com/office/drawing/2014/main" id="{67E25B06-3772-4DF5-8073-15678176257D}"/>
            </a:ext>
          </a:extLst>
        </xdr:cNvPr>
        <xdr:cNvCxnSpPr/>
      </xdr:nvCxnSpPr>
      <xdr:spPr>
        <a:xfrm>
          <a:off x="1765300" y="5525135"/>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101" name="n_1aveValue有形固定資産減価償却率">
          <a:extLst>
            <a:ext uri="{FF2B5EF4-FFF2-40B4-BE49-F238E27FC236}">
              <a16:creationId xmlns:a16="http://schemas.microsoft.com/office/drawing/2014/main" id="{DBF35E65-A76D-4B72-89C0-054CC0C52D85}"/>
            </a:ext>
          </a:extLst>
        </xdr:cNvPr>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102" name="n_2aveValue有形固定資産減価償却率">
          <a:extLst>
            <a:ext uri="{FF2B5EF4-FFF2-40B4-BE49-F238E27FC236}">
              <a16:creationId xmlns:a16="http://schemas.microsoft.com/office/drawing/2014/main" id="{288B5635-70C1-4566-9B8B-75D47C1CEDD8}"/>
            </a:ext>
          </a:extLst>
        </xdr:cNvPr>
        <xdr:cNvSpPr txBox="1"/>
      </xdr:nvSpPr>
      <xdr:spPr>
        <a:xfrm>
          <a:off x="3086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116222</xdr:rowOff>
    </xdr:from>
    <xdr:ext cx="405111" cy="259045"/>
    <xdr:sp macro="" textlink="">
      <xdr:nvSpPr>
        <xdr:cNvPr id="103" name="n_3aveValue有形固定資産減価償却率">
          <a:extLst>
            <a:ext uri="{FF2B5EF4-FFF2-40B4-BE49-F238E27FC236}">
              <a16:creationId xmlns:a16="http://schemas.microsoft.com/office/drawing/2014/main" id="{A7789028-37B5-4E7E-8E31-6935A0281CA9}"/>
            </a:ext>
          </a:extLst>
        </xdr:cNvPr>
        <xdr:cNvSpPr txBox="1"/>
      </xdr:nvSpPr>
      <xdr:spPr>
        <a:xfrm>
          <a:off x="2324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76640</xdr:rowOff>
    </xdr:from>
    <xdr:ext cx="405111" cy="259045"/>
    <xdr:sp macro="" textlink="">
      <xdr:nvSpPr>
        <xdr:cNvPr id="104" name="n_4aveValue有形固定資産減価償却率">
          <a:extLst>
            <a:ext uri="{FF2B5EF4-FFF2-40B4-BE49-F238E27FC236}">
              <a16:creationId xmlns:a16="http://schemas.microsoft.com/office/drawing/2014/main" id="{884061FF-EB12-4F0A-94A1-C5EB0F034BBB}"/>
            </a:ext>
          </a:extLst>
        </xdr:cNvPr>
        <xdr:cNvSpPr txBox="1"/>
      </xdr:nvSpPr>
      <xdr:spPr>
        <a:xfrm>
          <a:off x="1562744" y="5991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74312</xdr:rowOff>
    </xdr:from>
    <xdr:ext cx="405111" cy="259045"/>
    <xdr:sp macro="" textlink="">
      <xdr:nvSpPr>
        <xdr:cNvPr id="105" name="n_1mainValue有形固定資産減価償却率">
          <a:extLst>
            <a:ext uri="{FF2B5EF4-FFF2-40B4-BE49-F238E27FC236}">
              <a16:creationId xmlns:a16="http://schemas.microsoft.com/office/drawing/2014/main" id="{EFEA104A-69F0-4002-9ABD-4728E42BE055}"/>
            </a:ext>
          </a:extLst>
        </xdr:cNvPr>
        <xdr:cNvSpPr txBox="1"/>
      </xdr:nvSpPr>
      <xdr:spPr>
        <a:xfrm>
          <a:off x="3836044" y="530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67115</xdr:rowOff>
    </xdr:from>
    <xdr:ext cx="405111" cy="259045"/>
    <xdr:sp macro="" textlink="">
      <xdr:nvSpPr>
        <xdr:cNvPr id="106" name="n_2mainValue有形固定資産減価償却率">
          <a:extLst>
            <a:ext uri="{FF2B5EF4-FFF2-40B4-BE49-F238E27FC236}">
              <a16:creationId xmlns:a16="http://schemas.microsoft.com/office/drawing/2014/main" id="{D2482BD4-2D27-4F42-A30A-7B536D084FC0}"/>
            </a:ext>
          </a:extLst>
        </xdr:cNvPr>
        <xdr:cNvSpPr txBox="1"/>
      </xdr:nvSpPr>
      <xdr:spPr>
        <a:xfrm>
          <a:off x="3086744" y="529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27534</xdr:rowOff>
    </xdr:from>
    <xdr:ext cx="405111" cy="259045"/>
    <xdr:sp macro="" textlink="">
      <xdr:nvSpPr>
        <xdr:cNvPr id="107" name="n_3mainValue有形固定資産減価償却率">
          <a:extLst>
            <a:ext uri="{FF2B5EF4-FFF2-40B4-BE49-F238E27FC236}">
              <a16:creationId xmlns:a16="http://schemas.microsoft.com/office/drawing/2014/main" id="{4947F5F5-0175-401B-890D-539EAF7547AA}"/>
            </a:ext>
          </a:extLst>
        </xdr:cNvPr>
        <xdr:cNvSpPr txBox="1"/>
      </xdr:nvSpPr>
      <xdr:spPr>
        <a:xfrm>
          <a:off x="2324744" y="5256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20337</xdr:rowOff>
    </xdr:from>
    <xdr:ext cx="405111" cy="259045"/>
    <xdr:sp macro="" textlink="">
      <xdr:nvSpPr>
        <xdr:cNvPr id="108" name="n_4mainValue有形固定資産減価償却率">
          <a:extLst>
            <a:ext uri="{FF2B5EF4-FFF2-40B4-BE49-F238E27FC236}">
              <a16:creationId xmlns:a16="http://schemas.microsoft.com/office/drawing/2014/main" id="{803B032D-5331-4A5D-8C83-D2254133EF01}"/>
            </a:ext>
          </a:extLst>
        </xdr:cNvPr>
        <xdr:cNvSpPr txBox="1"/>
      </xdr:nvSpPr>
      <xdr:spPr>
        <a:xfrm>
          <a:off x="1562744" y="524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5007A013-71A9-4E2D-89B2-A9A7D2A58FF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8CFB465B-5852-47B6-A1B0-CE08A3EAE32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AAB5CAC4-A2FE-44C0-B26A-51057277744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549D918-B9D6-4F5C-B4FC-445D857E29B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D73D41AF-B959-4E3A-95B2-C0A1CC90127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4249ED7A-2F55-4329-83E6-8DA5C93A5EE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C07CCB95-0AD4-4776-8B01-494D141B008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3A975CA5-9177-4A44-9AC0-94A60D31694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325DB2E9-08DE-45C2-BB64-D16E816DA64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107B4BE5-1B93-49A7-8A20-8EAEA02523A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849D4741-166B-44DC-A4FB-BE91558F770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347CB1FE-0EE6-4A6D-83DE-1A7449AF928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descr="装飾用としてマークされているコンテンツの説明は、スクリーン リーダーには公開されません。">
          <a:extLst>
            <a:ext uri="{FF2B5EF4-FFF2-40B4-BE49-F238E27FC236}">
              <a16:creationId xmlns:a16="http://schemas.microsoft.com/office/drawing/2014/main" id="{B8120FE0-A73F-4BFA-9A3A-9751334E1036}"/>
            </a:ext>
            <a:ext uri="{C183D7F6-B498-43B3-948B-1728B52AA6E4}">
              <adec:decorative xmlns:adec="http://schemas.microsoft.com/office/drawing/2017/decorative" xmlns="" val="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t"/>
        <a:lstStyle/>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債務償還比率は</a:t>
          </a:r>
          <a:r>
            <a:rPr kumimoji="1" lang="ja-JP" altLang="en-US" sz="1100">
              <a:solidFill>
                <a:schemeClr val="dk1"/>
              </a:solidFill>
              <a:effectLst/>
              <a:latin typeface="+mn-lt"/>
              <a:ea typeface="+mn-ea"/>
              <a:cs typeface="+mn-cs"/>
            </a:rPr>
            <a:t>、地方交付税の増等により</a:t>
          </a:r>
          <a:r>
            <a:rPr kumimoji="1" lang="ja-JP" altLang="ja-JP" sz="1100">
              <a:solidFill>
                <a:schemeClr val="dk1"/>
              </a:solidFill>
              <a:effectLst/>
              <a:latin typeface="+mn-lt"/>
              <a:ea typeface="+mn-ea"/>
              <a:cs typeface="+mn-cs"/>
            </a:rPr>
            <a:t>令和３年度</a:t>
          </a:r>
          <a:r>
            <a:rPr kumimoji="1" lang="ja-JP" altLang="en-US" sz="1100">
              <a:solidFill>
                <a:schemeClr val="dk1"/>
              </a:solidFill>
              <a:effectLst/>
              <a:latin typeface="+mn-lt"/>
              <a:ea typeface="+mn-ea"/>
              <a:cs typeface="+mn-cs"/>
            </a:rPr>
            <a:t>は前年度と比べて減少したものの</a:t>
          </a:r>
          <a:r>
            <a:rPr kumimoji="1" lang="ja-JP" altLang="ja-JP" sz="1100" baseline="0">
              <a:solidFill>
                <a:schemeClr val="dk1"/>
              </a:solidFill>
              <a:effectLst/>
              <a:latin typeface="+mn-lt"/>
              <a:ea typeface="+mn-ea"/>
              <a:cs typeface="+mn-cs"/>
            </a:rPr>
            <a:t>類似団体より高い水準にある。</a:t>
          </a:r>
          <a:endParaRPr lang="ja-JP" altLang="ja-JP">
            <a:effectLst/>
          </a:endParaRPr>
        </a:p>
        <a:p>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は、東日本大震災からの復興事業である池の川さくらアリーナ建設事業や新庁舎建設事業などの大型事業の実施により、市債の借入れを行い市債残高が増加したことに起因する。今後も市債の借入れに当たっては、十分に検討し、財政の健全化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6EFC5A62-00F5-4CBD-A504-535DEF1B478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6E5310E1-0A81-47DD-A19E-EBB0A6475D5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6496304A-CD3E-47D9-B066-77D72134523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9A758C67-11D2-4AAD-88B1-76EDD63048A4}"/>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6" name="テキスト ボックス 125">
          <a:extLst>
            <a:ext uri="{FF2B5EF4-FFF2-40B4-BE49-F238E27FC236}">
              <a16:creationId xmlns:a16="http://schemas.microsoft.com/office/drawing/2014/main" id="{7C23AB0E-5177-4318-9096-6137ED22375F}"/>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652222D1-824E-4492-9224-988809CCF693}"/>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C67F220C-653F-4649-BE74-BF83BAE08E02}"/>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40920310-7CB0-4A24-A839-F4BE89797C3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C70989FA-D3AF-4CD5-AA31-008D8062FB03}"/>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D422E4FD-324C-4A96-8953-5C6FF954930E}"/>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E3196262-2503-4533-A975-D20AB63CE8DC}"/>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CCDBAEB4-88DF-4D51-8995-3739A35FC8B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C3618250-B487-44EB-A5A7-25181E3798F7}"/>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B00E332B-D079-453F-A837-222CC241100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D9A1F9ED-6675-4E88-BB3C-699E594F0D5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117147</xdr:rowOff>
    </xdr:to>
    <xdr:cxnSp macro="">
      <xdr:nvCxnSpPr>
        <xdr:cNvPr id="137" name="直線コネクタ 136">
          <a:extLst>
            <a:ext uri="{FF2B5EF4-FFF2-40B4-BE49-F238E27FC236}">
              <a16:creationId xmlns:a16="http://schemas.microsoft.com/office/drawing/2014/main" id="{421202DC-6EC0-4A04-AA7C-31F4C0795492}"/>
            </a:ext>
          </a:extLst>
        </xdr:cNvPr>
        <xdr:cNvCxnSpPr/>
      </xdr:nvCxnSpPr>
      <xdr:spPr>
        <a:xfrm flipV="1">
          <a:off x="14793595" y="5312833"/>
          <a:ext cx="1269" cy="1233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120974</xdr:rowOff>
    </xdr:from>
    <xdr:ext cx="469744" cy="259045"/>
    <xdr:sp macro="" textlink="">
      <xdr:nvSpPr>
        <xdr:cNvPr id="138" name="債務償還比率最小値テキスト">
          <a:extLst>
            <a:ext uri="{FF2B5EF4-FFF2-40B4-BE49-F238E27FC236}">
              <a16:creationId xmlns:a16="http://schemas.microsoft.com/office/drawing/2014/main" id="{C8A72749-7A5C-4554-BF8D-0BD235B216A6}"/>
            </a:ext>
          </a:extLst>
        </xdr:cNvPr>
        <xdr:cNvSpPr txBox="1"/>
      </xdr:nvSpPr>
      <xdr:spPr>
        <a:xfrm>
          <a:off x="14846300" y="655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117147</xdr:rowOff>
    </xdr:from>
    <xdr:to>
      <xdr:col>76</xdr:col>
      <xdr:colOff>111125</xdr:colOff>
      <xdr:row>33</xdr:row>
      <xdr:rowOff>117147</xdr:rowOff>
    </xdr:to>
    <xdr:cxnSp macro="">
      <xdr:nvCxnSpPr>
        <xdr:cNvPr id="139" name="直線コネクタ 138">
          <a:extLst>
            <a:ext uri="{FF2B5EF4-FFF2-40B4-BE49-F238E27FC236}">
              <a16:creationId xmlns:a16="http://schemas.microsoft.com/office/drawing/2014/main" id="{8F773836-01F9-443C-B89A-DF392AEEF4F7}"/>
            </a:ext>
          </a:extLst>
        </xdr:cNvPr>
        <xdr:cNvCxnSpPr/>
      </xdr:nvCxnSpPr>
      <xdr:spPr>
        <a:xfrm>
          <a:off x="14706600" y="654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ECF6A940-92C1-4C71-9855-B3208B879AE5}"/>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ED99D64A-4EEA-48F3-8C30-6D62883573EF}"/>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116719</xdr:rowOff>
    </xdr:from>
    <xdr:ext cx="469744" cy="259045"/>
    <xdr:sp macro="" textlink="">
      <xdr:nvSpPr>
        <xdr:cNvPr id="142" name="債務償還比率平均値テキスト">
          <a:extLst>
            <a:ext uri="{FF2B5EF4-FFF2-40B4-BE49-F238E27FC236}">
              <a16:creationId xmlns:a16="http://schemas.microsoft.com/office/drawing/2014/main" id="{CB808FDB-18CF-4750-ADA6-07FB82D1C8EC}"/>
            </a:ext>
          </a:extLst>
        </xdr:cNvPr>
        <xdr:cNvSpPr txBox="1"/>
      </xdr:nvSpPr>
      <xdr:spPr>
        <a:xfrm>
          <a:off x="14846300" y="58602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93842</xdr:rowOff>
    </xdr:from>
    <xdr:to>
      <xdr:col>76</xdr:col>
      <xdr:colOff>73025</xdr:colOff>
      <xdr:row>31</xdr:row>
      <xdr:rowOff>23992</xdr:rowOff>
    </xdr:to>
    <xdr:sp macro="" textlink="">
      <xdr:nvSpPr>
        <xdr:cNvPr id="143" name="フローチャート: 判断 142">
          <a:extLst>
            <a:ext uri="{FF2B5EF4-FFF2-40B4-BE49-F238E27FC236}">
              <a16:creationId xmlns:a16="http://schemas.microsoft.com/office/drawing/2014/main" id="{752948CA-2DA0-4AD8-96EC-2C6D57194DB6}"/>
            </a:ext>
          </a:extLst>
        </xdr:cNvPr>
        <xdr:cNvSpPr/>
      </xdr:nvSpPr>
      <xdr:spPr>
        <a:xfrm>
          <a:off x="14744700" y="600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106627</xdr:rowOff>
    </xdr:from>
    <xdr:to>
      <xdr:col>72</xdr:col>
      <xdr:colOff>123825</xdr:colOff>
      <xdr:row>32</xdr:row>
      <xdr:rowOff>36777</xdr:rowOff>
    </xdr:to>
    <xdr:sp macro="" textlink="">
      <xdr:nvSpPr>
        <xdr:cNvPr id="144" name="フローチャート: 判断 143">
          <a:extLst>
            <a:ext uri="{FF2B5EF4-FFF2-40B4-BE49-F238E27FC236}">
              <a16:creationId xmlns:a16="http://schemas.microsoft.com/office/drawing/2014/main" id="{F2D6A094-CE5A-4CC5-976F-16500A1C138A}"/>
            </a:ext>
          </a:extLst>
        </xdr:cNvPr>
        <xdr:cNvSpPr/>
      </xdr:nvSpPr>
      <xdr:spPr>
        <a:xfrm>
          <a:off x="14033500" y="619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144409</xdr:rowOff>
    </xdr:from>
    <xdr:to>
      <xdr:col>68</xdr:col>
      <xdr:colOff>123825</xdr:colOff>
      <xdr:row>32</xdr:row>
      <xdr:rowOff>74559</xdr:rowOff>
    </xdr:to>
    <xdr:sp macro="" textlink="">
      <xdr:nvSpPr>
        <xdr:cNvPr id="145" name="フローチャート: 判断 144">
          <a:extLst>
            <a:ext uri="{FF2B5EF4-FFF2-40B4-BE49-F238E27FC236}">
              <a16:creationId xmlns:a16="http://schemas.microsoft.com/office/drawing/2014/main" id="{E09DC6B6-8539-4D84-8EA2-7908497F5E43}"/>
            </a:ext>
          </a:extLst>
        </xdr:cNvPr>
        <xdr:cNvSpPr/>
      </xdr:nvSpPr>
      <xdr:spPr>
        <a:xfrm>
          <a:off x="13271500" y="62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124799</xdr:rowOff>
    </xdr:from>
    <xdr:to>
      <xdr:col>64</xdr:col>
      <xdr:colOff>123825</xdr:colOff>
      <xdr:row>32</xdr:row>
      <xdr:rowOff>54949</xdr:rowOff>
    </xdr:to>
    <xdr:sp macro="" textlink="">
      <xdr:nvSpPr>
        <xdr:cNvPr id="146" name="フローチャート: 判断 145">
          <a:extLst>
            <a:ext uri="{FF2B5EF4-FFF2-40B4-BE49-F238E27FC236}">
              <a16:creationId xmlns:a16="http://schemas.microsoft.com/office/drawing/2014/main" id="{614A3387-434E-4BDA-8E91-794E2AF606F4}"/>
            </a:ext>
          </a:extLst>
        </xdr:cNvPr>
        <xdr:cNvSpPr/>
      </xdr:nvSpPr>
      <xdr:spPr>
        <a:xfrm>
          <a:off x="12509500" y="621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166899</xdr:rowOff>
    </xdr:from>
    <xdr:to>
      <xdr:col>60</xdr:col>
      <xdr:colOff>123825</xdr:colOff>
      <xdr:row>32</xdr:row>
      <xdr:rowOff>97049</xdr:rowOff>
    </xdr:to>
    <xdr:sp macro="" textlink="">
      <xdr:nvSpPr>
        <xdr:cNvPr id="147" name="フローチャート: 判断 146">
          <a:extLst>
            <a:ext uri="{FF2B5EF4-FFF2-40B4-BE49-F238E27FC236}">
              <a16:creationId xmlns:a16="http://schemas.microsoft.com/office/drawing/2014/main" id="{0D4618C9-9ABA-4186-BAB5-10C50E000CAE}"/>
            </a:ext>
          </a:extLst>
        </xdr:cNvPr>
        <xdr:cNvSpPr/>
      </xdr:nvSpPr>
      <xdr:spPr>
        <a:xfrm>
          <a:off x="11747500" y="625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A42C5952-44CE-4B84-9180-7889809B8CC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BA5C6E0C-5DDA-4E8B-B291-87BEA10B8A0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2B85F3B1-20EE-4DE9-9840-C54128371E0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6F673908-B9CE-41BA-8C5F-56B513DF6BC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FA48AE9A-A60B-4452-BCC6-8C374B4EF23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133424</xdr:rowOff>
    </xdr:from>
    <xdr:to>
      <xdr:col>76</xdr:col>
      <xdr:colOff>73025</xdr:colOff>
      <xdr:row>31</xdr:row>
      <xdr:rowOff>63574</xdr:rowOff>
    </xdr:to>
    <xdr:sp macro="" textlink="">
      <xdr:nvSpPr>
        <xdr:cNvPr id="153" name="楕円 152">
          <a:extLst>
            <a:ext uri="{FF2B5EF4-FFF2-40B4-BE49-F238E27FC236}">
              <a16:creationId xmlns:a16="http://schemas.microsoft.com/office/drawing/2014/main" id="{B9C737FB-63B3-413E-A96C-9F535A664E6F}"/>
            </a:ext>
          </a:extLst>
        </xdr:cNvPr>
        <xdr:cNvSpPr/>
      </xdr:nvSpPr>
      <xdr:spPr>
        <a:xfrm>
          <a:off x="14744700" y="604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111851</xdr:rowOff>
    </xdr:from>
    <xdr:ext cx="469744" cy="259045"/>
    <xdr:sp macro="" textlink="">
      <xdr:nvSpPr>
        <xdr:cNvPr id="154" name="債務償還比率該当値テキスト">
          <a:extLst>
            <a:ext uri="{FF2B5EF4-FFF2-40B4-BE49-F238E27FC236}">
              <a16:creationId xmlns:a16="http://schemas.microsoft.com/office/drawing/2014/main" id="{C033BA06-F30E-42C0-BEFC-DF3F24474E37}"/>
            </a:ext>
          </a:extLst>
        </xdr:cNvPr>
        <xdr:cNvSpPr txBox="1"/>
      </xdr:nvSpPr>
      <xdr:spPr>
        <a:xfrm>
          <a:off x="14846300" y="602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37550</xdr:rowOff>
    </xdr:from>
    <xdr:to>
      <xdr:col>72</xdr:col>
      <xdr:colOff>123825</xdr:colOff>
      <xdr:row>32</xdr:row>
      <xdr:rowOff>139150</xdr:rowOff>
    </xdr:to>
    <xdr:sp macro="" textlink="">
      <xdr:nvSpPr>
        <xdr:cNvPr id="155" name="楕円 154">
          <a:extLst>
            <a:ext uri="{FF2B5EF4-FFF2-40B4-BE49-F238E27FC236}">
              <a16:creationId xmlns:a16="http://schemas.microsoft.com/office/drawing/2014/main" id="{608EE9BF-7A2D-49DB-9EA8-BF5D1DAE374A}"/>
            </a:ext>
          </a:extLst>
        </xdr:cNvPr>
        <xdr:cNvSpPr/>
      </xdr:nvSpPr>
      <xdr:spPr>
        <a:xfrm>
          <a:off x="14033500" y="629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12774</xdr:rowOff>
    </xdr:from>
    <xdr:to>
      <xdr:col>76</xdr:col>
      <xdr:colOff>22225</xdr:colOff>
      <xdr:row>32</xdr:row>
      <xdr:rowOff>88350</xdr:rowOff>
    </xdr:to>
    <xdr:cxnSp macro="">
      <xdr:nvCxnSpPr>
        <xdr:cNvPr id="156" name="直線コネクタ 155">
          <a:extLst>
            <a:ext uri="{FF2B5EF4-FFF2-40B4-BE49-F238E27FC236}">
              <a16:creationId xmlns:a16="http://schemas.microsoft.com/office/drawing/2014/main" id="{8279D05B-91C5-4571-B3E9-A8B4B589E12D}"/>
            </a:ext>
          </a:extLst>
        </xdr:cNvPr>
        <xdr:cNvCxnSpPr/>
      </xdr:nvCxnSpPr>
      <xdr:spPr>
        <a:xfrm flipV="1">
          <a:off x="14084300" y="6099249"/>
          <a:ext cx="711200" cy="24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140452</xdr:rowOff>
    </xdr:from>
    <xdr:to>
      <xdr:col>68</xdr:col>
      <xdr:colOff>123825</xdr:colOff>
      <xdr:row>32</xdr:row>
      <xdr:rowOff>70602</xdr:rowOff>
    </xdr:to>
    <xdr:sp macro="" textlink="">
      <xdr:nvSpPr>
        <xdr:cNvPr id="157" name="楕円 156">
          <a:extLst>
            <a:ext uri="{FF2B5EF4-FFF2-40B4-BE49-F238E27FC236}">
              <a16:creationId xmlns:a16="http://schemas.microsoft.com/office/drawing/2014/main" id="{31861C01-37AD-4047-9569-A645CAE814B6}"/>
            </a:ext>
          </a:extLst>
        </xdr:cNvPr>
        <xdr:cNvSpPr/>
      </xdr:nvSpPr>
      <xdr:spPr>
        <a:xfrm>
          <a:off x="13271500" y="622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19802</xdr:rowOff>
    </xdr:from>
    <xdr:to>
      <xdr:col>72</xdr:col>
      <xdr:colOff>73025</xdr:colOff>
      <xdr:row>32</xdr:row>
      <xdr:rowOff>88350</xdr:rowOff>
    </xdr:to>
    <xdr:cxnSp macro="">
      <xdr:nvCxnSpPr>
        <xdr:cNvPr id="158" name="直線コネクタ 157">
          <a:extLst>
            <a:ext uri="{FF2B5EF4-FFF2-40B4-BE49-F238E27FC236}">
              <a16:creationId xmlns:a16="http://schemas.microsoft.com/office/drawing/2014/main" id="{22E33FC9-EE2F-4195-BA98-3CAE08B01322}"/>
            </a:ext>
          </a:extLst>
        </xdr:cNvPr>
        <xdr:cNvCxnSpPr/>
      </xdr:nvCxnSpPr>
      <xdr:spPr>
        <a:xfrm>
          <a:off x="13322300" y="6277727"/>
          <a:ext cx="762000" cy="6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103928</xdr:rowOff>
    </xdr:from>
    <xdr:to>
      <xdr:col>64</xdr:col>
      <xdr:colOff>123825</xdr:colOff>
      <xdr:row>32</xdr:row>
      <xdr:rowOff>34078</xdr:rowOff>
    </xdr:to>
    <xdr:sp macro="" textlink="">
      <xdr:nvSpPr>
        <xdr:cNvPr id="159" name="楕円 158">
          <a:extLst>
            <a:ext uri="{FF2B5EF4-FFF2-40B4-BE49-F238E27FC236}">
              <a16:creationId xmlns:a16="http://schemas.microsoft.com/office/drawing/2014/main" id="{8617D28D-B6AE-4D99-87A3-05D96313ECF3}"/>
            </a:ext>
          </a:extLst>
        </xdr:cNvPr>
        <xdr:cNvSpPr/>
      </xdr:nvSpPr>
      <xdr:spPr>
        <a:xfrm>
          <a:off x="12509500" y="61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154728</xdr:rowOff>
    </xdr:from>
    <xdr:to>
      <xdr:col>68</xdr:col>
      <xdr:colOff>73025</xdr:colOff>
      <xdr:row>32</xdr:row>
      <xdr:rowOff>19802</xdr:rowOff>
    </xdr:to>
    <xdr:cxnSp macro="">
      <xdr:nvCxnSpPr>
        <xdr:cNvPr id="160" name="直線コネクタ 159">
          <a:extLst>
            <a:ext uri="{FF2B5EF4-FFF2-40B4-BE49-F238E27FC236}">
              <a16:creationId xmlns:a16="http://schemas.microsoft.com/office/drawing/2014/main" id="{309F6282-2AF5-475E-8B7D-BD43EBE51479}"/>
            </a:ext>
          </a:extLst>
        </xdr:cNvPr>
        <xdr:cNvCxnSpPr/>
      </xdr:nvCxnSpPr>
      <xdr:spPr>
        <a:xfrm>
          <a:off x="12560300" y="6241203"/>
          <a:ext cx="762000" cy="3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137562</xdr:rowOff>
    </xdr:from>
    <xdr:to>
      <xdr:col>60</xdr:col>
      <xdr:colOff>123825</xdr:colOff>
      <xdr:row>31</xdr:row>
      <xdr:rowOff>67712</xdr:rowOff>
    </xdr:to>
    <xdr:sp macro="" textlink="">
      <xdr:nvSpPr>
        <xdr:cNvPr id="161" name="楕円 160">
          <a:extLst>
            <a:ext uri="{FF2B5EF4-FFF2-40B4-BE49-F238E27FC236}">
              <a16:creationId xmlns:a16="http://schemas.microsoft.com/office/drawing/2014/main" id="{A830837F-A1B0-4123-8EB2-F3C467515678}"/>
            </a:ext>
          </a:extLst>
        </xdr:cNvPr>
        <xdr:cNvSpPr/>
      </xdr:nvSpPr>
      <xdr:spPr>
        <a:xfrm>
          <a:off x="11747500" y="605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16912</xdr:rowOff>
    </xdr:from>
    <xdr:to>
      <xdr:col>64</xdr:col>
      <xdr:colOff>73025</xdr:colOff>
      <xdr:row>31</xdr:row>
      <xdr:rowOff>154728</xdr:rowOff>
    </xdr:to>
    <xdr:cxnSp macro="">
      <xdr:nvCxnSpPr>
        <xdr:cNvPr id="162" name="直線コネクタ 161">
          <a:extLst>
            <a:ext uri="{FF2B5EF4-FFF2-40B4-BE49-F238E27FC236}">
              <a16:creationId xmlns:a16="http://schemas.microsoft.com/office/drawing/2014/main" id="{57324EF5-2F99-4671-8500-1A2B5B3F1A3F}"/>
            </a:ext>
          </a:extLst>
        </xdr:cNvPr>
        <xdr:cNvCxnSpPr/>
      </xdr:nvCxnSpPr>
      <xdr:spPr>
        <a:xfrm>
          <a:off x="11798300" y="6103387"/>
          <a:ext cx="762000" cy="13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53304</xdr:rowOff>
    </xdr:from>
    <xdr:ext cx="469744" cy="259045"/>
    <xdr:sp macro="" textlink="">
      <xdr:nvSpPr>
        <xdr:cNvPr id="163" name="n_1aveValue債務償還比率">
          <a:extLst>
            <a:ext uri="{FF2B5EF4-FFF2-40B4-BE49-F238E27FC236}">
              <a16:creationId xmlns:a16="http://schemas.microsoft.com/office/drawing/2014/main" id="{5C251D0A-B16E-466F-A324-4B4DCD16A116}"/>
            </a:ext>
          </a:extLst>
        </xdr:cNvPr>
        <xdr:cNvSpPr txBox="1"/>
      </xdr:nvSpPr>
      <xdr:spPr>
        <a:xfrm>
          <a:off x="13836727" y="596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65686</xdr:rowOff>
    </xdr:from>
    <xdr:ext cx="469744" cy="259045"/>
    <xdr:sp macro="" textlink="">
      <xdr:nvSpPr>
        <xdr:cNvPr id="164" name="n_2aveValue債務償還比率">
          <a:extLst>
            <a:ext uri="{FF2B5EF4-FFF2-40B4-BE49-F238E27FC236}">
              <a16:creationId xmlns:a16="http://schemas.microsoft.com/office/drawing/2014/main" id="{E3F2D71C-E509-4313-81B9-E9C6349B09B1}"/>
            </a:ext>
          </a:extLst>
        </xdr:cNvPr>
        <xdr:cNvSpPr txBox="1"/>
      </xdr:nvSpPr>
      <xdr:spPr>
        <a:xfrm>
          <a:off x="13087427" y="632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46076</xdr:rowOff>
    </xdr:from>
    <xdr:ext cx="469744" cy="259045"/>
    <xdr:sp macro="" textlink="">
      <xdr:nvSpPr>
        <xdr:cNvPr id="165" name="n_3aveValue債務償還比率">
          <a:extLst>
            <a:ext uri="{FF2B5EF4-FFF2-40B4-BE49-F238E27FC236}">
              <a16:creationId xmlns:a16="http://schemas.microsoft.com/office/drawing/2014/main" id="{E69507C9-6AC7-49EB-B2F7-6E2E1A6ADBF0}"/>
            </a:ext>
          </a:extLst>
        </xdr:cNvPr>
        <xdr:cNvSpPr txBox="1"/>
      </xdr:nvSpPr>
      <xdr:spPr>
        <a:xfrm>
          <a:off x="12325427" y="630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88176</xdr:rowOff>
    </xdr:from>
    <xdr:ext cx="469744" cy="259045"/>
    <xdr:sp macro="" textlink="">
      <xdr:nvSpPr>
        <xdr:cNvPr id="166" name="n_4aveValue債務償還比率">
          <a:extLst>
            <a:ext uri="{FF2B5EF4-FFF2-40B4-BE49-F238E27FC236}">
              <a16:creationId xmlns:a16="http://schemas.microsoft.com/office/drawing/2014/main" id="{44EE0E1C-0460-45DC-9B26-284627BFE240}"/>
            </a:ext>
          </a:extLst>
        </xdr:cNvPr>
        <xdr:cNvSpPr txBox="1"/>
      </xdr:nvSpPr>
      <xdr:spPr>
        <a:xfrm>
          <a:off x="11563427" y="634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130277</xdr:rowOff>
    </xdr:from>
    <xdr:ext cx="469744" cy="259045"/>
    <xdr:sp macro="" textlink="">
      <xdr:nvSpPr>
        <xdr:cNvPr id="167" name="n_1mainValue債務償還比率">
          <a:extLst>
            <a:ext uri="{FF2B5EF4-FFF2-40B4-BE49-F238E27FC236}">
              <a16:creationId xmlns:a16="http://schemas.microsoft.com/office/drawing/2014/main" id="{C95AD0F6-0FDE-4ED7-86D7-51C6349A9609}"/>
            </a:ext>
          </a:extLst>
        </xdr:cNvPr>
        <xdr:cNvSpPr txBox="1"/>
      </xdr:nvSpPr>
      <xdr:spPr>
        <a:xfrm>
          <a:off x="13836727" y="638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87129</xdr:rowOff>
    </xdr:from>
    <xdr:ext cx="469744" cy="259045"/>
    <xdr:sp macro="" textlink="">
      <xdr:nvSpPr>
        <xdr:cNvPr id="168" name="n_2mainValue債務償還比率">
          <a:extLst>
            <a:ext uri="{FF2B5EF4-FFF2-40B4-BE49-F238E27FC236}">
              <a16:creationId xmlns:a16="http://schemas.microsoft.com/office/drawing/2014/main" id="{CFC42F20-3BC9-4E99-82CC-7B73D09C9201}"/>
            </a:ext>
          </a:extLst>
        </xdr:cNvPr>
        <xdr:cNvSpPr txBox="1"/>
      </xdr:nvSpPr>
      <xdr:spPr>
        <a:xfrm>
          <a:off x="13087427" y="600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50605</xdr:rowOff>
    </xdr:from>
    <xdr:ext cx="469744" cy="259045"/>
    <xdr:sp macro="" textlink="">
      <xdr:nvSpPr>
        <xdr:cNvPr id="169" name="n_3mainValue債務償還比率">
          <a:extLst>
            <a:ext uri="{FF2B5EF4-FFF2-40B4-BE49-F238E27FC236}">
              <a16:creationId xmlns:a16="http://schemas.microsoft.com/office/drawing/2014/main" id="{57A33AB4-B602-4D9B-831B-F0B3FA5B8C76}"/>
            </a:ext>
          </a:extLst>
        </xdr:cNvPr>
        <xdr:cNvSpPr txBox="1"/>
      </xdr:nvSpPr>
      <xdr:spPr>
        <a:xfrm>
          <a:off x="12325427" y="596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84239</xdr:rowOff>
    </xdr:from>
    <xdr:ext cx="469744" cy="259045"/>
    <xdr:sp macro="" textlink="">
      <xdr:nvSpPr>
        <xdr:cNvPr id="170" name="n_4mainValue債務償還比率">
          <a:extLst>
            <a:ext uri="{FF2B5EF4-FFF2-40B4-BE49-F238E27FC236}">
              <a16:creationId xmlns:a16="http://schemas.microsoft.com/office/drawing/2014/main" id="{C133B481-2F03-4E4B-882E-8CD7DAB1481D}"/>
            </a:ext>
          </a:extLst>
        </xdr:cNvPr>
        <xdr:cNvSpPr txBox="1"/>
      </xdr:nvSpPr>
      <xdr:spPr>
        <a:xfrm>
          <a:off x="11563427" y="582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4D431AB-2488-4351-BEDA-3037663A566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A13A81-199F-45E6-9941-A2D7CD6A673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56C016C0-ECB6-40CA-8B18-57BD5136C44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B6134A6-070C-40B7-BDC3-758C53F810D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4AD30914-7FCF-4875-A462-7A95EE8B8D4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93100357-4EBA-4718-8B72-8C245956DD9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E0BC0BF-3B69-43E4-9932-BDBDA0AA537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7D0F675-317D-4BA5-B95D-139CF1607B4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FFC04A8-9785-4BEA-830C-8EE57D27146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CF3E62C-F4CD-4B93-BC4A-ED85FEF2722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茨城県日立市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2DA80AD-F343-4125-AC51-657247225A1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E2B3E19-BD43-4231-AC64-1DA37A97E31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1343BD3-D088-4EDE-956F-B54970022C1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3C61537-BE88-47FE-A0CC-2C579DD7C9A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DB242BC-60BD-47DD-B5BA-9C6E2D81771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7A643AD-2F5D-419B-85E1-A8A2BECCF8E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172,599
171,107
225.71
88,685,272
83,265,703
4,475,124
41,018,154
65,245,672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1E6868D-0FA2-4E9D-9E21-7B4E492FBD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CD65786-1BA9-4EF3-B365-F368D332CF1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5D7C863-1D7A-474F-925E-3E78F4D5D38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D6A2D5D-9DA2-4A9A-9EC1-6FD736686CA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939ED31-27DE-4CC6-B4B5-F9015A02535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CF49EDB-4C8A-433B-8E29-C57C1B173F2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E7C0611-FB1B-459C-8915-A79FC3D71E7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04DEB88-7598-4EBF-9FD4-4743EB844EA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04CBF88-89BE-4298-BA75-136D99C9584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7AF2791-1032-4CAC-98C9-56E96E6CE30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B71E510-138D-4749-9F10-A113D8A535D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269A090-E734-4E61-A4B2-A0805AF26AE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CF0C713-1B5E-4908-9700-B7B99828BAD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3FA3A83-AA9D-4274-8705-F6025150448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6BBE657-C9D3-4047-A44C-FE0E1C3F3D2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956AFE9-C346-4890-B698-D9CCC5D6016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7AD2112-4BBD-4C57-9888-3EAA7059AD3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CCEA851-A0DC-4689-AC95-8316998FAEA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E701550-7C72-46AD-B7F9-3285899E4E7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3B79D78-05E8-4A28-B638-39BD6BBCE9A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AF6F0C8-A4A8-4AEB-971A-67498782F9D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62084B8-39A1-45A0-8D66-39E5064C1C5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A5E1515-1735-4C8C-980E-E8D8D44CD29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CC8E64A-4FB4-4A1F-8968-756B4C7AC88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07A81ED-655C-4FC3-9B99-F7F795E2335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9FF5473-3259-47F8-B66E-DE738755B45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382C11F-0569-45C5-A837-63D3D569079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89BC525-1943-44AF-A0E9-35BC9E35248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B32D005-A1FA-4F5E-AD16-CD80A77C9D9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84C501D-C795-4445-B010-E2F289205A3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6B2B251-606B-4D1B-84C5-B125994098F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3D49CD7-7B42-4184-86AD-00BDABB1481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11B2744-34BC-409C-888E-FC0B81AD512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0BA8F53-5095-43F5-AF78-65DF41CB665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A5961E6-9E58-4DC4-A170-BF4F9082292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69290D3-D3D5-4B02-81B8-E0C1AE52038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C869CC9-99B0-4CFE-AACB-948D762B892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D0CE5FB-7931-4800-91AD-5A394A3AF8E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3714476-6BB4-4109-A800-68758295413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3D26E9A4-A0C6-4662-8638-F44327E9C5B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6CE0AC2-89BB-4AF3-9E05-7AEC7662A8B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C03518D-FE2B-4F79-AADF-AFDC26EC2BCD}"/>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3C4F8F2-AE3A-4C9E-B51C-0A381677883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9EB5A1B-DB47-42B8-A537-5C901465997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D8BC343-B874-46E1-A40A-1A6CB8EA651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158115</xdr:rowOff>
    </xdr:from>
    <xdr:to>
      <xdr:col>24</xdr:col>
      <xdr:colOff>62865</xdr:colOff>
      <xdr:row>41</xdr:row>
      <xdr:rowOff>142875</xdr:rowOff>
    </xdr:to>
    <xdr:cxnSp macro="">
      <xdr:nvCxnSpPr>
        <xdr:cNvPr id="57" name="直線コネクタ 56">
          <a:extLst>
            <a:ext uri="{FF2B5EF4-FFF2-40B4-BE49-F238E27FC236}">
              <a16:creationId xmlns:a16="http://schemas.microsoft.com/office/drawing/2014/main" id="{EC7D63A3-555D-4534-AB65-981A21CCB9B3}"/>
            </a:ext>
          </a:extLst>
        </xdr:cNvPr>
        <xdr:cNvCxnSpPr/>
      </xdr:nvCxnSpPr>
      <xdr:spPr>
        <a:xfrm flipV="1">
          <a:off x="4634865" y="5987415"/>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146702</xdr:rowOff>
    </xdr:from>
    <xdr:ext cx="405111" cy="259045"/>
    <xdr:sp macro="" textlink="">
      <xdr:nvSpPr>
        <xdr:cNvPr id="58" name="【道路】&#10;有形固定資産減価償却率最小値テキスト">
          <a:extLst>
            <a:ext uri="{FF2B5EF4-FFF2-40B4-BE49-F238E27FC236}">
              <a16:creationId xmlns:a16="http://schemas.microsoft.com/office/drawing/2014/main" id="{E20AE0DF-5943-435E-9963-E0BA6F89578B}"/>
            </a:ext>
          </a:extLst>
        </xdr:cNvPr>
        <xdr:cNvSpPr txBox="1"/>
      </xdr:nvSpPr>
      <xdr:spPr>
        <a:xfrm>
          <a:off x="46736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142875</xdr:rowOff>
    </xdr:from>
    <xdr:to>
      <xdr:col>24</xdr:col>
      <xdr:colOff>152400</xdr:colOff>
      <xdr:row>41</xdr:row>
      <xdr:rowOff>142875</xdr:rowOff>
    </xdr:to>
    <xdr:cxnSp macro="">
      <xdr:nvCxnSpPr>
        <xdr:cNvPr id="59" name="直線コネクタ 58">
          <a:extLst>
            <a:ext uri="{FF2B5EF4-FFF2-40B4-BE49-F238E27FC236}">
              <a16:creationId xmlns:a16="http://schemas.microsoft.com/office/drawing/2014/main" id="{668E9203-539F-4472-9D3C-4C895EFC50C9}"/>
            </a:ext>
          </a:extLst>
        </xdr:cNvPr>
        <xdr:cNvCxnSpPr/>
      </xdr:nvCxnSpPr>
      <xdr:spPr>
        <a:xfrm>
          <a:off x="4546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104792</xdr:rowOff>
    </xdr:from>
    <xdr:ext cx="405111" cy="259045"/>
    <xdr:sp macro="" textlink="">
      <xdr:nvSpPr>
        <xdr:cNvPr id="60" name="【道路】&#10;有形固定資産減価償却率最大値テキスト">
          <a:extLst>
            <a:ext uri="{FF2B5EF4-FFF2-40B4-BE49-F238E27FC236}">
              <a16:creationId xmlns:a16="http://schemas.microsoft.com/office/drawing/2014/main" id="{FCD09709-16D7-45C2-91AD-2FA225C2FB68}"/>
            </a:ext>
          </a:extLst>
        </xdr:cNvPr>
        <xdr:cNvSpPr txBox="1"/>
      </xdr:nvSpPr>
      <xdr:spPr>
        <a:xfrm>
          <a:off x="4673600" y="576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158115</xdr:rowOff>
    </xdr:from>
    <xdr:to>
      <xdr:col>24</xdr:col>
      <xdr:colOff>152400</xdr:colOff>
      <xdr:row>34</xdr:row>
      <xdr:rowOff>158115</xdr:rowOff>
    </xdr:to>
    <xdr:cxnSp macro="">
      <xdr:nvCxnSpPr>
        <xdr:cNvPr id="61" name="直線コネクタ 60">
          <a:extLst>
            <a:ext uri="{FF2B5EF4-FFF2-40B4-BE49-F238E27FC236}">
              <a16:creationId xmlns:a16="http://schemas.microsoft.com/office/drawing/2014/main" id="{74764912-67E4-4D6B-A2AB-661C93E0DCDB}"/>
            </a:ext>
          </a:extLst>
        </xdr:cNvPr>
        <xdr:cNvCxnSpPr/>
      </xdr:nvCxnSpPr>
      <xdr:spPr>
        <a:xfrm>
          <a:off x="4546600" y="598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24782</xdr:rowOff>
    </xdr:from>
    <xdr:ext cx="405111" cy="259045"/>
    <xdr:sp macro="" textlink="">
      <xdr:nvSpPr>
        <xdr:cNvPr id="62" name="【道路】&#10;有形固定資産減価償却率平均値テキスト">
          <a:extLst>
            <a:ext uri="{FF2B5EF4-FFF2-40B4-BE49-F238E27FC236}">
              <a16:creationId xmlns:a16="http://schemas.microsoft.com/office/drawing/2014/main" id="{84C3A147-C903-4227-B937-63463550435A}"/>
            </a:ext>
          </a:extLst>
        </xdr:cNvPr>
        <xdr:cNvSpPr txBox="1"/>
      </xdr:nvSpPr>
      <xdr:spPr>
        <a:xfrm>
          <a:off x="4673600" y="636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3" name="フローチャート: 判断 62">
          <a:extLst>
            <a:ext uri="{FF2B5EF4-FFF2-40B4-BE49-F238E27FC236}">
              <a16:creationId xmlns:a16="http://schemas.microsoft.com/office/drawing/2014/main" id="{8CEE06E9-B179-491E-BDCA-1CC4FCBFFA7A}"/>
            </a:ext>
          </a:extLst>
        </xdr:cNvPr>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109220</xdr:rowOff>
    </xdr:from>
    <xdr:to>
      <xdr:col>20</xdr:col>
      <xdr:colOff>38100</xdr:colOff>
      <xdr:row>38</xdr:row>
      <xdr:rowOff>39370</xdr:rowOff>
    </xdr:to>
    <xdr:sp macro="" textlink="">
      <xdr:nvSpPr>
        <xdr:cNvPr id="64" name="フローチャート: 判断 63">
          <a:extLst>
            <a:ext uri="{FF2B5EF4-FFF2-40B4-BE49-F238E27FC236}">
              <a16:creationId xmlns:a16="http://schemas.microsoft.com/office/drawing/2014/main" id="{8993C72E-AFC5-411E-A78A-763801D1723B}"/>
            </a:ext>
          </a:extLst>
        </xdr:cNvPr>
        <xdr:cNvSpPr/>
      </xdr:nvSpPr>
      <xdr:spPr>
        <a:xfrm>
          <a:off x="3746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74930</xdr:rowOff>
    </xdr:from>
    <xdr:to>
      <xdr:col>15</xdr:col>
      <xdr:colOff>101600</xdr:colOff>
      <xdr:row>38</xdr:row>
      <xdr:rowOff>5080</xdr:rowOff>
    </xdr:to>
    <xdr:sp macro="" textlink="">
      <xdr:nvSpPr>
        <xdr:cNvPr id="65" name="フローチャート: 判断 64">
          <a:extLst>
            <a:ext uri="{FF2B5EF4-FFF2-40B4-BE49-F238E27FC236}">
              <a16:creationId xmlns:a16="http://schemas.microsoft.com/office/drawing/2014/main" id="{F9583503-5BF4-47D8-9192-BEF72CC6825C}"/>
            </a:ext>
          </a:extLst>
        </xdr:cNvPr>
        <xdr:cNvSpPr/>
      </xdr:nvSpPr>
      <xdr:spPr>
        <a:xfrm>
          <a:off x="2857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50165</xdr:rowOff>
    </xdr:from>
    <xdr:to>
      <xdr:col>10</xdr:col>
      <xdr:colOff>165100</xdr:colOff>
      <xdr:row>37</xdr:row>
      <xdr:rowOff>151765</xdr:rowOff>
    </xdr:to>
    <xdr:sp macro="" textlink="">
      <xdr:nvSpPr>
        <xdr:cNvPr id="66" name="フローチャート: 判断 65">
          <a:extLst>
            <a:ext uri="{FF2B5EF4-FFF2-40B4-BE49-F238E27FC236}">
              <a16:creationId xmlns:a16="http://schemas.microsoft.com/office/drawing/2014/main" id="{7DA7AAD8-9051-4323-B849-FFE09A0224AF}"/>
            </a:ext>
          </a:extLst>
        </xdr:cNvPr>
        <xdr:cNvSpPr/>
      </xdr:nvSpPr>
      <xdr:spPr>
        <a:xfrm>
          <a:off x="1968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19685</xdr:rowOff>
    </xdr:from>
    <xdr:to>
      <xdr:col>6</xdr:col>
      <xdr:colOff>38100</xdr:colOff>
      <xdr:row>37</xdr:row>
      <xdr:rowOff>121285</xdr:rowOff>
    </xdr:to>
    <xdr:sp macro="" textlink="">
      <xdr:nvSpPr>
        <xdr:cNvPr id="67" name="フローチャート: 判断 66">
          <a:extLst>
            <a:ext uri="{FF2B5EF4-FFF2-40B4-BE49-F238E27FC236}">
              <a16:creationId xmlns:a16="http://schemas.microsoft.com/office/drawing/2014/main" id="{06014F4B-FABA-41C8-BD98-AFB873DC73CB}"/>
            </a:ext>
          </a:extLst>
        </xdr:cNvPr>
        <xdr:cNvSpPr/>
      </xdr:nvSpPr>
      <xdr:spPr>
        <a:xfrm>
          <a:off x="1079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9C70F93-2ED7-4E23-8B3E-F7B35CF7318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C986DC4-D0EA-4D14-900E-685CCAE982E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2691383-646C-4220-A5C4-4727C4909D8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F1BB323-A4FC-4552-914B-56893795623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57D9550-06EF-4D5C-89F2-2E041CF7B39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107315</xdr:rowOff>
    </xdr:from>
    <xdr:to>
      <xdr:col>24</xdr:col>
      <xdr:colOff>114300</xdr:colOff>
      <xdr:row>35</xdr:row>
      <xdr:rowOff>37465</xdr:rowOff>
    </xdr:to>
    <xdr:sp macro="" textlink="">
      <xdr:nvSpPr>
        <xdr:cNvPr id="73" name="楕円 72">
          <a:extLst>
            <a:ext uri="{FF2B5EF4-FFF2-40B4-BE49-F238E27FC236}">
              <a16:creationId xmlns:a16="http://schemas.microsoft.com/office/drawing/2014/main" id="{ACF2F5CE-ADF0-4F04-A574-45DF276E3731}"/>
            </a:ext>
          </a:extLst>
        </xdr:cNvPr>
        <xdr:cNvSpPr/>
      </xdr:nvSpPr>
      <xdr:spPr>
        <a:xfrm>
          <a:off x="4584700" y="59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60342</xdr:rowOff>
    </xdr:from>
    <xdr:ext cx="405111" cy="259045"/>
    <xdr:sp macro="" textlink="">
      <xdr:nvSpPr>
        <xdr:cNvPr id="74" name="【道路】&#10;有形固定資産減価償却率該当値テキスト">
          <a:extLst>
            <a:ext uri="{FF2B5EF4-FFF2-40B4-BE49-F238E27FC236}">
              <a16:creationId xmlns:a16="http://schemas.microsoft.com/office/drawing/2014/main" id="{0834CFC5-FC4A-4086-AC1C-F0B4BCFFC32E}"/>
            </a:ext>
          </a:extLst>
        </xdr:cNvPr>
        <xdr:cNvSpPr txBox="1"/>
      </xdr:nvSpPr>
      <xdr:spPr>
        <a:xfrm>
          <a:off x="4673600" y="5889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69215</xdr:rowOff>
    </xdr:from>
    <xdr:to>
      <xdr:col>20</xdr:col>
      <xdr:colOff>38100</xdr:colOff>
      <xdr:row>34</xdr:row>
      <xdr:rowOff>170815</xdr:rowOff>
    </xdr:to>
    <xdr:sp macro="" textlink="">
      <xdr:nvSpPr>
        <xdr:cNvPr id="75" name="楕円 74">
          <a:extLst>
            <a:ext uri="{FF2B5EF4-FFF2-40B4-BE49-F238E27FC236}">
              <a16:creationId xmlns:a16="http://schemas.microsoft.com/office/drawing/2014/main" id="{A6B2ADC9-9476-4C89-BF62-F994B546CFED}"/>
            </a:ext>
          </a:extLst>
        </xdr:cNvPr>
        <xdr:cNvSpPr/>
      </xdr:nvSpPr>
      <xdr:spPr>
        <a:xfrm>
          <a:off x="3746500" y="58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120015</xdr:rowOff>
    </xdr:from>
    <xdr:to>
      <xdr:col>24</xdr:col>
      <xdr:colOff>63500</xdr:colOff>
      <xdr:row>34</xdr:row>
      <xdr:rowOff>158115</xdr:rowOff>
    </xdr:to>
    <xdr:cxnSp macro="">
      <xdr:nvCxnSpPr>
        <xdr:cNvPr id="76" name="直線コネクタ 75">
          <a:extLst>
            <a:ext uri="{FF2B5EF4-FFF2-40B4-BE49-F238E27FC236}">
              <a16:creationId xmlns:a16="http://schemas.microsoft.com/office/drawing/2014/main" id="{1CA9596E-F53C-4713-B384-C2BE2A147AC0}"/>
            </a:ext>
          </a:extLst>
        </xdr:cNvPr>
        <xdr:cNvCxnSpPr/>
      </xdr:nvCxnSpPr>
      <xdr:spPr>
        <a:xfrm>
          <a:off x="3797300" y="594931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44450</xdr:rowOff>
    </xdr:from>
    <xdr:to>
      <xdr:col>15</xdr:col>
      <xdr:colOff>101600</xdr:colOff>
      <xdr:row>34</xdr:row>
      <xdr:rowOff>146050</xdr:rowOff>
    </xdr:to>
    <xdr:sp macro="" textlink="">
      <xdr:nvSpPr>
        <xdr:cNvPr id="77" name="楕円 76">
          <a:extLst>
            <a:ext uri="{FF2B5EF4-FFF2-40B4-BE49-F238E27FC236}">
              <a16:creationId xmlns:a16="http://schemas.microsoft.com/office/drawing/2014/main" id="{906CD58F-3416-4503-9D3E-EA71C5F7015C}"/>
            </a:ext>
          </a:extLst>
        </xdr:cNvPr>
        <xdr:cNvSpPr/>
      </xdr:nvSpPr>
      <xdr:spPr>
        <a:xfrm>
          <a:off x="2857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95250</xdr:rowOff>
    </xdr:from>
    <xdr:to>
      <xdr:col>19</xdr:col>
      <xdr:colOff>177800</xdr:colOff>
      <xdr:row>34</xdr:row>
      <xdr:rowOff>120015</xdr:rowOff>
    </xdr:to>
    <xdr:cxnSp macro="">
      <xdr:nvCxnSpPr>
        <xdr:cNvPr id="78" name="直線コネクタ 77">
          <a:extLst>
            <a:ext uri="{FF2B5EF4-FFF2-40B4-BE49-F238E27FC236}">
              <a16:creationId xmlns:a16="http://schemas.microsoft.com/office/drawing/2014/main" id="{875DB3B7-9168-4E4E-BAFA-E045D2AC7909}"/>
            </a:ext>
          </a:extLst>
        </xdr:cNvPr>
        <xdr:cNvCxnSpPr/>
      </xdr:nvCxnSpPr>
      <xdr:spPr>
        <a:xfrm>
          <a:off x="2908300" y="59245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10160</xdr:rowOff>
    </xdr:from>
    <xdr:to>
      <xdr:col>10</xdr:col>
      <xdr:colOff>165100</xdr:colOff>
      <xdr:row>34</xdr:row>
      <xdr:rowOff>111760</xdr:rowOff>
    </xdr:to>
    <xdr:sp macro="" textlink="">
      <xdr:nvSpPr>
        <xdr:cNvPr id="79" name="楕円 78">
          <a:extLst>
            <a:ext uri="{FF2B5EF4-FFF2-40B4-BE49-F238E27FC236}">
              <a16:creationId xmlns:a16="http://schemas.microsoft.com/office/drawing/2014/main" id="{7728E798-31CA-48D1-A9FF-B6ED825B0333}"/>
            </a:ext>
          </a:extLst>
        </xdr:cNvPr>
        <xdr:cNvSpPr/>
      </xdr:nvSpPr>
      <xdr:spPr>
        <a:xfrm>
          <a:off x="1968500"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60960</xdr:rowOff>
    </xdr:from>
    <xdr:to>
      <xdr:col>15</xdr:col>
      <xdr:colOff>50800</xdr:colOff>
      <xdr:row>34</xdr:row>
      <xdr:rowOff>95250</xdr:rowOff>
    </xdr:to>
    <xdr:cxnSp macro="">
      <xdr:nvCxnSpPr>
        <xdr:cNvPr id="80" name="直線コネクタ 79">
          <a:extLst>
            <a:ext uri="{FF2B5EF4-FFF2-40B4-BE49-F238E27FC236}">
              <a16:creationId xmlns:a16="http://schemas.microsoft.com/office/drawing/2014/main" id="{B1CD0C7A-7760-42E4-93FE-71141DA86989}"/>
            </a:ext>
          </a:extLst>
        </xdr:cNvPr>
        <xdr:cNvCxnSpPr/>
      </xdr:nvCxnSpPr>
      <xdr:spPr>
        <a:xfrm>
          <a:off x="2019300" y="58902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164465</xdr:rowOff>
    </xdr:from>
    <xdr:to>
      <xdr:col>6</xdr:col>
      <xdr:colOff>38100</xdr:colOff>
      <xdr:row>34</xdr:row>
      <xdr:rowOff>94615</xdr:rowOff>
    </xdr:to>
    <xdr:sp macro="" textlink="">
      <xdr:nvSpPr>
        <xdr:cNvPr id="81" name="楕円 80">
          <a:extLst>
            <a:ext uri="{FF2B5EF4-FFF2-40B4-BE49-F238E27FC236}">
              <a16:creationId xmlns:a16="http://schemas.microsoft.com/office/drawing/2014/main" id="{E293B49F-2B84-4A2C-918F-4E74CFF69E84}"/>
            </a:ext>
          </a:extLst>
        </xdr:cNvPr>
        <xdr:cNvSpPr/>
      </xdr:nvSpPr>
      <xdr:spPr>
        <a:xfrm>
          <a:off x="1079500" y="582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43815</xdr:rowOff>
    </xdr:from>
    <xdr:to>
      <xdr:col>10</xdr:col>
      <xdr:colOff>114300</xdr:colOff>
      <xdr:row>34</xdr:row>
      <xdr:rowOff>60960</xdr:rowOff>
    </xdr:to>
    <xdr:cxnSp macro="">
      <xdr:nvCxnSpPr>
        <xdr:cNvPr id="82" name="直線コネクタ 81">
          <a:extLst>
            <a:ext uri="{FF2B5EF4-FFF2-40B4-BE49-F238E27FC236}">
              <a16:creationId xmlns:a16="http://schemas.microsoft.com/office/drawing/2014/main" id="{88083DF9-7F80-49CC-9470-0A3FEE6C6B46}"/>
            </a:ext>
          </a:extLst>
        </xdr:cNvPr>
        <xdr:cNvCxnSpPr/>
      </xdr:nvCxnSpPr>
      <xdr:spPr>
        <a:xfrm>
          <a:off x="1130300" y="58731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30497</xdr:rowOff>
    </xdr:from>
    <xdr:ext cx="405111" cy="259045"/>
    <xdr:sp macro="" textlink="">
      <xdr:nvSpPr>
        <xdr:cNvPr id="83" name="n_1aveValue【道路】&#10;有形固定資産減価償却率">
          <a:extLst>
            <a:ext uri="{FF2B5EF4-FFF2-40B4-BE49-F238E27FC236}">
              <a16:creationId xmlns:a16="http://schemas.microsoft.com/office/drawing/2014/main" id="{A6BD3011-9622-4BD3-B8AD-6C5DC99A8FAE}"/>
            </a:ext>
          </a:extLst>
        </xdr:cNvPr>
        <xdr:cNvSpPr txBox="1"/>
      </xdr:nvSpPr>
      <xdr:spPr>
        <a:xfrm>
          <a:off x="35820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167657</xdr:rowOff>
    </xdr:from>
    <xdr:ext cx="405111" cy="259045"/>
    <xdr:sp macro="" textlink="">
      <xdr:nvSpPr>
        <xdr:cNvPr id="84" name="n_2aveValue【道路】&#10;有形固定資産減価償却率">
          <a:extLst>
            <a:ext uri="{FF2B5EF4-FFF2-40B4-BE49-F238E27FC236}">
              <a16:creationId xmlns:a16="http://schemas.microsoft.com/office/drawing/2014/main" id="{B3BBB02C-F9E1-43AB-8D7F-8E0CD1847BE9}"/>
            </a:ext>
          </a:extLst>
        </xdr:cNvPr>
        <xdr:cNvSpPr txBox="1"/>
      </xdr:nvSpPr>
      <xdr:spPr>
        <a:xfrm>
          <a:off x="27057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142892</xdr:rowOff>
    </xdr:from>
    <xdr:ext cx="405111" cy="259045"/>
    <xdr:sp macro="" textlink="">
      <xdr:nvSpPr>
        <xdr:cNvPr id="85" name="n_3aveValue【道路】&#10;有形固定資産減価償却率">
          <a:extLst>
            <a:ext uri="{FF2B5EF4-FFF2-40B4-BE49-F238E27FC236}">
              <a16:creationId xmlns:a16="http://schemas.microsoft.com/office/drawing/2014/main" id="{8226949C-0A29-4544-92B8-22B364A21D03}"/>
            </a:ext>
          </a:extLst>
        </xdr:cNvPr>
        <xdr:cNvSpPr txBox="1"/>
      </xdr:nvSpPr>
      <xdr:spPr>
        <a:xfrm>
          <a:off x="18167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112412</xdr:rowOff>
    </xdr:from>
    <xdr:ext cx="405111" cy="259045"/>
    <xdr:sp macro="" textlink="">
      <xdr:nvSpPr>
        <xdr:cNvPr id="86" name="n_4aveValue【道路】&#10;有形固定資産減価償却率">
          <a:extLst>
            <a:ext uri="{FF2B5EF4-FFF2-40B4-BE49-F238E27FC236}">
              <a16:creationId xmlns:a16="http://schemas.microsoft.com/office/drawing/2014/main" id="{27810DBF-7C58-405F-82A0-EFECA8AB4F03}"/>
            </a:ext>
          </a:extLst>
        </xdr:cNvPr>
        <xdr:cNvSpPr txBox="1"/>
      </xdr:nvSpPr>
      <xdr:spPr>
        <a:xfrm>
          <a:off x="927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15892</xdr:rowOff>
    </xdr:from>
    <xdr:ext cx="405111" cy="259045"/>
    <xdr:sp macro="" textlink="">
      <xdr:nvSpPr>
        <xdr:cNvPr id="87" name="n_1mainValue【道路】&#10;有形固定資産減価償却率">
          <a:extLst>
            <a:ext uri="{FF2B5EF4-FFF2-40B4-BE49-F238E27FC236}">
              <a16:creationId xmlns:a16="http://schemas.microsoft.com/office/drawing/2014/main" id="{7AD7A125-E20B-4D7D-8888-4A55546315A4}"/>
            </a:ext>
          </a:extLst>
        </xdr:cNvPr>
        <xdr:cNvSpPr txBox="1"/>
      </xdr:nvSpPr>
      <xdr:spPr>
        <a:xfrm>
          <a:off x="3582044" y="567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162577</xdr:rowOff>
    </xdr:from>
    <xdr:ext cx="405111" cy="259045"/>
    <xdr:sp macro="" textlink="">
      <xdr:nvSpPr>
        <xdr:cNvPr id="88" name="n_2mainValue【道路】&#10;有形固定資産減価償却率">
          <a:extLst>
            <a:ext uri="{FF2B5EF4-FFF2-40B4-BE49-F238E27FC236}">
              <a16:creationId xmlns:a16="http://schemas.microsoft.com/office/drawing/2014/main" id="{CC923F44-0819-4D37-A917-931C7B2DAF39}"/>
            </a:ext>
          </a:extLst>
        </xdr:cNvPr>
        <xdr:cNvSpPr txBox="1"/>
      </xdr:nvSpPr>
      <xdr:spPr>
        <a:xfrm>
          <a:off x="2705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128287</xdr:rowOff>
    </xdr:from>
    <xdr:ext cx="405111" cy="259045"/>
    <xdr:sp macro="" textlink="">
      <xdr:nvSpPr>
        <xdr:cNvPr id="89" name="n_3mainValue【道路】&#10;有形固定資産減価償却率">
          <a:extLst>
            <a:ext uri="{FF2B5EF4-FFF2-40B4-BE49-F238E27FC236}">
              <a16:creationId xmlns:a16="http://schemas.microsoft.com/office/drawing/2014/main" id="{75F5560D-6322-4B1C-AEB8-653DB63D1783}"/>
            </a:ext>
          </a:extLst>
        </xdr:cNvPr>
        <xdr:cNvSpPr txBox="1"/>
      </xdr:nvSpPr>
      <xdr:spPr>
        <a:xfrm>
          <a:off x="1816744" y="561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111142</xdr:rowOff>
    </xdr:from>
    <xdr:ext cx="405111" cy="259045"/>
    <xdr:sp macro="" textlink="">
      <xdr:nvSpPr>
        <xdr:cNvPr id="90" name="n_4mainValue【道路】&#10;有形固定資産減価償却率">
          <a:extLst>
            <a:ext uri="{FF2B5EF4-FFF2-40B4-BE49-F238E27FC236}">
              <a16:creationId xmlns:a16="http://schemas.microsoft.com/office/drawing/2014/main" id="{F933FB15-1B04-4A82-9B20-F8AB55B5876B}"/>
            </a:ext>
          </a:extLst>
        </xdr:cNvPr>
        <xdr:cNvSpPr txBox="1"/>
      </xdr:nvSpPr>
      <xdr:spPr>
        <a:xfrm>
          <a:off x="927744" y="559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82FDB2FD-1912-4996-B616-C08641A2901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96599798-DC29-4005-8168-826CD6BC7F2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FCCF80C0-0317-4D43-92C6-809FCFC6DDF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62638344-B103-4743-A942-AA7EFE61E92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D6AF01B7-F3FE-4E69-B4D1-FB404604EB6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5121ED7C-C6B3-409D-90FC-BFF2C430CBE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F2D67519-6F44-4569-AC0B-27FBB0CE764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BC22CD74-28ED-432F-B62A-E3DB164647A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6E7BB0BE-F7AE-41B6-9814-AE46E731E5D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B18AC05B-676E-4603-975A-5AB6EEAC551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a:extLst>
            <a:ext uri="{FF2B5EF4-FFF2-40B4-BE49-F238E27FC236}">
              <a16:creationId xmlns:a16="http://schemas.microsoft.com/office/drawing/2014/main" id="{AB2ADF32-47BF-4755-AE92-0A9C5D2D703C}"/>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5C5632FA-E396-4B33-BE87-893EE516F42F}"/>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977D6C8F-601A-4BAD-A6C2-B77BA543487A}"/>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7962C37A-1F03-4081-835E-F7A489A6D86D}"/>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0128ED74-BBE5-4741-8C68-5B7224D889F1}"/>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0B092676-2193-4EF6-A6BB-AC491ACAE1AA}"/>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CD051295-BD79-4CF3-B1BE-2BAD416FA47F}"/>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D8FDAC99-E7A6-4F7D-A0AB-87DDEC42292F}"/>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9" name="テキスト ボックス 108">
          <a:extLst>
            <a:ext uri="{FF2B5EF4-FFF2-40B4-BE49-F238E27FC236}">
              <a16:creationId xmlns:a16="http://schemas.microsoft.com/office/drawing/2014/main" id="{5E7BDAC1-8929-437C-B883-5FBD06835401}"/>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86048782-2C1F-4D26-9885-E89779342C6A}"/>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1" name="テキスト ボックス 110">
          <a:extLst>
            <a:ext uri="{FF2B5EF4-FFF2-40B4-BE49-F238E27FC236}">
              <a16:creationId xmlns:a16="http://schemas.microsoft.com/office/drawing/2014/main" id="{2C9B8AED-9D09-46EF-A3E0-2F5E1450BA15}"/>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444C2750-3883-419B-8DC4-9A546D05E296}"/>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3" name="テキスト ボックス 112">
          <a:extLst>
            <a:ext uri="{FF2B5EF4-FFF2-40B4-BE49-F238E27FC236}">
              <a16:creationId xmlns:a16="http://schemas.microsoft.com/office/drawing/2014/main" id="{98796C69-6737-4C08-BD4B-321BAEF741A6}"/>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51EC8D21-828B-46EE-B9AD-769CCDBDC46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5" name="テキスト ボックス 114">
          <a:extLst>
            <a:ext uri="{FF2B5EF4-FFF2-40B4-BE49-F238E27FC236}">
              <a16:creationId xmlns:a16="http://schemas.microsoft.com/office/drawing/2014/main" id="{A29E5046-367B-4726-A857-B7B35D7C095D}"/>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道路】&#10;一人当たり延長グラフ枠">
          <a:extLst>
            <a:ext uri="{FF2B5EF4-FFF2-40B4-BE49-F238E27FC236}">
              <a16:creationId xmlns:a16="http://schemas.microsoft.com/office/drawing/2014/main" id="{32AF0E37-F6DF-484D-98D5-7722FAA4E07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17744</xdr:rowOff>
    </xdr:from>
    <xdr:to>
      <xdr:col>54</xdr:col>
      <xdr:colOff>189865</xdr:colOff>
      <xdr:row>41</xdr:row>
      <xdr:rowOff>95304</xdr:rowOff>
    </xdr:to>
    <xdr:cxnSp macro="">
      <xdr:nvCxnSpPr>
        <xdr:cNvPr id="117" name="直線コネクタ 116">
          <a:extLst>
            <a:ext uri="{FF2B5EF4-FFF2-40B4-BE49-F238E27FC236}">
              <a16:creationId xmlns:a16="http://schemas.microsoft.com/office/drawing/2014/main" id="{5C2F7D4D-3591-4EE9-BF6C-7320E5DE5B9B}"/>
            </a:ext>
          </a:extLst>
        </xdr:cNvPr>
        <xdr:cNvCxnSpPr/>
      </xdr:nvCxnSpPr>
      <xdr:spPr>
        <a:xfrm flipV="1">
          <a:off x="10476865" y="5675594"/>
          <a:ext cx="0" cy="144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99131</xdr:rowOff>
    </xdr:from>
    <xdr:ext cx="469744" cy="259045"/>
    <xdr:sp macro="" textlink="">
      <xdr:nvSpPr>
        <xdr:cNvPr id="118" name="【道路】&#10;一人当たり延長最小値テキスト">
          <a:extLst>
            <a:ext uri="{FF2B5EF4-FFF2-40B4-BE49-F238E27FC236}">
              <a16:creationId xmlns:a16="http://schemas.microsoft.com/office/drawing/2014/main" id="{57EC4D40-F82B-4A3D-B4FE-6F9CF91B638F}"/>
            </a:ext>
          </a:extLst>
        </xdr:cNvPr>
        <xdr:cNvSpPr txBox="1"/>
      </xdr:nvSpPr>
      <xdr:spPr>
        <a:xfrm>
          <a:off x="10515600" y="712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95304</xdr:rowOff>
    </xdr:from>
    <xdr:to>
      <xdr:col>55</xdr:col>
      <xdr:colOff>88900</xdr:colOff>
      <xdr:row>41</xdr:row>
      <xdr:rowOff>95304</xdr:rowOff>
    </xdr:to>
    <xdr:cxnSp macro="">
      <xdr:nvCxnSpPr>
        <xdr:cNvPr id="119" name="直線コネクタ 118">
          <a:extLst>
            <a:ext uri="{FF2B5EF4-FFF2-40B4-BE49-F238E27FC236}">
              <a16:creationId xmlns:a16="http://schemas.microsoft.com/office/drawing/2014/main" id="{B7F1928B-3A78-421C-A98A-F6CEE9EA2DAA}"/>
            </a:ext>
          </a:extLst>
        </xdr:cNvPr>
        <xdr:cNvCxnSpPr/>
      </xdr:nvCxnSpPr>
      <xdr:spPr>
        <a:xfrm>
          <a:off x="10388600" y="7124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135871</xdr:rowOff>
    </xdr:from>
    <xdr:ext cx="534377" cy="259045"/>
    <xdr:sp macro="" textlink="">
      <xdr:nvSpPr>
        <xdr:cNvPr id="120" name="【道路】&#10;一人当たり延長最大値テキスト">
          <a:extLst>
            <a:ext uri="{FF2B5EF4-FFF2-40B4-BE49-F238E27FC236}">
              <a16:creationId xmlns:a16="http://schemas.microsoft.com/office/drawing/2014/main" id="{B7591552-8525-495E-B7E3-F2B4D4F64B01}"/>
            </a:ext>
          </a:extLst>
        </xdr:cNvPr>
        <xdr:cNvSpPr txBox="1"/>
      </xdr:nvSpPr>
      <xdr:spPr>
        <a:xfrm>
          <a:off x="10515600" y="545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17744</xdr:rowOff>
    </xdr:from>
    <xdr:to>
      <xdr:col>55</xdr:col>
      <xdr:colOff>88900</xdr:colOff>
      <xdr:row>33</xdr:row>
      <xdr:rowOff>17744</xdr:rowOff>
    </xdr:to>
    <xdr:cxnSp macro="">
      <xdr:nvCxnSpPr>
        <xdr:cNvPr id="121" name="直線コネクタ 120">
          <a:extLst>
            <a:ext uri="{FF2B5EF4-FFF2-40B4-BE49-F238E27FC236}">
              <a16:creationId xmlns:a16="http://schemas.microsoft.com/office/drawing/2014/main" id="{D11193F4-CF57-44E4-9695-AFC34733FAEC}"/>
            </a:ext>
          </a:extLst>
        </xdr:cNvPr>
        <xdr:cNvCxnSpPr/>
      </xdr:nvCxnSpPr>
      <xdr:spPr>
        <a:xfrm>
          <a:off x="10388600" y="567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134492</xdr:rowOff>
    </xdr:from>
    <xdr:ext cx="469744" cy="259045"/>
    <xdr:sp macro="" textlink="">
      <xdr:nvSpPr>
        <xdr:cNvPr id="122" name="【道路】&#10;一人当たり延長平均値テキスト">
          <a:extLst>
            <a:ext uri="{FF2B5EF4-FFF2-40B4-BE49-F238E27FC236}">
              <a16:creationId xmlns:a16="http://schemas.microsoft.com/office/drawing/2014/main" id="{67C60652-9C7E-480B-AB22-FD5C0E9C9FE7}"/>
            </a:ext>
          </a:extLst>
        </xdr:cNvPr>
        <xdr:cNvSpPr txBox="1"/>
      </xdr:nvSpPr>
      <xdr:spPr>
        <a:xfrm>
          <a:off x="10515600" y="6135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111615</xdr:rowOff>
    </xdr:from>
    <xdr:to>
      <xdr:col>55</xdr:col>
      <xdr:colOff>50800</xdr:colOff>
      <xdr:row>37</xdr:row>
      <xdr:rowOff>41765</xdr:rowOff>
    </xdr:to>
    <xdr:sp macro="" textlink="">
      <xdr:nvSpPr>
        <xdr:cNvPr id="123" name="フローチャート: 判断 122">
          <a:extLst>
            <a:ext uri="{FF2B5EF4-FFF2-40B4-BE49-F238E27FC236}">
              <a16:creationId xmlns:a16="http://schemas.microsoft.com/office/drawing/2014/main" id="{57D5DBE2-6A6A-465C-BFE6-59BE77D20273}"/>
            </a:ext>
          </a:extLst>
        </xdr:cNvPr>
        <xdr:cNvSpPr/>
      </xdr:nvSpPr>
      <xdr:spPr>
        <a:xfrm>
          <a:off x="10426700" y="628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49076</xdr:rowOff>
    </xdr:from>
    <xdr:to>
      <xdr:col>50</xdr:col>
      <xdr:colOff>165100</xdr:colOff>
      <xdr:row>36</xdr:row>
      <xdr:rowOff>150676</xdr:rowOff>
    </xdr:to>
    <xdr:sp macro="" textlink="">
      <xdr:nvSpPr>
        <xdr:cNvPr id="124" name="フローチャート: 判断 123">
          <a:extLst>
            <a:ext uri="{FF2B5EF4-FFF2-40B4-BE49-F238E27FC236}">
              <a16:creationId xmlns:a16="http://schemas.microsoft.com/office/drawing/2014/main" id="{AE241277-F879-4B51-8BB8-607D8B9DFCC0}"/>
            </a:ext>
          </a:extLst>
        </xdr:cNvPr>
        <xdr:cNvSpPr/>
      </xdr:nvSpPr>
      <xdr:spPr>
        <a:xfrm>
          <a:off x="9588500" y="622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17073</xdr:rowOff>
    </xdr:from>
    <xdr:to>
      <xdr:col>46</xdr:col>
      <xdr:colOff>38100</xdr:colOff>
      <xdr:row>36</xdr:row>
      <xdr:rowOff>118673</xdr:rowOff>
    </xdr:to>
    <xdr:sp macro="" textlink="">
      <xdr:nvSpPr>
        <xdr:cNvPr id="125" name="フローチャート: 判断 124">
          <a:extLst>
            <a:ext uri="{FF2B5EF4-FFF2-40B4-BE49-F238E27FC236}">
              <a16:creationId xmlns:a16="http://schemas.microsoft.com/office/drawing/2014/main" id="{23167709-3BB1-4C6B-AA72-2DF0709F456A}"/>
            </a:ext>
          </a:extLst>
        </xdr:cNvPr>
        <xdr:cNvSpPr/>
      </xdr:nvSpPr>
      <xdr:spPr>
        <a:xfrm>
          <a:off x="8699500" y="618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25237</xdr:rowOff>
    </xdr:from>
    <xdr:to>
      <xdr:col>41</xdr:col>
      <xdr:colOff>101600</xdr:colOff>
      <xdr:row>36</xdr:row>
      <xdr:rowOff>126837</xdr:rowOff>
    </xdr:to>
    <xdr:sp macro="" textlink="">
      <xdr:nvSpPr>
        <xdr:cNvPr id="126" name="フローチャート: 判断 125">
          <a:extLst>
            <a:ext uri="{FF2B5EF4-FFF2-40B4-BE49-F238E27FC236}">
              <a16:creationId xmlns:a16="http://schemas.microsoft.com/office/drawing/2014/main" id="{10C77B9E-A880-4BD8-BAFE-5CCEDE404EFB}"/>
            </a:ext>
          </a:extLst>
        </xdr:cNvPr>
        <xdr:cNvSpPr/>
      </xdr:nvSpPr>
      <xdr:spPr>
        <a:xfrm>
          <a:off x="7810500" y="619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30625</xdr:rowOff>
    </xdr:from>
    <xdr:to>
      <xdr:col>36</xdr:col>
      <xdr:colOff>165100</xdr:colOff>
      <xdr:row>36</xdr:row>
      <xdr:rowOff>132225</xdr:rowOff>
    </xdr:to>
    <xdr:sp macro="" textlink="">
      <xdr:nvSpPr>
        <xdr:cNvPr id="127" name="フローチャート: 判断 126">
          <a:extLst>
            <a:ext uri="{FF2B5EF4-FFF2-40B4-BE49-F238E27FC236}">
              <a16:creationId xmlns:a16="http://schemas.microsoft.com/office/drawing/2014/main" id="{107725E8-6B89-48B5-BBF5-11A05FE3A471}"/>
            </a:ext>
          </a:extLst>
        </xdr:cNvPr>
        <xdr:cNvSpPr/>
      </xdr:nvSpPr>
      <xdr:spPr>
        <a:xfrm>
          <a:off x="6921500" y="62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264149B-E14B-4E0B-AEE3-BE120BFBC86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3FABE5E-596C-471B-A20C-ABCED03805A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C665807-BD75-458D-9583-E9269EAAE9F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5F931B06-F583-436B-8CD2-428FEF5828C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6E4478BD-EA6C-463D-A463-6367BA3C29F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93980</xdr:rowOff>
    </xdr:from>
    <xdr:to>
      <xdr:col>55</xdr:col>
      <xdr:colOff>50800</xdr:colOff>
      <xdr:row>38</xdr:row>
      <xdr:rowOff>24130</xdr:rowOff>
    </xdr:to>
    <xdr:sp macro="" textlink="">
      <xdr:nvSpPr>
        <xdr:cNvPr id="133" name="楕円 132">
          <a:extLst>
            <a:ext uri="{FF2B5EF4-FFF2-40B4-BE49-F238E27FC236}">
              <a16:creationId xmlns:a16="http://schemas.microsoft.com/office/drawing/2014/main" id="{1AD0C002-2698-4959-B213-8AAE384B9526}"/>
            </a:ext>
          </a:extLst>
        </xdr:cNvPr>
        <xdr:cNvSpPr/>
      </xdr:nvSpPr>
      <xdr:spPr>
        <a:xfrm>
          <a:off x="104267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72407</xdr:rowOff>
    </xdr:from>
    <xdr:ext cx="469744" cy="259045"/>
    <xdr:sp macro="" textlink="">
      <xdr:nvSpPr>
        <xdr:cNvPr id="134" name="【道路】&#10;一人当たり延長該当値テキスト">
          <a:extLst>
            <a:ext uri="{FF2B5EF4-FFF2-40B4-BE49-F238E27FC236}">
              <a16:creationId xmlns:a16="http://schemas.microsoft.com/office/drawing/2014/main" id="{41250C14-CF14-4711-AA45-2AC0641644DA}"/>
            </a:ext>
          </a:extLst>
        </xdr:cNvPr>
        <xdr:cNvSpPr txBox="1"/>
      </xdr:nvSpPr>
      <xdr:spPr>
        <a:xfrm>
          <a:off x="10515600" y="641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118963</xdr:rowOff>
    </xdr:from>
    <xdr:to>
      <xdr:col>50</xdr:col>
      <xdr:colOff>165100</xdr:colOff>
      <xdr:row>38</xdr:row>
      <xdr:rowOff>49113</xdr:rowOff>
    </xdr:to>
    <xdr:sp macro="" textlink="">
      <xdr:nvSpPr>
        <xdr:cNvPr id="135" name="楕円 134">
          <a:extLst>
            <a:ext uri="{FF2B5EF4-FFF2-40B4-BE49-F238E27FC236}">
              <a16:creationId xmlns:a16="http://schemas.microsoft.com/office/drawing/2014/main" id="{D3597EB3-96DC-4C20-ADB7-E9DD73AD0EEE}"/>
            </a:ext>
          </a:extLst>
        </xdr:cNvPr>
        <xdr:cNvSpPr/>
      </xdr:nvSpPr>
      <xdr:spPr>
        <a:xfrm>
          <a:off x="9588500" y="646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144780</xdr:rowOff>
    </xdr:from>
    <xdr:to>
      <xdr:col>55</xdr:col>
      <xdr:colOff>0</xdr:colOff>
      <xdr:row>37</xdr:row>
      <xdr:rowOff>169763</xdr:rowOff>
    </xdr:to>
    <xdr:cxnSp macro="">
      <xdr:nvCxnSpPr>
        <xdr:cNvPr id="136" name="直線コネクタ 135">
          <a:extLst>
            <a:ext uri="{FF2B5EF4-FFF2-40B4-BE49-F238E27FC236}">
              <a16:creationId xmlns:a16="http://schemas.microsoft.com/office/drawing/2014/main" id="{9EA10A0C-C9E6-40CE-AE0A-E4D8A774BAD2}"/>
            </a:ext>
          </a:extLst>
        </xdr:cNvPr>
        <xdr:cNvCxnSpPr/>
      </xdr:nvCxnSpPr>
      <xdr:spPr>
        <a:xfrm flipV="1">
          <a:off x="9639300" y="6488430"/>
          <a:ext cx="838200" cy="2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139700</xdr:rowOff>
    </xdr:from>
    <xdr:to>
      <xdr:col>46</xdr:col>
      <xdr:colOff>38100</xdr:colOff>
      <xdr:row>38</xdr:row>
      <xdr:rowOff>69850</xdr:rowOff>
    </xdr:to>
    <xdr:sp macro="" textlink="">
      <xdr:nvSpPr>
        <xdr:cNvPr id="137" name="楕円 136">
          <a:extLst>
            <a:ext uri="{FF2B5EF4-FFF2-40B4-BE49-F238E27FC236}">
              <a16:creationId xmlns:a16="http://schemas.microsoft.com/office/drawing/2014/main" id="{ABD18411-E5D0-470F-B0E4-5A61079D959A}"/>
            </a:ext>
          </a:extLst>
        </xdr:cNvPr>
        <xdr:cNvSpPr/>
      </xdr:nvSpPr>
      <xdr:spPr>
        <a:xfrm>
          <a:off x="8699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169763</xdr:rowOff>
    </xdr:from>
    <xdr:to>
      <xdr:col>50</xdr:col>
      <xdr:colOff>114300</xdr:colOff>
      <xdr:row>38</xdr:row>
      <xdr:rowOff>19050</xdr:rowOff>
    </xdr:to>
    <xdr:cxnSp macro="">
      <xdr:nvCxnSpPr>
        <xdr:cNvPr id="138" name="直線コネクタ 137">
          <a:extLst>
            <a:ext uri="{FF2B5EF4-FFF2-40B4-BE49-F238E27FC236}">
              <a16:creationId xmlns:a16="http://schemas.microsoft.com/office/drawing/2014/main" id="{A2E41D3E-8983-48A3-B2F2-041B7F7332EC}"/>
            </a:ext>
          </a:extLst>
        </xdr:cNvPr>
        <xdr:cNvCxnSpPr/>
      </xdr:nvCxnSpPr>
      <xdr:spPr>
        <a:xfrm flipV="1">
          <a:off x="8750300" y="6513413"/>
          <a:ext cx="889000" cy="2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164846</xdr:rowOff>
    </xdr:from>
    <xdr:to>
      <xdr:col>41</xdr:col>
      <xdr:colOff>101600</xdr:colOff>
      <xdr:row>38</xdr:row>
      <xdr:rowOff>94996</xdr:rowOff>
    </xdr:to>
    <xdr:sp macro="" textlink="">
      <xdr:nvSpPr>
        <xdr:cNvPr id="139" name="楕円 138">
          <a:extLst>
            <a:ext uri="{FF2B5EF4-FFF2-40B4-BE49-F238E27FC236}">
              <a16:creationId xmlns:a16="http://schemas.microsoft.com/office/drawing/2014/main" id="{19A17EF5-56FF-44B3-A31C-FA3C048CB804}"/>
            </a:ext>
          </a:extLst>
        </xdr:cNvPr>
        <xdr:cNvSpPr/>
      </xdr:nvSpPr>
      <xdr:spPr>
        <a:xfrm>
          <a:off x="7810500" y="65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19050</xdr:rowOff>
    </xdr:from>
    <xdr:to>
      <xdr:col>45</xdr:col>
      <xdr:colOff>177800</xdr:colOff>
      <xdr:row>38</xdr:row>
      <xdr:rowOff>44196</xdr:rowOff>
    </xdr:to>
    <xdr:cxnSp macro="">
      <xdr:nvCxnSpPr>
        <xdr:cNvPr id="140" name="直線コネクタ 139">
          <a:extLst>
            <a:ext uri="{FF2B5EF4-FFF2-40B4-BE49-F238E27FC236}">
              <a16:creationId xmlns:a16="http://schemas.microsoft.com/office/drawing/2014/main" id="{D4143A9E-D0D8-40B0-9CC9-ED42C66C5B7B}"/>
            </a:ext>
          </a:extLst>
        </xdr:cNvPr>
        <xdr:cNvCxnSpPr/>
      </xdr:nvCxnSpPr>
      <xdr:spPr>
        <a:xfrm flipV="1">
          <a:off x="7861300" y="653415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12337</xdr:rowOff>
    </xdr:from>
    <xdr:to>
      <xdr:col>36</xdr:col>
      <xdr:colOff>165100</xdr:colOff>
      <xdr:row>38</xdr:row>
      <xdr:rowOff>113937</xdr:rowOff>
    </xdr:to>
    <xdr:sp macro="" textlink="">
      <xdr:nvSpPr>
        <xdr:cNvPr id="141" name="楕円 140">
          <a:extLst>
            <a:ext uri="{FF2B5EF4-FFF2-40B4-BE49-F238E27FC236}">
              <a16:creationId xmlns:a16="http://schemas.microsoft.com/office/drawing/2014/main" id="{C0987B4C-5E00-4061-BB83-903078B3CC04}"/>
            </a:ext>
          </a:extLst>
        </xdr:cNvPr>
        <xdr:cNvSpPr/>
      </xdr:nvSpPr>
      <xdr:spPr>
        <a:xfrm>
          <a:off x="6921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44196</xdr:rowOff>
    </xdr:from>
    <xdr:to>
      <xdr:col>41</xdr:col>
      <xdr:colOff>50800</xdr:colOff>
      <xdr:row>38</xdr:row>
      <xdr:rowOff>63137</xdr:rowOff>
    </xdr:to>
    <xdr:cxnSp macro="">
      <xdr:nvCxnSpPr>
        <xdr:cNvPr id="142" name="直線コネクタ 141">
          <a:extLst>
            <a:ext uri="{FF2B5EF4-FFF2-40B4-BE49-F238E27FC236}">
              <a16:creationId xmlns:a16="http://schemas.microsoft.com/office/drawing/2014/main" id="{DB56FA0A-F1F1-42ED-8D00-4C533E19580B}"/>
            </a:ext>
          </a:extLst>
        </xdr:cNvPr>
        <xdr:cNvCxnSpPr/>
      </xdr:nvCxnSpPr>
      <xdr:spPr>
        <a:xfrm flipV="1">
          <a:off x="6972300" y="6559296"/>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34</xdr:row>
      <xdr:rowOff>167203</xdr:rowOff>
    </xdr:from>
    <xdr:ext cx="534377" cy="259045"/>
    <xdr:sp macro="" textlink="">
      <xdr:nvSpPr>
        <xdr:cNvPr id="143" name="n_1aveValue【道路】&#10;一人当たり延長">
          <a:extLst>
            <a:ext uri="{FF2B5EF4-FFF2-40B4-BE49-F238E27FC236}">
              <a16:creationId xmlns:a16="http://schemas.microsoft.com/office/drawing/2014/main" id="{D306A285-3D85-43D4-8A3C-7A5828255542}"/>
            </a:ext>
          </a:extLst>
        </xdr:cNvPr>
        <xdr:cNvSpPr txBox="1"/>
      </xdr:nvSpPr>
      <xdr:spPr>
        <a:xfrm>
          <a:off x="9359411" y="599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135200</xdr:rowOff>
    </xdr:from>
    <xdr:ext cx="534377" cy="259045"/>
    <xdr:sp macro="" textlink="">
      <xdr:nvSpPr>
        <xdr:cNvPr id="144" name="n_2aveValue【道路】&#10;一人当たり延長">
          <a:extLst>
            <a:ext uri="{FF2B5EF4-FFF2-40B4-BE49-F238E27FC236}">
              <a16:creationId xmlns:a16="http://schemas.microsoft.com/office/drawing/2014/main" id="{EB4FFC32-AB99-4DF9-AE55-64CAFB66FE64}"/>
            </a:ext>
          </a:extLst>
        </xdr:cNvPr>
        <xdr:cNvSpPr txBox="1"/>
      </xdr:nvSpPr>
      <xdr:spPr>
        <a:xfrm>
          <a:off x="8483111" y="596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143364</xdr:rowOff>
    </xdr:from>
    <xdr:ext cx="534377" cy="259045"/>
    <xdr:sp macro="" textlink="">
      <xdr:nvSpPr>
        <xdr:cNvPr id="145" name="n_3aveValue【道路】&#10;一人当たり延長">
          <a:extLst>
            <a:ext uri="{FF2B5EF4-FFF2-40B4-BE49-F238E27FC236}">
              <a16:creationId xmlns:a16="http://schemas.microsoft.com/office/drawing/2014/main" id="{5A1003D3-CFDA-4FDB-A9EE-68F754618E94}"/>
            </a:ext>
          </a:extLst>
        </xdr:cNvPr>
        <xdr:cNvSpPr txBox="1"/>
      </xdr:nvSpPr>
      <xdr:spPr>
        <a:xfrm>
          <a:off x="7594111" y="597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148752</xdr:rowOff>
    </xdr:from>
    <xdr:ext cx="534377" cy="259045"/>
    <xdr:sp macro="" textlink="">
      <xdr:nvSpPr>
        <xdr:cNvPr id="146" name="n_4aveValue【道路】&#10;一人当たり延長">
          <a:extLst>
            <a:ext uri="{FF2B5EF4-FFF2-40B4-BE49-F238E27FC236}">
              <a16:creationId xmlns:a16="http://schemas.microsoft.com/office/drawing/2014/main" id="{9D551033-B040-4C3B-87BC-5FC87F748103}"/>
            </a:ext>
          </a:extLst>
        </xdr:cNvPr>
        <xdr:cNvSpPr txBox="1"/>
      </xdr:nvSpPr>
      <xdr:spPr>
        <a:xfrm>
          <a:off x="6705111" y="597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40240</xdr:rowOff>
    </xdr:from>
    <xdr:ext cx="469744" cy="259045"/>
    <xdr:sp macro="" textlink="">
      <xdr:nvSpPr>
        <xdr:cNvPr id="147" name="n_1mainValue【道路】&#10;一人当たり延長">
          <a:extLst>
            <a:ext uri="{FF2B5EF4-FFF2-40B4-BE49-F238E27FC236}">
              <a16:creationId xmlns:a16="http://schemas.microsoft.com/office/drawing/2014/main" id="{2B3E8445-A403-4EC8-9AD0-DCB190E49F38}"/>
            </a:ext>
          </a:extLst>
        </xdr:cNvPr>
        <xdr:cNvSpPr txBox="1"/>
      </xdr:nvSpPr>
      <xdr:spPr>
        <a:xfrm>
          <a:off x="9391727" y="655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60977</xdr:rowOff>
    </xdr:from>
    <xdr:ext cx="469744" cy="259045"/>
    <xdr:sp macro="" textlink="">
      <xdr:nvSpPr>
        <xdr:cNvPr id="148" name="n_2mainValue【道路】&#10;一人当たり延長">
          <a:extLst>
            <a:ext uri="{FF2B5EF4-FFF2-40B4-BE49-F238E27FC236}">
              <a16:creationId xmlns:a16="http://schemas.microsoft.com/office/drawing/2014/main" id="{522577B5-57BA-4613-BCEB-41D3045AC39A}"/>
            </a:ext>
          </a:extLst>
        </xdr:cNvPr>
        <xdr:cNvSpPr txBox="1"/>
      </xdr:nvSpPr>
      <xdr:spPr>
        <a:xfrm>
          <a:off x="85154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86123</xdr:rowOff>
    </xdr:from>
    <xdr:ext cx="469744" cy="259045"/>
    <xdr:sp macro="" textlink="">
      <xdr:nvSpPr>
        <xdr:cNvPr id="149" name="n_3mainValue【道路】&#10;一人当たり延長">
          <a:extLst>
            <a:ext uri="{FF2B5EF4-FFF2-40B4-BE49-F238E27FC236}">
              <a16:creationId xmlns:a16="http://schemas.microsoft.com/office/drawing/2014/main" id="{ACB2D634-A65F-4353-8AEE-AD2A2752ED1E}"/>
            </a:ext>
          </a:extLst>
        </xdr:cNvPr>
        <xdr:cNvSpPr txBox="1"/>
      </xdr:nvSpPr>
      <xdr:spPr>
        <a:xfrm>
          <a:off x="7626427" y="660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105064</xdr:rowOff>
    </xdr:from>
    <xdr:ext cx="469744" cy="259045"/>
    <xdr:sp macro="" textlink="">
      <xdr:nvSpPr>
        <xdr:cNvPr id="150" name="n_4mainValue【道路】&#10;一人当たり延長">
          <a:extLst>
            <a:ext uri="{FF2B5EF4-FFF2-40B4-BE49-F238E27FC236}">
              <a16:creationId xmlns:a16="http://schemas.microsoft.com/office/drawing/2014/main" id="{B75CE01D-0928-4027-A90C-CB4B5C60410C}"/>
            </a:ext>
          </a:extLst>
        </xdr:cNvPr>
        <xdr:cNvSpPr txBox="1"/>
      </xdr:nvSpPr>
      <xdr:spPr>
        <a:xfrm>
          <a:off x="6737427" y="662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87461D23-4679-470F-A715-EDCB24C079C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9C37AAD0-3A65-4C57-AE98-9D99B77C5BD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F28CE14E-97E5-45FB-9E8F-470513322C9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AE9922ED-17DA-4FFE-AAE5-4A15E1AEF71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8E90BAB6-1D86-4E1E-8642-FEC082E7602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D29A7C1B-538C-4542-B2E0-A33381A8716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253222E9-7FDA-4076-A3CB-5FCB4FFB7F8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5DBD1FE0-9463-4719-A3EC-CAD501EC653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D6E7C9C1-C833-4D40-82C4-95E42F97A01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47DEA447-1355-4246-8AFA-54F8DE3D00C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1" name="テキスト ボックス 160">
          <a:extLst>
            <a:ext uri="{FF2B5EF4-FFF2-40B4-BE49-F238E27FC236}">
              <a16:creationId xmlns:a16="http://schemas.microsoft.com/office/drawing/2014/main" id="{284CD159-539E-4D27-8FBD-D3DCC4FB067E}"/>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54F0A63E-B69E-45BD-A965-C541F457F00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3" name="テキスト ボックス 162">
          <a:extLst>
            <a:ext uri="{FF2B5EF4-FFF2-40B4-BE49-F238E27FC236}">
              <a16:creationId xmlns:a16="http://schemas.microsoft.com/office/drawing/2014/main" id="{219CEE1C-57DB-4112-B36A-58E668F344A5}"/>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E9438D1E-7524-4B72-95BA-2219E66E3F3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DDBC3F57-0765-4A6D-8663-DFA8D700077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78D194E1-01A8-48FA-A472-F9C13D47B10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857AC2CF-C10F-45C1-B54C-00B5BE70DDA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515C6D39-C383-4C48-ABEE-255A2C535E1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6077087B-D7B7-4B7C-8088-48AD192A0FC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2C1A2E6E-8C81-44BA-956A-8BD50C98271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4E0BEE16-0104-4DE4-8AEF-CCC55C6F5BB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DC05A657-E515-490E-A6E3-8F5C533CBCF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a:extLst>
            <a:ext uri="{FF2B5EF4-FFF2-40B4-BE49-F238E27FC236}">
              <a16:creationId xmlns:a16="http://schemas.microsoft.com/office/drawing/2014/main" id="{61D0C261-F12F-43C2-A91A-996025E4CBE1}"/>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A393ED47-E6E8-4B3C-883F-30F098B6EC4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62</xdr:row>
      <xdr:rowOff>137160</xdr:rowOff>
    </xdr:to>
    <xdr:cxnSp macro="">
      <xdr:nvCxnSpPr>
        <xdr:cNvPr id="175" name="直線コネクタ 174">
          <a:extLst>
            <a:ext uri="{FF2B5EF4-FFF2-40B4-BE49-F238E27FC236}">
              <a16:creationId xmlns:a16="http://schemas.microsoft.com/office/drawing/2014/main" id="{97135A80-6281-40C7-AB4F-F4C4F2A8F83E}"/>
            </a:ext>
          </a:extLst>
        </xdr:cNvPr>
        <xdr:cNvCxnSpPr/>
      </xdr:nvCxnSpPr>
      <xdr:spPr>
        <a:xfrm flipV="1">
          <a:off x="4634865" y="960501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140987</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D121A367-229C-48A7-B7DB-8D9E2DF51135}"/>
            </a:ext>
          </a:extLst>
        </xdr:cNvPr>
        <xdr:cNvSpPr txBox="1"/>
      </xdr:nvSpPr>
      <xdr:spPr>
        <a:xfrm>
          <a:off x="46736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137160</xdr:rowOff>
    </xdr:from>
    <xdr:to>
      <xdr:col>24</xdr:col>
      <xdr:colOff>152400</xdr:colOff>
      <xdr:row>62</xdr:row>
      <xdr:rowOff>137160</xdr:rowOff>
    </xdr:to>
    <xdr:cxnSp macro="">
      <xdr:nvCxnSpPr>
        <xdr:cNvPr id="177" name="直線コネクタ 176">
          <a:extLst>
            <a:ext uri="{FF2B5EF4-FFF2-40B4-BE49-F238E27FC236}">
              <a16:creationId xmlns:a16="http://schemas.microsoft.com/office/drawing/2014/main" id="{A37AF9FA-271C-42C5-92EB-931380B5E3DB}"/>
            </a:ext>
          </a:extLst>
        </xdr:cNvPr>
        <xdr:cNvCxnSpPr/>
      </xdr:nvCxnSpPr>
      <xdr:spPr>
        <a:xfrm>
          <a:off x="4546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DE9EE163-0220-4A7F-A238-5FA38BC82EE8}"/>
            </a:ext>
          </a:extLst>
        </xdr:cNvPr>
        <xdr:cNvSpPr txBox="1"/>
      </xdr:nvSpPr>
      <xdr:spPr>
        <a:xfrm>
          <a:off x="4673600"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79" name="直線コネクタ 178">
          <a:extLst>
            <a:ext uri="{FF2B5EF4-FFF2-40B4-BE49-F238E27FC236}">
              <a16:creationId xmlns:a16="http://schemas.microsoft.com/office/drawing/2014/main" id="{B6F6B5B4-EE20-4E59-8DC6-82D8DB1664AD}"/>
            </a:ext>
          </a:extLst>
        </xdr:cNvPr>
        <xdr:cNvCxnSpPr/>
      </xdr:nvCxnSpPr>
      <xdr:spPr>
        <a:xfrm>
          <a:off x="4546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90F2398A-6ED9-49F2-83A7-1174A928AB07}"/>
            </a:ext>
          </a:extLst>
        </xdr:cNvPr>
        <xdr:cNvSpPr txBox="1"/>
      </xdr:nvSpPr>
      <xdr:spPr>
        <a:xfrm>
          <a:off x="4673600" y="10115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21590</xdr:rowOff>
    </xdr:from>
    <xdr:to>
      <xdr:col>24</xdr:col>
      <xdr:colOff>114300</xdr:colOff>
      <xdr:row>59</xdr:row>
      <xdr:rowOff>123190</xdr:rowOff>
    </xdr:to>
    <xdr:sp macro="" textlink="">
      <xdr:nvSpPr>
        <xdr:cNvPr id="181" name="フローチャート: 判断 180">
          <a:extLst>
            <a:ext uri="{FF2B5EF4-FFF2-40B4-BE49-F238E27FC236}">
              <a16:creationId xmlns:a16="http://schemas.microsoft.com/office/drawing/2014/main" id="{6EDD933C-582C-417A-A421-269A78D3EC9E}"/>
            </a:ext>
          </a:extLst>
        </xdr:cNvPr>
        <xdr:cNvSpPr/>
      </xdr:nvSpPr>
      <xdr:spPr>
        <a:xfrm>
          <a:off x="45847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82" name="フローチャート: 判断 181">
          <a:extLst>
            <a:ext uri="{FF2B5EF4-FFF2-40B4-BE49-F238E27FC236}">
              <a16:creationId xmlns:a16="http://schemas.microsoft.com/office/drawing/2014/main" id="{F0123B78-2B57-4931-ABA5-6BC33C1EA353}"/>
            </a:ext>
          </a:extLst>
        </xdr:cNvPr>
        <xdr:cNvSpPr/>
      </xdr:nvSpPr>
      <xdr:spPr>
        <a:xfrm>
          <a:off x="3746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83" name="フローチャート: 判断 182">
          <a:extLst>
            <a:ext uri="{FF2B5EF4-FFF2-40B4-BE49-F238E27FC236}">
              <a16:creationId xmlns:a16="http://schemas.microsoft.com/office/drawing/2014/main" id="{2DC566E2-59D6-452F-9B83-4ABDF4202652}"/>
            </a:ext>
          </a:extLst>
        </xdr:cNvPr>
        <xdr:cNvSpPr/>
      </xdr:nvSpPr>
      <xdr:spPr>
        <a:xfrm>
          <a:off x="2857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21590</xdr:rowOff>
    </xdr:from>
    <xdr:to>
      <xdr:col>10</xdr:col>
      <xdr:colOff>165100</xdr:colOff>
      <xdr:row>59</xdr:row>
      <xdr:rowOff>123190</xdr:rowOff>
    </xdr:to>
    <xdr:sp macro="" textlink="">
      <xdr:nvSpPr>
        <xdr:cNvPr id="184" name="フローチャート: 判断 183">
          <a:extLst>
            <a:ext uri="{FF2B5EF4-FFF2-40B4-BE49-F238E27FC236}">
              <a16:creationId xmlns:a16="http://schemas.microsoft.com/office/drawing/2014/main" id="{D1D9B993-B7B0-4FF8-A70C-4BAC0550918C}"/>
            </a:ext>
          </a:extLst>
        </xdr:cNvPr>
        <xdr:cNvSpPr/>
      </xdr:nvSpPr>
      <xdr:spPr>
        <a:xfrm>
          <a:off x="1968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139700</xdr:rowOff>
    </xdr:from>
    <xdr:to>
      <xdr:col>6</xdr:col>
      <xdr:colOff>38100</xdr:colOff>
      <xdr:row>59</xdr:row>
      <xdr:rowOff>69850</xdr:rowOff>
    </xdr:to>
    <xdr:sp macro="" textlink="">
      <xdr:nvSpPr>
        <xdr:cNvPr id="185" name="フローチャート: 判断 184">
          <a:extLst>
            <a:ext uri="{FF2B5EF4-FFF2-40B4-BE49-F238E27FC236}">
              <a16:creationId xmlns:a16="http://schemas.microsoft.com/office/drawing/2014/main" id="{52CFBE74-9B9A-4548-BAF9-47BA0C55E971}"/>
            </a:ext>
          </a:extLst>
        </xdr:cNvPr>
        <xdr:cNvSpPr/>
      </xdr:nvSpPr>
      <xdr:spPr>
        <a:xfrm>
          <a:off x="1079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A7730AB-E387-4914-8601-2A5929EDABA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09D2837-EA83-4578-BDEA-20FBC58FD41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88363FE-81FD-4F23-A48E-17F29C47CAB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F2352BC0-7948-432D-82B3-146E7F169BB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1B167A7D-9F1D-46CE-9BCA-B25B6C973B8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91" name="楕円 190">
          <a:extLst>
            <a:ext uri="{FF2B5EF4-FFF2-40B4-BE49-F238E27FC236}">
              <a16:creationId xmlns:a16="http://schemas.microsoft.com/office/drawing/2014/main" id="{9AA548B3-AB1C-4E6B-BAF7-6BF8AE58A9EB}"/>
            </a:ext>
          </a:extLst>
        </xdr:cNvPr>
        <xdr:cNvSpPr/>
      </xdr:nvSpPr>
      <xdr:spPr>
        <a:xfrm>
          <a:off x="45847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10177</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5999B0F8-CF3F-473D-AD6B-D1A1CF0BD2A9}"/>
            </a:ext>
          </a:extLst>
        </xdr:cNvPr>
        <xdr:cNvSpPr txBox="1"/>
      </xdr:nvSpPr>
      <xdr:spPr>
        <a:xfrm>
          <a:off x="4673600"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101600</xdr:rowOff>
    </xdr:from>
    <xdr:to>
      <xdr:col>20</xdr:col>
      <xdr:colOff>38100</xdr:colOff>
      <xdr:row>59</xdr:row>
      <xdr:rowOff>31750</xdr:rowOff>
    </xdr:to>
    <xdr:sp macro="" textlink="">
      <xdr:nvSpPr>
        <xdr:cNvPr id="193" name="楕円 192">
          <a:extLst>
            <a:ext uri="{FF2B5EF4-FFF2-40B4-BE49-F238E27FC236}">
              <a16:creationId xmlns:a16="http://schemas.microsoft.com/office/drawing/2014/main" id="{1AD0DFF6-45C2-4512-8E9F-0B83FC84FE83}"/>
            </a:ext>
          </a:extLst>
        </xdr:cNvPr>
        <xdr:cNvSpPr/>
      </xdr:nvSpPr>
      <xdr:spPr>
        <a:xfrm>
          <a:off x="3746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152400</xdr:rowOff>
    </xdr:from>
    <xdr:to>
      <xdr:col>24</xdr:col>
      <xdr:colOff>63500</xdr:colOff>
      <xdr:row>59</xdr:row>
      <xdr:rowOff>38100</xdr:rowOff>
    </xdr:to>
    <xdr:cxnSp macro="">
      <xdr:nvCxnSpPr>
        <xdr:cNvPr id="194" name="直線コネクタ 193">
          <a:extLst>
            <a:ext uri="{FF2B5EF4-FFF2-40B4-BE49-F238E27FC236}">
              <a16:creationId xmlns:a16="http://schemas.microsoft.com/office/drawing/2014/main" id="{847211D5-2D63-4958-B30A-DD6A3AFA8829}"/>
            </a:ext>
          </a:extLst>
        </xdr:cNvPr>
        <xdr:cNvCxnSpPr/>
      </xdr:nvCxnSpPr>
      <xdr:spPr>
        <a:xfrm>
          <a:off x="3797300" y="10096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63500</xdr:rowOff>
    </xdr:from>
    <xdr:to>
      <xdr:col>15</xdr:col>
      <xdr:colOff>101600</xdr:colOff>
      <xdr:row>58</xdr:row>
      <xdr:rowOff>165100</xdr:rowOff>
    </xdr:to>
    <xdr:sp macro="" textlink="">
      <xdr:nvSpPr>
        <xdr:cNvPr id="195" name="楕円 194">
          <a:extLst>
            <a:ext uri="{FF2B5EF4-FFF2-40B4-BE49-F238E27FC236}">
              <a16:creationId xmlns:a16="http://schemas.microsoft.com/office/drawing/2014/main" id="{D7DF6568-2E7F-4B06-88E4-626CDF07494C}"/>
            </a:ext>
          </a:extLst>
        </xdr:cNvPr>
        <xdr:cNvSpPr/>
      </xdr:nvSpPr>
      <xdr:spPr>
        <a:xfrm>
          <a:off x="2857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114300</xdr:rowOff>
    </xdr:from>
    <xdr:to>
      <xdr:col>19</xdr:col>
      <xdr:colOff>177800</xdr:colOff>
      <xdr:row>58</xdr:row>
      <xdr:rowOff>152400</xdr:rowOff>
    </xdr:to>
    <xdr:cxnSp macro="">
      <xdr:nvCxnSpPr>
        <xdr:cNvPr id="196" name="直線コネクタ 195">
          <a:extLst>
            <a:ext uri="{FF2B5EF4-FFF2-40B4-BE49-F238E27FC236}">
              <a16:creationId xmlns:a16="http://schemas.microsoft.com/office/drawing/2014/main" id="{2D834F7C-56AA-41D6-B558-592F594711C6}"/>
            </a:ext>
          </a:extLst>
        </xdr:cNvPr>
        <xdr:cNvCxnSpPr/>
      </xdr:nvCxnSpPr>
      <xdr:spPr>
        <a:xfrm>
          <a:off x="2908300" y="1005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10160</xdr:rowOff>
    </xdr:from>
    <xdr:to>
      <xdr:col>10</xdr:col>
      <xdr:colOff>165100</xdr:colOff>
      <xdr:row>58</xdr:row>
      <xdr:rowOff>111760</xdr:rowOff>
    </xdr:to>
    <xdr:sp macro="" textlink="">
      <xdr:nvSpPr>
        <xdr:cNvPr id="197" name="楕円 196">
          <a:extLst>
            <a:ext uri="{FF2B5EF4-FFF2-40B4-BE49-F238E27FC236}">
              <a16:creationId xmlns:a16="http://schemas.microsoft.com/office/drawing/2014/main" id="{DC5904FC-9630-48F9-937E-DEDC74421540}"/>
            </a:ext>
          </a:extLst>
        </xdr:cNvPr>
        <xdr:cNvSpPr/>
      </xdr:nvSpPr>
      <xdr:spPr>
        <a:xfrm>
          <a:off x="1968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60960</xdr:rowOff>
    </xdr:from>
    <xdr:to>
      <xdr:col>15</xdr:col>
      <xdr:colOff>50800</xdr:colOff>
      <xdr:row>58</xdr:row>
      <xdr:rowOff>114300</xdr:rowOff>
    </xdr:to>
    <xdr:cxnSp macro="">
      <xdr:nvCxnSpPr>
        <xdr:cNvPr id="198" name="直線コネクタ 197">
          <a:extLst>
            <a:ext uri="{FF2B5EF4-FFF2-40B4-BE49-F238E27FC236}">
              <a16:creationId xmlns:a16="http://schemas.microsoft.com/office/drawing/2014/main" id="{6155B77D-971F-415C-BAF5-F0DF8F633CD8}"/>
            </a:ext>
          </a:extLst>
        </xdr:cNvPr>
        <xdr:cNvCxnSpPr/>
      </xdr:nvCxnSpPr>
      <xdr:spPr>
        <a:xfrm>
          <a:off x="2019300" y="10005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158750</xdr:rowOff>
    </xdr:from>
    <xdr:to>
      <xdr:col>6</xdr:col>
      <xdr:colOff>38100</xdr:colOff>
      <xdr:row>58</xdr:row>
      <xdr:rowOff>88900</xdr:rowOff>
    </xdr:to>
    <xdr:sp macro="" textlink="">
      <xdr:nvSpPr>
        <xdr:cNvPr id="199" name="楕円 198">
          <a:extLst>
            <a:ext uri="{FF2B5EF4-FFF2-40B4-BE49-F238E27FC236}">
              <a16:creationId xmlns:a16="http://schemas.microsoft.com/office/drawing/2014/main" id="{3BC1E1C4-867A-47DE-A3EF-D96042EC1431}"/>
            </a:ext>
          </a:extLst>
        </xdr:cNvPr>
        <xdr:cNvSpPr/>
      </xdr:nvSpPr>
      <xdr:spPr>
        <a:xfrm>
          <a:off x="1079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38100</xdr:rowOff>
    </xdr:from>
    <xdr:to>
      <xdr:col>10</xdr:col>
      <xdr:colOff>114300</xdr:colOff>
      <xdr:row>58</xdr:row>
      <xdr:rowOff>60960</xdr:rowOff>
    </xdr:to>
    <xdr:cxnSp macro="">
      <xdr:nvCxnSpPr>
        <xdr:cNvPr id="200" name="直線コネクタ 199">
          <a:extLst>
            <a:ext uri="{FF2B5EF4-FFF2-40B4-BE49-F238E27FC236}">
              <a16:creationId xmlns:a16="http://schemas.microsoft.com/office/drawing/2014/main" id="{6CBBE120-369B-4353-A82A-CEBEA89544C3}"/>
            </a:ext>
          </a:extLst>
        </xdr:cNvPr>
        <xdr:cNvCxnSpPr/>
      </xdr:nvCxnSpPr>
      <xdr:spPr>
        <a:xfrm>
          <a:off x="1130300" y="9982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38117</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F2460920-65B9-497A-8AC6-FB5A2282D5E7}"/>
            </a:ext>
          </a:extLst>
        </xdr:cNvPr>
        <xdr:cNvSpPr txBox="1"/>
      </xdr:nvSpPr>
      <xdr:spPr>
        <a:xfrm>
          <a:off x="35820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167657</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7F825197-5FAF-497A-AFC2-814CD1C1CDAB}"/>
            </a:ext>
          </a:extLst>
        </xdr:cNvPr>
        <xdr:cNvSpPr txBox="1"/>
      </xdr:nvSpPr>
      <xdr:spPr>
        <a:xfrm>
          <a:off x="2705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114317</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547B20EF-B01E-4334-BFB5-59A38BBF1351}"/>
            </a:ext>
          </a:extLst>
        </xdr:cNvPr>
        <xdr:cNvSpPr txBox="1"/>
      </xdr:nvSpPr>
      <xdr:spPr>
        <a:xfrm>
          <a:off x="1816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60977</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7585DBBF-AF50-4508-94C4-EE51E40B652F}"/>
            </a:ext>
          </a:extLst>
        </xdr:cNvPr>
        <xdr:cNvSpPr txBox="1"/>
      </xdr:nvSpPr>
      <xdr:spPr>
        <a:xfrm>
          <a:off x="927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48277</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C10BBE23-7F0E-42B5-B342-82AE68113BD5}"/>
            </a:ext>
          </a:extLst>
        </xdr:cNvPr>
        <xdr:cNvSpPr txBox="1"/>
      </xdr:nvSpPr>
      <xdr:spPr>
        <a:xfrm>
          <a:off x="35820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10177</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D0AC4ADC-2080-42A2-9F34-C62F2B7356C6}"/>
            </a:ext>
          </a:extLst>
        </xdr:cNvPr>
        <xdr:cNvSpPr txBox="1"/>
      </xdr:nvSpPr>
      <xdr:spPr>
        <a:xfrm>
          <a:off x="2705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128287</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70C4EAC-47D7-438F-B276-8A73B73D787A}"/>
            </a:ext>
          </a:extLst>
        </xdr:cNvPr>
        <xdr:cNvSpPr txBox="1"/>
      </xdr:nvSpPr>
      <xdr:spPr>
        <a:xfrm>
          <a:off x="18167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105427</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6EBD0A3B-38B1-4E6B-8B88-911F64C71E76}"/>
            </a:ext>
          </a:extLst>
        </xdr:cNvPr>
        <xdr:cNvSpPr txBox="1"/>
      </xdr:nvSpPr>
      <xdr:spPr>
        <a:xfrm>
          <a:off x="927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FBF4E492-CA73-45DA-BAA1-C51E7BC25C0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E607B941-3D70-4608-86F0-C81055C32E9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63F6B999-AC37-4D99-A32C-63FA7E94EF6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8048865E-3AF2-4F00-982A-595114AE900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E43AA680-67A9-4B23-9374-EFD0DDA0ECD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F4B53DED-0A08-461A-91DF-3AC1C939B3B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30B4D74D-39BB-4FA5-9643-529F4CB50F5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86CEE770-7619-43E4-A353-8482CCF3C0D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796D56F6-2963-4364-BEE6-C50B30ABB9C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A1849A0-ABB9-471B-9FB4-C101D8DEBA5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5AA7895B-7E0C-4F9B-AD7D-697FE1678B4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1B3C0B3C-DB15-442A-9584-B2DA02E7976A}"/>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24AB65A3-4DDE-460B-86AB-D94C2326A76C}"/>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B85A9CD1-0214-4FE9-A7CB-A17136F4D653}"/>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D443B426-7F4F-42CF-944D-5B260BAD8BB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D7210AD4-3E11-4E23-90D1-440C59F2B7D5}"/>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2CBDCDC9-4DB6-4BD9-BB6A-A7E2037736FD}"/>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B53D3C00-A2FD-4127-B6E2-3DDD62DBC3A4}"/>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4E244A5A-39D3-4A24-88D5-03EDF92E0AC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a:extLst>
            <a:ext uri="{FF2B5EF4-FFF2-40B4-BE49-F238E27FC236}">
              <a16:creationId xmlns:a16="http://schemas.microsoft.com/office/drawing/2014/main" id="{21B25C99-5679-45B8-8C98-F3C326F30E1F}"/>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3625E50B-C669-4043-A755-9849AAF6754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30" name="テキスト ボックス 229">
          <a:extLst>
            <a:ext uri="{FF2B5EF4-FFF2-40B4-BE49-F238E27FC236}">
              <a16:creationId xmlns:a16="http://schemas.microsoft.com/office/drawing/2014/main" id="{0E87ACF1-9FC0-444C-91DF-0427C79D0C28}"/>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327303CB-DBD6-4051-ABCF-98B1028BB58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2" name="テキスト ボックス 231">
          <a:extLst>
            <a:ext uri="{FF2B5EF4-FFF2-40B4-BE49-F238E27FC236}">
              <a16:creationId xmlns:a16="http://schemas.microsoft.com/office/drawing/2014/main" id="{7F2CCE9B-B5B6-4677-AAE3-CD4B91A50778}"/>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9582553D-ACC7-446F-BB24-DA7B8C1FA48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27622</xdr:rowOff>
    </xdr:from>
    <xdr:to>
      <xdr:col>54</xdr:col>
      <xdr:colOff>189865</xdr:colOff>
      <xdr:row>64</xdr:row>
      <xdr:rowOff>8295</xdr:rowOff>
    </xdr:to>
    <xdr:cxnSp macro="">
      <xdr:nvCxnSpPr>
        <xdr:cNvPr id="234" name="直線コネクタ 233">
          <a:extLst>
            <a:ext uri="{FF2B5EF4-FFF2-40B4-BE49-F238E27FC236}">
              <a16:creationId xmlns:a16="http://schemas.microsoft.com/office/drawing/2014/main" id="{8CF54F5D-FF02-45A2-BE7D-10D0BBEFFC42}"/>
            </a:ext>
          </a:extLst>
        </xdr:cNvPr>
        <xdr:cNvCxnSpPr/>
      </xdr:nvCxnSpPr>
      <xdr:spPr>
        <a:xfrm flipV="1">
          <a:off x="10476865" y="9628822"/>
          <a:ext cx="0" cy="135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12122</xdr:rowOff>
    </xdr:from>
    <xdr:ext cx="534377" cy="259045"/>
    <xdr:sp macro="" textlink="">
      <xdr:nvSpPr>
        <xdr:cNvPr id="235" name="【橋りょう・トンネル】&#10;一人当たり有形固定資産（償却資産）額最小値テキスト">
          <a:extLst>
            <a:ext uri="{FF2B5EF4-FFF2-40B4-BE49-F238E27FC236}">
              <a16:creationId xmlns:a16="http://schemas.microsoft.com/office/drawing/2014/main" id="{8AC4E705-FEB8-46D9-81B1-12355CF77C79}"/>
            </a:ext>
          </a:extLst>
        </xdr:cNvPr>
        <xdr:cNvSpPr txBox="1"/>
      </xdr:nvSpPr>
      <xdr:spPr>
        <a:xfrm>
          <a:off x="10515600" y="1098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8295</xdr:rowOff>
    </xdr:from>
    <xdr:to>
      <xdr:col>55</xdr:col>
      <xdr:colOff>88900</xdr:colOff>
      <xdr:row>64</xdr:row>
      <xdr:rowOff>8295</xdr:rowOff>
    </xdr:to>
    <xdr:cxnSp macro="">
      <xdr:nvCxnSpPr>
        <xdr:cNvPr id="236" name="直線コネクタ 235">
          <a:extLst>
            <a:ext uri="{FF2B5EF4-FFF2-40B4-BE49-F238E27FC236}">
              <a16:creationId xmlns:a16="http://schemas.microsoft.com/office/drawing/2014/main" id="{341C7D2E-F331-4384-AC30-146E4ADEE3BD}"/>
            </a:ext>
          </a:extLst>
        </xdr:cNvPr>
        <xdr:cNvCxnSpPr/>
      </xdr:nvCxnSpPr>
      <xdr:spPr>
        <a:xfrm>
          <a:off x="10388600" y="1098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145749</xdr:rowOff>
    </xdr:from>
    <xdr:ext cx="599010" cy="259045"/>
    <xdr:sp macro="" textlink="">
      <xdr:nvSpPr>
        <xdr:cNvPr id="237" name="【橋りょう・トンネル】&#10;一人当たり有形固定資産（償却資産）額最大値テキスト">
          <a:extLst>
            <a:ext uri="{FF2B5EF4-FFF2-40B4-BE49-F238E27FC236}">
              <a16:creationId xmlns:a16="http://schemas.microsoft.com/office/drawing/2014/main" id="{636C770E-6C04-455D-90F2-9A90ED69E845}"/>
            </a:ext>
          </a:extLst>
        </xdr:cNvPr>
        <xdr:cNvSpPr txBox="1"/>
      </xdr:nvSpPr>
      <xdr:spPr>
        <a:xfrm>
          <a:off x="10515600" y="940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27622</xdr:rowOff>
    </xdr:from>
    <xdr:to>
      <xdr:col>55</xdr:col>
      <xdr:colOff>88900</xdr:colOff>
      <xdr:row>56</xdr:row>
      <xdr:rowOff>27622</xdr:rowOff>
    </xdr:to>
    <xdr:cxnSp macro="">
      <xdr:nvCxnSpPr>
        <xdr:cNvPr id="238" name="直線コネクタ 237">
          <a:extLst>
            <a:ext uri="{FF2B5EF4-FFF2-40B4-BE49-F238E27FC236}">
              <a16:creationId xmlns:a16="http://schemas.microsoft.com/office/drawing/2014/main" id="{6CCFA1D4-EA8B-47EC-8548-4C66B415278E}"/>
            </a:ext>
          </a:extLst>
        </xdr:cNvPr>
        <xdr:cNvCxnSpPr/>
      </xdr:nvCxnSpPr>
      <xdr:spPr>
        <a:xfrm>
          <a:off x="10388600" y="962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1276</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58F8F9EC-1A63-45CB-BC36-9A422CBA515B}"/>
            </a:ext>
          </a:extLst>
        </xdr:cNvPr>
        <xdr:cNvSpPr txBox="1"/>
      </xdr:nvSpPr>
      <xdr:spPr>
        <a:xfrm>
          <a:off x="10515600" y="10288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149849</xdr:rowOff>
    </xdr:from>
    <xdr:to>
      <xdr:col>55</xdr:col>
      <xdr:colOff>50800</xdr:colOff>
      <xdr:row>61</xdr:row>
      <xdr:rowOff>79999</xdr:rowOff>
    </xdr:to>
    <xdr:sp macro="" textlink="">
      <xdr:nvSpPr>
        <xdr:cNvPr id="240" name="フローチャート: 判断 239">
          <a:extLst>
            <a:ext uri="{FF2B5EF4-FFF2-40B4-BE49-F238E27FC236}">
              <a16:creationId xmlns:a16="http://schemas.microsoft.com/office/drawing/2014/main" id="{EF72E59C-9B4E-4388-A98C-CE4480FB0679}"/>
            </a:ext>
          </a:extLst>
        </xdr:cNvPr>
        <xdr:cNvSpPr/>
      </xdr:nvSpPr>
      <xdr:spPr>
        <a:xfrm>
          <a:off x="10426700" y="1043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5795</xdr:rowOff>
    </xdr:from>
    <xdr:to>
      <xdr:col>50</xdr:col>
      <xdr:colOff>165100</xdr:colOff>
      <xdr:row>60</xdr:row>
      <xdr:rowOff>107395</xdr:rowOff>
    </xdr:to>
    <xdr:sp macro="" textlink="">
      <xdr:nvSpPr>
        <xdr:cNvPr id="241" name="フローチャート: 判断 240">
          <a:extLst>
            <a:ext uri="{FF2B5EF4-FFF2-40B4-BE49-F238E27FC236}">
              <a16:creationId xmlns:a16="http://schemas.microsoft.com/office/drawing/2014/main" id="{EAA8EA61-6B19-4D01-B16D-59E7E383FDCC}"/>
            </a:ext>
          </a:extLst>
        </xdr:cNvPr>
        <xdr:cNvSpPr/>
      </xdr:nvSpPr>
      <xdr:spPr>
        <a:xfrm>
          <a:off x="9588500" y="1029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170769</xdr:rowOff>
    </xdr:from>
    <xdr:to>
      <xdr:col>46</xdr:col>
      <xdr:colOff>38100</xdr:colOff>
      <xdr:row>60</xdr:row>
      <xdr:rowOff>100919</xdr:rowOff>
    </xdr:to>
    <xdr:sp macro="" textlink="">
      <xdr:nvSpPr>
        <xdr:cNvPr id="242" name="フローチャート: 判断 241">
          <a:extLst>
            <a:ext uri="{FF2B5EF4-FFF2-40B4-BE49-F238E27FC236}">
              <a16:creationId xmlns:a16="http://schemas.microsoft.com/office/drawing/2014/main" id="{40AD9AAE-30E9-425B-B8DE-175D9E6A21BB}"/>
            </a:ext>
          </a:extLst>
        </xdr:cNvPr>
        <xdr:cNvSpPr/>
      </xdr:nvSpPr>
      <xdr:spPr>
        <a:xfrm>
          <a:off x="8699500" y="1028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3173</xdr:rowOff>
    </xdr:from>
    <xdr:to>
      <xdr:col>41</xdr:col>
      <xdr:colOff>101600</xdr:colOff>
      <xdr:row>60</xdr:row>
      <xdr:rowOff>104773</xdr:rowOff>
    </xdr:to>
    <xdr:sp macro="" textlink="">
      <xdr:nvSpPr>
        <xdr:cNvPr id="243" name="フローチャート: 判断 242">
          <a:extLst>
            <a:ext uri="{FF2B5EF4-FFF2-40B4-BE49-F238E27FC236}">
              <a16:creationId xmlns:a16="http://schemas.microsoft.com/office/drawing/2014/main" id="{EF6923A6-92D2-4202-9DCF-382709F7BA88}"/>
            </a:ext>
          </a:extLst>
        </xdr:cNvPr>
        <xdr:cNvSpPr/>
      </xdr:nvSpPr>
      <xdr:spPr>
        <a:xfrm>
          <a:off x="7810500" y="1029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5073</xdr:rowOff>
    </xdr:from>
    <xdr:to>
      <xdr:col>36</xdr:col>
      <xdr:colOff>165100</xdr:colOff>
      <xdr:row>60</xdr:row>
      <xdr:rowOff>106673</xdr:rowOff>
    </xdr:to>
    <xdr:sp macro="" textlink="">
      <xdr:nvSpPr>
        <xdr:cNvPr id="244" name="フローチャート: 判断 243">
          <a:extLst>
            <a:ext uri="{FF2B5EF4-FFF2-40B4-BE49-F238E27FC236}">
              <a16:creationId xmlns:a16="http://schemas.microsoft.com/office/drawing/2014/main" id="{FAB2D385-B811-46AB-BAB2-248D26438662}"/>
            </a:ext>
          </a:extLst>
        </xdr:cNvPr>
        <xdr:cNvSpPr/>
      </xdr:nvSpPr>
      <xdr:spPr>
        <a:xfrm>
          <a:off x="6921500" y="1029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4DB753FE-3F74-449C-8779-6BCFFAD74C3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48D8A9E1-4136-44C8-B653-346107E9BA3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CD24620D-ADE3-46E0-8B5E-BD375F8DE0B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7F0A6614-0861-4AF5-990F-9B29B0445C8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3A24E88B-ED3A-4A2C-9F01-8CE66785A68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30591</xdr:rowOff>
    </xdr:from>
    <xdr:to>
      <xdr:col>55</xdr:col>
      <xdr:colOff>50800</xdr:colOff>
      <xdr:row>62</xdr:row>
      <xdr:rowOff>132191</xdr:rowOff>
    </xdr:to>
    <xdr:sp macro="" textlink="">
      <xdr:nvSpPr>
        <xdr:cNvPr id="250" name="楕円 249">
          <a:extLst>
            <a:ext uri="{FF2B5EF4-FFF2-40B4-BE49-F238E27FC236}">
              <a16:creationId xmlns:a16="http://schemas.microsoft.com/office/drawing/2014/main" id="{BB9301FB-2118-4FDC-9F0D-D902DA2808B3}"/>
            </a:ext>
          </a:extLst>
        </xdr:cNvPr>
        <xdr:cNvSpPr/>
      </xdr:nvSpPr>
      <xdr:spPr>
        <a:xfrm>
          <a:off x="10426700" y="1066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9018</xdr:rowOff>
    </xdr:from>
    <xdr:ext cx="599010" cy="259045"/>
    <xdr:sp macro="" textlink="">
      <xdr:nvSpPr>
        <xdr:cNvPr id="251" name="【橋りょう・トンネル】&#10;一人当たり有形固定資産（償却資産）額該当値テキスト">
          <a:extLst>
            <a:ext uri="{FF2B5EF4-FFF2-40B4-BE49-F238E27FC236}">
              <a16:creationId xmlns:a16="http://schemas.microsoft.com/office/drawing/2014/main" id="{ACF5AC1D-15BA-43AD-9DCC-D35724D93796}"/>
            </a:ext>
          </a:extLst>
        </xdr:cNvPr>
        <xdr:cNvSpPr txBox="1"/>
      </xdr:nvSpPr>
      <xdr:spPr>
        <a:xfrm>
          <a:off x="10515600" y="1063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36359</xdr:rowOff>
    </xdr:from>
    <xdr:to>
      <xdr:col>50</xdr:col>
      <xdr:colOff>165100</xdr:colOff>
      <xdr:row>62</xdr:row>
      <xdr:rowOff>137959</xdr:rowOff>
    </xdr:to>
    <xdr:sp macro="" textlink="">
      <xdr:nvSpPr>
        <xdr:cNvPr id="252" name="楕円 251">
          <a:extLst>
            <a:ext uri="{FF2B5EF4-FFF2-40B4-BE49-F238E27FC236}">
              <a16:creationId xmlns:a16="http://schemas.microsoft.com/office/drawing/2014/main" id="{8CCA5DC5-F442-4A57-ABA8-E290272036F2}"/>
            </a:ext>
          </a:extLst>
        </xdr:cNvPr>
        <xdr:cNvSpPr/>
      </xdr:nvSpPr>
      <xdr:spPr>
        <a:xfrm>
          <a:off x="9588500" y="1066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81391</xdr:rowOff>
    </xdr:from>
    <xdr:to>
      <xdr:col>55</xdr:col>
      <xdr:colOff>0</xdr:colOff>
      <xdr:row>62</xdr:row>
      <xdr:rowOff>87159</xdr:rowOff>
    </xdr:to>
    <xdr:cxnSp macro="">
      <xdr:nvCxnSpPr>
        <xdr:cNvPr id="253" name="直線コネクタ 252">
          <a:extLst>
            <a:ext uri="{FF2B5EF4-FFF2-40B4-BE49-F238E27FC236}">
              <a16:creationId xmlns:a16="http://schemas.microsoft.com/office/drawing/2014/main" id="{DAE504D0-C121-4A1D-97E3-000FB9B09FEF}"/>
            </a:ext>
          </a:extLst>
        </xdr:cNvPr>
        <xdr:cNvCxnSpPr/>
      </xdr:nvCxnSpPr>
      <xdr:spPr>
        <a:xfrm flipV="1">
          <a:off x="9639300" y="10711291"/>
          <a:ext cx="838200" cy="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45643</xdr:rowOff>
    </xdr:from>
    <xdr:to>
      <xdr:col>46</xdr:col>
      <xdr:colOff>38100</xdr:colOff>
      <xdr:row>62</xdr:row>
      <xdr:rowOff>147243</xdr:rowOff>
    </xdr:to>
    <xdr:sp macro="" textlink="">
      <xdr:nvSpPr>
        <xdr:cNvPr id="254" name="楕円 253">
          <a:extLst>
            <a:ext uri="{FF2B5EF4-FFF2-40B4-BE49-F238E27FC236}">
              <a16:creationId xmlns:a16="http://schemas.microsoft.com/office/drawing/2014/main" id="{5483D169-DD91-4261-BBD7-B6EFFB597843}"/>
            </a:ext>
          </a:extLst>
        </xdr:cNvPr>
        <xdr:cNvSpPr/>
      </xdr:nvSpPr>
      <xdr:spPr>
        <a:xfrm>
          <a:off x="8699500" y="1067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87159</xdr:rowOff>
    </xdr:from>
    <xdr:to>
      <xdr:col>50</xdr:col>
      <xdr:colOff>114300</xdr:colOff>
      <xdr:row>62</xdr:row>
      <xdr:rowOff>96443</xdr:rowOff>
    </xdr:to>
    <xdr:cxnSp macro="">
      <xdr:nvCxnSpPr>
        <xdr:cNvPr id="255" name="直線コネクタ 254">
          <a:extLst>
            <a:ext uri="{FF2B5EF4-FFF2-40B4-BE49-F238E27FC236}">
              <a16:creationId xmlns:a16="http://schemas.microsoft.com/office/drawing/2014/main" id="{003BA8B6-6479-435C-8D61-78629C3C482F}"/>
            </a:ext>
          </a:extLst>
        </xdr:cNvPr>
        <xdr:cNvCxnSpPr/>
      </xdr:nvCxnSpPr>
      <xdr:spPr>
        <a:xfrm flipV="1">
          <a:off x="8750300" y="10717059"/>
          <a:ext cx="889000" cy="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53060</xdr:rowOff>
    </xdr:from>
    <xdr:to>
      <xdr:col>41</xdr:col>
      <xdr:colOff>101600</xdr:colOff>
      <xdr:row>62</xdr:row>
      <xdr:rowOff>154660</xdr:rowOff>
    </xdr:to>
    <xdr:sp macro="" textlink="">
      <xdr:nvSpPr>
        <xdr:cNvPr id="256" name="楕円 255">
          <a:extLst>
            <a:ext uri="{FF2B5EF4-FFF2-40B4-BE49-F238E27FC236}">
              <a16:creationId xmlns:a16="http://schemas.microsoft.com/office/drawing/2014/main" id="{2B47AE6A-399A-49B8-B979-47F616F7CF35}"/>
            </a:ext>
          </a:extLst>
        </xdr:cNvPr>
        <xdr:cNvSpPr/>
      </xdr:nvSpPr>
      <xdr:spPr>
        <a:xfrm>
          <a:off x="7810500" y="106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96443</xdr:rowOff>
    </xdr:from>
    <xdr:to>
      <xdr:col>45</xdr:col>
      <xdr:colOff>177800</xdr:colOff>
      <xdr:row>62</xdr:row>
      <xdr:rowOff>103860</xdr:rowOff>
    </xdr:to>
    <xdr:cxnSp macro="">
      <xdr:nvCxnSpPr>
        <xdr:cNvPr id="257" name="直線コネクタ 256">
          <a:extLst>
            <a:ext uri="{FF2B5EF4-FFF2-40B4-BE49-F238E27FC236}">
              <a16:creationId xmlns:a16="http://schemas.microsoft.com/office/drawing/2014/main" id="{EDCD7452-EC71-49A0-A5F0-8D4D08312D59}"/>
            </a:ext>
          </a:extLst>
        </xdr:cNvPr>
        <xdr:cNvCxnSpPr/>
      </xdr:nvCxnSpPr>
      <xdr:spPr>
        <a:xfrm flipV="1">
          <a:off x="7861300" y="10726343"/>
          <a:ext cx="889000" cy="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64166</xdr:rowOff>
    </xdr:from>
    <xdr:to>
      <xdr:col>36</xdr:col>
      <xdr:colOff>165100</xdr:colOff>
      <xdr:row>62</xdr:row>
      <xdr:rowOff>165766</xdr:rowOff>
    </xdr:to>
    <xdr:sp macro="" textlink="">
      <xdr:nvSpPr>
        <xdr:cNvPr id="258" name="楕円 257">
          <a:extLst>
            <a:ext uri="{FF2B5EF4-FFF2-40B4-BE49-F238E27FC236}">
              <a16:creationId xmlns:a16="http://schemas.microsoft.com/office/drawing/2014/main" id="{FB92C5AE-2414-4E43-A74F-09B8EB75CFE7}"/>
            </a:ext>
          </a:extLst>
        </xdr:cNvPr>
        <xdr:cNvSpPr/>
      </xdr:nvSpPr>
      <xdr:spPr>
        <a:xfrm>
          <a:off x="6921500" y="106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103860</xdr:rowOff>
    </xdr:from>
    <xdr:to>
      <xdr:col>41</xdr:col>
      <xdr:colOff>50800</xdr:colOff>
      <xdr:row>62</xdr:row>
      <xdr:rowOff>114966</xdr:rowOff>
    </xdr:to>
    <xdr:cxnSp macro="">
      <xdr:nvCxnSpPr>
        <xdr:cNvPr id="259" name="直線コネクタ 258">
          <a:extLst>
            <a:ext uri="{FF2B5EF4-FFF2-40B4-BE49-F238E27FC236}">
              <a16:creationId xmlns:a16="http://schemas.microsoft.com/office/drawing/2014/main" id="{7A34FEBF-7C4E-4A2B-90D4-5D91CBF19B66}"/>
            </a:ext>
          </a:extLst>
        </xdr:cNvPr>
        <xdr:cNvCxnSpPr/>
      </xdr:nvCxnSpPr>
      <xdr:spPr>
        <a:xfrm flipV="1">
          <a:off x="6972300" y="10733760"/>
          <a:ext cx="889000" cy="1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123922</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CDF4473E-82EE-420A-B8C1-8B90AD92DC7A}"/>
            </a:ext>
          </a:extLst>
        </xdr:cNvPr>
        <xdr:cNvSpPr txBox="1"/>
      </xdr:nvSpPr>
      <xdr:spPr>
        <a:xfrm>
          <a:off x="9327095" y="1006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117446</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59A814E7-0855-4787-8CD2-32152ACF8B1C}"/>
            </a:ext>
          </a:extLst>
        </xdr:cNvPr>
        <xdr:cNvSpPr txBox="1"/>
      </xdr:nvSpPr>
      <xdr:spPr>
        <a:xfrm>
          <a:off x="8450795" y="1006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121300</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37EFDD7C-2F2B-4AC6-9DD5-E0B6DAF9DF68}"/>
            </a:ext>
          </a:extLst>
        </xdr:cNvPr>
        <xdr:cNvSpPr txBox="1"/>
      </xdr:nvSpPr>
      <xdr:spPr>
        <a:xfrm>
          <a:off x="7561795" y="10065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123200</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55859290-1238-49F6-B26A-3D1D3B53476B}"/>
            </a:ext>
          </a:extLst>
        </xdr:cNvPr>
        <xdr:cNvSpPr txBox="1"/>
      </xdr:nvSpPr>
      <xdr:spPr>
        <a:xfrm>
          <a:off x="6672795" y="1006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129086</xdr:rowOff>
    </xdr:from>
    <xdr:ext cx="599010" cy="259045"/>
    <xdr:sp macro="" textlink="">
      <xdr:nvSpPr>
        <xdr:cNvPr id="264" name="n_1mainValue【橋りょう・トンネル】&#10;一人当たり有形固定資産（償却資産）額">
          <a:extLst>
            <a:ext uri="{FF2B5EF4-FFF2-40B4-BE49-F238E27FC236}">
              <a16:creationId xmlns:a16="http://schemas.microsoft.com/office/drawing/2014/main" id="{F5C93BB9-99F5-421A-8E2D-4121F9751F61}"/>
            </a:ext>
          </a:extLst>
        </xdr:cNvPr>
        <xdr:cNvSpPr txBox="1"/>
      </xdr:nvSpPr>
      <xdr:spPr>
        <a:xfrm>
          <a:off x="9327095" y="1075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138370</xdr:rowOff>
    </xdr:from>
    <xdr:ext cx="599010" cy="259045"/>
    <xdr:sp macro="" textlink="">
      <xdr:nvSpPr>
        <xdr:cNvPr id="265" name="n_2mainValue【橋りょう・トンネル】&#10;一人当たり有形固定資産（償却資産）額">
          <a:extLst>
            <a:ext uri="{FF2B5EF4-FFF2-40B4-BE49-F238E27FC236}">
              <a16:creationId xmlns:a16="http://schemas.microsoft.com/office/drawing/2014/main" id="{78F7913D-AE5F-4441-BFAD-76860B1EA573}"/>
            </a:ext>
          </a:extLst>
        </xdr:cNvPr>
        <xdr:cNvSpPr txBox="1"/>
      </xdr:nvSpPr>
      <xdr:spPr>
        <a:xfrm>
          <a:off x="8450795" y="1076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145787</xdr:rowOff>
    </xdr:from>
    <xdr:ext cx="599010" cy="259045"/>
    <xdr:sp macro="" textlink="">
      <xdr:nvSpPr>
        <xdr:cNvPr id="266" name="n_3mainValue【橋りょう・トンネル】&#10;一人当たり有形固定資産（償却資産）額">
          <a:extLst>
            <a:ext uri="{FF2B5EF4-FFF2-40B4-BE49-F238E27FC236}">
              <a16:creationId xmlns:a16="http://schemas.microsoft.com/office/drawing/2014/main" id="{F9B5F2E8-ED05-4288-9669-67DDA6F3D29F}"/>
            </a:ext>
          </a:extLst>
        </xdr:cNvPr>
        <xdr:cNvSpPr txBox="1"/>
      </xdr:nvSpPr>
      <xdr:spPr>
        <a:xfrm>
          <a:off x="7561795" y="1077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156893</xdr:rowOff>
    </xdr:from>
    <xdr:ext cx="599010" cy="259045"/>
    <xdr:sp macro="" textlink="">
      <xdr:nvSpPr>
        <xdr:cNvPr id="267" name="n_4mainValue【橋りょう・トンネル】&#10;一人当たり有形固定資産（償却資産）額">
          <a:extLst>
            <a:ext uri="{FF2B5EF4-FFF2-40B4-BE49-F238E27FC236}">
              <a16:creationId xmlns:a16="http://schemas.microsoft.com/office/drawing/2014/main" id="{8A8F587A-644C-424B-B2A9-2DD2A0A96241}"/>
            </a:ext>
          </a:extLst>
        </xdr:cNvPr>
        <xdr:cNvSpPr txBox="1"/>
      </xdr:nvSpPr>
      <xdr:spPr>
        <a:xfrm>
          <a:off x="6672795" y="10786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F9805123-B5E0-4CA5-B794-792AB8B99AE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B181D48B-2EE8-40D1-954E-AF0762B527F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9EB3792A-052C-4A3F-8A5B-AE65301F3F6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796E32B5-0F5A-4427-991F-FFA810D45F6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4831D9B6-8A13-4C03-A5E8-A5111FB466C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D80941A7-0D68-4F20-9A88-4DDD5F01350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B4970F9C-9BCE-4E0A-9616-91542B97E09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D985913-7EED-4B79-815C-D732A9C2268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7A285E27-A62B-4EF0-9455-95963268D15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F4BF8CD9-AFE0-40A7-B055-1476AAB2652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6E42BA76-3AC8-4BBA-94C2-48A63F0EE4C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9" name="直線コネクタ 278">
          <a:extLst>
            <a:ext uri="{FF2B5EF4-FFF2-40B4-BE49-F238E27FC236}">
              <a16:creationId xmlns:a16="http://schemas.microsoft.com/office/drawing/2014/main" id="{E7FDE951-A00E-4DB2-8E18-6F38269E4B74}"/>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80" name="テキスト ボックス 279">
          <a:extLst>
            <a:ext uri="{FF2B5EF4-FFF2-40B4-BE49-F238E27FC236}">
              <a16:creationId xmlns:a16="http://schemas.microsoft.com/office/drawing/2014/main" id="{64CAC4C3-F63F-47A7-9BDB-66389163A7C9}"/>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1" name="直線コネクタ 280">
          <a:extLst>
            <a:ext uri="{FF2B5EF4-FFF2-40B4-BE49-F238E27FC236}">
              <a16:creationId xmlns:a16="http://schemas.microsoft.com/office/drawing/2014/main" id="{1A78695E-53F2-4F72-AF49-30CEE7EA6E15}"/>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2" name="テキスト ボックス 281">
          <a:extLst>
            <a:ext uri="{FF2B5EF4-FFF2-40B4-BE49-F238E27FC236}">
              <a16:creationId xmlns:a16="http://schemas.microsoft.com/office/drawing/2014/main" id="{C005D66B-F028-4FC0-ACB5-13A8902715D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3" name="直線コネクタ 282">
          <a:extLst>
            <a:ext uri="{FF2B5EF4-FFF2-40B4-BE49-F238E27FC236}">
              <a16:creationId xmlns:a16="http://schemas.microsoft.com/office/drawing/2014/main" id="{CC37F1D3-E719-4D00-918E-CDFB2F71FA72}"/>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4" name="テキスト ボックス 283">
          <a:extLst>
            <a:ext uri="{FF2B5EF4-FFF2-40B4-BE49-F238E27FC236}">
              <a16:creationId xmlns:a16="http://schemas.microsoft.com/office/drawing/2014/main" id="{2A0B2B0B-1827-4EDA-880A-C10B2A073944}"/>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5" name="直線コネクタ 284">
          <a:extLst>
            <a:ext uri="{FF2B5EF4-FFF2-40B4-BE49-F238E27FC236}">
              <a16:creationId xmlns:a16="http://schemas.microsoft.com/office/drawing/2014/main" id="{13E50262-C8A3-40E8-8838-59770090CEE7}"/>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6" name="テキスト ボックス 285">
          <a:extLst>
            <a:ext uri="{FF2B5EF4-FFF2-40B4-BE49-F238E27FC236}">
              <a16:creationId xmlns:a16="http://schemas.microsoft.com/office/drawing/2014/main" id="{F3C6C661-9340-4956-AB06-CC94F6FAFCF5}"/>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C89ED112-AA7F-46BB-AD1B-966860778C8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a:extLst>
            <a:ext uri="{FF2B5EF4-FFF2-40B4-BE49-F238E27FC236}">
              <a16:creationId xmlns:a16="http://schemas.microsoft.com/office/drawing/2014/main" id="{904FF983-9552-4C86-9DA2-7DCBA68DF648}"/>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5F7B470F-66AF-4B2A-BB2A-3158E6A37ED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108965</xdr:rowOff>
    </xdr:from>
    <xdr:to>
      <xdr:col>24</xdr:col>
      <xdr:colOff>62865</xdr:colOff>
      <xdr:row>85</xdr:row>
      <xdr:rowOff>104394</xdr:rowOff>
    </xdr:to>
    <xdr:cxnSp macro="">
      <xdr:nvCxnSpPr>
        <xdr:cNvPr id="290" name="直線コネクタ 289">
          <a:extLst>
            <a:ext uri="{FF2B5EF4-FFF2-40B4-BE49-F238E27FC236}">
              <a16:creationId xmlns:a16="http://schemas.microsoft.com/office/drawing/2014/main" id="{8D1D5DA9-2DD5-4A66-B05D-2AC88638D1A7}"/>
            </a:ext>
          </a:extLst>
        </xdr:cNvPr>
        <xdr:cNvCxnSpPr/>
      </xdr:nvCxnSpPr>
      <xdr:spPr>
        <a:xfrm flipV="1">
          <a:off x="4634865" y="13310615"/>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108221</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1D679DA1-B3EA-40C3-8D8D-DFD22D8D9E77}"/>
            </a:ext>
          </a:extLst>
        </xdr:cNvPr>
        <xdr:cNvSpPr txBox="1"/>
      </xdr:nvSpPr>
      <xdr:spPr>
        <a:xfrm>
          <a:off x="4673600" y="1468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104394</xdr:rowOff>
    </xdr:from>
    <xdr:to>
      <xdr:col>24</xdr:col>
      <xdr:colOff>152400</xdr:colOff>
      <xdr:row>85</xdr:row>
      <xdr:rowOff>104394</xdr:rowOff>
    </xdr:to>
    <xdr:cxnSp macro="">
      <xdr:nvCxnSpPr>
        <xdr:cNvPr id="292" name="直線コネクタ 291">
          <a:extLst>
            <a:ext uri="{FF2B5EF4-FFF2-40B4-BE49-F238E27FC236}">
              <a16:creationId xmlns:a16="http://schemas.microsoft.com/office/drawing/2014/main" id="{02ACC0C5-99AC-4941-8906-796C76057781}"/>
            </a:ext>
          </a:extLst>
        </xdr:cNvPr>
        <xdr:cNvCxnSpPr/>
      </xdr:nvCxnSpPr>
      <xdr:spPr>
        <a:xfrm>
          <a:off x="4546600" y="1467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55642</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7DE891AC-26E8-480A-8673-D901454D98D1}"/>
            </a:ext>
          </a:extLst>
        </xdr:cNvPr>
        <xdr:cNvSpPr txBox="1"/>
      </xdr:nvSpPr>
      <xdr:spPr>
        <a:xfrm>
          <a:off x="4673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108965</xdr:rowOff>
    </xdr:from>
    <xdr:to>
      <xdr:col>24</xdr:col>
      <xdr:colOff>152400</xdr:colOff>
      <xdr:row>77</xdr:row>
      <xdr:rowOff>108965</xdr:rowOff>
    </xdr:to>
    <xdr:cxnSp macro="">
      <xdr:nvCxnSpPr>
        <xdr:cNvPr id="294" name="直線コネクタ 293">
          <a:extLst>
            <a:ext uri="{FF2B5EF4-FFF2-40B4-BE49-F238E27FC236}">
              <a16:creationId xmlns:a16="http://schemas.microsoft.com/office/drawing/2014/main" id="{5AC811BD-D553-4F03-B4F3-26BB94F0630B}"/>
            </a:ext>
          </a:extLst>
        </xdr:cNvPr>
        <xdr:cNvCxnSpPr/>
      </xdr:nvCxnSpPr>
      <xdr:spPr>
        <a:xfrm>
          <a:off x="4546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103903</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A183902-6B1D-46C3-8A4A-A8081162AFD9}"/>
            </a:ext>
          </a:extLst>
        </xdr:cNvPr>
        <xdr:cNvSpPr txBox="1"/>
      </xdr:nvSpPr>
      <xdr:spPr>
        <a:xfrm>
          <a:off x="4673600" y="13819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81026</xdr:rowOff>
    </xdr:from>
    <xdr:to>
      <xdr:col>24</xdr:col>
      <xdr:colOff>114300</xdr:colOff>
      <xdr:row>82</xdr:row>
      <xdr:rowOff>11176</xdr:rowOff>
    </xdr:to>
    <xdr:sp macro="" textlink="">
      <xdr:nvSpPr>
        <xdr:cNvPr id="296" name="フローチャート: 判断 295">
          <a:extLst>
            <a:ext uri="{FF2B5EF4-FFF2-40B4-BE49-F238E27FC236}">
              <a16:creationId xmlns:a16="http://schemas.microsoft.com/office/drawing/2014/main" id="{A3E6415D-0990-40CC-977F-B0EE0647F3D0}"/>
            </a:ext>
          </a:extLst>
        </xdr:cNvPr>
        <xdr:cNvSpPr/>
      </xdr:nvSpPr>
      <xdr:spPr>
        <a:xfrm>
          <a:off x="4584700" y="1396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97" name="フローチャート: 判断 296">
          <a:extLst>
            <a:ext uri="{FF2B5EF4-FFF2-40B4-BE49-F238E27FC236}">
              <a16:creationId xmlns:a16="http://schemas.microsoft.com/office/drawing/2014/main" id="{216A4A7F-20E2-4AD3-87B0-0F4EEFD4B279}"/>
            </a:ext>
          </a:extLst>
        </xdr:cNvPr>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8" name="フローチャート: 判断 297">
          <a:extLst>
            <a:ext uri="{FF2B5EF4-FFF2-40B4-BE49-F238E27FC236}">
              <a16:creationId xmlns:a16="http://schemas.microsoft.com/office/drawing/2014/main" id="{25170721-ED22-45B5-A9FD-AD3BEF3302A1}"/>
            </a:ext>
          </a:extLst>
        </xdr:cNvPr>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156463</xdr:rowOff>
    </xdr:from>
    <xdr:to>
      <xdr:col>10</xdr:col>
      <xdr:colOff>165100</xdr:colOff>
      <xdr:row>81</xdr:row>
      <xdr:rowOff>86613</xdr:rowOff>
    </xdr:to>
    <xdr:sp macro="" textlink="">
      <xdr:nvSpPr>
        <xdr:cNvPr id="299" name="フローチャート: 判断 298">
          <a:extLst>
            <a:ext uri="{FF2B5EF4-FFF2-40B4-BE49-F238E27FC236}">
              <a16:creationId xmlns:a16="http://schemas.microsoft.com/office/drawing/2014/main" id="{B2A5CCD5-CD22-4134-9763-1FDC652795D0}"/>
            </a:ext>
          </a:extLst>
        </xdr:cNvPr>
        <xdr:cNvSpPr/>
      </xdr:nvSpPr>
      <xdr:spPr>
        <a:xfrm>
          <a:off x="19685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92456</xdr:rowOff>
    </xdr:from>
    <xdr:to>
      <xdr:col>6</xdr:col>
      <xdr:colOff>38100</xdr:colOff>
      <xdr:row>81</xdr:row>
      <xdr:rowOff>22606</xdr:rowOff>
    </xdr:to>
    <xdr:sp macro="" textlink="">
      <xdr:nvSpPr>
        <xdr:cNvPr id="300" name="フローチャート: 判断 299">
          <a:extLst>
            <a:ext uri="{FF2B5EF4-FFF2-40B4-BE49-F238E27FC236}">
              <a16:creationId xmlns:a16="http://schemas.microsoft.com/office/drawing/2014/main" id="{CF90C5FD-9556-4EE2-B5AF-7BD988296536}"/>
            </a:ext>
          </a:extLst>
        </xdr:cNvPr>
        <xdr:cNvSpPr/>
      </xdr:nvSpPr>
      <xdr:spPr>
        <a:xfrm>
          <a:off x="1079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A3762BB-B7A7-434B-95D8-10981927EF6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E93FF05-1F02-4258-9ADC-503737E29A4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75E1591-9492-4D0B-9C62-9E4149C6C82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5AF75727-6AEC-4A59-A1B1-2BA25FF07DC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FF54A613-8ACA-4A79-9814-1B9F3A6C148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163322</xdr:rowOff>
    </xdr:from>
    <xdr:to>
      <xdr:col>24</xdr:col>
      <xdr:colOff>114300</xdr:colOff>
      <xdr:row>84</xdr:row>
      <xdr:rowOff>93472</xdr:rowOff>
    </xdr:to>
    <xdr:sp macro="" textlink="">
      <xdr:nvSpPr>
        <xdr:cNvPr id="306" name="楕円 305">
          <a:extLst>
            <a:ext uri="{FF2B5EF4-FFF2-40B4-BE49-F238E27FC236}">
              <a16:creationId xmlns:a16="http://schemas.microsoft.com/office/drawing/2014/main" id="{FB5DAA76-FCA7-4419-9820-C1BE81AC3248}"/>
            </a:ext>
          </a:extLst>
        </xdr:cNvPr>
        <xdr:cNvSpPr/>
      </xdr:nvSpPr>
      <xdr:spPr>
        <a:xfrm>
          <a:off x="45847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141749</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4397E8ED-E7E2-436F-A603-9C27338160B9}"/>
            </a:ext>
          </a:extLst>
        </xdr:cNvPr>
        <xdr:cNvSpPr txBox="1"/>
      </xdr:nvSpPr>
      <xdr:spPr>
        <a:xfrm>
          <a:off x="4673600"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122174</xdr:rowOff>
    </xdr:from>
    <xdr:to>
      <xdr:col>20</xdr:col>
      <xdr:colOff>38100</xdr:colOff>
      <xdr:row>84</xdr:row>
      <xdr:rowOff>52324</xdr:rowOff>
    </xdr:to>
    <xdr:sp macro="" textlink="">
      <xdr:nvSpPr>
        <xdr:cNvPr id="308" name="楕円 307">
          <a:extLst>
            <a:ext uri="{FF2B5EF4-FFF2-40B4-BE49-F238E27FC236}">
              <a16:creationId xmlns:a16="http://schemas.microsoft.com/office/drawing/2014/main" id="{969663B9-90CA-4D0D-9EA8-78AA245B54D8}"/>
            </a:ext>
          </a:extLst>
        </xdr:cNvPr>
        <xdr:cNvSpPr/>
      </xdr:nvSpPr>
      <xdr:spPr>
        <a:xfrm>
          <a:off x="3746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1524</xdr:rowOff>
    </xdr:from>
    <xdr:to>
      <xdr:col>24</xdr:col>
      <xdr:colOff>63500</xdr:colOff>
      <xdr:row>84</xdr:row>
      <xdr:rowOff>42672</xdr:rowOff>
    </xdr:to>
    <xdr:cxnSp macro="">
      <xdr:nvCxnSpPr>
        <xdr:cNvPr id="309" name="直線コネクタ 308">
          <a:extLst>
            <a:ext uri="{FF2B5EF4-FFF2-40B4-BE49-F238E27FC236}">
              <a16:creationId xmlns:a16="http://schemas.microsoft.com/office/drawing/2014/main" id="{D52FF16F-9C09-4ECE-B244-B6FEB197B0B2}"/>
            </a:ext>
          </a:extLst>
        </xdr:cNvPr>
        <xdr:cNvCxnSpPr/>
      </xdr:nvCxnSpPr>
      <xdr:spPr>
        <a:xfrm>
          <a:off x="3797300" y="144033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74168</xdr:rowOff>
    </xdr:from>
    <xdr:to>
      <xdr:col>15</xdr:col>
      <xdr:colOff>101600</xdr:colOff>
      <xdr:row>85</xdr:row>
      <xdr:rowOff>4318</xdr:rowOff>
    </xdr:to>
    <xdr:sp macro="" textlink="">
      <xdr:nvSpPr>
        <xdr:cNvPr id="310" name="楕円 309">
          <a:extLst>
            <a:ext uri="{FF2B5EF4-FFF2-40B4-BE49-F238E27FC236}">
              <a16:creationId xmlns:a16="http://schemas.microsoft.com/office/drawing/2014/main" id="{2EA2C44F-085F-4D21-AF45-68BF8052FB64}"/>
            </a:ext>
          </a:extLst>
        </xdr:cNvPr>
        <xdr:cNvSpPr/>
      </xdr:nvSpPr>
      <xdr:spPr>
        <a:xfrm>
          <a:off x="2857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1524</xdr:rowOff>
    </xdr:from>
    <xdr:to>
      <xdr:col>19</xdr:col>
      <xdr:colOff>177800</xdr:colOff>
      <xdr:row>84</xdr:row>
      <xdr:rowOff>124968</xdr:rowOff>
    </xdr:to>
    <xdr:cxnSp macro="">
      <xdr:nvCxnSpPr>
        <xdr:cNvPr id="311" name="直線コネクタ 310">
          <a:extLst>
            <a:ext uri="{FF2B5EF4-FFF2-40B4-BE49-F238E27FC236}">
              <a16:creationId xmlns:a16="http://schemas.microsoft.com/office/drawing/2014/main" id="{A5065256-37D3-4F4B-A0C4-EC0795994217}"/>
            </a:ext>
          </a:extLst>
        </xdr:cNvPr>
        <xdr:cNvCxnSpPr/>
      </xdr:nvCxnSpPr>
      <xdr:spPr>
        <a:xfrm flipV="1">
          <a:off x="2908300" y="1440332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19304</xdr:rowOff>
    </xdr:from>
    <xdr:to>
      <xdr:col>10</xdr:col>
      <xdr:colOff>165100</xdr:colOff>
      <xdr:row>84</xdr:row>
      <xdr:rowOff>120904</xdr:rowOff>
    </xdr:to>
    <xdr:sp macro="" textlink="">
      <xdr:nvSpPr>
        <xdr:cNvPr id="312" name="楕円 311">
          <a:extLst>
            <a:ext uri="{FF2B5EF4-FFF2-40B4-BE49-F238E27FC236}">
              <a16:creationId xmlns:a16="http://schemas.microsoft.com/office/drawing/2014/main" id="{34A97F82-C373-41DA-9669-CE94085E0B61}"/>
            </a:ext>
          </a:extLst>
        </xdr:cNvPr>
        <xdr:cNvSpPr/>
      </xdr:nvSpPr>
      <xdr:spPr>
        <a:xfrm>
          <a:off x="1968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70104</xdr:rowOff>
    </xdr:from>
    <xdr:to>
      <xdr:col>15</xdr:col>
      <xdr:colOff>50800</xdr:colOff>
      <xdr:row>84</xdr:row>
      <xdr:rowOff>124968</xdr:rowOff>
    </xdr:to>
    <xdr:cxnSp macro="">
      <xdr:nvCxnSpPr>
        <xdr:cNvPr id="313" name="直線コネクタ 312">
          <a:extLst>
            <a:ext uri="{FF2B5EF4-FFF2-40B4-BE49-F238E27FC236}">
              <a16:creationId xmlns:a16="http://schemas.microsoft.com/office/drawing/2014/main" id="{0DEC27CF-88F1-43FD-AAE0-B6768F252DD9}"/>
            </a:ext>
          </a:extLst>
        </xdr:cNvPr>
        <xdr:cNvCxnSpPr/>
      </xdr:nvCxnSpPr>
      <xdr:spPr>
        <a:xfrm>
          <a:off x="2019300" y="144719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131318</xdr:rowOff>
    </xdr:from>
    <xdr:to>
      <xdr:col>6</xdr:col>
      <xdr:colOff>38100</xdr:colOff>
      <xdr:row>84</xdr:row>
      <xdr:rowOff>61468</xdr:rowOff>
    </xdr:to>
    <xdr:sp macro="" textlink="">
      <xdr:nvSpPr>
        <xdr:cNvPr id="314" name="楕円 313">
          <a:extLst>
            <a:ext uri="{FF2B5EF4-FFF2-40B4-BE49-F238E27FC236}">
              <a16:creationId xmlns:a16="http://schemas.microsoft.com/office/drawing/2014/main" id="{F91E78FB-D8C7-4B19-A6B5-4EBD61172A90}"/>
            </a:ext>
          </a:extLst>
        </xdr:cNvPr>
        <xdr:cNvSpPr/>
      </xdr:nvSpPr>
      <xdr:spPr>
        <a:xfrm>
          <a:off x="1079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10668</xdr:rowOff>
    </xdr:from>
    <xdr:to>
      <xdr:col>10</xdr:col>
      <xdr:colOff>114300</xdr:colOff>
      <xdr:row>84</xdr:row>
      <xdr:rowOff>70104</xdr:rowOff>
    </xdr:to>
    <xdr:cxnSp macro="">
      <xdr:nvCxnSpPr>
        <xdr:cNvPr id="315" name="直線コネクタ 314">
          <a:extLst>
            <a:ext uri="{FF2B5EF4-FFF2-40B4-BE49-F238E27FC236}">
              <a16:creationId xmlns:a16="http://schemas.microsoft.com/office/drawing/2014/main" id="{B5B46E9A-2E78-474B-B84C-C7EEE68D83C9}"/>
            </a:ext>
          </a:extLst>
        </xdr:cNvPr>
        <xdr:cNvCxnSpPr/>
      </xdr:nvCxnSpPr>
      <xdr:spPr>
        <a:xfrm>
          <a:off x="1130300" y="144124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13988</xdr:rowOff>
    </xdr:from>
    <xdr:ext cx="405111" cy="259045"/>
    <xdr:sp macro="" textlink="">
      <xdr:nvSpPr>
        <xdr:cNvPr id="316" name="n_1aveValue【公営住宅】&#10;有形固定資産減価償却率">
          <a:extLst>
            <a:ext uri="{FF2B5EF4-FFF2-40B4-BE49-F238E27FC236}">
              <a16:creationId xmlns:a16="http://schemas.microsoft.com/office/drawing/2014/main" id="{A9861A97-BD36-434D-B777-BBBF5B89B8F7}"/>
            </a:ext>
          </a:extLst>
        </xdr:cNvPr>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17" name="n_2aveValue【公営住宅】&#10;有形固定資産減価償却率">
          <a:extLst>
            <a:ext uri="{FF2B5EF4-FFF2-40B4-BE49-F238E27FC236}">
              <a16:creationId xmlns:a16="http://schemas.microsoft.com/office/drawing/2014/main" id="{599CEAD8-3F64-47DE-81B6-9127E0756920}"/>
            </a:ext>
          </a:extLst>
        </xdr:cNvPr>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103140</xdr:rowOff>
    </xdr:from>
    <xdr:ext cx="405111" cy="259045"/>
    <xdr:sp macro="" textlink="">
      <xdr:nvSpPr>
        <xdr:cNvPr id="318" name="n_3aveValue【公営住宅】&#10;有形固定資産減価償却率">
          <a:extLst>
            <a:ext uri="{FF2B5EF4-FFF2-40B4-BE49-F238E27FC236}">
              <a16:creationId xmlns:a16="http://schemas.microsoft.com/office/drawing/2014/main" id="{B14B3913-367B-4B86-8771-F9FCAA203A36}"/>
            </a:ext>
          </a:extLst>
        </xdr:cNvPr>
        <xdr:cNvSpPr txBox="1"/>
      </xdr:nvSpPr>
      <xdr:spPr>
        <a:xfrm>
          <a:off x="1816744" y="136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39133</xdr:rowOff>
    </xdr:from>
    <xdr:ext cx="405111" cy="259045"/>
    <xdr:sp macro="" textlink="">
      <xdr:nvSpPr>
        <xdr:cNvPr id="319" name="n_4aveValue【公営住宅】&#10;有形固定資産減価償却率">
          <a:extLst>
            <a:ext uri="{FF2B5EF4-FFF2-40B4-BE49-F238E27FC236}">
              <a16:creationId xmlns:a16="http://schemas.microsoft.com/office/drawing/2014/main" id="{79CD5C35-04A1-4FB3-BDE7-233FE3D33902}"/>
            </a:ext>
          </a:extLst>
        </xdr:cNvPr>
        <xdr:cNvSpPr txBox="1"/>
      </xdr:nvSpPr>
      <xdr:spPr>
        <a:xfrm>
          <a:off x="927744" y="1358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43451</xdr:rowOff>
    </xdr:from>
    <xdr:ext cx="405111" cy="259045"/>
    <xdr:sp macro="" textlink="">
      <xdr:nvSpPr>
        <xdr:cNvPr id="320" name="n_1mainValue【公営住宅】&#10;有形固定資産減価償却率">
          <a:extLst>
            <a:ext uri="{FF2B5EF4-FFF2-40B4-BE49-F238E27FC236}">
              <a16:creationId xmlns:a16="http://schemas.microsoft.com/office/drawing/2014/main" id="{675C7CBE-BC01-438D-B403-EFCE64BE40EA}"/>
            </a:ext>
          </a:extLst>
        </xdr:cNvPr>
        <xdr:cNvSpPr txBox="1"/>
      </xdr:nvSpPr>
      <xdr:spPr>
        <a:xfrm>
          <a:off x="3582044" y="1444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166895</xdr:rowOff>
    </xdr:from>
    <xdr:ext cx="405111" cy="259045"/>
    <xdr:sp macro="" textlink="">
      <xdr:nvSpPr>
        <xdr:cNvPr id="321" name="n_2mainValue【公営住宅】&#10;有形固定資産減価償却率">
          <a:extLst>
            <a:ext uri="{FF2B5EF4-FFF2-40B4-BE49-F238E27FC236}">
              <a16:creationId xmlns:a16="http://schemas.microsoft.com/office/drawing/2014/main" id="{B82220F9-25BD-404C-A653-BF9639045402}"/>
            </a:ext>
          </a:extLst>
        </xdr:cNvPr>
        <xdr:cNvSpPr txBox="1"/>
      </xdr:nvSpPr>
      <xdr:spPr>
        <a:xfrm>
          <a:off x="2705744" y="1456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112031</xdr:rowOff>
    </xdr:from>
    <xdr:ext cx="405111" cy="259045"/>
    <xdr:sp macro="" textlink="">
      <xdr:nvSpPr>
        <xdr:cNvPr id="322" name="n_3mainValue【公営住宅】&#10;有形固定資産減価償却率">
          <a:extLst>
            <a:ext uri="{FF2B5EF4-FFF2-40B4-BE49-F238E27FC236}">
              <a16:creationId xmlns:a16="http://schemas.microsoft.com/office/drawing/2014/main" id="{DE9893C0-5D35-413E-B2BC-BA4F6E58FA29}"/>
            </a:ext>
          </a:extLst>
        </xdr:cNvPr>
        <xdr:cNvSpPr txBox="1"/>
      </xdr:nvSpPr>
      <xdr:spPr>
        <a:xfrm>
          <a:off x="1816744" y="1451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52595</xdr:rowOff>
    </xdr:from>
    <xdr:ext cx="405111" cy="259045"/>
    <xdr:sp macro="" textlink="">
      <xdr:nvSpPr>
        <xdr:cNvPr id="323" name="n_4mainValue【公営住宅】&#10;有形固定資産減価償却率">
          <a:extLst>
            <a:ext uri="{FF2B5EF4-FFF2-40B4-BE49-F238E27FC236}">
              <a16:creationId xmlns:a16="http://schemas.microsoft.com/office/drawing/2014/main" id="{C3BA813D-CCD5-4C23-A0A9-224A3443EA0C}"/>
            </a:ext>
          </a:extLst>
        </xdr:cNvPr>
        <xdr:cNvSpPr txBox="1"/>
      </xdr:nvSpPr>
      <xdr:spPr>
        <a:xfrm>
          <a:off x="927744" y="1445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C00E6A3B-B76B-40ED-9FF3-38FE2403C13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59506924-7E1C-4B31-9C57-C6B55302928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F6A49823-3D01-46D2-8186-825E5465E8F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63F9865-7033-4941-A8DD-9F973286BAE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F4372B8F-1A81-44CD-918F-FDC03ECCEA5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ACED92D8-AEC3-4591-9AB7-C40AB30BC02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19613035-C774-44DB-9FF8-C95EEFC5F2C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4E44E297-07E5-4056-B963-3FCFC1E29D5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10DB8076-684F-4AB9-8225-4310E7C0E01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75D66088-4DCA-418E-A47D-4632CC0E2AB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a:extLst>
            <a:ext uri="{FF2B5EF4-FFF2-40B4-BE49-F238E27FC236}">
              <a16:creationId xmlns:a16="http://schemas.microsoft.com/office/drawing/2014/main" id="{E7245D14-A3A5-4AED-81AE-917077FD804F}"/>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3D15D090-3C93-4504-8564-22D6E7BED058}"/>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a:extLst>
            <a:ext uri="{FF2B5EF4-FFF2-40B4-BE49-F238E27FC236}">
              <a16:creationId xmlns:a16="http://schemas.microsoft.com/office/drawing/2014/main" id="{0DCC228F-8790-4B3C-803F-AF493EB7C5B8}"/>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a:extLst>
            <a:ext uri="{FF2B5EF4-FFF2-40B4-BE49-F238E27FC236}">
              <a16:creationId xmlns:a16="http://schemas.microsoft.com/office/drawing/2014/main" id="{0674EFCE-CB2A-46F1-871E-5B48BAEA0E52}"/>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a:extLst>
            <a:ext uri="{FF2B5EF4-FFF2-40B4-BE49-F238E27FC236}">
              <a16:creationId xmlns:a16="http://schemas.microsoft.com/office/drawing/2014/main" id="{AADFD7FE-466F-44A5-AA75-5FB47FD531A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a:extLst>
            <a:ext uri="{FF2B5EF4-FFF2-40B4-BE49-F238E27FC236}">
              <a16:creationId xmlns:a16="http://schemas.microsoft.com/office/drawing/2014/main" id="{CFB915ED-7DEE-4D94-9F31-69BD1C972379}"/>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a:extLst>
            <a:ext uri="{FF2B5EF4-FFF2-40B4-BE49-F238E27FC236}">
              <a16:creationId xmlns:a16="http://schemas.microsoft.com/office/drawing/2014/main" id="{2846A00D-5E6B-433E-9348-2C399B8F7B5A}"/>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a:extLst>
            <a:ext uri="{FF2B5EF4-FFF2-40B4-BE49-F238E27FC236}">
              <a16:creationId xmlns:a16="http://schemas.microsoft.com/office/drawing/2014/main" id="{7400031F-F0B6-40BE-97D3-DA636EA37F0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a:extLst>
            <a:ext uri="{FF2B5EF4-FFF2-40B4-BE49-F238E27FC236}">
              <a16:creationId xmlns:a16="http://schemas.microsoft.com/office/drawing/2014/main" id="{91A8C1CF-40F2-49B9-BFE0-90D9D510F925}"/>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a:extLst>
            <a:ext uri="{FF2B5EF4-FFF2-40B4-BE49-F238E27FC236}">
              <a16:creationId xmlns:a16="http://schemas.microsoft.com/office/drawing/2014/main" id="{9691C06D-38F5-4FBC-8790-C5709D8B28B1}"/>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a:extLst>
            <a:ext uri="{FF2B5EF4-FFF2-40B4-BE49-F238E27FC236}">
              <a16:creationId xmlns:a16="http://schemas.microsoft.com/office/drawing/2014/main" id="{6DB40CDE-E514-4A10-8F98-EDB014A8F151}"/>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a:extLst>
            <a:ext uri="{FF2B5EF4-FFF2-40B4-BE49-F238E27FC236}">
              <a16:creationId xmlns:a16="http://schemas.microsoft.com/office/drawing/2014/main" id="{B12C6030-12E2-416D-9A11-26A7E1BCEC4A}"/>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DFB6CA7D-F167-4E45-9CD8-31629E2A87C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77051073-BB8D-400B-9DC6-D2FB85F0A51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1152F8B8-1E36-4E0F-9D67-764A0AD9839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43543</xdr:rowOff>
    </xdr:from>
    <xdr:to>
      <xdr:col>54</xdr:col>
      <xdr:colOff>189865</xdr:colOff>
      <xdr:row>85</xdr:row>
      <xdr:rowOff>148589</xdr:rowOff>
    </xdr:to>
    <xdr:cxnSp macro="">
      <xdr:nvCxnSpPr>
        <xdr:cNvPr id="349" name="直線コネクタ 348">
          <a:extLst>
            <a:ext uri="{FF2B5EF4-FFF2-40B4-BE49-F238E27FC236}">
              <a16:creationId xmlns:a16="http://schemas.microsoft.com/office/drawing/2014/main" id="{229553E9-3D69-477D-AA18-F29F1832729B}"/>
            </a:ext>
          </a:extLst>
        </xdr:cNvPr>
        <xdr:cNvCxnSpPr/>
      </xdr:nvCxnSpPr>
      <xdr:spPr>
        <a:xfrm flipV="1">
          <a:off x="10476865" y="13416643"/>
          <a:ext cx="0" cy="1305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152416</xdr:rowOff>
    </xdr:from>
    <xdr:ext cx="469744" cy="259045"/>
    <xdr:sp macro="" textlink="">
      <xdr:nvSpPr>
        <xdr:cNvPr id="350" name="【公営住宅】&#10;一人当たり面積最小値テキスト">
          <a:extLst>
            <a:ext uri="{FF2B5EF4-FFF2-40B4-BE49-F238E27FC236}">
              <a16:creationId xmlns:a16="http://schemas.microsoft.com/office/drawing/2014/main" id="{93C1A471-3005-4F00-ADC0-C52A2986AD20}"/>
            </a:ext>
          </a:extLst>
        </xdr:cNvPr>
        <xdr:cNvSpPr txBox="1"/>
      </xdr:nvSpPr>
      <xdr:spPr>
        <a:xfrm>
          <a:off x="10515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148589</xdr:rowOff>
    </xdr:from>
    <xdr:to>
      <xdr:col>55</xdr:col>
      <xdr:colOff>88900</xdr:colOff>
      <xdr:row>85</xdr:row>
      <xdr:rowOff>148589</xdr:rowOff>
    </xdr:to>
    <xdr:cxnSp macro="">
      <xdr:nvCxnSpPr>
        <xdr:cNvPr id="351" name="直線コネクタ 350">
          <a:extLst>
            <a:ext uri="{FF2B5EF4-FFF2-40B4-BE49-F238E27FC236}">
              <a16:creationId xmlns:a16="http://schemas.microsoft.com/office/drawing/2014/main" id="{397349AA-368B-4958-9412-198CF516A394}"/>
            </a:ext>
          </a:extLst>
        </xdr:cNvPr>
        <xdr:cNvCxnSpPr/>
      </xdr:nvCxnSpPr>
      <xdr:spPr>
        <a:xfrm>
          <a:off x="10388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161670</xdr:rowOff>
    </xdr:from>
    <xdr:ext cx="469744" cy="259045"/>
    <xdr:sp macro="" textlink="">
      <xdr:nvSpPr>
        <xdr:cNvPr id="352" name="【公営住宅】&#10;一人当たり面積最大値テキスト">
          <a:extLst>
            <a:ext uri="{FF2B5EF4-FFF2-40B4-BE49-F238E27FC236}">
              <a16:creationId xmlns:a16="http://schemas.microsoft.com/office/drawing/2014/main" id="{1C964398-9476-415E-AF37-E0D5271870B7}"/>
            </a:ext>
          </a:extLst>
        </xdr:cNvPr>
        <xdr:cNvSpPr txBox="1"/>
      </xdr:nvSpPr>
      <xdr:spPr>
        <a:xfrm>
          <a:off x="10515600" y="1319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43543</xdr:rowOff>
    </xdr:from>
    <xdr:to>
      <xdr:col>55</xdr:col>
      <xdr:colOff>88900</xdr:colOff>
      <xdr:row>78</xdr:row>
      <xdr:rowOff>43543</xdr:rowOff>
    </xdr:to>
    <xdr:cxnSp macro="">
      <xdr:nvCxnSpPr>
        <xdr:cNvPr id="353" name="直線コネクタ 352">
          <a:extLst>
            <a:ext uri="{FF2B5EF4-FFF2-40B4-BE49-F238E27FC236}">
              <a16:creationId xmlns:a16="http://schemas.microsoft.com/office/drawing/2014/main" id="{0C051316-A381-42A3-A699-61A19C93B9FF}"/>
            </a:ext>
          </a:extLst>
        </xdr:cNvPr>
        <xdr:cNvCxnSpPr/>
      </xdr:nvCxnSpPr>
      <xdr:spPr>
        <a:xfrm>
          <a:off x="10388600" y="1341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64243</xdr:rowOff>
    </xdr:from>
    <xdr:ext cx="469744" cy="259045"/>
    <xdr:sp macro="" textlink="">
      <xdr:nvSpPr>
        <xdr:cNvPr id="354" name="【公営住宅】&#10;一人当たり面積平均値テキスト">
          <a:extLst>
            <a:ext uri="{FF2B5EF4-FFF2-40B4-BE49-F238E27FC236}">
              <a16:creationId xmlns:a16="http://schemas.microsoft.com/office/drawing/2014/main" id="{324AE992-4BC0-455D-9B7D-4739A73FBCD3}"/>
            </a:ext>
          </a:extLst>
        </xdr:cNvPr>
        <xdr:cNvSpPr txBox="1"/>
      </xdr:nvSpPr>
      <xdr:spPr>
        <a:xfrm>
          <a:off x="10515600" y="14294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85816</xdr:rowOff>
    </xdr:from>
    <xdr:to>
      <xdr:col>55</xdr:col>
      <xdr:colOff>50800</xdr:colOff>
      <xdr:row>84</xdr:row>
      <xdr:rowOff>15966</xdr:rowOff>
    </xdr:to>
    <xdr:sp macro="" textlink="">
      <xdr:nvSpPr>
        <xdr:cNvPr id="355" name="フローチャート: 判断 354">
          <a:extLst>
            <a:ext uri="{FF2B5EF4-FFF2-40B4-BE49-F238E27FC236}">
              <a16:creationId xmlns:a16="http://schemas.microsoft.com/office/drawing/2014/main" id="{303F81C5-ECEE-4BCD-8F83-54F55D7BECBB}"/>
            </a:ext>
          </a:extLst>
        </xdr:cNvPr>
        <xdr:cNvSpPr/>
      </xdr:nvSpPr>
      <xdr:spPr>
        <a:xfrm>
          <a:off x="10426700" y="1431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71664</xdr:rowOff>
    </xdr:from>
    <xdr:to>
      <xdr:col>50</xdr:col>
      <xdr:colOff>165100</xdr:colOff>
      <xdr:row>84</xdr:row>
      <xdr:rowOff>1814</xdr:rowOff>
    </xdr:to>
    <xdr:sp macro="" textlink="">
      <xdr:nvSpPr>
        <xdr:cNvPr id="356" name="フローチャート: 判断 355">
          <a:extLst>
            <a:ext uri="{FF2B5EF4-FFF2-40B4-BE49-F238E27FC236}">
              <a16:creationId xmlns:a16="http://schemas.microsoft.com/office/drawing/2014/main" id="{D5565E83-CDF8-4F91-BF7B-AFB77182F40F}"/>
            </a:ext>
          </a:extLst>
        </xdr:cNvPr>
        <xdr:cNvSpPr/>
      </xdr:nvSpPr>
      <xdr:spPr>
        <a:xfrm>
          <a:off x="9588500" y="1430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74930</xdr:rowOff>
    </xdr:from>
    <xdr:to>
      <xdr:col>46</xdr:col>
      <xdr:colOff>38100</xdr:colOff>
      <xdr:row>84</xdr:row>
      <xdr:rowOff>5080</xdr:rowOff>
    </xdr:to>
    <xdr:sp macro="" textlink="">
      <xdr:nvSpPr>
        <xdr:cNvPr id="357" name="フローチャート: 判断 356">
          <a:extLst>
            <a:ext uri="{FF2B5EF4-FFF2-40B4-BE49-F238E27FC236}">
              <a16:creationId xmlns:a16="http://schemas.microsoft.com/office/drawing/2014/main" id="{E1F1969B-DAC7-4A1C-897B-19055EFE4413}"/>
            </a:ext>
          </a:extLst>
        </xdr:cNvPr>
        <xdr:cNvSpPr/>
      </xdr:nvSpPr>
      <xdr:spPr>
        <a:xfrm>
          <a:off x="8699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76019</xdr:rowOff>
    </xdr:from>
    <xdr:to>
      <xdr:col>41</xdr:col>
      <xdr:colOff>101600</xdr:colOff>
      <xdr:row>84</xdr:row>
      <xdr:rowOff>6169</xdr:rowOff>
    </xdr:to>
    <xdr:sp macro="" textlink="">
      <xdr:nvSpPr>
        <xdr:cNvPr id="358" name="フローチャート: 判断 357">
          <a:extLst>
            <a:ext uri="{FF2B5EF4-FFF2-40B4-BE49-F238E27FC236}">
              <a16:creationId xmlns:a16="http://schemas.microsoft.com/office/drawing/2014/main" id="{253359BF-71F3-47A0-AA48-244C24C2C67C}"/>
            </a:ext>
          </a:extLst>
        </xdr:cNvPr>
        <xdr:cNvSpPr/>
      </xdr:nvSpPr>
      <xdr:spPr>
        <a:xfrm>
          <a:off x="7810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76019</xdr:rowOff>
    </xdr:from>
    <xdr:to>
      <xdr:col>36</xdr:col>
      <xdr:colOff>165100</xdr:colOff>
      <xdr:row>84</xdr:row>
      <xdr:rowOff>6169</xdr:rowOff>
    </xdr:to>
    <xdr:sp macro="" textlink="">
      <xdr:nvSpPr>
        <xdr:cNvPr id="359" name="フローチャート: 判断 358">
          <a:extLst>
            <a:ext uri="{FF2B5EF4-FFF2-40B4-BE49-F238E27FC236}">
              <a16:creationId xmlns:a16="http://schemas.microsoft.com/office/drawing/2014/main" id="{39164E47-C735-4C88-8491-1BB848A999DC}"/>
            </a:ext>
          </a:extLst>
        </xdr:cNvPr>
        <xdr:cNvSpPr/>
      </xdr:nvSpPr>
      <xdr:spPr>
        <a:xfrm>
          <a:off x="6921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B131887-AF74-47E1-8171-19B6704EE9C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46CD8B6E-4B10-4BE0-B6D8-273220D1B54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21449280-62F8-4C7D-B132-4AE56F5440D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EA5CB9C8-9C4F-47F5-AF1B-3A19372F661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E5BEBC1B-3A88-4559-80FB-FB3167E5B10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164193</xdr:rowOff>
    </xdr:from>
    <xdr:to>
      <xdr:col>55</xdr:col>
      <xdr:colOff>50800</xdr:colOff>
      <xdr:row>78</xdr:row>
      <xdr:rowOff>94343</xdr:rowOff>
    </xdr:to>
    <xdr:sp macro="" textlink="">
      <xdr:nvSpPr>
        <xdr:cNvPr id="365" name="楕円 364">
          <a:extLst>
            <a:ext uri="{FF2B5EF4-FFF2-40B4-BE49-F238E27FC236}">
              <a16:creationId xmlns:a16="http://schemas.microsoft.com/office/drawing/2014/main" id="{B58A09A8-ADEE-4710-BB93-B8100DA3BB8E}"/>
            </a:ext>
          </a:extLst>
        </xdr:cNvPr>
        <xdr:cNvSpPr/>
      </xdr:nvSpPr>
      <xdr:spPr>
        <a:xfrm>
          <a:off x="10426700" y="1336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117220</xdr:rowOff>
    </xdr:from>
    <xdr:ext cx="469744" cy="259045"/>
    <xdr:sp macro="" textlink="">
      <xdr:nvSpPr>
        <xdr:cNvPr id="366" name="【公営住宅】&#10;一人当たり面積該当値テキスト">
          <a:extLst>
            <a:ext uri="{FF2B5EF4-FFF2-40B4-BE49-F238E27FC236}">
              <a16:creationId xmlns:a16="http://schemas.microsoft.com/office/drawing/2014/main" id="{69C5DFC7-D8BD-4048-AC7B-244AFF9BCE1E}"/>
            </a:ext>
          </a:extLst>
        </xdr:cNvPr>
        <xdr:cNvSpPr txBox="1"/>
      </xdr:nvSpPr>
      <xdr:spPr>
        <a:xfrm>
          <a:off x="10515600" y="1331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15602</xdr:rowOff>
    </xdr:from>
    <xdr:to>
      <xdr:col>50</xdr:col>
      <xdr:colOff>165100</xdr:colOff>
      <xdr:row>78</xdr:row>
      <xdr:rowOff>117202</xdr:rowOff>
    </xdr:to>
    <xdr:sp macro="" textlink="">
      <xdr:nvSpPr>
        <xdr:cNvPr id="367" name="楕円 366">
          <a:extLst>
            <a:ext uri="{FF2B5EF4-FFF2-40B4-BE49-F238E27FC236}">
              <a16:creationId xmlns:a16="http://schemas.microsoft.com/office/drawing/2014/main" id="{05C6D8EA-B4C5-4552-8385-A1E7D55D2ADF}"/>
            </a:ext>
          </a:extLst>
        </xdr:cNvPr>
        <xdr:cNvSpPr/>
      </xdr:nvSpPr>
      <xdr:spPr>
        <a:xfrm>
          <a:off x="9588500" y="1338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43543</xdr:rowOff>
    </xdr:from>
    <xdr:to>
      <xdr:col>55</xdr:col>
      <xdr:colOff>0</xdr:colOff>
      <xdr:row>78</xdr:row>
      <xdr:rowOff>66402</xdr:rowOff>
    </xdr:to>
    <xdr:cxnSp macro="">
      <xdr:nvCxnSpPr>
        <xdr:cNvPr id="368" name="直線コネクタ 367">
          <a:extLst>
            <a:ext uri="{FF2B5EF4-FFF2-40B4-BE49-F238E27FC236}">
              <a16:creationId xmlns:a16="http://schemas.microsoft.com/office/drawing/2014/main" id="{C448A764-E2FC-4402-8034-2610122FDD5F}"/>
            </a:ext>
          </a:extLst>
        </xdr:cNvPr>
        <xdr:cNvCxnSpPr/>
      </xdr:nvCxnSpPr>
      <xdr:spPr>
        <a:xfrm flipV="1">
          <a:off x="9639300" y="13416643"/>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93980</xdr:rowOff>
    </xdr:from>
    <xdr:to>
      <xdr:col>46</xdr:col>
      <xdr:colOff>38100</xdr:colOff>
      <xdr:row>79</xdr:row>
      <xdr:rowOff>24130</xdr:rowOff>
    </xdr:to>
    <xdr:sp macro="" textlink="">
      <xdr:nvSpPr>
        <xdr:cNvPr id="369" name="楕円 368">
          <a:extLst>
            <a:ext uri="{FF2B5EF4-FFF2-40B4-BE49-F238E27FC236}">
              <a16:creationId xmlns:a16="http://schemas.microsoft.com/office/drawing/2014/main" id="{41AFC991-6F50-4ED0-A985-9BEC07494A25}"/>
            </a:ext>
          </a:extLst>
        </xdr:cNvPr>
        <xdr:cNvSpPr/>
      </xdr:nvSpPr>
      <xdr:spPr>
        <a:xfrm>
          <a:off x="86995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66402</xdr:rowOff>
    </xdr:from>
    <xdr:to>
      <xdr:col>50</xdr:col>
      <xdr:colOff>114300</xdr:colOff>
      <xdr:row>78</xdr:row>
      <xdr:rowOff>144780</xdr:rowOff>
    </xdr:to>
    <xdr:cxnSp macro="">
      <xdr:nvCxnSpPr>
        <xdr:cNvPr id="370" name="直線コネクタ 369">
          <a:extLst>
            <a:ext uri="{FF2B5EF4-FFF2-40B4-BE49-F238E27FC236}">
              <a16:creationId xmlns:a16="http://schemas.microsoft.com/office/drawing/2014/main" id="{5DFCEB27-3DCA-4E52-BD31-AC86AA6C029F}"/>
            </a:ext>
          </a:extLst>
        </xdr:cNvPr>
        <xdr:cNvCxnSpPr/>
      </xdr:nvCxnSpPr>
      <xdr:spPr>
        <a:xfrm flipV="1">
          <a:off x="8750300" y="13439502"/>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113574</xdr:rowOff>
    </xdr:from>
    <xdr:to>
      <xdr:col>41</xdr:col>
      <xdr:colOff>101600</xdr:colOff>
      <xdr:row>79</xdr:row>
      <xdr:rowOff>43724</xdr:rowOff>
    </xdr:to>
    <xdr:sp macro="" textlink="">
      <xdr:nvSpPr>
        <xdr:cNvPr id="371" name="楕円 370">
          <a:extLst>
            <a:ext uri="{FF2B5EF4-FFF2-40B4-BE49-F238E27FC236}">
              <a16:creationId xmlns:a16="http://schemas.microsoft.com/office/drawing/2014/main" id="{E77F4F8C-F386-4074-84BD-F11669CE3449}"/>
            </a:ext>
          </a:extLst>
        </xdr:cNvPr>
        <xdr:cNvSpPr/>
      </xdr:nvSpPr>
      <xdr:spPr>
        <a:xfrm>
          <a:off x="7810500" y="1348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144780</xdr:rowOff>
    </xdr:from>
    <xdr:to>
      <xdr:col>45</xdr:col>
      <xdr:colOff>177800</xdr:colOff>
      <xdr:row>78</xdr:row>
      <xdr:rowOff>164374</xdr:rowOff>
    </xdr:to>
    <xdr:cxnSp macro="">
      <xdr:nvCxnSpPr>
        <xdr:cNvPr id="372" name="直線コネクタ 371">
          <a:extLst>
            <a:ext uri="{FF2B5EF4-FFF2-40B4-BE49-F238E27FC236}">
              <a16:creationId xmlns:a16="http://schemas.microsoft.com/office/drawing/2014/main" id="{EEF997BA-001D-4CA3-A381-A1AC30093CE1}"/>
            </a:ext>
          </a:extLst>
        </xdr:cNvPr>
        <xdr:cNvCxnSpPr/>
      </xdr:nvCxnSpPr>
      <xdr:spPr>
        <a:xfrm flipV="1">
          <a:off x="7861300" y="135178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119018</xdr:rowOff>
    </xdr:from>
    <xdr:to>
      <xdr:col>36</xdr:col>
      <xdr:colOff>165100</xdr:colOff>
      <xdr:row>79</xdr:row>
      <xdr:rowOff>49168</xdr:rowOff>
    </xdr:to>
    <xdr:sp macro="" textlink="">
      <xdr:nvSpPr>
        <xdr:cNvPr id="373" name="楕円 372">
          <a:extLst>
            <a:ext uri="{FF2B5EF4-FFF2-40B4-BE49-F238E27FC236}">
              <a16:creationId xmlns:a16="http://schemas.microsoft.com/office/drawing/2014/main" id="{755CDA59-F9E8-462E-B837-858A055034AB}"/>
            </a:ext>
          </a:extLst>
        </xdr:cNvPr>
        <xdr:cNvSpPr/>
      </xdr:nvSpPr>
      <xdr:spPr>
        <a:xfrm>
          <a:off x="6921500" y="1349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164374</xdr:rowOff>
    </xdr:from>
    <xdr:to>
      <xdr:col>41</xdr:col>
      <xdr:colOff>50800</xdr:colOff>
      <xdr:row>78</xdr:row>
      <xdr:rowOff>169818</xdr:rowOff>
    </xdr:to>
    <xdr:cxnSp macro="">
      <xdr:nvCxnSpPr>
        <xdr:cNvPr id="374" name="直線コネクタ 373">
          <a:extLst>
            <a:ext uri="{FF2B5EF4-FFF2-40B4-BE49-F238E27FC236}">
              <a16:creationId xmlns:a16="http://schemas.microsoft.com/office/drawing/2014/main" id="{7EB8E976-E05C-4329-9361-F22C9B8A217F}"/>
            </a:ext>
          </a:extLst>
        </xdr:cNvPr>
        <xdr:cNvCxnSpPr/>
      </xdr:nvCxnSpPr>
      <xdr:spPr>
        <a:xfrm flipV="1">
          <a:off x="6972300" y="13537474"/>
          <a:ext cx="889000" cy="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164391</xdr:rowOff>
    </xdr:from>
    <xdr:ext cx="469744" cy="259045"/>
    <xdr:sp macro="" textlink="">
      <xdr:nvSpPr>
        <xdr:cNvPr id="375" name="n_1aveValue【公営住宅】&#10;一人当たり面積">
          <a:extLst>
            <a:ext uri="{FF2B5EF4-FFF2-40B4-BE49-F238E27FC236}">
              <a16:creationId xmlns:a16="http://schemas.microsoft.com/office/drawing/2014/main" id="{7455D597-32E5-46F6-BBA8-09E7591188A9}"/>
            </a:ext>
          </a:extLst>
        </xdr:cNvPr>
        <xdr:cNvSpPr txBox="1"/>
      </xdr:nvSpPr>
      <xdr:spPr>
        <a:xfrm>
          <a:off x="9391727" y="1439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76" name="n_2aveValue【公営住宅】&#10;一人当たり面積">
          <a:extLst>
            <a:ext uri="{FF2B5EF4-FFF2-40B4-BE49-F238E27FC236}">
              <a16:creationId xmlns:a16="http://schemas.microsoft.com/office/drawing/2014/main" id="{DEDC0CEE-AD22-4A30-A100-B719D0EE1AAC}"/>
            </a:ext>
          </a:extLst>
        </xdr:cNvPr>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168746</xdr:rowOff>
    </xdr:from>
    <xdr:ext cx="469744" cy="259045"/>
    <xdr:sp macro="" textlink="">
      <xdr:nvSpPr>
        <xdr:cNvPr id="377" name="n_3aveValue【公営住宅】&#10;一人当たり面積">
          <a:extLst>
            <a:ext uri="{FF2B5EF4-FFF2-40B4-BE49-F238E27FC236}">
              <a16:creationId xmlns:a16="http://schemas.microsoft.com/office/drawing/2014/main" id="{3D5968B9-41A1-4C00-915B-669FC44CD96F}"/>
            </a:ext>
          </a:extLst>
        </xdr:cNvPr>
        <xdr:cNvSpPr txBox="1"/>
      </xdr:nvSpPr>
      <xdr:spPr>
        <a:xfrm>
          <a:off x="7626427" y="1439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168746</xdr:rowOff>
    </xdr:from>
    <xdr:ext cx="469744" cy="259045"/>
    <xdr:sp macro="" textlink="">
      <xdr:nvSpPr>
        <xdr:cNvPr id="378" name="n_4aveValue【公営住宅】&#10;一人当たり面積">
          <a:extLst>
            <a:ext uri="{FF2B5EF4-FFF2-40B4-BE49-F238E27FC236}">
              <a16:creationId xmlns:a16="http://schemas.microsoft.com/office/drawing/2014/main" id="{3A55B54F-3D1E-41EF-A471-0707E921EE57}"/>
            </a:ext>
          </a:extLst>
        </xdr:cNvPr>
        <xdr:cNvSpPr txBox="1"/>
      </xdr:nvSpPr>
      <xdr:spPr>
        <a:xfrm>
          <a:off x="6737427" y="1439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133729</xdr:rowOff>
    </xdr:from>
    <xdr:ext cx="469744" cy="259045"/>
    <xdr:sp macro="" textlink="">
      <xdr:nvSpPr>
        <xdr:cNvPr id="379" name="n_1mainValue【公営住宅】&#10;一人当たり面積">
          <a:extLst>
            <a:ext uri="{FF2B5EF4-FFF2-40B4-BE49-F238E27FC236}">
              <a16:creationId xmlns:a16="http://schemas.microsoft.com/office/drawing/2014/main" id="{A408D4B9-C874-4ED5-B444-129479C19496}"/>
            </a:ext>
          </a:extLst>
        </xdr:cNvPr>
        <xdr:cNvSpPr txBox="1"/>
      </xdr:nvSpPr>
      <xdr:spPr>
        <a:xfrm>
          <a:off x="9391727" y="1316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40657</xdr:rowOff>
    </xdr:from>
    <xdr:ext cx="469744" cy="259045"/>
    <xdr:sp macro="" textlink="">
      <xdr:nvSpPr>
        <xdr:cNvPr id="380" name="n_2mainValue【公営住宅】&#10;一人当たり面積">
          <a:extLst>
            <a:ext uri="{FF2B5EF4-FFF2-40B4-BE49-F238E27FC236}">
              <a16:creationId xmlns:a16="http://schemas.microsoft.com/office/drawing/2014/main" id="{CFA11F99-F031-424A-A0E5-0548536CCBC3}"/>
            </a:ext>
          </a:extLst>
        </xdr:cNvPr>
        <xdr:cNvSpPr txBox="1"/>
      </xdr:nvSpPr>
      <xdr:spPr>
        <a:xfrm>
          <a:off x="8515427" y="1324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60251</xdr:rowOff>
    </xdr:from>
    <xdr:ext cx="469744" cy="259045"/>
    <xdr:sp macro="" textlink="">
      <xdr:nvSpPr>
        <xdr:cNvPr id="381" name="n_3mainValue【公営住宅】&#10;一人当たり面積">
          <a:extLst>
            <a:ext uri="{FF2B5EF4-FFF2-40B4-BE49-F238E27FC236}">
              <a16:creationId xmlns:a16="http://schemas.microsoft.com/office/drawing/2014/main" id="{20F786A1-FD4B-4682-86D8-2E7B933574A1}"/>
            </a:ext>
          </a:extLst>
        </xdr:cNvPr>
        <xdr:cNvSpPr txBox="1"/>
      </xdr:nvSpPr>
      <xdr:spPr>
        <a:xfrm>
          <a:off x="7626427" y="1326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65695</xdr:rowOff>
    </xdr:from>
    <xdr:ext cx="469744" cy="259045"/>
    <xdr:sp macro="" textlink="">
      <xdr:nvSpPr>
        <xdr:cNvPr id="382" name="n_4mainValue【公営住宅】&#10;一人当たり面積">
          <a:extLst>
            <a:ext uri="{FF2B5EF4-FFF2-40B4-BE49-F238E27FC236}">
              <a16:creationId xmlns:a16="http://schemas.microsoft.com/office/drawing/2014/main" id="{3C0FF486-37B7-4510-80EE-F5212E3F02A0}"/>
            </a:ext>
          </a:extLst>
        </xdr:cNvPr>
        <xdr:cNvSpPr txBox="1"/>
      </xdr:nvSpPr>
      <xdr:spPr>
        <a:xfrm>
          <a:off x="6737427" y="1326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1D59EB46-AF2C-4038-BD6B-D645EDBB703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D8D5D751-C2EB-412A-9D6C-B8CC548C2B7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0C5093C9-AD77-424B-95C8-D9CD30D8CDE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A3699DDA-AD26-4B13-BD1C-576B6960C06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6298555B-15C6-4439-B754-CBF3082461C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90D97CA9-98C5-4C8F-86F9-0A3259B8CAB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462D0F6F-CB80-481A-96E1-598F855C71C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FDC8CF65-0245-44F1-B62F-660AE5DDE13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5541A0D6-F7A0-41E9-B0A5-A54D9731265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2A13FEB4-9F4C-4D3B-8513-807FB1F990E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3FD61594-66FA-49B7-A011-580D66F55CE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4" name="直線コネクタ 393">
          <a:extLst>
            <a:ext uri="{FF2B5EF4-FFF2-40B4-BE49-F238E27FC236}">
              <a16:creationId xmlns:a16="http://schemas.microsoft.com/office/drawing/2014/main" id="{F4604EDB-C4C3-463B-A7B9-E37127F13D6B}"/>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5" name="テキスト ボックス 394">
          <a:extLst>
            <a:ext uri="{FF2B5EF4-FFF2-40B4-BE49-F238E27FC236}">
              <a16:creationId xmlns:a16="http://schemas.microsoft.com/office/drawing/2014/main" id="{9E8EE3FF-95C8-4449-AFC1-442E9D032838}"/>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6" name="直線コネクタ 395">
          <a:extLst>
            <a:ext uri="{FF2B5EF4-FFF2-40B4-BE49-F238E27FC236}">
              <a16:creationId xmlns:a16="http://schemas.microsoft.com/office/drawing/2014/main" id="{8B9ADA83-8B3E-431B-82F4-BC80516AABF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7" name="テキスト ボックス 396">
          <a:extLst>
            <a:ext uri="{FF2B5EF4-FFF2-40B4-BE49-F238E27FC236}">
              <a16:creationId xmlns:a16="http://schemas.microsoft.com/office/drawing/2014/main" id="{A7F17D9E-493A-42FA-933E-50620634297A}"/>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8" name="直線コネクタ 397">
          <a:extLst>
            <a:ext uri="{FF2B5EF4-FFF2-40B4-BE49-F238E27FC236}">
              <a16:creationId xmlns:a16="http://schemas.microsoft.com/office/drawing/2014/main" id="{47BDE354-8FFB-40BA-B08D-D3668D311278}"/>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9" name="テキスト ボックス 398">
          <a:extLst>
            <a:ext uri="{FF2B5EF4-FFF2-40B4-BE49-F238E27FC236}">
              <a16:creationId xmlns:a16="http://schemas.microsoft.com/office/drawing/2014/main" id="{E883B008-DDAB-4466-BF7D-F2EF663AD7CB}"/>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0" name="直線コネクタ 399">
          <a:extLst>
            <a:ext uri="{FF2B5EF4-FFF2-40B4-BE49-F238E27FC236}">
              <a16:creationId xmlns:a16="http://schemas.microsoft.com/office/drawing/2014/main" id="{E1A46F96-283D-4D4E-8DD6-595A917CB82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1" name="テキスト ボックス 400">
          <a:extLst>
            <a:ext uri="{FF2B5EF4-FFF2-40B4-BE49-F238E27FC236}">
              <a16:creationId xmlns:a16="http://schemas.microsoft.com/office/drawing/2014/main" id="{50BE618E-AC81-4415-ABD2-956FA1D4F43E}"/>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2" name="直線コネクタ 401">
          <a:extLst>
            <a:ext uri="{FF2B5EF4-FFF2-40B4-BE49-F238E27FC236}">
              <a16:creationId xmlns:a16="http://schemas.microsoft.com/office/drawing/2014/main" id="{5FE9BFB6-DAA5-4B18-A465-7F98ADA56E9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3" name="テキスト ボックス 402">
          <a:extLst>
            <a:ext uri="{FF2B5EF4-FFF2-40B4-BE49-F238E27FC236}">
              <a16:creationId xmlns:a16="http://schemas.microsoft.com/office/drawing/2014/main" id="{661F50AF-2BB6-4A79-BF57-67C024A09581}"/>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4" name="直線コネクタ 403">
          <a:extLst>
            <a:ext uri="{FF2B5EF4-FFF2-40B4-BE49-F238E27FC236}">
              <a16:creationId xmlns:a16="http://schemas.microsoft.com/office/drawing/2014/main" id="{BF87D5F2-440F-44E6-864C-3AD9F64669A9}"/>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5" name="テキスト ボックス 404">
          <a:extLst>
            <a:ext uri="{FF2B5EF4-FFF2-40B4-BE49-F238E27FC236}">
              <a16:creationId xmlns:a16="http://schemas.microsoft.com/office/drawing/2014/main" id="{4807948E-3735-41D4-BF5E-406F9F38288E}"/>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6" name="直線コネクタ 405">
          <a:extLst>
            <a:ext uri="{FF2B5EF4-FFF2-40B4-BE49-F238E27FC236}">
              <a16:creationId xmlns:a16="http://schemas.microsoft.com/office/drawing/2014/main" id="{212D16DF-5404-474B-AD9B-FE4312B3C26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7" name="【港湾・漁港】&#10;有形固定資産減価償却率グラフ枠">
          <a:extLst>
            <a:ext uri="{FF2B5EF4-FFF2-40B4-BE49-F238E27FC236}">
              <a16:creationId xmlns:a16="http://schemas.microsoft.com/office/drawing/2014/main" id="{6F367D08-78BC-4AFA-822F-EC21C9056E9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107</xdr:row>
      <xdr:rowOff>141514</xdr:rowOff>
    </xdr:to>
    <xdr:cxnSp macro="">
      <xdr:nvCxnSpPr>
        <xdr:cNvPr id="408" name="直線コネクタ 407">
          <a:extLst>
            <a:ext uri="{FF2B5EF4-FFF2-40B4-BE49-F238E27FC236}">
              <a16:creationId xmlns:a16="http://schemas.microsoft.com/office/drawing/2014/main" id="{70BEA754-D829-497C-A06D-A840AD176158}"/>
            </a:ext>
          </a:extLst>
        </xdr:cNvPr>
        <xdr:cNvCxnSpPr/>
      </xdr:nvCxnSpPr>
      <xdr:spPr>
        <a:xfrm flipV="1">
          <a:off x="4634865" y="17221200"/>
          <a:ext cx="0" cy="1265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145341</xdr:rowOff>
    </xdr:from>
    <xdr:ext cx="405111" cy="259045"/>
    <xdr:sp macro="" textlink="">
      <xdr:nvSpPr>
        <xdr:cNvPr id="409" name="【港湾・漁港】&#10;有形固定資産減価償却率最小値テキスト">
          <a:extLst>
            <a:ext uri="{FF2B5EF4-FFF2-40B4-BE49-F238E27FC236}">
              <a16:creationId xmlns:a16="http://schemas.microsoft.com/office/drawing/2014/main" id="{224B8EBF-F4EF-42BA-88A4-544F73321F36}"/>
            </a:ext>
          </a:extLst>
        </xdr:cNvPr>
        <xdr:cNvSpPr txBox="1"/>
      </xdr:nvSpPr>
      <xdr:spPr>
        <a:xfrm>
          <a:off x="4673600" y="1849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141514</xdr:rowOff>
    </xdr:from>
    <xdr:to>
      <xdr:col>24</xdr:col>
      <xdr:colOff>152400</xdr:colOff>
      <xdr:row>107</xdr:row>
      <xdr:rowOff>141514</xdr:rowOff>
    </xdr:to>
    <xdr:cxnSp macro="">
      <xdr:nvCxnSpPr>
        <xdr:cNvPr id="410" name="直線コネクタ 409">
          <a:extLst>
            <a:ext uri="{FF2B5EF4-FFF2-40B4-BE49-F238E27FC236}">
              <a16:creationId xmlns:a16="http://schemas.microsoft.com/office/drawing/2014/main" id="{FFC0ED6C-3F70-48D0-8992-C99A9C15CCBB}"/>
            </a:ext>
          </a:extLst>
        </xdr:cNvPr>
        <xdr:cNvCxnSpPr/>
      </xdr:nvCxnSpPr>
      <xdr:spPr>
        <a:xfrm>
          <a:off x="4546600" y="1848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411" name="【港湾・漁港】&#10;有形固定資産減価償却率最大値テキスト">
          <a:extLst>
            <a:ext uri="{FF2B5EF4-FFF2-40B4-BE49-F238E27FC236}">
              <a16:creationId xmlns:a16="http://schemas.microsoft.com/office/drawing/2014/main" id="{E1AA0D89-8197-4948-9C04-69D262BF6D64}"/>
            </a:ext>
          </a:extLst>
        </xdr:cNvPr>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12" name="直線コネクタ 411">
          <a:extLst>
            <a:ext uri="{FF2B5EF4-FFF2-40B4-BE49-F238E27FC236}">
              <a16:creationId xmlns:a16="http://schemas.microsoft.com/office/drawing/2014/main" id="{772D00DB-8046-4FC5-9934-3A615F567A48}"/>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5459</xdr:rowOff>
    </xdr:from>
    <xdr:ext cx="405111" cy="259045"/>
    <xdr:sp macro="" textlink="">
      <xdr:nvSpPr>
        <xdr:cNvPr id="413" name="【港湾・漁港】&#10;有形固定資産減価償却率平均値テキスト">
          <a:extLst>
            <a:ext uri="{FF2B5EF4-FFF2-40B4-BE49-F238E27FC236}">
              <a16:creationId xmlns:a16="http://schemas.microsoft.com/office/drawing/2014/main" id="{79BCD693-5E71-43D8-A739-9912B63A2490}"/>
            </a:ext>
          </a:extLst>
        </xdr:cNvPr>
        <xdr:cNvSpPr txBox="1"/>
      </xdr:nvSpPr>
      <xdr:spPr>
        <a:xfrm>
          <a:off x="4673600" y="183506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27032</xdr:rowOff>
    </xdr:from>
    <xdr:to>
      <xdr:col>24</xdr:col>
      <xdr:colOff>114300</xdr:colOff>
      <xdr:row>107</xdr:row>
      <xdr:rowOff>128632</xdr:rowOff>
    </xdr:to>
    <xdr:sp macro="" textlink="">
      <xdr:nvSpPr>
        <xdr:cNvPr id="414" name="フローチャート: 判断 413">
          <a:extLst>
            <a:ext uri="{FF2B5EF4-FFF2-40B4-BE49-F238E27FC236}">
              <a16:creationId xmlns:a16="http://schemas.microsoft.com/office/drawing/2014/main" id="{CEF7456F-86D5-468F-8EDB-FC1D5ED9BFD2}"/>
            </a:ext>
          </a:extLst>
        </xdr:cNvPr>
        <xdr:cNvSpPr/>
      </xdr:nvSpPr>
      <xdr:spPr>
        <a:xfrm>
          <a:off x="4584700" y="1837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160927</xdr:rowOff>
    </xdr:from>
    <xdr:to>
      <xdr:col>20</xdr:col>
      <xdr:colOff>38100</xdr:colOff>
      <xdr:row>106</xdr:row>
      <xdr:rowOff>91077</xdr:rowOff>
    </xdr:to>
    <xdr:sp macro="" textlink="">
      <xdr:nvSpPr>
        <xdr:cNvPr id="415" name="フローチャート: 判断 414">
          <a:extLst>
            <a:ext uri="{FF2B5EF4-FFF2-40B4-BE49-F238E27FC236}">
              <a16:creationId xmlns:a16="http://schemas.microsoft.com/office/drawing/2014/main" id="{37577E11-B983-4322-869C-2E01FE2B8EC4}"/>
            </a:ext>
          </a:extLst>
        </xdr:cNvPr>
        <xdr:cNvSpPr/>
      </xdr:nvSpPr>
      <xdr:spPr>
        <a:xfrm>
          <a:off x="3746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146231</xdr:rowOff>
    </xdr:from>
    <xdr:to>
      <xdr:col>15</xdr:col>
      <xdr:colOff>101600</xdr:colOff>
      <xdr:row>106</xdr:row>
      <xdr:rowOff>76381</xdr:rowOff>
    </xdr:to>
    <xdr:sp macro="" textlink="">
      <xdr:nvSpPr>
        <xdr:cNvPr id="416" name="フローチャート: 判断 415">
          <a:extLst>
            <a:ext uri="{FF2B5EF4-FFF2-40B4-BE49-F238E27FC236}">
              <a16:creationId xmlns:a16="http://schemas.microsoft.com/office/drawing/2014/main" id="{06F0875E-7EFF-4D6A-A770-84F9D3730DFA}"/>
            </a:ext>
          </a:extLst>
        </xdr:cNvPr>
        <xdr:cNvSpPr/>
      </xdr:nvSpPr>
      <xdr:spPr>
        <a:xfrm>
          <a:off x="2857500" y="1814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129902</xdr:rowOff>
    </xdr:from>
    <xdr:to>
      <xdr:col>10</xdr:col>
      <xdr:colOff>165100</xdr:colOff>
      <xdr:row>106</xdr:row>
      <xdr:rowOff>60052</xdr:rowOff>
    </xdr:to>
    <xdr:sp macro="" textlink="">
      <xdr:nvSpPr>
        <xdr:cNvPr id="417" name="フローチャート: 判断 416">
          <a:extLst>
            <a:ext uri="{FF2B5EF4-FFF2-40B4-BE49-F238E27FC236}">
              <a16:creationId xmlns:a16="http://schemas.microsoft.com/office/drawing/2014/main" id="{614A7645-1AF8-49DB-9601-834E276C24A1}"/>
            </a:ext>
          </a:extLst>
        </xdr:cNvPr>
        <xdr:cNvSpPr/>
      </xdr:nvSpPr>
      <xdr:spPr>
        <a:xfrm>
          <a:off x="1968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118473</xdr:rowOff>
    </xdr:from>
    <xdr:to>
      <xdr:col>6</xdr:col>
      <xdr:colOff>38100</xdr:colOff>
      <xdr:row>106</xdr:row>
      <xdr:rowOff>48623</xdr:rowOff>
    </xdr:to>
    <xdr:sp macro="" textlink="">
      <xdr:nvSpPr>
        <xdr:cNvPr id="418" name="フローチャート: 判断 417">
          <a:extLst>
            <a:ext uri="{FF2B5EF4-FFF2-40B4-BE49-F238E27FC236}">
              <a16:creationId xmlns:a16="http://schemas.microsoft.com/office/drawing/2014/main" id="{605DA621-180B-4C4A-826F-66D0660EEF67}"/>
            </a:ext>
          </a:extLst>
        </xdr:cNvPr>
        <xdr:cNvSpPr/>
      </xdr:nvSpPr>
      <xdr:spPr>
        <a:xfrm>
          <a:off x="1079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3DECF0EA-18D7-4A64-B1E0-033507F3F5E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F3F30443-4AE8-49BF-A045-9A23C9F57F2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3CB8BAE4-B556-4BB2-BB1E-79DC6881004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6E135319-A576-4981-8184-CB413E5382A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4EAD5FE7-3E4F-44D4-97EA-946CED0589B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49893</xdr:rowOff>
    </xdr:from>
    <xdr:to>
      <xdr:col>24</xdr:col>
      <xdr:colOff>114300</xdr:colOff>
      <xdr:row>100</xdr:row>
      <xdr:rowOff>151493</xdr:rowOff>
    </xdr:to>
    <xdr:sp macro="" textlink="">
      <xdr:nvSpPr>
        <xdr:cNvPr id="424" name="楕円 423">
          <a:extLst>
            <a:ext uri="{FF2B5EF4-FFF2-40B4-BE49-F238E27FC236}">
              <a16:creationId xmlns:a16="http://schemas.microsoft.com/office/drawing/2014/main" id="{D404198B-5DC4-4CE3-850A-54563F39346D}"/>
            </a:ext>
          </a:extLst>
        </xdr:cNvPr>
        <xdr:cNvSpPr/>
      </xdr:nvSpPr>
      <xdr:spPr>
        <a:xfrm>
          <a:off x="4584700" y="1719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149877</xdr:rowOff>
    </xdr:from>
    <xdr:ext cx="340478" cy="259045"/>
    <xdr:sp macro="" textlink="">
      <xdr:nvSpPr>
        <xdr:cNvPr id="425" name="【港湾・漁港】&#10;有形固定資産減価償却率該当値テキスト">
          <a:extLst>
            <a:ext uri="{FF2B5EF4-FFF2-40B4-BE49-F238E27FC236}">
              <a16:creationId xmlns:a16="http://schemas.microsoft.com/office/drawing/2014/main" id="{B5284F5E-83DB-4A2F-BE96-328B10710794}"/>
            </a:ext>
          </a:extLst>
        </xdr:cNvPr>
        <xdr:cNvSpPr txBox="1"/>
      </xdr:nvSpPr>
      <xdr:spPr>
        <a:xfrm>
          <a:off x="4673600" y="17123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160927</xdr:rowOff>
    </xdr:from>
    <xdr:to>
      <xdr:col>20</xdr:col>
      <xdr:colOff>38100</xdr:colOff>
      <xdr:row>100</xdr:row>
      <xdr:rowOff>91077</xdr:rowOff>
    </xdr:to>
    <xdr:sp macro="" textlink="">
      <xdr:nvSpPr>
        <xdr:cNvPr id="426" name="楕円 425">
          <a:extLst>
            <a:ext uri="{FF2B5EF4-FFF2-40B4-BE49-F238E27FC236}">
              <a16:creationId xmlns:a16="http://schemas.microsoft.com/office/drawing/2014/main" id="{66A64666-E60E-46BE-83E6-F30F57CF48E8}"/>
            </a:ext>
          </a:extLst>
        </xdr:cNvPr>
        <xdr:cNvSpPr/>
      </xdr:nvSpPr>
      <xdr:spPr>
        <a:xfrm>
          <a:off x="3746500" y="1713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40277</xdr:rowOff>
    </xdr:from>
    <xdr:to>
      <xdr:col>24</xdr:col>
      <xdr:colOff>63500</xdr:colOff>
      <xdr:row>100</xdr:row>
      <xdr:rowOff>100693</xdr:rowOff>
    </xdr:to>
    <xdr:cxnSp macro="">
      <xdr:nvCxnSpPr>
        <xdr:cNvPr id="427" name="直線コネクタ 426">
          <a:extLst>
            <a:ext uri="{FF2B5EF4-FFF2-40B4-BE49-F238E27FC236}">
              <a16:creationId xmlns:a16="http://schemas.microsoft.com/office/drawing/2014/main" id="{ED5F3DF5-F24C-48DE-998D-CF00CC9C1840}"/>
            </a:ext>
          </a:extLst>
        </xdr:cNvPr>
        <xdr:cNvCxnSpPr/>
      </xdr:nvCxnSpPr>
      <xdr:spPr>
        <a:xfrm>
          <a:off x="3797300" y="17185277"/>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100512</xdr:rowOff>
    </xdr:from>
    <xdr:to>
      <xdr:col>15</xdr:col>
      <xdr:colOff>101600</xdr:colOff>
      <xdr:row>100</xdr:row>
      <xdr:rowOff>30662</xdr:rowOff>
    </xdr:to>
    <xdr:sp macro="" textlink="">
      <xdr:nvSpPr>
        <xdr:cNvPr id="428" name="楕円 427">
          <a:extLst>
            <a:ext uri="{FF2B5EF4-FFF2-40B4-BE49-F238E27FC236}">
              <a16:creationId xmlns:a16="http://schemas.microsoft.com/office/drawing/2014/main" id="{403FDD12-594E-420A-92D1-735C216EB634}"/>
            </a:ext>
          </a:extLst>
        </xdr:cNvPr>
        <xdr:cNvSpPr/>
      </xdr:nvSpPr>
      <xdr:spPr>
        <a:xfrm>
          <a:off x="2857500" y="1707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151312</xdr:rowOff>
    </xdr:from>
    <xdr:to>
      <xdr:col>19</xdr:col>
      <xdr:colOff>177800</xdr:colOff>
      <xdr:row>100</xdr:row>
      <xdr:rowOff>40277</xdr:rowOff>
    </xdr:to>
    <xdr:cxnSp macro="">
      <xdr:nvCxnSpPr>
        <xdr:cNvPr id="429" name="直線コネクタ 428">
          <a:extLst>
            <a:ext uri="{FF2B5EF4-FFF2-40B4-BE49-F238E27FC236}">
              <a16:creationId xmlns:a16="http://schemas.microsoft.com/office/drawing/2014/main" id="{AB9B515A-44B6-4E7C-AEE9-2386A077360D}"/>
            </a:ext>
          </a:extLst>
        </xdr:cNvPr>
        <xdr:cNvCxnSpPr/>
      </xdr:nvCxnSpPr>
      <xdr:spPr>
        <a:xfrm>
          <a:off x="2908300" y="17124862"/>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89081</xdr:rowOff>
    </xdr:from>
    <xdr:to>
      <xdr:col>10</xdr:col>
      <xdr:colOff>165100</xdr:colOff>
      <xdr:row>100</xdr:row>
      <xdr:rowOff>19231</xdr:rowOff>
    </xdr:to>
    <xdr:sp macro="" textlink="">
      <xdr:nvSpPr>
        <xdr:cNvPr id="430" name="楕円 429">
          <a:extLst>
            <a:ext uri="{FF2B5EF4-FFF2-40B4-BE49-F238E27FC236}">
              <a16:creationId xmlns:a16="http://schemas.microsoft.com/office/drawing/2014/main" id="{C1805B92-0EFC-4D11-9851-8584D3785E30}"/>
            </a:ext>
          </a:extLst>
        </xdr:cNvPr>
        <xdr:cNvSpPr/>
      </xdr:nvSpPr>
      <xdr:spPr>
        <a:xfrm>
          <a:off x="1968500" y="1706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139881</xdr:rowOff>
    </xdr:from>
    <xdr:to>
      <xdr:col>15</xdr:col>
      <xdr:colOff>50800</xdr:colOff>
      <xdr:row>99</xdr:row>
      <xdr:rowOff>151312</xdr:rowOff>
    </xdr:to>
    <xdr:cxnSp macro="">
      <xdr:nvCxnSpPr>
        <xdr:cNvPr id="431" name="直線コネクタ 430">
          <a:extLst>
            <a:ext uri="{FF2B5EF4-FFF2-40B4-BE49-F238E27FC236}">
              <a16:creationId xmlns:a16="http://schemas.microsoft.com/office/drawing/2014/main" id="{C282E10B-81A0-4E0B-9BE0-2A70BBDDDE62}"/>
            </a:ext>
          </a:extLst>
        </xdr:cNvPr>
        <xdr:cNvCxnSpPr/>
      </xdr:nvCxnSpPr>
      <xdr:spPr>
        <a:xfrm>
          <a:off x="2019300" y="17113431"/>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98879</xdr:rowOff>
    </xdr:from>
    <xdr:to>
      <xdr:col>6</xdr:col>
      <xdr:colOff>38100</xdr:colOff>
      <xdr:row>100</xdr:row>
      <xdr:rowOff>29029</xdr:rowOff>
    </xdr:to>
    <xdr:sp macro="" textlink="">
      <xdr:nvSpPr>
        <xdr:cNvPr id="432" name="楕円 431">
          <a:extLst>
            <a:ext uri="{FF2B5EF4-FFF2-40B4-BE49-F238E27FC236}">
              <a16:creationId xmlns:a16="http://schemas.microsoft.com/office/drawing/2014/main" id="{F8F3BA6B-66BE-4BAA-A23E-7224DDF9CD1C}"/>
            </a:ext>
          </a:extLst>
        </xdr:cNvPr>
        <xdr:cNvSpPr/>
      </xdr:nvSpPr>
      <xdr:spPr>
        <a:xfrm>
          <a:off x="10795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139881</xdr:rowOff>
    </xdr:from>
    <xdr:to>
      <xdr:col>10</xdr:col>
      <xdr:colOff>114300</xdr:colOff>
      <xdr:row>99</xdr:row>
      <xdr:rowOff>149679</xdr:rowOff>
    </xdr:to>
    <xdr:cxnSp macro="">
      <xdr:nvCxnSpPr>
        <xdr:cNvPr id="433" name="直線コネクタ 432">
          <a:extLst>
            <a:ext uri="{FF2B5EF4-FFF2-40B4-BE49-F238E27FC236}">
              <a16:creationId xmlns:a16="http://schemas.microsoft.com/office/drawing/2014/main" id="{7829100F-0436-4927-AD09-9E34AA7551DF}"/>
            </a:ext>
          </a:extLst>
        </xdr:cNvPr>
        <xdr:cNvCxnSpPr/>
      </xdr:nvCxnSpPr>
      <xdr:spPr>
        <a:xfrm flipV="1">
          <a:off x="1130300" y="1711343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82204</xdr:rowOff>
    </xdr:from>
    <xdr:ext cx="405111" cy="259045"/>
    <xdr:sp macro="" textlink="">
      <xdr:nvSpPr>
        <xdr:cNvPr id="434" name="n_1aveValue【港湾・漁港】&#10;有形固定資産減価償却率">
          <a:extLst>
            <a:ext uri="{FF2B5EF4-FFF2-40B4-BE49-F238E27FC236}">
              <a16:creationId xmlns:a16="http://schemas.microsoft.com/office/drawing/2014/main" id="{0C2C5FA7-9151-4FBF-8970-03500336C5A6}"/>
            </a:ext>
          </a:extLst>
        </xdr:cNvPr>
        <xdr:cNvSpPr txBox="1"/>
      </xdr:nvSpPr>
      <xdr:spPr>
        <a:xfrm>
          <a:off x="35820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67508</xdr:rowOff>
    </xdr:from>
    <xdr:ext cx="405111" cy="259045"/>
    <xdr:sp macro="" textlink="">
      <xdr:nvSpPr>
        <xdr:cNvPr id="435" name="n_2aveValue【港湾・漁港】&#10;有形固定資産減価償却率">
          <a:extLst>
            <a:ext uri="{FF2B5EF4-FFF2-40B4-BE49-F238E27FC236}">
              <a16:creationId xmlns:a16="http://schemas.microsoft.com/office/drawing/2014/main" id="{F26BCA06-2608-4B68-B203-46BBA5637B3D}"/>
            </a:ext>
          </a:extLst>
        </xdr:cNvPr>
        <xdr:cNvSpPr txBox="1"/>
      </xdr:nvSpPr>
      <xdr:spPr>
        <a:xfrm>
          <a:off x="2705744"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51179</xdr:rowOff>
    </xdr:from>
    <xdr:ext cx="405111" cy="259045"/>
    <xdr:sp macro="" textlink="">
      <xdr:nvSpPr>
        <xdr:cNvPr id="436" name="n_3aveValue【港湾・漁港】&#10;有形固定資産減価償却率">
          <a:extLst>
            <a:ext uri="{FF2B5EF4-FFF2-40B4-BE49-F238E27FC236}">
              <a16:creationId xmlns:a16="http://schemas.microsoft.com/office/drawing/2014/main" id="{A7B06B19-A7C0-4757-81F6-AA69BCA4B228}"/>
            </a:ext>
          </a:extLst>
        </xdr:cNvPr>
        <xdr:cNvSpPr txBox="1"/>
      </xdr:nvSpPr>
      <xdr:spPr>
        <a:xfrm>
          <a:off x="1816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39750</xdr:rowOff>
    </xdr:from>
    <xdr:ext cx="405111" cy="259045"/>
    <xdr:sp macro="" textlink="">
      <xdr:nvSpPr>
        <xdr:cNvPr id="437" name="n_4aveValue【港湾・漁港】&#10;有形固定資産減価償却率">
          <a:extLst>
            <a:ext uri="{FF2B5EF4-FFF2-40B4-BE49-F238E27FC236}">
              <a16:creationId xmlns:a16="http://schemas.microsoft.com/office/drawing/2014/main" id="{F386D7B6-2D92-42F4-BCCF-1EB62DE9C4F5}"/>
            </a:ext>
          </a:extLst>
        </xdr:cNvPr>
        <xdr:cNvSpPr txBox="1"/>
      </xdr:nvSpPr>
      <xdr:spPr>
        <a:xfrm>
          <a:off x="927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107604</xdr:rowOff>
    </xdr:from>
    <xdr:ext cx="340478" cy="259045"/>
    <xdr:sp macro="" textlink="">
      <xdr:nvSpPr>
        <xdr:cNvPr id="438" name="n_1mainValue【港湾・漁港】&#10;有形固定資産減価償却率">
          <a:extLst>
            <a:ext uri="{FF2B5EF4-FFF2-40B4-BE49-F238E27FC236}">
              <a16:creationId xmlns:a16="http://schemas.microsoft.com/office/drawing/2014/main" id="{C3F9859E-18AA-410D-A4FF-9FEF6A4ACBC2}"/>
            </a:ext>
          </a:extLst>
        </xdr:cNvPr>
        <xdr:cNvSpPr txBox="1"/>
      </xdr:nvSpPr>
      <xdr:spPr>
        <a:xfrm>
          <a:off x="3614361" y="169097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47189</xdr:rowOff>
    </xdr:from>
    <xdr:ext cx="340478" cy="259045"/>
    <xdr:sp macro="" textlink="">
      <xdr:nvSpPr>
        <xdr:cNvPr id="439" name="n_2mainValue【港湾・漁港】&#10;有形固定資産減価償却率">
          <a:extLst>
            <a:ext uri="{FF2B5EF4-FFF2-40B4-BE49-F238E27FC236}">
              <a16:creationId xmlns:a16="http://schemas.microsoft.com/office/drawing/2014/main" id="{D04BE2BD-FE98-4D02-9A8A-0FC4DE776433}"/>
            </a:ext>
          </a:extLst>
        </xdr:cNvPr>
        <xdr:cNvSpPr txBox="1"/>
      </xdr:nvSpPr>
      <xdr:spPr>
        <a:xfrm>
          <a:off x="2738061" y="168492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35758</xdr:rowOff>
    </xdr:from>
    <xdr:ext cx="340478" cy="259045"/>
    <xdr:sp macro="" textlink="">
      <xdr:nvSpPr>
        <xdr:cNvPr id="440" name="n_3mainValue【港湾・漁港】&#10;有形固定資産減価償却率">
          <a:extLst>
            <a:ext uri="{FF2B5EF4-FFF2-40B4-BE49-F238E27FC236}">
              <a16:creationId xmlns:a16="http://schemas.microsoft.com/office/drawing/2014/main" id="{CD01F589-898E-4AD0-877F-CA333C4C0742}"/>
            </a:ext>
          </a:extLst>
        </xdr:cNvPr>
        <xdr:cNvSpPr txBox="1"/>
      </xdr:nvSpPr>
      <xdr:spPr>
        <a:xfrm>
          <a:off x="1849061" y="168378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45556</xdr:rowOff>
    </xdr:from>
    <xdr:ext cx="340478" cy="259045"/>
    <xdr:sp macro="" textlink="">
      <xdr:nvSpPr>
        <xdr:cNvPr id="441" name="n_4mainValue【港湾・漁港】&#10;有形固定資産減価償却率">
          <a:extLst>
            <a:ext uri="{FF2B5EF4-FFF2-40B4-BE49-F238E27FC236}">
              <a16:creationId xmlns:a16="http://schemas.microsoft.com/office/drawing/2014/main" id="{05B88A38-2B82-47EF-B583-11E9CD3A6BEB}"/>
            </a:ext>
          </a:extLst>
        </xdr:cNvPr>
        <xdr:cNvSpPr txBox="1"/>
      </xdr:nvSpPr>
      <xdr:spPr>
        <a:xfrm>
          <a:off x="960061" y="16847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2" name="正方形/長方形 441">
          <a:extLst>
            <a:ext uri="{FF2B5EF4-FFF2-40B4-BE49-F238E27FC236}">
              <a16:creationId xmlns:a16="http://schemas.microsoft.com/office/drawing/2014/main" id="{44034F74-AE85-4B77-A9B9-DC962E08035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3" name="正方形/長方形 442">
          <a:extLst>
            <a:ext uri="{FF2B5EF4-FFF2-40B4-BE49-F238E27FC236}">
              <a16:creationId xmlns:a16="http://schemas.microsoft.com/office/drawing/2014/main" id="{E65567EE-3215-4301-A072-1A940310EC2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4" name="正方形/長方形 443">
          <a:extLst>
            <a:ext uri="{FF2B5EF4-FFF2-40B4-BE49-F238E27FC236}">
              <a16:creationId xmlns:a16="http://schemas.microsoft.com/office/drawing/2014/main" id="{374B63B6-B9E2-43CB-ACDE-26CC906D18D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5" name="正方形/長方形 444">
          <a:extLst>
            <a:ext uri="{FF2B5EF4-FFF2-40B4-BE49-F238E27FC236}">
              <a16:creationId xmlns:a16="http://schemas.microsoft.com/office/drawing/2014/main" id="{97D860FD-BFED-4850-89F3-87694A95E28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6" name="正方形/長方形 445">
          <a:extLst>
            <a:ext uri="{FF2B5EF4-FFF2-40B4-BE49-F238E27FC236}">
              <a16:creationId xmlns:a16="http://schemas.microsoft.com/office/drawing/2014/main" id="{3A2981EB-C10E-449B-9B31-62AF594D483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7" name="正方形/長方形 446">
          <a:extLst>
            <a:ext uri="{FF2B5EF4-FFF2-40B4-BE49-F238E27FC236}">
              <a16:creationId xmlns:a16="http://schemas.microsoft.com/office/drawing/2014/main" id="{5493D6A8-E634-4B9F-AC0F-A2B94F10F71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8" name="正方形/長方形 447">
          <a:extLst>
            <a:ext uri="{FF2B5EF4-FFF2-40B4-BE49-F238E27FC236}">
              <a16:creationId xmlns:a16="http://schemas.microsoft.com/office/drawing/2014/main" id="{A59FF680-77AA-4675-8684-061AE402ABE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9" name="正方形/長方形 448">
          <a:extLst>
            <a:ext uri="{FF2B5EF4-FFF2-40B4-BE49-F238E27FC236}">
              <a16:creationId xmlns:a16="http://schemas.microsoft.com/office/drawing/2014/main" id="{33D6C3CB-DB9D-44C2-9F2A-F2590EF6E47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0" name="テキスト ボックス 449">
          <a:extLst>
            <a:ext uri="{FF2B5EF4-FFF2-40B4-BE49-F238E27FC236}">
              <a16:creationId xmlns:a16="http://schemas.microsoft.com/office/drawing/2014/main" id="{D0DD5498-8AF1-4B40-AF9C-C2C83DB6099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1" name="直線コネクタ 450">
          <a:extLst>
            <a:ext uri="{FF2B5EF4-FFF2-40B4-BE49-F238E27FC236}">
              <a16:creationId xmlns:a16="http://schemas.microsoft.com/office/drawing/2014/main" id="{FDDE2A72-0549-40B5-8310-07144A60187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52" name="直線コネクタ 451">
          <a:extLst>
            <a:ext uri="{FF2B5EF4-FFF2-40B4-BE49-F238E27FC236}">
              <a16:creationId xmlns:a16="http://schemas.microsoft.com/office/drawing/2014/main" id="{1DF0EF7C-6A41-4A14-B842-C7DFCEFC3AED}"/>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53" name="テキスト ボックス 452">
          <a:extLst>
            <a:ext uri="{FF2B5EF4-FFF2-40B4-BE49-F238E27FC236}">
              <a16:creationId xmlns:a16="http://schemas.microsoft.com/office/drawing/2014/main" id="{3227E32A-9FD1-4374-BB61-F4C6FC14D6C8}"/>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3C1F6E76-0915-4E95-97CE-FC319F9D1DAA}"/>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5" name="テキスト ボックス 454">
          <a:extLst>
            <a:ext uri="{FF2B5EF4-FFF2-40B4-BE49-F238E27FC236}">
              <a16:creationId xmlns:a16="http://schemas.microsoft.com/office/drawing/2014/main" id="{46E972C0-0695-4E64-9C8B-9859AD6233EA}"/>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6" name="直線コネクタ 455">
          <a:extLst>
            <a:ext uri="{FF2B5EF4-FFF2-40B4-BE49-F238E27FC236}">
              <a16:creationId xmlns:a16="http://schemas.microsoft.com/office/drawing/2014/main" id="{E635457B-9C77-46CE-B161-B5C3923DA3A3}"/>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48277</xdr:rowOff>
    </xdr:from>
    <xdr:ext cx="595419" cy="259045"/>
    <xdr:sp macro="" textlink="">
      <xdr:nvSpPr>
        <xdr:cNvPr id="457" name="テキスト ボックス 456">
          <a:extLst>
            <a:ext uri="{FF2B5EF4-FFF2-40B4-BE49-F238E27FC236}">
              <a16:creationId xmlns:a16="http://schemas.microsoft.com/office/drawing/2014/main" id="{F2A0E91E-2AB8-4BE0-B7E5-7A71FBA5AF00}"/>
            </a:ext>
          </a:extLst>
        </xdr:cNvPr>
        <xdr:cNvSpPr txBox="1"/>
      </xdr:nvSpPr>
      <xdr:spPr>
        <a:xfrm>
          <a:off x="6008581" y="1719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D5EF29D9-687E-45B3-A8A9-62207E26F83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9" name="テキスト ボックス 458">
          <a:extLst>
            <a:ext uri="{FF2B5EF4-FFF2-40B4-BE49-F238E27FC236}">
              <a16:creationId xmlns:a16="http://schemas.microsoft.com/office/drawing/2014/main" id="{2C5097FF-391A-4B2D-9A1E-376F2E78BD4F}"/>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a:extLst>
            <a:ext uri="{FF2B5EF4-FFF2-40B4-BE49-F238E27FC236}">
              <a16:creationId xmlns:a16="http://schemas.microsoft.com/office/drawing/2014/main" id="{88338FE1-42AF-4831-BEE4-951209A1291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170573</xdr:rowOff>
    </xdr:from>
    <xdr:to>
      <xdr:col>54</xdr:col>
      <xdr:colOff>189865</xdr:colOff>
      <xdr:row>107</xdr:row>
      <xdr:rowOff>130446</xdr:rowOff>
    </xdr:to>
    <xdr:cxnSp macro="">
      <xdr:nvCxnSpPr>
        <xdr:cNvPr id="461" name="直線コネクタ 460">
          <a:extLst>
            <a:ext uri="{FF2B5EF4-FFF2-40B4-BE49-F238E27FC236}">
              <a16:creationId xmlns:a16="http://schemas.microsoft.com/office/drawing/2014/main" id="{E2009BE5-8F43-42FA-9D75-166CCA525E63}"/>
            </a:ext>
          </a:extLst>
        </xdr:cNvPr>
        <xdr:cNvCxnSpPr/>
      </xdr:nvCxnSpPr>
      <xdr:spPr>
        <a:xfrm flipV="1">
          <a:off x="10476865" y="17315573"/>
          <a:ext cx="0" cy="116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134273</xdr:rowOff>
    </xdr:from>
    <xdr:ext cx="378565" cy="259045"/>
    <xdr:sp macro="" textlink="">
      <xdr:nvSpPr>
        <xdr:cNvPr id="462" name="【港湾・漁港】&#10;一人当たり有形固定資産（償却資産）額最小値テキスト">
          <a:extLst>
            <a:ext uri="{FF2B5EF4-FFF2-40B4-BE49-F238E27FC236}">
              <a16:creationId xmlns:a16="http://schemas.microsoft.com/office/drawing/2014/main" id="{AA0D7556-0204-4F3C-8789-CE2238A6677D}"/>
            </a:ext>
          </a:extLst>
        </xdr:cNvPr>
        <xdr:cNvSpPr txBox="1"/>
      </xdr:nvSpPr>
      <xdr:spPr>
        <a:xfrm>
          <a:off x="10515600" y="18479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130446</xdr:rowOff>
    </xdr:from>
    <xdr:to>
      <xdr:col>55</xdr:col>
      <xdr:colOff>88900</xdr:colOff>
      <xdr:row>107</xdr:row>
      <xdr:rowOff>130446</xdr:rowOff>
    </xdr:to>
    <xdr:cxnSp macro="">
      <xdr:nvCxnSpPr>
        <xdr:cNvPr id="463" name="直線コネクタ 462">
          <a:extLst>
            <a:ext uri="{FF2B5EF4-FFF2-40B4-BE49-F238E27FC236}">
              <a16:creationId xmlns:a16="http://schemas.microsoft.com/office/drawing/2014/main" id="{56D3C504-3CE0-4A19-B549-F44D42ECD550}"/>
            </a:ext>
          </a:extLst>
        </xdr:cNvPr>
        <xdr:cNvCxnSpPr/>
      </xdr:nvCxnSpPr>
      <xdr:spPr>
        <a:xfrm>
          <a:off x="10388600" y="1847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117250</xdr:rowOff>
    </xdr:from>
    <xdr:ext cx="599010" cy="259045"/>
    <xdr:sp macro="" textlink="">
      <xdr:nvSpPr>
        <xdr:cNvPr id="464" name="【港湾・漁港】&#10;一人当たり有形固定資産（償却資産）額最大値テキスト">
          <a:extLst>
            <a:ext uri="{FF2B5EF4-FFF2-40B4-BE49-F238E27FC236}">
              <a16:creationId xmlns:a16="http://schemas.microsoft.com/office/drawing/2014/main" id="{6B7960F9-9C0E-447B-82B7-915179C920BB}"/>
            </a:ext>
          </a:extLst>
        </xdr:cNvPr>
        <xdr:cNvSpPr txBox="1"/>
      </xdr:nvSpPr>
      <xdr:spPr>
        <a:xfrm>
          <a:off x="10515600" y="1709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170573</xdr:rowOff>
    </xdr:from>
    <xdr:to>
      <xdr:col>55</xdr:col>
      <xdr:colOff>88900</xdr:colOff>
      <xdr:row>100</xdr:row>
      <xdr:rowOff>170573</xdr:rowOff>
    </xdr:to>
    <xdr:cxnSp macro="">
      <xdr:nvCxnSpPr>
        <xdr:cNvPr id="465" name="直線コネクタ 464">
          <a:extLst>
            <a:ext uri="{FF2B5EF4-FFF2-40B4-BE49-F238E27FC236}">
              <a16:creationId xmlns:a16="http://schemas.microsoft.com/office/drawing/2014/main" id="{C1C600DE-9159-4DBC-8733-46E1527878AB}"/>
            </a:ext>
          </a:extLst>
        </xdr:cNvPr>
        <xdr:cNvCxnSpPr/>
      </xdr:nvCxnSpPr>
      <xdr:spPr>
        <a:xfrm>
          <a:off x="10388600" y="17315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19834</xdr:rowOff>
    </xdr:from>
    <xdr:ext cx="534377" cy="259045"/>
    <xdr:sp macro="" textlink="">
      <xdr:nvSpPr>
        <xdr:cNvPr id="466" name="【港湾・漁港】&#10;一人当たり有形固定資産（償却資産）額平均値テキスト">
          <a:extLst>
            <a:ext uri="{FF2B5EF4-FFF2-40B4-BE49-F238E27FC236}">
              <a16:creationId xmlns:a16="http://schemas.microsoft.com/office/drawing/2014/main" id="{42702E7F-5F23-4CA6-BF52-8D3FC2F1720B}"/>
            </a:ext>
          </a:extLst>
        </xdr:cNvPr>
        <xdr:cNvSpPr txBox="1"/>
      </xdr:nvSpPr>
      <xdr:spPr>
        <a:xfrm>
          <a:off x="10515600" y="18022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168407</xdr:rowOff>
    </xdr:from>
    <xdr:to>
      <xdr:col>55</xdr:col>
      <xdr:colOff>50800</xdr:colOff>
      <xdr:row>106</xdr:row>
      <xdr:rowOff>98557</xdr:rowOff>
    </xdr:to>
    <xdr:sp macro="" textlink="">
      <xdr:nvSpPr>
        <xdr:cNvPr id="467" name="フローチャート: 判断 466">
          <a:extLst>
            <a:ext uri="{FF2B5EF4-FFF2-40B4-BE49-F238E27FC236}">
              <a16:creationId xmlns:a16="http://schemas.microsoft.com/office/drawing/2014/main" id="{75F153D6-886C-4362-B3DC-ED9025B52AA5}"/>
            </a:ext>
          </a:extLst>
        </xdr:cNvPr>
        <xdr:cNvSpPr/>
      </xdr:nvSpPr>
      <xdr:spPr>
        <a:xfrm>
          <a:off x="10426700" y="1817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152719</xdr:rowOff>
    </xdr:from>
    <xdr:to>
      <xdr:col>50</xdr:col>
      <xdr:colOff>165100</xdr:colOff>
      <xdr:row>105</xdr:row>
      <xdr:rowOff>82869</xdr:rowOff>
    </xdr:to>
    <xdr:sp macro="" textlink="">
      <xdr:nvSpPr>
        <xdr:cNvPr id="468" name="フローチャート: 判断 467">
          <a:extLst>
            <a:ext uri="{FF2B5EF4-FFF2-40B4-BE49-F238E27FC236}">
              <a16:creationId xmlns:a16="http://schemas.microsoft.com/office/drawing/2014/main" id="{AA6F4228-A14A-48E5-944B-5C6E1BF9F171}"/>
            </a:ext>
          </a:extLst>
        </xdr:cNvPr>
        <xdr:cNvSpPr/>
      </xdr:nvSpPr>
      <xdr:spPr>
        <a:xfrm>
          <a:off x="9588500" y="1798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159251</xdr:rowOff>
    </xdr:from>
    <xdr:to>
      <xdr:col>46</xdr:col>
      <xdr:colOff>38100</xdr:colOff>
      <xdr:row>105</xdr:row>
      <xdr:rowOff>89401</xdr:rowOff>
    </xdr:to>
    <xdr:sp macro="" textlink="">
      <xdr:nvSpPr>
        <xdr:cNvPr id="469" name="フローチャート: 判断 468">
          <a:extLst>
            <a:ext uri="{FF2B5EF4-FFF2-40B4-BE49-F238E27FC236}">
              <a16:creationId xmlns:a16="http://schemas.microsoft.com/office/drawing/2014/main" id="{CCB65A95-4FFD-483A-BFF2-7BE00BA48025}"/>
            </a:ext>
          </a:extLst>
        </xdr:cNvPr>
        <xdr:cNvSpPr/>
      </xdr:nvSpPr>
      <xdr:spPr>
        <a:xfrm>
          <a:off x="8699500" y="1799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163801</xdr:rowOff>
    </xdr:from>
    <xdr:to>
      <xdr:col>41</xdr:col>
      <xdr:colOff>101600</xdr:colOff>
      <xdr:row>105</xdr:row>
      <xdr:rowOff>93951</xdr:rowOff>
    </xdr:to>
    <xdr:sp macro="" textlink="">
      <xdr:nvSpPr>
        <xdr:cNvPr id="470" name="フローチャート: 判断 469">
          <a:extLst>
            <a:ext uri="{FF2B5EF4-FFF2-40B4-BE49-F238E27FC236}">
              <a16:creationId xmlns:a16="http://schemas.microsoft.com/office/drawing/2014/main" id="{28DE2346-0F87-41DC-A49C-19B2196BB15C}"/>
            </a:ext>
          </a:extLst>
        </xdr:cNvPr>
        <xdr:cNvSpPr/>
      </xdr:nvSpPr>
      <xdr:spPr>
        <a:xfrm>
          <a:off x="7810500" y="179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169583</xdr:rowOff>
    </xdr:from>
    <xdr:to>
      <xdr:col>36</xdr:col>
      <xdr:colOff>165100</xdr:colOff>
      <xdr:row>105</xdr:row>
      <xdr:rowOff>99733</xdr:rowOff>
    </xdr:to>
    <xdr:sp macro="" textlink="">
      <xdr:nvSpPr>
        <xdr:cNvPr id="471" name="フローチャート: 判断 470">
          <a:extLst>
            <a:ext uri="{FF2B5EF4-FFF2-40B4-BE49-F238E27FC236}">
              <a16:creationId xmlns:a16="http://schemas.microsoft.com/office/drawing/2014/main" id="{2BFD0D19-2674-464C-903E-1B13B484B4D3}"/>
            </a:ext>
          </a:extLst>
        </xdr:cNvPr>
        <xdr:cNvSpPr/>
      </xdr:nvSpPr>
      <xdr:spPr>
        <a:xfrm>
          <a:off x="6921500" y="1800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271F2BC3-9685-4246-A028-3C72BF9396B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2A805B9E-4E7F-4326-8F5D-48B462D35CB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89C4559-1C2B-483F-B8B3-AB000A95509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23B0384E-CFA5-4089-9AC0-17087CAFAD7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3A1A5256-1EA1-4E23-BB38-ADDF282C604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51152</xdr:rowOff>
    </xdr:from>
    <xdr:to>
      <xdr:col>55</xdr:col>
      <xdr:colOff>50800</xdr:colOff>
      <xdr:row>107</xdr:row>
      <xdr:rowOff>152752</xdr:rowOff>
    </xdr:to>
    <xdr:sp macro="" textlink="">
      <xdr:nvSpPr>
        <xdr:cNvPr id="477" name="楕円 476">
          <a:extLst>
            <a:ext uri="{FF2B5EF4-FFF2-40B4-BE49-F238E27FC236}">
              <a16:creationId xmlns:a16="http://schemas.microsoft.com/office/drawing/2014/main" id="{BD4ECEC6-8CEB-4F54-ADA6-48E5BDC4ABB9}"/>
            </a:ext>
          </a:extLst>
        </xdr:cNvPr>
        <xdr:cNvSpPr/>
      </xdr:nvSpPr>
      <xdr:spPr>
        <a:xfrm>
          <a:off x="10426700" y="1839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137529</xdr:rowOff>
    </xdr:from>
    <xdr:ext cx="469744" cy="259045"/>
    <xdr:sp macro="" textlink="">
      <xdr:nvSpPr>
        <xdr:cNvPr id="478" name="【港湾・漁港】&#10;一人当たり有形固定資産（償却資産）額該当値テキスト">
          <a:extLst>
            <a:ext uri="{FF2B5EF4-FFF2-40B4-BE49-F238E27FC236}">
              <a16:creationId xmlns:a16="http://schemas.microsoft.com/office/drawing/2014/main" id="{D19E12A5-DC14-4957-8632-197AAA8D1879}"/>
            </a:ext>
          </a:extLst>
        </xdr:cNvPr>
        <xdr:cNvSpPr txBox="1"/>
      </xdr:nvSpPr>
      <xdr:spPr>
        <a:xfrm>
          <a:off x="10515600" y="1831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51650</xdr:rowOff>
    </xdr:from>
    <xdr:to>
      <xdr:col>50</xdr:col>
      <xdr:colOff>165100</xdr:colOff>
      <xdr:row>107</xdr:row>
      <xdr:rowOff>153250</xdr:rowOff>
    </xdr:to>
    <xdr:sp macro="" textlink="">
      <xdr:nvSpPr>
        <xdr:cNvPr id="479" name="楕円 478">
          <a:extLst>
            <a:ext uri="{FF2B5EF4-FFF2-40B4-BE49-F238E27FC236}">
              <a16:creationId xmlns:a16="http://schemas.microsoft.com/office/drawing/2014/main" id="{74DC38AC-1AC9-4F99-A5AB-1B654BC4BD67}"/>
            </a:ext>
          </a:extLst>
        </xdr:cNvPr>
        <xdr:cNvSpPr/>
      </xdr:nvSpPr>
      <xdr:spPr>
        <a:xfrm>
          <a:off x="9588500" y="183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101952</xdr:rowOff>
    </xdr:from>
    <xdr:to>
      <xdr:col>55</xdr:col>
      <xdr:colOff>0</xdr:colOff>
      <xdr:row>107</xdr:row>
      <xdr:rowOff>102450</xdr:rowOff>
    </xdr:to>
    <xdr:cxnSp macro="">
      <xdr:nvCxnSpPr>
        <xdr:cNvPr id="480" name="直線コネクタ 479">
          <a:extLst>
            <a:ext uri="{FF2B5EF4-FFF2-40B4-BE49-F238E27FC236}">
              <a16:creationId xmlns:a16="http://schemas.microsoft.com/office/drawing/2014/main" id="{B22AD5FB-8B7A-4BA1-A2CD-5D707BF670AE}"/>
            </a:ext>
          </a:extLst>
        </xdr:cNvPr>
        <xdr:cNvCxnSpPr/>
      </xdr:nvCxnSpPr>
      <xdr:spPr>
        <a:xfrm flipV="1">
          <a:off x="9639300" y="18447102"/>
          <a:ext cx="838200" cy="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52067</xdr:rowOff>
    </xdr:from>
    <xdr:to>
      <xdr:col>46</xdr:col>
      <xdr:colOff>38100</xdr:colOff>
      <xdr:row>107</xdr:row>
      <xdr:rowOff>153667</xdr:rowOff>
    </xdr:to>
    <xdr:sp macro="" textlink="">
      <xdr:nvSpPr>
        <xdr:cNvPr id="481" name="楕円 480">
          <a:extLst>
            <a:ext uri="{FF2B5EF4-FFF2-40B4-BE49-F238E27FC236}">
              <a16:creationId xmlns:a16="http://schemas.microsoft.com/office/drawing/2014/main" id="{5D126CEF-C8E7-49FD-9BEB-BFDEFF16C424}"/>
            </a:ext>
          </a:extLst>
        </xdr:cNvPr>
        <xdr:cNvSpPr/>
      </xdr:nvSpPr>
      <xdr:spPr>
        <a:xfrm>
          <a:off x="8699500" y="1839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102450</xdr:rowOff>
    </xdr:from>
    <xdr:to>
      <xdr:col>50</xdr:col>
      <xdr:colOff>114300</xdr:colOff>
      <xdr:row>107</xdr:row>
      <xdr:rowOff>102867</xdr:rowOff>
    </xdr:to>
    <xdr:cxnSp macro="">
      <xdr:nvCxnSpPr>
        <xdr:cNvPr id="482" name="直線コネクタ 481">
          <a:extLst>
            <a:ext uri="{FF2B5EF4-FFF2-40B4-BE49-F238E27FC236}">
              <a16:creationId xmlns:a16="http://schemas.microsoft.com/office/drawing/2014/main" id="{2A1F38F9-494F-416F-8C76-E084E71D3709}"/>
            </a:ext>
          </a:extLst>
        </xdr:cNvPr>
        <xdr:cNvCxnSpPr/>
      </xdr:nvCxnSpPr>
      <xdr:spPr>
        <a:xfrm flipV="1">
          <a:off x="8750300" y="18447600"/>
          <a:ext cx="889000" cy="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52494</xdr:rowOff>
    </xdr:from>
    <xdr:to>
      <xdr:col>41</xdr:col>
      <xdr:colOff>101600</xdr:colOff>
      <xdr:row>107</xdr:row>
      <xdr:rowOff>154094</xdr:rowOff>
    </xdr:to>
    <xdr:sp macro="" textlink="">
      <xdr:nvSpPr>
        <xdr:cNvPr id="483" name="楕円 482">
          <a:extLst>
            <a:ext uri="{FF2B5EF4-FFF2-40B4-BE49-F238E27FC236}">
              <a16:creationId xmlns:a16="http://schemas.microsoft.com/office/drawing/2014/main" id="{39D0CA26-A9BE-4D34-BA73-2E0E37F7055D}"/>
            </a:ext>
          </a:extLst>
        </xdr:cNvPr>
        <xdr:cNvSpPr/>
      </xdr:nvSpPr>
      <xdr:spPr>
        <a:xfrm>
          <a:off x="7810500" y="1839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102867</xdr:rowOff>
    </xdr:from>
    <xdr:to>
      <xdr:col>45</xdr:col>
      <xdr:colOff>177800</xdr:colOff>
      <xdr:row>107</xdr:row>
      <xdr:rowOff>103294</xdr:rowOff>
    </xdr:to>
    <xdr:cxnSp macro="">
      <xdr:nvCxnSpPr>
        <xdr:cNvPr id="484" name="直線コネクタ 483">
          <a:extLst>
            <a:ext uri="{FF2B5EF4-FFF2-40B4-BE49-F238E27FC236}">
              <a16:creationId xmlns:a16="http://schemas.microsoft.com/office/drawing/2014/main" id="{6AA75162-5055-4AD6-9FC4-EFF065DA906E}"/>
            </a:ext>
          </a:extLst>
        </xdr:cNvPr>
        <xdr:cNvCxnSpPr/>
      </xdr:nvCxnSpPr>
      <xdr:spPr>
        <a:xfrm flipV="1">
          <a:off x="7861300" y="18448017"/>
          <a:ext cx="889000" cy="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72137</xdr:rowOff>
    </xdr:from>
    <xdr:to>
      <xdr:col>36</xdr:col>
      <xdr:colOff>165100</xdr:colOff>
      <xdr:row>108</xdr:row>
      <xdr:rowOff>2287</xdr:rowOff>
    </xdr:to>
    <xdr:sp macro="" textlink="">
      <xdr:nvSpPr>
        <xdr:cNvPr id="485" name="楕円 484">
          <a:extLst>
            <a:ext uri="{FF2B5EF4-FFF2-40B4-BE49-F238E27FC236}">
              <a16:creationId xmlns:a16="http://schemas.microsoft.com/office/drawing/2014/main" id="{1570BDF9-8DD3-45D9-A0B5-614566CB974B}"/>
            </a:ext>
          </a:extLst>
        </xdr:cNvPr>
        <xdr:cNvSpPr/>
      </xdr:nvSpPr>
      <xdr:spPr>
        <a:xfrm>
          <a:off x="6921500" y="1841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103294</xdr:rowOff>
    </xdr:from>
    <xdr:to>
      <xdr:col>41</xdr:col>
      <xdr:colOff>50800</xdr:colOff>
      <xdr:row>107</xdr:row>
      <xdr:rowOff>122937</xdr:rowOff>
    </xdr:to>
    <xdr:cxnSp macro="">
      <xdr:nvCxnSpPr>
        <xdr:cNvPr id="486" name="直線コネクタ 485">
          <a:extLst>
            <a:ext uri="{FF2B5EF4-FFF2-40B4-BE49-F238E27FC236}">
              <a16:creationId xmlns:a16="http://schemas.microsoft.com/office/drawing/2014/main" id="{748D6384-95FB-4190-A8D6-BE73EBF6D9BA}"/>
            </a:ext>
          </a:extLst>
        </xdr:cNvPr>
        <xdr:cNvCxnSpPr/>
      </xdr:nvCxnSpPr>
      <xdr:spPr>
        <a:xfrm flipV="1">
          <a:off x="6972300" y="18448444"/>
          <a:ext cx="889000" cy="1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99396</xdr:rowOff>
    </xdr:from>
    <xdr:ext cx="534377" cy="259045"/>
    <xdr:sp macro="" textlink="">
      <xdr:nvSpPr>
        <xdr:cNvPr id="487" name="n_1aveValue【港湾・漁港】&#10;一人当たり有形固定資産（償却資産）額">
          <a:extLst>
            <a:ext uri="{FF2B5EF4-FFF2-40B4-BE49-F238E27FC236}">
              <a16:creationId xmlns:a16="http://schemas.microsoft.com/office/drawing/2014/main" id="{68CE08F1-A9E2-4B8F-A319-4ECD98D2D6C5}"/>
            </a:ext>
          </a:extLst>
        </xdr:cNvPr>
        <xdr:cNvSpPr txBox="1"/>
      </xdr:nvSpPr>
      <xdr:spPr>
        <a:xfrm>
          <a:off x="9359411" y="1775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105928</xdr:rowOff>
    </xdr:from>
    <xdr:ext cx="534377" cy="259045"/>
    <xdr:sp macro="" textlink="">
      <xdr:nvSpPr>
        <xdr:cNvPr id="488" name="n_2aveValue【港湾・漁港】&#10;一人当たり有形固定資産（償却資産）額">
          <a:extLst>
            <a:ext uri="{FF2B5EF4-FFF2-40B4-BE49-F238E27FC236}">
              <a16:creationId xmlns:a16="http://schemas.microsoft.com/office/drawing/2014/main" id="{742E39EC-49FB-4AF0-B057-53E04BE14EBA}"/>
            </a:ext>
          </a:extLst>
        </xdr:cNvPr>
        <xdr:cNvSpPr txBox="1"/>
      </xdr:nvSpPr>
      <xdr:spPr>
        <a:xfrm>
          <a:off x="8483111" y="1776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110478</xdr:rowOff>
    </xdr:from>
    <xdr:ext cx="534377" cy="259045"/>
    <xdr:sp macro="" textlink="">
      <xdr:nvSpPr>
        <xdr:cNvPr id="489" name="n_3aveValue【港湾・漁港】&#10;一人当たり有形固定資産（償却資産）額">
          <a:extLst>
            <a:ext uri="{FF2B5EF4-FFF2-40B4-BE49-F238E27FC236}">
              <a16:creationId xmlns:a16="http://schemas.microsoft.com/office/drawing/2014/main" id="{196681B4-0D78-4C22-9AA7-B1C2273BFDEE}"/>
            </a:ext>
          </a:extLst>
        </xdr:cNvPr>
        <xdr:cNvSpPr txBox="1"/>
      </xdr:nvSpPr>
      <xdr:spPr>
        <a:xfrm>
          <a:off x="7594111" y="177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103</xdr:row>
      <xdr:rowOff>116260</xdr:rowOff>
    </xdr:from>
    <xdr:ext cx="534377" cy="259045"/>
    <xdr:sp macro="" textlink="">
      <xdr:nvSpPr>
        <xdr:cNvPr id="490" name="n_4aveValue【港湾・漁港】&#10;一人当たり有形固定資産（償却資産）額">
          <a:extLst>
            <a:ext uri="{FF2B5EF4-FFF2-40B4-BE49-F238E27FC236}">
              <a16:creationId xmlns:a16="http://schemas.microsoft.com/office/drawing/2014/main" id="{6FD62847-842D-4B5A-B37D-ECAC1D916508}"/>
            </a:ext>
          </a:extLst>
        </xdr:cNvPr>
        <xdr:cNvSpPr txBox="1"/>
      </xdr:nvSpPr>
      <xdr:spPr>
        <a:xfrm>
          <a:off x="6705111" y="1777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107</xdr:row>
      <xdr:rowOff>144377</xdr:rowOff>
    </xdr:from>
    <xdr:ext cx="469744" cy="259045"/>
    <xdr:sp macro="" textlink="">
      <xdr:nvSpPr>
        <xdr:cNvPr id="491" name="n_1mainValue【港湾・漁港】&#10;一人当たり有形固定資産（償却資産）額">
          <a:extLst>
            <a:ext uri="{FF2B5EF4-FFF2-40B4-BE49-F238E27FC236}">
              <a16:creationId xmlns:a16="http://schemas.microsoft.com/office/drawing/2014/main" id="{D4CF14B8-C671-4E20-A460-339510B5BF2C}"/>
            </a:ext>
          </a:extLst>
        </xdr:cNvPr>
        <xdr:cNvSpPr txBox="1"/>
      </xdr:nvSpPr>
      <xdr:spPr>
        <a:xfrm>
          <a:off x="9391728" y="1848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107</xdr:row>
      <xdr:rowOff>144794</xdr:rowOff>
    </xdr:from>
    <xdr:ext cx="469744" cy="259045"/>
    <xdr:sp macro="" textlink="">
      <xdr:nvSpPr>
        <xdr:cNvPr id="492" name="n_2mainValue【港湾・漁港】&#10;一人当たり有形固定資産（償却資産）額">
          <a:extLst>
            <a:ext uri="{FF2B5EF4-FFF2-40B4-BE49-F238E27FC236}">
              <a16:creationId xmlns:a16="http://schemas.microsoft.com/office/drawing/2014/main" id="{86CC3277-A8FB-4AE2-B0C2-71C9619DC9C1}"/>
            </a:ext>
          </a:extLst>
        </xdr:cNvPr>
        <xdr:cNvSpPr txBox="1"/>
      </xdr:nvSpPr>
      <xdr:spPr>
        <a:xfrm>
          <a:off x="8515428" y="1848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107</xdr:row>
      <xdr:rowOff>145221</xdr:rowOff>
    </xdr:from>
    <xdr:ext cx="469744" cy="259045"/>
    <xdr:sp macro="" textlink="">
      <xdr:nvSpPr>
        <xdr:cNvPr id="493" name="n_3mainValue【港湾・漁港】&#10;一人当たり有形固定資産（償却資産）額">
          <a:extLst>
            <a:ext uri="{FF2B5EF4-FFF2-40B4-BE49-F238E27FC236}">
              <a16:creationId xmlns:a16="http://schemas.microsoft.com/office/drawing/2014/main" id="{0EF1287B-B62D-4527-BE1B-E99F0511DCFE}"/>
            </a:ext>
          </a:extLst>
        </xdr:cNvPr>
        <xdr:cNvSpPr txBox="1"/>
      </xdr:nvSpPr>
      <xdr:spPr>
        <a:xfrm>
          <a:off x="7626428" y="1849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107</xdr:row>
      <xdr:rowOff>164864</xdr:rowOff>
    </xdr:from>
    <xdr:ext cx="469744" cy="259045"/>
    <xdr:sp macro="" textlink="">
      <xdr:nvSpPr>
        <xdr:cNvPr id="494" name="n_4mainValue【港湾・漁港】&#10;一人当たり有形固定資産（償却資産）額">
          <a:extLst>
            <a:ext uri="{FF2B5EF4-FFF2-40B4-BE49-F238E27FC236}">
              <a16:creationId xmlns:a16="http://schemas.microsoft.com/office/drawing/2014/main" id="{E71E0AD6-E389-4DB2-BD56-16F6604735F9}"/>
            </a:ext>
          </a:extLst>
        </xdr:cNvPr>
        <xdr:cNvSpPr txBox="1"/>
      </xdr:nvSpPr>
      <xdr:spPr>
        <a:xfrm>
          <a:off x="6737428" y="18510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1C42B60A-7C5F-41A1-8BC5-6DE73C12B1E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97501570-5893-4F67-A6B9-92C707E6F70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9D5DA30D-BDB0-49E3-8B57-AB8011F0EC3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4696FF4-9413-47F2-B6A7-07C662B57E3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33DCF3A9-A067-4C7F-B024-EBB8E7F2ADB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FDE22BD6-9222-4A82-8E9E-96899CB4AAC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B15C17-C2AF-44A1-AF91-48ECD9116D8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8136186-17DF-44C5-A791-485AC321146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59B0EB9A-7160-46BD-83EB-906CB6E27F0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4835F34F-404E-4E7E-8893-BB5CDC0A6B6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C1D67F5A-D23B-4EF2-8D57-82E19E1C3A2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506" name="直線コネクタ 505">
          <a:extLst>
            <a:ext uri="{FF2B5EF4-FFF2-40B4-BE49-F238E27FC236}">
              <a16:creationId xmlns:a16="http://schemas.microsoft.com/office/drawing/2014/main" id="{8B6D7076-AA5A-4E4E-9273-755B11055E81}"/>
            </a:ext>
          </a:extLst>
        </xdr:cNvPr>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507" name="テキスト ボックス 506">
          <a:extLst>
            <a:ext uri="{FF2B5EF4-FFF2-40B4-BE49-F238E27FC236}">
              <a16:creationId xmlns:a16="http://schemas.microsoft.com/office/drawing/2014/main" id="{EC057F00-89AF-4FD0-93AD-DF10B834A4A7}"/>
            </a:ext>
          </a:extLst>
        </xdr:cNvPr>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a16="http://schemas.microsoft.com/office/drawing/2014/main" id="{0DB83276-D9EA-48A5-8AE2-B44CC5A3D06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a:extLst>
            <a:ext uri="{FF2B5EF4-FFF2-40B4-BE49-F238E27FC236}">
              <a16:creationId xmlns:a16="http://schemas.microsoft.com/office/drawing/2014/main" id="{127A9189-DCEE-4C9A-895E-B9C256AFA5C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510" name="直線コネクタ 509">
          <a:extLst>
            <a:ext uri="{FF2B5EF4-FFF2-40B4-BE49-F238E27FC236}">
              <a16:creationId xmlns:a16="http://schemas.microsoft.com/office/drawing/2014/main" id="{B4A8C835-5C21-4AE7-9F56-251D87876117}"/>
            </a:ext>
          </a:extLst>
        </xdr:cNvPr>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511" name="テキスト ボックス 510">
          <a:extLst>
            <a:ext uri="{FF2B5EF4-FFF2-40B4-BE49-F238E27FC236}">
              <a16:creationId xmlns:a16="http://schemas.microsoft.com/office/drawing/2014/main" id="{04B7CDDF-E35F-40D2-BCE8-6136C3F12F7C}"/>
            </a:ext>
          </a:extLst>
        </xdr:cNvPr>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D501D9A6-66BF-42A4-AC93-8AB0F859B6F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3" name="テキスト ボックス 512">
          <a:extLst>
            <a:ext uri="{FF2B5EF4-FFF2-40B4-BE49-F238E27FC236}">
              <a16:creationId xmlns:a16="http://schemas.microsoft.com/office/drawing/2014/main" id="{D7C603EA-AD7A-4ECA-A51C-8EA77E6E2EF3}"/>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認定こども園・幼稚園・保育所】&#10;有形固定資産減価償却率グラフ枠">
          <a:extLst>
            <a:ext uri="{FF2B5EF4-FFF2-40B4-BE49-F238E27FC236}">
              <a16:creationId xmlns:a16="http://schemas.microsoft.com/office/drawing/2014/main" id="{D5C90B0C-7C85-44B9-B632-47D69B6E474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84772</xdr:rowOff>
    </xdr:from>
    <xdr:to>
      <xdr:col>85</xdr:col>
      <xdr:colOff>126364</xdr:colOff>
      <xdr:row>41</xdr:row>
      <xdr:rowOff>159068</xdr:rowOff>
    </xdr:to>
    <xdr:cxnSp macro="">
      <xdr:nvCxnSpPr>
        <xdr:cNvPr id="515" name="直線コネクタ 514">
          <a:extLst>
            <a:ext uri="{FF2B5EF4-FFF2-40B4-BE49-F238E27FC236}">
              <a16:creationId xmlns:a16="http://schemas.microsoft.com/office/drawing/2014/main" id="{5C5507C6-F430-4BAF-AFB4-66AE9DF449DB}"/>
            </a:ext>
          </a:extLst>
        </xdr:cNvPr>
        <xdr:cNvCxnSpPr/>
      </xdr:nvCxnSpPr>
      <xdr:spPr>
        <a:xfrm flipV="1">
          <a:off x="16318864" y="5742622"/>
          <a:ext cx="0" cy="1445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162895</xdr:rowOff>
    </xdr:from>
    <xdr:ext cx="405111" cy="259045"/>
    <xdr:sp macro="" textlink="">
      <xdr:nvSpPr>
        <xdr:cNvPr id="516" name="【認定こども園・幼稚園・保育所】&#10;有形固定資産減価償却率最小値テキスト">
          <a:extLst>
            <a:ext uri="{FF2B5EF4-FFF2-40B4-BE49-F238E27FC236}">
              <a16:creationId xmlns:a16="http://schemas.microsoft.com/office/drawing/2014/main" id="{0B223CAB-2CE8-40D8-95D5-AD7C179CDA0B}"/>
            </a:ext>
          </a:extLst>
        </xdr:cNvPr>
        <xdr:cNvSpPr txBox="1"/>
      </xdr:nvSpPr>
      <xdr:spPr>
        <a:xfrm>
          <a:off x="16357600" y="719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159068</xdr:rowOff>
    </xdr:from>
    <xdr:to>
      <xdr:col>86</xdr:col>
      <xdr:colOff>25400</xdr:colOff>
      <xdr:row>41</xdr:row>
      <xdr:rowOff>159068</xdr:rowOff>
    </xdr:to>
    <xdr:cxnSp macro="">
      <xdr:nvCxnSpPr>
        <xdr:cNvPr id="517" name="直線コネクタ 516">
          <a:extLst>
            <a:ext uri="{FF2B5EF4-FFF2-40B4-BE49-F238E27FC236}">
              <a16:creationId xmlns:a16="http://schemas.microsoft.com/office/drawing/2014/main" id="{36CA5A9B-3FA1-47AD-B3BA-65503A1321F4}"/>
            </a:ext>
          </a:extLst>
        </xdr:cNvPr>
        <xdr:cNvCxnSpPr/>
      </xdr:nvCxnSpPr>
      <xdr:spPr>
        <a:xfrm>
          <a:off x="16230600" y="718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31449</xdr:rowOff>
    </xdr:from>
    <xdr:ext cx="405111" cy="259045"/>
    <xdr:sp macro="" textlink="">
      <xdr:nvSpPr>
        <xdr:cNvPr id="518" name="【認定こども園・幼稚園・保育所】&#10;有形固定資産減価償却率最大値テキスト">
          <a:extLst>
            <a:ext uri="{FF2B5EF4-FFF2-40B4-BE49-F238E27FC236}">
              <a16:creationId xmlns:a16="http://schemas.microsoft.com/office/drawing/2014/main" id="{1A7A2243-7B48-4B0E-B523-0254A03AB029}"/>
            </a:ext>
          </a:extLst>
        </xdr:cNvPr>
        <xdr:cNvSpPr txBox="1"/>
      </xdr:nvSpPr>
      <xdr:spPr>
        <a:xfrm>
          <a:off x="16357600" y="551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84772</xdr:rowOff>
    </xdr:from>
    <xdr:to>
      <xdr:col>86</xdr:col>
      <xdr:colOff>25400</xdr:colOff>
      <xdr:row>33</xdr:row>
      <xdr:rowOff>84772</xdr:rowOff>
    </xdr:to>
    <xdr:cxnSp macro="">
      <xdr:nvCxnSpPr>
        <xdr:cNvPr id="519" name="直線コネクタ 518">
          <a:extLst>
            <a:ext uri="{FF2B5EF4-FFF2-40B4-BE49-F238E27FC236}">
              <a16:creationId xmlns:a16="http://schemas.microsoft.com/office/drawing/2014/main" id="{3ECD568B-BF7A-4DAA-AD78-341D9434B354}"/>
            </a:ext>
          </a:extLst>
        </xdr:cNvPr>
        <xdr:cNvCxnSpPr/>
      </xdr:nvCxnSpPr>
      <xdr:spPr>
        <a:xfrm>
          <a:off x="16230600" y="5742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55262</xdr:rowOff>
    </xdr:from>
    <xdr:ext cx="405111" cy="259045"/>
    <xdr:sp macro="" textlink="">
      <xdr:nvSpPr>
        <xdr:cNvPr id="520" name="【認定こども園・幼稚園・保育所】&#10;有形固定資産減価償却率平均値テキスト">
          <a:extLst>
            <a:ext uri="{FF2B5EF4-FFF2-40B4-BE49-F238E27FC236}">
              <a16:creationId xmlns:a16="http://schemas.microsoft.com/office/drawing/2014/main" id="{04DDE7FC-50E0-4DA4-88EF-D7768D75C337}"/>
            </a:ext>
          </a:extLst>
        </xdr:cNvPr>
        <xdr:cNvSpPr txBox="1"/>
      </xdr:nvSpPr>
      <xdr:spPr>
        <a:xfrm>
          <a:off x="16357600" y="6227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76835</xdr:rowOff>
    </xdr:from>
    <xdr:to>
      <xdr:col>85</xdr:col>
      <xdr:colOff>177800</xdr:colOff>
      <xdr:row>37</xdr:row>
      <xdr:rowOff>6985</xdr:rowOff>
    </xdr:to>
    <xdr:sp macro="" textlink="">
      <xdr:nvSpPr>
        <xdr:cNvPr id="521" name="フローチャート: 判断 520">
          <a:extLst>
            <a:ext uri="{FF2B5EF4-FFF2-40B4-BE49-F238E27FC236}">
              <a16:creationId xmlns:a16="http://schemas.microsoft.com/office/drawing/2014/main" id="{BF045BC9-09F4-4E1B-BCBE-A55F7C562FB0}"/>
            </a:ext>
          </a:extLst>
        </xdr:cNvPr>
        <xdr:cNvSpPr/>
      </xdr:nvSpPr>
      <xdr:spPr>
        <a:xfrm>
          <a:off x="162687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88265</xdr:rowOff>
    </xdr:from>
    <xdr:to>
      <xdr:col>81</xdr:col>
      <xdr:colOff>101600</xdr:colOff>
      <xdr:row>37</xdr:row>
      <xdr:rowOff>18415</xdr:rowOff>
    </xdr:to>
    <xdr:sp macro="" textlink="">
      <xdr:nvSpPr>
        <xdr:cNvPr id="522" name="フローチャート: 判断 521">
          <a:extLst>
            <a:ext uri="{FF2B5EF4-FFF2-40B4-BE49-F238E27FC236}">
              <a16:creationId xmlns:a16="http://schemas.microsoft.com/office/drawing/2014/main" id="{F20E962C-6763-4091-BEF9-03788DDF7838}"/>
            </a:ext>
          </a:extLst>
        </xdr:cNvPr>
        <xdr:cNvSpPr/>
      </xdr:nvSpPr>
      <xdr:spPr>
        <a:xfrm>
          <a:off x="15430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151130</xdr:rowOff>
    </xdr:from>
    <xdr:to>
      <xdr:col>76</xdr:col>
      <xdr:colOff>165100</xdr:colOff>
      <xdr:row>37</xdr:row>
      <xdr:rowOff>81280</xdr:rowOff>
    </xdr:to>
    <xdr:sp macro="" textlink="">
      <xdr:nvSpPr>
        <xdr:cNvPr id="523" name="フローチャート: 判断 522">
          <a:extLst>
            <a:ext uri="{FF2B5EF4-FFF2-40B4-BE49-F238E27FC236}">
              <a16:creationId xmlns:a16="http://schemas.microsoft.com/office/drawing/2014/main" id="{6FED9300-7145-4909-A023-98A611C629F0}"/>
            </a:ext>
          </a:extLst>
        </xdr:cNvPr>
        <xdr:cNvSpPr/>
      </xdr:nvSpPr>
      <xdr:spPr>
        <a:xfrm>
          <a:off x="14541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524" name="フローチャート: 判断 523">
          <a:extLst>
            <a:ext uri="{FF2B5EF4-FFF2-40B4-BE49-F238E27FC236}">
              <a16:creationId xmlns:a16="http://schemas.microsoft.com/office/drawing/2014/main" id="{9F9C065E-DDB9-4A56-884E-0BD07BD62FF8}"/>
            </a:ext>
          </a:extLst>
        </xdr:cNvPr>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28258</xdr:rowOff>
    </xdr:from>
    <xdr:to>
      <xdr:col>67</xdr:col>
      <xdr:colOff>101600</xdr:colOff>
      <xdr:row>37</xdr:row>
      <xdr:rowOff>129858</xdr:rowOff>
    </xdr:to>
    <xdr:sp macro="" textlink="">
      <xdr:nvSpPr>
        <xdr:cNvPr id="525" name="フローチャート: 判断 524">
          <a:extLst>
            <a:ext uri="{FF2B5EF4-FFF2-40B4-BE49-F238E27FC236}">
              <a16:creationId xmlns:a16="http://schemas.microsoft.com/office/drawing/2014/main" id="{22B9F536-91D7-4B55-96FC-E01C1ED2734D}"/>
            </a:ext>
          </a:extLst>
        </xdr:cNvPr>
        <xdr:cNvSpPr/>
      </xdr:nvSpPr>
      <xdr:spPr>
        <a:xfrm>
          <a:off x="12763500" y="637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FBDF593D-B8E7-4EAA-929A-80887872609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62566FFB-6191-4226-A833-37BD6806720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4C4E1904-36A9-4CEF-BF58-DB5B91E7432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EF70CC7B-FDAD-414D-9D0C-DEAA4092698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53184CE-24E8-4A7C-A678-19273CA4BB8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85408</xdr:rowOff>
    </xdr:from>
    <xdr:to>
      <xdr:col>85</xdr:col>
      <xdr:colOff>177800</xdr:colOff>
      <xdr:row>35</xdr:row>
      <xdr:rowOff>15558</xdr:rowOff>
    </xdr:to>
    <xdr:sp macro="" textlink="">
      <xdr:nvSpPr>
        <xdr:cNvPr id="531" name="楕円 530">
          <a:extLst>
            <a:ext uri="{FF2B5EF4-FFF2-40B4-BE49-F238E27FC236}">
              <a16:creationId xmlns:a16="http://schemas.microsoft.com/office/drawing/2014/main" id="{DBA53F1F-3B10-490F-BE02-041E8F3623D8}"/>
            </a:ext>
          </a:extLst>
        </xdr:cNvPr>
        <xdr:cNvSpPr/>
      </xdr:nvSpPr>
      <xdr:spPr>
        <a:xfrm>
          <a:off x="16268700" y="591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108285</xdr:rowOff>
    </xdr:from>
    <xdr:ext cx="405111" cy="259045"/>
    <xdr:sp macro="" textlink="">
      <xdr:nvSpPr>
        <xdr:cNvPr id="532" name="【認定こども園・幼稚園・保育所】&#10;有形固定資産減価償却率該当値テキスト">
          <a:extLst>
            <a:ext uri="{FF2B5EF4-FFF2-40B4-BE49-F238E27FC236}">
              <a16:creationId xmlns:a16="http://schemas.microsoft.com/office/drawing/2014/main" id="{AD6BABCE-CC5F-4CE6-8A91-AF286EE284DD}"/>
            </a:ext>
          </a:extLst>
        </xdr:cNvPr>
        <xdr:cNvSpPr txBox="1"/>
      </xdr:nvSpPr>
      <xdr:spPr>
        <a:xfrm>
          <a:off x="16357600" y="576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171133</xdr:rowOff>
    </xdr:from>
    <xdr:to>
      <xdr:col>81</xdr:col>
      <xdr:colOff>101600</xdr:colOff>
      <xdr:row>36</xdr:row>
      <xdr:rowOff>101283</xdr:rowOff>
    </xdr:to>
    <xdr:sp macro="" textlink="">
      <xdr:nvSpPr>
        <xdr:cNvPr id="533" name="楕円 532">
          <a:extLst>
            <a:ext uri="{FF2B5EF4-FFF2-40B4-BE49-F238E27FC236}">
              <a16:creationId xmlns:a16="http://schemas.microsoft.com/office/drawing/2014/main" id="{ADC21CAA-D177-4BBA-A192-163092149381}"/>
            </a:ext>
          </a:extLst>
        </xdr:cNvPr>
        <xdr:cNvSpPr/>
      </xdr:nvSpPr>
      <xdr:spPr>
        <a:xfrm>
          <a:off x="15430500" y="617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136208</xdr:rowOff>
    </xdr:from>
    <xdr:to>
      <xdr:col>85</xdr:col>
      <xdr:colOff>127000</xdr:colOff>
      <xdr:row>36</xdr:row>
      <xdr:rowOff>50483</xdr:rowOff>
    </xdr:to>
    <xdr:cxnSp macro="">
      <xdr:nvCxnSpPr>
        <xdr:cNvPr id="534" name="直線コネクタ 533">
          <a:extLst>
            <a:ext uri="{FF2B5EF4-FFF2-40B4-BE49-F238E27FC236}">
              <a16:creationId xmlns:a16="http://schemas.microsoft.com/office/drawing/2014/main" id="{3D576EC6-7150-4293-86F8-9FA7C110D1DF}"/>
            </a:ext>
          </a:extLst>
        </xdr:cNvPr>
        <xdr:cNvCxnSpPr/>
      </xdr:nvCxnSpPr>
      <xdr:spPr>
        <a:xfrm flipV="1">
          <a:off x="15481300" y="5965508"/>
          <a:ext cx="8382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142558</xdr:rowOff>
    </xdr:from>
    <xdr:to>
      <xdr:col>76</xdr:col>
      <xdr:colOff>165100</xdr:colOff>
      <xdr:row>36</xdr:row>
      <xdr:rowOff>72708</xdr:rowOff>
    </xdr:to>
    <xdr:sp macro="" textlink="">
      <xdr:nvSpPr>
        <xdr:cNvPr id="535" name="楕円 534">
          <a:extLst>
            <a:ext uri="{FF2B5EF4-FFF2-40B4-BE49-F238E27FC236}">
              <a16:creationId xmlns:a16="http://schemas.microsoft.com/office/drawing/2014/main" id="{C4A88DB0-0E8F-437F-B023-DDD8C7806B80}"/>
            </a:ext>
          </a:extLst>
        </xdr:cNvPr>
        <xdr:cNvSpPr/>
      </xdr:nvSpPr>
      <xdr:spPr>
        <a:xfrm>
          <a:off x="14541500" y="614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21908</xdr:rowOff>
    </xdr:from>
    <xdr:to>
      <xdr:col>81</xdr:col>
      <xdr:colOff>50800</xdr:colOff>
      <xdr:row>36</xdr:row>
      <xdr:rowOff>50483</xdr:rowOff>
    </xdr:to>
    <xdr:cxnSp macro="">
      <xdr:nvCxnSpPr>
        <xdr:cNvPr id="536" name="直線コネクタ 535">
          <a:extLst>
            <a:ext uri="{FF2B5EF4-FFF2-40B4-BE49-F238E27FC236}">
              <a16:creationId xmlns:a16="http://schemas.microsoft.com/office/drawing/2014/main" id="{CCD8B84A-C9E1-44DB-BD96-32231BF0F635}"/>
            </a:ext>
          </a:extLst>
        </xdr:cNvPr>
        <xdr:cNvCxnSpPr/>
      </xdr:nvCxnSpPr>
      <xdr:spPr>
        <a:xfrm>
          <a:off x="14592300" y="619410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88265</xdr:rowOff>
    </xdr:from>
    <xdr:to>
      <xdr:col>72</xdr:col>
      <xdr:colOff>38100</xdr:colOff>
      <xdr:row>38</xdr:row>
      <xdr:rowOff>18415</xdr:rowOff>
    </xdr:to>
    <xdr:sp macro="" textlink="">
      <xdr:nvSpPr>
        <xdr:cNvPr id="537" name="楕円 536">
          <a:extLst>
            <a:ext uri="{FF2B5EF4-FFF2-40B4-BE49-F238E27FC236}">
              <a16:creationId xmlns:a16="http://schemas.microsoft.com/office/drawing/2014/main" id="{F1176687-F300-422E-9480-9DB8F4E6B6AB}"/>
            </a:ext>
          </a:extLst>
        </xdr:cNvPr>
        <xdr:cNvSpPr/>
      </xdr:nvSpPr>
      <xdr:spPr>
        <a:xfrm>
          <a:off x="13652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21908</xdr:rowOff>
    </xdr:from>
    <xdr:to>
      <xdr:col>76</xdr:col>
      <xdr:colOff>114300</xdr:colOff>
      <xdr:row>37</xdr:row>
      <xdr:rowOff>139065</xdr:rowOff>
    </xdr:to>
    <xdr:cxnSp macro="">
      <xdr:nvCxnSpPr>
        <xdr:cNvPr id="538" name="直線コネクタ 537">
          <a:extLst>
            <a:ext uri="{FF2B5EF4-FFF2-40B4-BE49-F238E27FC236}">
              <a16:creationId xmlns:a16="http://schemas.microsoft.com/office/drawing/2014/main" id="{9125E0F0-D422-49F7-BFB5-607738C6899B}"/>
            </a:ext>
          </a:extLst>
        </xdr:cNvPr>
        <xdr:cNvCxnSpPr/>
      </xdr:nvCxnSpPr>
      <xdr:spPr>
        <a:xfrm flipV="1">
          <a:off x="13703300" y="6194108"/>
          <a:ext cx="889000" cy="28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25400</xdr:rowOff>
    </xdr:from>
    <xdr:to>
      <xdr:col>67</xdr:col>
      <xdr:colOff>101600</xdr:colOff>
      <xdr:row>40</xdr:row>
      <xdr:rowOff>127000</xdr:rowOff>
    </xdr:to>
    <xdr:sp macro="" textlink="">
      <xdr:nvSpPr>
        <xdr:cNvPr id="539" name="楕円 538">
          <a:extLst>
            <a:ext uri="{FF2B5EF4-FFF2-40B4-BE49-F238E27FC236}">
              <a16:creationId xmlns:a16="http://schemas.microsoft.com/office/drawing/2014/main" id="{EEE8D580-882A-4B08-A233-7CFF379AFD5D}"/>
            </a:ext>
          </a:extLst>
        </xdr:cNvPr>
        <xdr:cNvSpPr/>
      </xdr:nvSpPr>
      <xdr:spPr>
        <a:xfrm>
          <a:off x="12763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139065</xdr:rowOff>
    </xdr:from>
    <xdr:to>
      <xdr:col>71</xdr:col>
      <xdr:colOff>177800</xdr:colOff>
      <xdr:row>40</xdr:row>
      <xdr:rowOff>76200</xdr:rowOff>
    </xdr:to>
    <xdr:cxnSp macro="">
      <xdr:nvCxnSpPr>
        <xdr:cNvPr id="540" name="直線コネクタ 539">
          <a:extLst>
            <a:ext uri="{FF2B5EF4-FFF2-40B4-BE49-F238E27FC236}">
              <a16:creationId xmlns:a16="http://schemas.microsoft.com/office/drawing/2014/main" id="{62E35AB6-2099-46F2-AB72-F05699A12417}"/>
            </a:ext>
          </a:extLst>
        </xdr:cNvPr>
        <xdr:cNvCxnSpPr/>
      </xdr:nvCxnSpPr>
      <xdr:spPr>
        <a:xfrm flipV="1">
          <a:off x="12814300" y="6482715"/>
          <a:ext cx="889000" cy="45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9542</xdr:rowOff>
    </xdr:from>
    <xdr:ext cx="405111" cy="259045"/>
    <xdr:sp macro="" textlink="">
      <xdr:nvSpPr>
        <xdr:cNvPr id="541" name="n_1aveValue【認定こども園・幼稚園・保育所】&#10;有形固定資産減価償却率">
          <a:extLst>
            <a:ext uri="{FF2B5EF4-FFF2-40B4-BE49-F238E27FC236}">
              <a16:creationId xmlns:a16="http://schemas.microsoft.com/office/drawing/2014/main" id="{57882FD8-F5B4-45BF-9C31-AD428FE64C3F}"/>
            </a:ext>
          </a:extLst>
        </xdr:cNvPr>
        <xdr:cNvSpPr txBox="1"/>
      </xdr:nvSpPr>
      <xdr:spPr>
        <a:xfrm>
          <a:off x="15266044" y="635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72407</xdr:rowOff>
    </xdr:from>
    <xdr:ext cx="405111" cy="259045"/>
    <xdr:sp macro="" textlink="">
      <xdr:nvSpPr>
        <xdr:cNvPr id="542" name="n_2aveValue【認定こども園・幼稚園・保育所】&#10;有形固定資産減価償却率">
          <a:extLst>
            <a:ext uri="{FF2B5EF4-FFF2-40B4-BE49-F238E27FC236}">
              <a16:creationId xmlns:a16="http://schemas.microsoft.com/office/drawing/2014/main" id="{8C519330-D31A-4721-A032-1BB09073B4A0}"/>
            </a:ext>
          </a:extLst>
        </xdr:cNvPr>
        <xdr:cNvSpPr txBox="1"/>
      </xdr:nvSpPr>
      <xdr:spPr>
        <a:xfrm>
          <a:off x="14389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120667</xdr:rowOff>
    </xdr:from>
    <xdr:ext cx="405111" cy="259045"/>
    <xdr:sp macro="" textlink="">
      <xdr:nvSpPr>
        <xdr:cNvPr id="543" name="n_3aveValue【認定こども園・幼稚園・保育所】&#10;有形固定資産減価償却率">
          <a:extLst>
            <a:ext uri="{FF2B5EF4-FFF2-40B4-BE49-F238E27FC236}">
              <a16:creationId xmlns:a16="http://schemas.microsoft.com/office/drawing/2014/main" id="{776E88AC-7E47-4642-B950-31B2DFEBD297}"/>
            </a:ext>
          </a:extLst>
        </xdr:cNvPr>
        <xdr:cNvSpPr txBox="1"/>
      </xdr:nvSpPr>
      <xdr:spPr>
        <a:xfrm>
          <a:off x="13500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146385</xdr:rowOff>
    </xdr:from>
    <xdr:ext cx="405111" cy="259045"/>
    <xdr:sp macro="" textlink="">
      <xdr:nvSpPr>
        <xdr:cNvPr id="544" name="n_4aveValue【認定こども園・幼稚園・保育所】&#10;有形固定資産減価償却率">
          <a:extLst>
            <a:ext uri="{FF2B5EF4-FFF2-40B4-BE49-F238E27FC236}">
              <a16:creationId xmlns:a16="http://schemas.microsoft.com/office/drawing/2014/main" id="{7587666B-DABE-486A-BCAE-A1BEAD0C7B59}"/>
            </a:ext>
          </a:extLst>
        </xdr:cNvPr>
        <xdr:cNvSpPr txBox="1"/>
      </xdr:nvSpPr>
      <xdr:spPr>
        <a:xfrm>
          <a:off x="12611744" y="6147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117810</xdr:rowOff>
    </xdr:from>
    <xdr:ext cx="405111" cy="259045"/>
    <xdr:sp macro="" textlink="">
      <xdr:nvSpPr>
        <xdr:cNvPr id="545" name="n_1mainValue【認定こども園・幼稚園・保育所】&#10;有形固定資産減価償却率">
          <a:extLst>
            <a:ext uri="{FF2B5EF4-FFF2-40B4-BE49-F238E27FC236}">
              <a16:creationId xmlns:a16="http://schemas.microsoft.com/office/drawing/2014/main" id="{B5FB718E-63EB-4C71-816B-3BFE2494E28D}"/>
            </a:ext>
          </a:extLst>
        </xdr:cNvPr>
        <xdr:cNvSpPr txBox="1"/>
      </xdr:nvSpPr>
      <xdr:spPr>
        <a:xfrm>
          <a:off x="15266044" y="5947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89235</xdr:rowOff>
    </xdr:from>
    <xdr:ext cx="405111" cy="259045"/>
    <xdr:sp macro="" textlink="">
      <xdr:nvSpPr>
        <xdr:cNvPr id="546" name="n_2mainValue【認定こども園・幼稚園・保育所】&#10;有形固定資産減価償却率">
          <a:extLst>
            <a:ext uri="{FF2B5EF4-FFF2-40B4-BE49-F238E27FC236}">
              <a16:creationId xmlns:a16="http://schemas.microsoft.com/office/drawing/2014/main" id="{2117C423-254C-480D-A8D8-F80D828923AF}"/>
            </a:ext>
          </a:extLst>
        </xdr:cNvPr>
        <xdr:cNvSpPr txBox="1"/>
      </xdr:nvSpPr>
      <xdr:spPr>
        <a:xfrm>
          <a:off x="14389744" y="5918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547" name="n_3mainValue【認定こども園・幼稚園・保育所】&#10;有形固定資産減価償却率">
          <a:extLst>
            <a:ext uri="{FF2B5EF4-FFF2-40B4-BE49-F238E27FC236}">
              <a16:creationId xmlns:a16="http://schemas.microsoft.com/office/drawing/2014/main" id="{E1D77613-9431-4260-AD1D-1FE87325DB43}"/>
            </a:ext>
          </a:extLst>
        </xdr:cNvPr>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118127</xdr:rowOff>
    </xdr:from>
    <xdr:ext cx="405111" cy="259045"/>
    <xdr:sp macro="" textlink="">
      <xdr:nvSpPr>
        <xdr:cNvPr id="548" name="n_4mainValue【認定こども園・幼稚園・保育所】&#10;有形固定資産減価償却率">
          <a:extLst>
            <a:ext uri="{FF2B5EF4-FFF2-40B4-BE49-F238E27FC236}">
              <a16:creationId xmlns:a16="http://schemas.microsoft.com/office/drawing/2014/main" id="{54033E7C-2C15-4BF1-B72F-F7A5A422999D}"/>
            </a:ext>
          </a:extLst>
        </xdr:cNvPr>
        <xdr:cNvSpPr txBox="1"/>
      </xdr:nvSpPr>
      <xdr:spPr>
        <a:xfrm>
          <a:off x="12611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99F87BB5-A818-4C08-8BDE-1D49697FC76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70D3BE47-352F-4CAD-A57A-23E7DBED05D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AD5D3C4E-A1B9-4438-95A4-293983D3465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9F7D5198-7FD4-49C2-8217-1D17F731C5B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DFC36965-9AF6-4CBC-8339-193238CBD1D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4084BED3-DA13-46E5-B862-F7FC83B0FA6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CB66306A-0805-4AE5-AF28-2A99C6EB5FB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6ED66A03-0678-496B-8542-0207A718A70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id="{04F5C36B-5162-415C-82D3-95F38D41AC5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26E2EF6C-E853-4BEA-BCAD-31300C8778A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a:extLst>
            <a:ext uri="{FF2B5EF4-FFF2-40B4-BE49-F238E27FC236}">
              <a16:creationId xmlns:a16="http://schemas.microsoft.com/office/drawing/2014/main" id="{B6322B60-60C0-4D80-B9A3-FCBD9B3D645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0" name="テキスト ボックス 559">
          <a:extLst>
            <a:ext uri="{FF2B5EF4-FFF2-40B4-BE49-F238E27FC236}">
              <a16:creationId xmlns:a16="http://schemas.microsoft.com/office/drawing/2014/main" id="{7EAD2256-12F5-42F8-9039-AB37A0563F1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a:extLst>
            <a:ext uri="{FF2B5EF4-FFF2-40B4-BE49-F238E27FC236}">
              <a16:creationId xmlns:a16="http://schemas.microsoft.com/office/drawing/2014/main" id="{F90CCA6C-C705-4544-87A7-3A68B7E3ADE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2" name="テキスト ボックス 561">
          <a:extLst>
            <a:ext uri="{FF2B5EF4-FFF2-40B4-BE49-F238E27FC236}">
              <a16:creationId xmlns:a16="http://schemas.microsoft.com/office/drawing/2014/main" id="{539DBDE7-B8F4-4304-A166-5F49D657127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a:extLst>
            <a:ext uri="{FF2B5EF4-FFF2-40B4-BE49-F238E27FC236}">
              <a16:creationId xmlns:a16="http://schemas.microsoft.com/office/drawing/2014/main" id="{ADAE79B0-38FF-4545-A5CA-D18DB419805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4" name="テキスト ボックス 563">
          <a:extLst>
            <a:ext uri="{FF2B5EF4-FFF2-40B4-BE49-F238E27FC236}">
              <a16:creationId xmlns:a16="http://schemas.microsoft.com/office/drawing/2014/main" id="{BA9C5D6F-C13B-4ED5-9D5D-12DCD6048DA7}"/>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a:extLst>
            <a:ext uri="{FF2B5EF4-FFF2-40B4-BE49-F238E27FC236}">
              <a16:creationId xmlns:a16="http://schemas.microsoft.com/office/drawing/2014/main" id="{85BDEDD0-A607-42EF-8C65-784CCE4A7D6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6" name="テキスト ボックス 565">
          <a:extLst>
            <a:ext uri="{FF2B5EF4-FFF2-40B4-BE49-F238E27FC236}">
              <a16:creationId xmlns:a16="http://schemas.microsoft.com/office/drawing/2014/main" id="{EBF2CD59-5EEC-46EA-91F5-7858FF0BDB41}"/>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9BDA5AE6-71F7-4927-957C-710FC1C575A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a:extLst>
            <a:ext uri="{FF2B5EF4-FFF2-40B4-BE49-F238E27FC236}">
              <a16:creationId xmlns:a16="http://schemas.microsoft.com/office/drawing/2014/main" id="{F0E08FBC-0C23-455B-AC82-64A4F9D3BC5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a:extLst>
            <a:ext uri="{FF2B5EF4-FFF2-40B4-BE49-F238E27FC236}">
              <a16:creationId xmlns:a16="http://schemas.microsoft.com/office/drawing/2014/main" id="{314F1035-7F72-468A-83BF-B7C7AFAAD0C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80772</xdr:rowOff>
    </xdr:from>
    <xdr:to>
      <xdr:col>116</xdr:col>
      <xdr:colOff>62864</xdr:colOff>
      <xdr:row>40</xdr:row>
      <xdr:rowOff>108204</xdr:rowOff>
    </xdr:to>
    <xdr:cxnSp macro="">
      <xdr:nvCxnSpPr>
        <xdr:cNvPr id="570" name="直線コネクタ 569">
          <a:extLst>
            <a:ext uri="{FF2B5EF4-FFF2-40B4-BE49-F238E27FC236}">
              <a16:creationId xmlns:a16="http://schemas.microsoft.com/office/drawing/2014/main" id="{1860B232-C362-4B69-BD3A-C6F7654FF0E0}"/>
            </a:ext>
          </a:extLst>
        </xdr:cNvPr>
        <xdr:cNvCxnSpPr/>
      </xdr:nvCxnSpPr>
      <xdr:spPr>
        <a:xfrm flipV="1">
          <a:off x="22160864" y="5910072"/>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112031</xdr:rowOff>
    </xdr:from>
    <xdr:ext cx="469744" cy="259045"/>
    <xdr:sp macro="" textlink="">
      <xdr:nvSpPr>
        <xdr:cNvPr id="571" name="【認定こども園・幼稚園・保育所】&#10;一人当たり面積最小値テキスト">
          <a:extLst>
            <a:ext uri="{FF2B5EF4-FFF2-40B4-BE49-F238E27FC236}">
              <a16:creationId xmlns:a16="http://schemas.microsoft.com/office/drawing/2014/main" id="{ACB099D7-BEAC-4E4B-B68D-39A26125BE9F}"/>
            </a:ext>
          </a:extLst>
        </xdr:cNvPr>
        <xdr:cNvSpPr txBox="1"/>
      </xdr:nvSpPr>
      <xdr:spPr>
        <a:xfrm>
          <a:off x="22199600" y="697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108204</xdr:rowOff>
    </xdr:from>
    <xdr:to>
      <xdr:col>116</xdr:col>
      <xdr:colOff>152400</xdr:colOff>
      <xdr:row>40</xdr:row>
      <xdr:rowOff>108204</xdr:rowOff>
    </xdr:to>
    <xdr:cxnSp macro="">
      <xdr:nvCxnSpPr>
        <xdr:cNvPr id="572" name="直線コネクタ 571">
          <a:extLst>
            <a:ext uri="{FF2B5EF4-FFF2-40B4-BE49-F238E27FC236}">
              <a16:creationId xmlns:a16="http://schemas.microsoft.com/office/drawing/2014/main" id="{992A8A0A-0618-4A2E-A76A-0FF70B135F74}"/>
            </a:ext>
          </a:extLst>
        </xdr:cNvPr>
        <xdr:cNvCxnSpPr/>
      </xdr:nvCxnSpPr>
      <xdr:spPr>
        <a:xfrm>
          <a:off x="22072600" y="696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27449</xdr:rowOff>
    </xdr:from>
    <xdr:ext cx="469744" cy="259045"/>
    <xdr:sp macro="" textlink="">
      <xdr:nvSpPr>
        <xdr:cNvPr id="573" name="【認定こども園・幼稚園・保育所】&#10;一人当たり面積最大値テキスト">
          <a:extLst>
            <a:ext uri="{FF2B5EF4-FFF2-40B4-BE49-F238E27FC236}">
              <a16:creationId xmlns:a16="http://schemas.microsoft.com/office/drawing/2014/main" id="{F6F134E5-CC86-403F-9ABA-CDD8F60F418F}"/>
            </a:ext>
          </a:extLst>
        </xdr:cNvPr>
        <xdr:cNvSpPr txBox="1"/>
      </xdr:nvSpPr>
      <xdr:spPr>
        <a:xfrm>
          <a:off x="22199600" y="568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80772</xdr:rowOff>
    </xdr:from>
    <xdr:to>
      <xdr:col>116</xdr:col>
      <xdr:colOff>152400</xdr:colOff>
      <xdr:row>34</xdr:row>
      <xdr:rowOff>80772</xdr:rowOff>
    </xdr:to>
    <xdr:cxnSp macro="">
      <xdr:nvCxnSpPr>
        <xdr:cNvPr id="574" name="直線コネクタ 573">
          <a:extLst>
            <a:ext uri="{FF2B5EF4-FFF2-40B4-BE49-F238E27FC236}">
              <a16:creationId xmlns:a16="http://schemas.microsoft.com/office/drawing/2014/main" id="{FA215A36-A7A4-43AA-9ADA-E74791060335}"/>
            </a:ext>
          </a:extLst>
        </xdr:cNvPr>
        <xdr:cNvCxnSpPr/>
      </xdr:nvCxnSpPr>
      <xdr:spPr>
        <a:xfrm>
          <a:off x="22072600" y="591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132859</xdr:rowOff>
    </xdr:from>
    <xdr:ext cx="469744" cy="259045"/>
    <xdr:sp macro="" textlink="">
      <xdr:nvSpPr>
        <xdr:cNvPr id="575" name="【認定こども園・幼稚園・保育所】&#10;一人当たり面積平均値テキスト">
          <a:extLst>
            <a:ext uri="{FF2B5EF4-FFF2-40B4-BE49-F238E27FC236}">
              <a16:creationId xmlns:a16="http://schemas.microsoft.com/office/drawing/2014/main" id="{C7F7BA75-F08B-4869-A851-5FA851BA9948}"/>
            </a:ext>
          </a:extLst>
        </xdr:cNvPr>
        <xdr:cNvSpPr txBox="1"/>
      </xdr:nvSpPr>
      <xdr:spPr>
        <a:xfrm>
          <a:off x="22199600" y="630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576" name="フローチャート: 判断 575">
          <a:extLst>
            <a:ext uri="{FF2B5EF4-FFF2-40B4-BE49-F238E27FC236}">
              <a16:creationId xmlns:a16="http://schemas.microsoft.com/office/drawing/2014/main" id="{7382C7FD-15A2-44E8-ADB2-97EF41F049B6}"/>
            </a:ext>
          </a:extLst>
        </xdr:cNvPr>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164846</xdr:rowOff>
    </xdr:from>
    <xdr:to>
      <xdr:col>112</xdr:col>
      <xdr:colOff>38100</xdr:colOff>
      <xdr:row>38</xdr:row>
      <xdr:rowOff>94996</xdr:rowOff>
    </xdr:to>
    <xdr:sp macro="" textlink="">
      <xdr:nvSpPr>
        <xdr:cNvPr id="577" name="フローチャート: 判断 576">
          <a:extLst>
            <a:ext uri="{FF2B5EF4-FFF2-40B4-BE49-F238E27FC236}">
              <a16:creationId xmlns:a16="http://schemas.microsoft.com/office/drawing/2014/main" id="{1BDD2DA1-F841-46A6-A38F-F47AE223F0A6}"/>
            </a:ext>
          </a:extLst>
        </xdr:cNvPr>
        <xdr:cNvSpPr/>
      </xdr:nvSpPr>
      <xdr:spPr>
        <a:xfrm>
          <a:off x="212725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16256</xdr:rowOff>
    </xdr:from>
    <xdr:to>
      <xdr:col>107</xdr:col>
      <xdr:colOff>101600</xdr:colOff>
      <xdr:row>38</xdr:row>
      <xdr:rowOff>117856</xdr:rowOff>
    </xdr:to>
    <xdr:sp macro="" textlink="">
      <xdr:nvSpPr>
        <xdr:cNvPr id="578" name="フローチャート: 判断 577">
          <a:extLst>
            <a:ext uri="{FF2B5EF4-FFF2-40B4-BE49-F238E27FC236}">
              <a16:creationId xmlns:a16="http://schemas.microsoft.com/office/drawing/2014/main" id="{48A467D5-F8A5-4BC4-91AE-644C33372CF5}"/>
            </a:ext>
          </a:extLst>
        </xdr:cNvPr>
        <xdr:cNvSpPr/>
      </xdr:nvSpPr>
      <xdr:spPr>
        <a:xfrm>
          <a:off x="20383500" y="653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2540</xdr:rowOff>
    </xdr:from>
    <xdr:to>
      <xdr:col>102</xdr:col>
      <xdr:colOff>165100</xdr:colOff>
      <xdr:row>38</xdr:row>
      <xdr:rowOff>104140</xdr:rowOff>
    </xdr:to>
    <xdr:sp macro="" textlink="">
      <xdr:nvSpPr>
        <xdr:cNvPr id="579" name="フローチャート: 判断 578">
          <a:extLst>
            <a:ext uri="{FF2B5EF4-FFF2-40B4-BE49-F238E27FC236}">
              <a16:creationId xmlns:a16="http://schemas.microsoft.com/office/drawing/2014/main" id="{7BA063AC-BDFC-4542-9A7D-FE05DE42AE81}"/>
            </a:ext>
          </a:extLst>
        </xdr:cNvPr>
        <xdr:cNvSpPr/>
      </xdr:nvSpPr>
      <xdr:spPr>
        <a:xfrm>
          <a:off x="19494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7112</xdr:rowOff>
    </xdr:from>
    <xdr:to>
      <xdr:col>98</xdr:col>
      <xdr:colOff>38100</xdr:colOff>
      <xdr:row>38</xdr:row>
      <xdr:rowOff>108712</xdr:rowOff>
    </xdr:to>
    <xdr:sp macro="" textlink="">
      <xdr:nvSpPr>
        <xdr:cNvPr id="580" name="フローチャート: 判断 579">
          <a:extLst>
            <a:ext uri="{FF2B5EF4-FFF2-40B4-BE49-F238E27FC236}">
              <a16:creationId xmlns:a16="http://schemas.microsoft.com/office/drawing/2014/main" id="{9CC42857-EFED-4D8E-981F-6D7CC7DC160F}"/>
            </a:ext>
          </a:extLst>
        </xdr:cNvPr>
        <xdr:cNvSpPr/>
      </xdr:nvSpPr>
      <xdr:spPr>
        <a:xfrm>
          <a:off x="18605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B40C748B-8599-472E-BC42-823B1EA40AA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94FFF54B-7E24-483A-9BFE-08C5D011F79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2E5B0EEE-24B9-42C4-9783-8F7092E033E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DDF80696-0145-48FD-A987-10AB62D0191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AA62AAB3-A260-48EE-A87A-F4FC4A8707C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41402</xdr:rowOff>
    </xdr:from>
    <xdr:to>
      <xdr:col>116</xdr:col>
      <xdr:colOff>114300</xdr:colOff>
      <xdr:row>39</xdr:row>
      <xdr:rowOff>143002</xdr:rowOff>
    </xdr:to>
    <xdr:sp macro="" textlink="">
      <xdr:nvSpPr>
        <xdr:cNvPr id="586" name="楕円 585">
          <a:extLst>
            <a:ext uri="{FF2B5EF4-FFF2-40B4-BE49-F238E27FC236}">
              <a16:creationId xmlns:a16="http://schemas.microsoft.com/office/drawing/2014/main" id="{5E37BD9F-F15B-42F0-96B9-8AD72ED63334}"/>
            </a:ext>
          </a:extLst>
        </xdr:cNvPr>
        <xdr:cNvSpPr/>
      </xdr:nvSpPr>
      <xdr:spPr>
        <a:xfrm>
          <a:off x="221107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19829</xdr:rowOff>
    </xdr:from>
    <xdr:ext cx="469744" cy="259045"/>
    <xdr:sp macro="" textlink="">
      <xdr:nvSpPr>
        <xdr:cNvPr id="587" name="【認定こども園・幼稚園・保育所】&#10;一人当たり面積該当値テキスト">
          <a:extLst>
            <a:ext uri="{FF2B5EF4-FFF2-40B4-BE49-F238E27FC236}">
              <a16:creationId xmlns:a16="http://schemas.microsoft.com/office/drawing/2014/main" id="{61469353-360F-40A4-985E-84804DCFA96D}"/>
            </a:ext>
          </a:extLst>
        </xdr:cNvPr>
        <xdr:cNvSpPr txBox="1"/>
      </xdr:nvSpPr>
      <xdr:spPr>
        <a:xfrm>
          <a:off x="22199600" y="670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45974</xdr:rowOff>
    </xdr:from>
    <xdr:to>
      <xdr:col>112</xdr:col>
      <xdr:colOff>38100</xdr:colOff>
      <xdr:row>39</xdr:row>
      <xdr:rowOff>147574</xdr:rowOff>
    </xdr:to>
    <xdr:sp macro="" textlink="">
      <xdr:nvSpPr>
        <xdr:cNvPr id="588" name="楕円 587">
          <a:extLst>
            <a:ext uri="{FF2B5EF4-FFF2-40B4-BE49-F238E27FC236}">
              <a16:creationId xmlns:a16="http://schemas.microsoft.com/office/drawing/2014/main" id="{97699335-D13F-4EC6-876A-01951949FBBD}"/>
            </a:ext>
          </a:extLst>
        </xdr:cNvPr>
        <xdr:cNvSpPr/>
      </xdr:nvSpPr>
      <xdr:spPr>
        <a:xfrm>
          <a:off x="21272500" y="67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92202</xdr:rowOff>
    </xdr:from>
    <xdr:to>
      <xdr:col>116</xdr:col>
      <xdr:colOff>63500</xdr:colOff>
      <xdr:row>39</xdr:row>
      <xdr:rowOff>96774</xdr:rowOff>
    </xdr:to>
    <xdr:cxnSp macro="">
      <xdr:nvCxnSpPr>
        <xdr:cNvPr id="589" name="直線コネクタ 588">
          <a:extLst>
            <a:ext uri="{FF2B5EF4-FFF2-40B4-BE49-F238E27FC236}">
              <a16:creationId xmlns:a16="http://schemas.microsoft.com/office/drawing/2014/main" id="{20E802B8-62F2-45E6-B7D0-9D0FE9FDFA6C}"/>
            </a:ext>
          </a:extLst>
        </xdr:cNvPr>
        <xdr:cNvCxnSpPr/>
      </xdr:nvCxnSpPr>
      <xdr:spPr>
        <a:xfrm flipV="1">
          <a:off x="21323300" y="67787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23114</xdr:rowOff>
    </xdr:from>
    <xdr:to>
      <xdr:col>107</xdr:col>
      <xdr:colOff>101600</xdr:colOff>
      <xdr:row>39</xdr:row>
      <xdr:rowOff>124714</xdr:rowOff>
    </xdr:to>
    <xdr:sp macro="" textlink="">
      <xdr:nvSpPr>
        <xdr:cNvPr id="590" name="楕円 589">
          <a:extLst>
            <a:ext uri="{FF2B5EF4-FFF2-40B4-BE49-F238E27FC236}">
              <a16:creationId xmlns:a16="http://schemas.microsoft.com/office/drawing/2014/main" id="{AF8C4AEC-692F-499C-AF6B-47C51C98C594}"/>
            </a:ext>
          </a:extLst>
        </xdr:cNvPr>
        <xdr:cNvSpPr/>
      </xdr:nvSpPr>
      <xdr:spPr>
        <a:xfrm>
          <a:off x="20383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73914</xdr:rowOff>
    </xdr:from>
    <xdr:to>
      <xdr:col>111</xdr:col>
      <xdr:colOff>177800</xdr:colOff>
      <xdr:row>39</xdr:row>
      <xdr:rowOff>96774</xdr:rowOff>
    </xdr:to>
    <xdr:cxnSp macro="">
      <xdr:nvCxnSpPr>
        <xdr:cNvPr id="591" name="直線コネクタ 590">
          <a:extLst>
            <a:ext uri="{FF2B5EF4-FFF2-40B4-BE49-F238E27FC236}">
              <a16:creationId xmlns:a16="http://schemas.microsoft.com/office/drawing/2014/main" id="{67889B9E-1722-4E0F-BDF3-16B37055F6AE}"/>
            </a:ext>
          </a:extLst>
        </xdr:cNvPr>
        <xdr:cNvCxnSpPr/>
      </xdr:nvCxnSpPr>
      <xdr:spPr>
        <a:xfrm>
          <a:off x="20434300" y="67604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41402</xdr:rowOff>
    </xdr:from>
    <xdr:to>
      <xdr:col>102</xdr:col>
      <xdr:colOff>165100</xdr:colOff>
      <xdr:row>39</xdr:row>
      <xdr:rowOff>143002</xdr:rowOff>
    </xdr:to>
    <xdr:sp macro="" textlink="">
      <xdr:nvSpPr>
        <xdr:cNvPr id="592" name="楕円 591">
          <a:extLst>
            <a:ext uri="{FF2B5EF4-FFF2-40B4-BE49-F238E27FC236}">
              <a16:creationId xmlns:a16="http://schemas.microsoft.com/office/drawing/2014/main" id="{7B53BF99-DA4A-4592-A7D7-4091FCC59BB6}"/>
            </a:ext>
          </a:extLst>
        </xdr:cNvPr>
        <xdr:cNvSpPr/>
      </xdr:nvSpPr>
      <xdr:spPr>
        <a:xfrm>
          <a:off x="194945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73914</xdr:rowOff>
    </xdr:from>
    <xdr:to>
      <xdr:col>107</xdr:col>
      <xdr:colOff>50800</xdr:colOff>
      <xdr:row>39</xdr:row>
      <xdr:rowOff>92202</xdr:rowOff>
    </xdr:to>
    <xdr:cxnSp macro="">
      <xdr:nvCxnSpPr>
        <xdr:cNvPr id="593" name="直線コネクタ 592">
          <a:extLst>
            <a:ext uri="{FF2B5EF4-FFF2-40B4-BE49-F238E27FC236}">
              <a16:creationId xmlns:a16="http://schemas.microsoft.com/office/drawing/2014/main" id="{33802102-C681-42AA-86AF-FC7263D2B06B}"/>
            </a:ext>
          </a:extLst>
        </xdr:cNvPr>
        <xdr:cNvCxnSpPr/>
      </xdr:nvCxnSpPr>
      <xdr:spPr>
        <a:xfrm flipV="1">
          <a:off x="19545300" y="67604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77978</xdr:rowOff>
    </xdr:from>
    <xdr:to>
      <xdr:col>98</xdr:col>
      <xdr:colOff>38100</xdr:colOff>
      <xdr:row>40</xdr:row>
      <xdr:rowOff>8128</xdr:rowOff>
    </xdr:to>
    <xdr:sp macro="" textlink="">
      <xdr:nvSpPr>
        <xdr:cNvPr id="594" name="楕円 593">
          <a:extLst>
            <a:ext uri="{FF2B5EF4-FFF2-40B4-BE49-F238E27FC236}">
              <a16:creationId xmlns:a16="http://schemas.microsoft.com/office/drawing/2014/main" id="{E066BE2C-184D-42B1-9C13-16DAD51875B3}"/>
            </a:ext>
          </a:extLst>
        </xdr:cNvPr>
        <xdr:cNvSpPr/>
      </xdr:nvSpPr>
      <xdr:spPr>
        <a:xfrm>
          <a:off x="18605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92202</xdr:rowOff>
    </xdr:from>
    <xdr:to>
      <xdr:col>102</xdr:col>
      <xdr:colOff>114300</xdr:colOff>
      <xdr:row>39</xdr:row>
      <xdr:rowOff>128778</xdr:rowOff>
    </xdr:to>
    <xdr:cxnSp macro="">
      <xdr:nvCxnSpPr>
        <xdr:cNvPr id="595" name="直線コネクタ 594">
          <a:extLst>
            <a:ext uri="{FF2B5EF4-FFF2-40B4-BE49-F238E27FC236}">
              <a16:creationId xmlns:a16="http://schemas.microsoft.com/office/drawing/2014/main" id="{CB02DCBD-4738-4E5F-B985-4243A6B24CF9}"/>
            </a:ext>
          </a:extLst>
        </xdr:cNvPr>
        <xdr:cNvCxnSpPr/>
      </xdr:nvCxnSpPr>
      <xdr:spPr>
        <a:xfrm flipV="1">
          <a:off x="18656300" y="67787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111523</xdr:rowOff>
    </xdr:from>
    <xdr:ext cx="469744" cy="259045"/>
    <xdr:sp macro="" textlink="">
      <xdr:nvSpPr>
        <xdr:cNvPr id="596" name="n_1aveValue【認定こども園・幼稚園・保育所】&#10;一人当たり面積">
          <a:extLst>
            <a:ext uri="{FF2B5EF4-FFF2-40B4-BE49-F238E27FC236}">
              <a16:creationId xmlns:a16="http://schemas.microsoft.com/office/drawing/2014/main" id="{FA60C394-FAFC-429E-BC15-CD75D10192C3}"/>
            </a:ext>
          </a:extLst>
        </xdr:cNvPr>
        <xdr:cNvSpPr txBox="1"/>
      </xdr:nvSpPr>
      <xdr:spPr>
        <a:xfrm>
          <a:off x="21075727"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134383</xdr:rowOff>
    </xdr:from>
    <xdr:ext cx="469744" cy="259045"/>
    <xdr:sp macro="" textlink="">
      <xdr:nvSpPr>
        <xdr:cNvPr id="597" name="n_2aveValue【認定こども園・幼稚園・保育所】&#10;一人当たり面積">
          <a:extLst>
            <a:ext uri="{FF2B5EF4-FFF2-40B4-BE49-F238E27FC236}">
              <a16:creationId xmlns:a16="http://schemas.microsoft.com/office/drawing/2014/main" id="{AD2D765B-35A1-4695-8579-ED072977F4FE}"/>
            </a:ext>
          </a:extLst>
        </xdr:cNvPr>
        <xdr:cNvSpPr txBox="1"/>
      </xdr:nvSpPr>
      <xdr:spPr>
        <a:xfrm>
          <a:off x="20199427" y="630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120667</xdr:rowOff>
    </xdr:from>
    <xdr:ext cx="469744" cy="259045"/>
    <xdr:sp macro="" textlink="">
      <xdr:nvSpPr>
        <xdr:cNvPr id="598" name="n_3aveValue【認定こども園・幼稚園・保育所】&#10;一人当たり面積">
          <a:extLst>
            <a:ext uri="{FF2B5EF4-FFF2-40B4-BE49-F238E27FC236}">
              <a16:creationId xmlns:a16="http://schemas.microsoft.com/office/drawing/2014/main" id="{34C06197-23DB-46A6-9101-2A83095A425F}"/>
            </a:ext>
          </a:extLst>
        </xdr:cNvPr>
        <xdr:cNvSpPr txBox="1"/>
      </xdr:nvSpPr>
      <xdr:spPr>
        <a:xfrm>
          <a:off x="19310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125239</xdr:rowOff>
    </xdr:from>
    <xdr:ext cx="469744" cy="259045"/>
    <xdr:sp macro="" textlink="">
      <xdr:nvSpPr>
        <xdr:cNvPr id="599" name="n_4aveValue【認定こども園・幼稚園・保育所】&#10;一人当たり面積">
          <a:extLst>
            <a:ext uri="{FF2B5EF4-FFF2-40B4-BE49-F238E27FC236}">
              <a16:creationId xmlns:a16="http://schemas.microsoft.com/office/drawing/2014/main" id="{25E7AB2D-1EDD-43DF-B160-29F60E504479}"/>
            </a:ext>
          </a:extLst>
        </xdr:cNvPr>
        <xdr:cNvSpPr txBox="1"/>
      </xdr:nvSpPr>
      <xdr:spPr>
        <a:xfrm>
          <a:off x="184214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138701</xdr:rowOff>
    </xdr:from>
    <xdr:ext cx="469744" cy="259045"/>
    <xdr:sp macro="" textlink="">
      <xdr:nvSpPr>
        <xdr:cNvPr id="600" name="n_1mainValue【認定こども園・幼稚園・保育所】&#10;一人当たり面積">
          <a:extLst>
            <a:ext uri="{FF2B5EF4-FFF2-40B4-BE49-F238E27FC236}">
              <a16:creationId xmlns:a16="http://schemas.microsoft.com/office/drawing/2014/main" id="{85806C47-F3F1-4E26-A6C8-845F6CBA16B5}"/>
            </a:ext>
          </a:extLst>
        </xdr:cNvPr>
        <xdr:cNvSpPr txBox="1"/>
      </xdr:nvSpPr>
      <xdr:spPr>
        <a:xfrm>
          <a:off x="210757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601" name="n_2mainValue【認定こども園・幼稚園・保育所】&#10;一人当たり面積">
          <a:extLst>
            <a:ext uri="{FF2B5EF4-FFF2-40B4-BE49-F238E27FC236}">
              <a16:creationId xmlns:a16="http://schemas.microsoft.com/office/drawing/2014/main" id="{6D569816-0A56-443A-A9B2-D075CE5FB1AE}"/>
            </a:ext>
          </a:extLst>
        </xdr:cNvPr>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134129</xdr:rowOff>
    </xdr:from>
    <xdr:ext cx="469744" cy="259045"/>
    <xdr:sp macro="" textlink="">
      <xdr:nvSpPr>
        <xdr:cNvPr id="602" name="n_3mainValue【認定こども園・幼稚園・保育所】&#10;一人当たり面積">
          <a:extLst>
            <a:ext uri="{FF2B5EF4-FFF2-40B4-BE49-F238E27FC236}">
              <a16:creationId xmlns:a16="http://schemas.microsoft.com/office/drawing/2014/main" id="{D682025C-A5D1-4E42-853D-39B85082EACE}"/>
            </a:ext>
          </a:extLst>
        </xdr:cNvPr>
        <xdr:cNvSpPr txBox="1"/>
      </xdr:nvSpPr>
      <xdr:spPr>
        <a:xfrm>
          <a:off x="193104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170705</xdr:rowOff>
    </xdr:from>
    <xdr:ext cx="469744" cy="259045"/>
    <xdr:sp macro="" textlink="">
      <xdr:nvSpPr>
        <xdr:cNvPr id="603" name="n_4mainValue【認定こども園・幼稚園・保育所】&#10;一人当たり面積">
          <a:extLst>
            <a:ext uri="{FF2B5EF4-FFF2-40B4-BE49-F238E27FC236}">
              <a16:creationId xmlns:a16="http://schemas.microsoft.com/office/drawing/2014/main" id="{998D0FB5-69F3-4827-B9F9-14852320BBE1}"/>
            </a:ext>
          </a:extLst>
        </xdr:cNvPr>
        <xdr:cNvSpPr txBox="1"/>
      </xdr:nvSpPr>
      <xdr:spPr>
        <a:xfrm>
          <a:off x="18421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DF2DA7B7-8E93-4EE1-A336-7DB0662AA6E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711E2962-D08A-4B31-8F3F-E8B164B38DA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2A3341AC-7425-4E0A-B48F-766282465F5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9F5C540E-9C4B-4D86-98C8-A9D37FBEA27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3E536C7A-CC87-46B6-8FF6-EB613116B53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DA92D178-414D-44A0-90C7-A519F9587A0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43D3A823-B58A-48EC-8C22-BA6A6F58134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5E920376-0728-4C58-8BD2-E9AB7A26AEE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75B596F8-BC38-4F3E-98CC-6DD548D1C83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ADDD654E-0F18-4711-8AAF-3E5FAC9EBB0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4" name="テキスト ボックス 613">
          <a:extLst>
            <a:ext uri="{FF2B5EF4-FFF2-40B4-BE49-F238E27FC236}">
              <a16:creationId xmlns:a16="http://schemas.microsoft.com/office/drawing/2014/main" id="{3E2AD933-36DA-46A9-86BB-5FE8092C9289}"/>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5" name="直線コネクタ 614">
          <a:extLst>
            <a:ext uri="{FF2B5EF4-FFF2-40B4-BE49-F238E27FC236}">
              <a16:creationId xmlns:a16="http://schemas.microsoft.com/office/drawing/2014/main" id="{E5C3628A-81CF-47DA-A637-61AA0058AE9B}"/>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6" name="テキスト ボックス 615">
          <a:extLst>
            <a:ext uri="{FF2B5EF4-FFF2-40B4-BE49-F238E27FC236}">
              <a16:creationId xmlns:a16="http://schemas.microsoft.com/office/drawing/2014/main" id="{16CA688D-F573-466B-A6A9-E3F4A0AF8EB6}"/>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7" name="直線コネクタ 616">
          <a:extLst>
            <a:ext uri="{FF2B5EF4-FFF2-40B4-BE49-F238E27FC236}">
              <a16:creationId xmlns:a16="http://schemas.microsoft.com/office/drawing/2014/main" id="{7F864827-9EF5-4B2A-8DDC-A48A181DD702}"/>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8" name="テキスト ボックス 617">
          <a:extLst>
            <a:ext uri="{FF2B5EF4-FFF2-40B4-BE49-F238E27FC236}">
              <a16:creationId xmlns:a16="http://schemas.microsoft.com/office/drawing/2014/main" id="{A0DBF86E-4B2D-4EA4-A43B-E0AA4C1289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9" name="直線コネクタ 618">
          <a:extLst>
            <a:ext uri="{FF2B5EF4-FFF2-40B4-BE49-F238E27FC236}">
              <a16:creationId xmlns:a16="http://schemas.microsoft.com/office/drawing/2014/main" id="{830F036E-8BC6-462F-B3D5-A2D400AA0748}"/>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0" name="テキスト ボックス 619">
          <a:extLst>
            <a:ext uri="{FF2B5EF4-FFF2-40B4-BE49-F238E27FC236}">
              <a16:creationId xmlns:a16="http://schemas.microsoft.com/office/drawing/2014/main" id="{0C74278F-FB05-4288-B184-DF260F9C3DC2}"/>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1" name="直線コネクタ 620">
          <a:extLst>
            <a:ext uri="{FF2B5EF4-FFF2-40B4-BE49-F238E27FC236}">
              <a16:creationId xmlns:a16="http://schemas.microsoft.com/office/drawing/2014/main" id="{1C7E1EB3-D76A-41AA-8F21-FF35A9C3D4D6}"/>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2" name="テキスト ボックス 621">
          <a:extLst>
            <a:ext uri="{FF2B5EF4-FFF2-40B4-BE49-F238E27FC236}">
              <a16:creationId xmlns:a16="http://schemas.microsoft.com/office/drawing/2014/main" id="{B8BFFE43-82B5-461C-B29E-80C70D10E236}"/>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a:extLst>
            <a:ext uri="{FF2B5EF4-FFF2-40B4-BE49-F238E27FC236}">
              <a16:creationId xmlns:a16="http://schemas.microsoft.com/office/drawing/2014/main" id="{EE7B89A2-DEFF-4D0C-A61E-C7178A08B90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4" name="テキスト ボックス 623">
          <a:extLst>
            <a:ext uri="{FF2B5EF4-FFF2-40B4-BE49-F238E27FC236}">
              <a16:creationId xmlns:a16="http://schemas.microsoft.com/office/drawing/2014/main" id="{2B0BA67B-1A91-48C9-AD8D-94BFD3153DCE}"/>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5" name="【学校施設】&#10;有形固定資産減価償却率グラフ枠">
          <a:extLst>
            <a:ext uri="{FF2B5EF4-FFF2-40B4-BE49-F238E27FC236}">
              <a16:creationId xmlns:a16="http://schemas.microsoft.com/office/drawing/2014/main" id="{36312C3A-02A9-4C37-9400-09D9850723A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82296</xdr:rowOff>
    </xdr:from>
    <xdr:to>
      <xdr:col>85</xdr:col>
      <xdr:colOff>126364</xdr:colOff>
      <xdr:row>62</xdr:row>
      <xdr:rowOff>169164</xdr:rowOff>
    </xdr:to>
    <xdr:cxnSp macro="">
      <xdr:nvCxnSpPr>
        <xdr:cNvPr id="626" name="直線コネクタ 625">
          <a:extLst>
            <a:ext uri="{FF2B5EF4-FFF2-40B4-BE49-F238E27FC236}">
              <a16:creationId xmlns:a16="http://schemas.microsoft.com/office/drawing/2014/main" id="{AB7A5C9C-7D4E-47B0-8A31-74ABFBCCE4EB}"/>
            </a:ext>
          </a:extLst>
        </xdr:cNvPr>
        <xdr:cNvCxnSpPr/>
      </xdr:nvCxnSpPr>
      <xdr:spPr>
        <a:xfrm flipV="1">
          <a:off x="16318864" y="968349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1541</xdr:rowOff>
    </xdr:from>
    <xdr:ext cx="405111" cy="259045"/>
    <xdr:sp macro="" textlink="">
      <xdr:nvSpPr>
        <xdr:cNvPr id="627" name="【学校施設】&#10;有形固定資産減価償却率最小値テキスト">
          <a:extLst>
            <a:ext uri="{FF2B5EF4-FFF2-40B4-BE49-F238E27FC236}">
              <a16:creationId xmlns:a16="http://schemas.microsoft.com/office/drawing/2014/main" id="{41FB6088-6B73-4F81-8F16-EC6D85342223}"/>
            </a:ext>
          </a:extLst>
        </xdr:cNvPr>
        <xdr:cNvSpPr txBox="1"/>
      </xdr:nvSpPr>
      <xdr:spPr>
        <a:xfrm>
          <a:off x="16357600" y="1080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169164</xdr:rowOff>
    </xdr:from>
    <xdr:to>
      <xdr:col>86</xdr:col>
      <xdr:colOff>25400</xdr:colOff>
      <xdr:row>62</xdr:row>
      <xdr:rowOff>169164</xdr:rowOff>
    </xdr:to>
    <xdr:cxnSp macro="">
      <xdr:nvCxnSpPr>
        <xdr:cNvPr id="628" name="直線コネクタ 627">
          <a:extLst>
            <a:ext uri="{FF2B5EF4-FFF2-40B4-BE49-F238E27FC236}">
              <a16:creationId xmlns:a16="http://schemas.microsoft.com/office/drawing/2014/main" id="{44CFC9AD-1A00-4EF3-885A-3B7ADCE29761}"/>
            </a:ext>
          </a:extLst>
        </xdr:cNvPr>
        <xdr:cNvCxnSpPr/>
      </xdr:nvCxnSpPr>
      <xdr:spPr>
        <a:xfrm>
          <a:off x="16230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28973</xdr:rowOff>
    </xdr:from>
    <xdr:ext cx="405111" cy="259045"/>
    <xdr:sp macro="" textlink="">
      <xdr:nvSpPr>
        <xdr:cNvPr id="629" name="【学校施設】&#10;有形固定資産減価償却率最大値テキスト">
          <a:extLst>
            <a:ext uri="{FF2B5EF4-FFF2-40B4-BE49-F238E27FC236}">
              <a16:creationId xmlns:a16="http://schemas.microsoft.com/office/drawing/2014/main" id="{14CCB79A-E1E6-4321-B525-2C19EE095420}"/>
            </a:ext>
          </a:extLst>
        </xdr:cNvPr>
        <xdr:cNvSpPr txBox="1"/>
      </xdr:nvSpPr>
      <xdr:spPr>
        <a:xfrm>
          <a:off x="16357600" y="945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82296</xdr:rowOff>
    </xdr:from>
    <xdr:to>
      <xdr:col>86</xdr:col>
      <xdr:colOff>25400</xdr:colOff>
      <xdr:row>56</xdr:row>
      <xdr:rowOff>82296</xdr:rowOff>
    </xdr:to>
    <xdr:cxnSp macro="">
      <xdr:nvCxnSpPr>
        <xdr:cNvPr id="630" name="直線コネクタ 629">
          <a:extLst>
            <a:ext uri="{FF2B5EF4-FFF2-40B4-BE49-F238E27FC236}">
              <a16:creationId xmlns:a16="http://schemas.microsoft.com/office/drawing/2014/main" id="{BB978A6D-4AE5-47A4-BA8E-926D88B907D9}"/>
            </a:ext>
          </a:extLst>
        </xdr:cNvPr>
        <xdr:cNvCxnSpPr/>
      </xdr:nvCxnSpPr>
      <xdr:spPr>
        <a:xfrm>
          <a:off x="16230600" y="968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151655</xdr:rowOff>
    </xdr:from>
    <xdr:ext cx="405111" cy="259045"/>
    <xdr:sp macro="" textlink="">
      <xdr:nvSpPr>
        <xdr:cNvPr id="631" name="【学校施設】&#10;有形固定資産減価償却率平均値テキスト">
          <a:extLst>
            <a:ext uri="{FF2B5EF4-FFF2-40B4-BE49-F238E27FC236}">
              <a16:creationId xmlns:a16="http://schemas.microsoft.com/office/drawing/2014/main" id="{28309BF3-05AE-410E-8D49-41789C8D2A58}"/>
            </a:ext>
          </a:extLst>
        </xdr:cNvPr>
        <xdr:cNvSpPr txBox="1"/>
      </xdr:nvSpPr>
      <xdr:spPr>
        <a:xfrm>
          <a:off x="16357600" y="1009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632" name="フローチャート: 判断 631">
          <a:extLst>
            <a:ext uri="{FF2B5EF4-FFF2-40B4-BE49-F238E27FC236}">
              <a16:creationId xmlns:a16="http://schemas.microsoft.com/office/drawing/2014/main" id="{55EBC07D-D518-4EFE-8476-104172DCB188}"/>
            </a:ext>
          </a:extLst>
        </xdr:cNvPr>
        <xdr:cNvSpPr/>
      </xdr:nvSpPr>
      <xdr:spPr>
        <a:xfrm>
          <a:off x="162687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154940</xdr:rowOff>
    </xdr:from>
    <xdr:to>
      <xdr:col>81</xdr:col>
      <xdr:colOff>101600</xdr:colOff>
      <xdr:row>59</xdr:row>
      <xdr:rowOff>85090</xdr:rowOff>
    </xdr:to>
    <xdr:sp macro="" textlink="">
      <xdr:nvSpPr>
        <xdr:cNvPr id="633" name="フローチャート: 判断 632">
          <a:extLst>
            <a:ext uri="{FF2B5EF4-FFF2-40B4-BE49-F238E27FC236}">
              <a16:creationId xmlns:a16="http://schemas.microsoft.com/office/drawing/2014/main" id="{43C34E11-58BD-4A65-B4FE-FF129B0F4C6A}"/>
            </a:ext>
          </a:extLst>
        </xdr:cNvPr>
        <xdr:cNvSpPr/>
      </xdr:nvSpPr>
      <xdr:spPr>
        <a:xfrm>
          <a:off x="15430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1778</xdr:rowOff>
    </xdr:from>
    <xdr:to>
      <xdr:col>76</xdr:col>
      <xdr:colOff>165100</xdr:colOff>
      <xdr:row>59</xdr:row>
      <xdr:rowOff>103378</xdr:rowOff>
    </xdr:to>
    <xdr:sp macro="" textlink="">
      <xdr:nvSpPr>
        <xdr:cNvPr id="634" name="フローチャート: 判断 633">
          <a:extLst>
            <a:ext uri="{FF2B5EF4-FFF2-40B4-BE49-F238E27FC236}">
              <a16:creationId xmlns:a16="http://schemas.microsoft.com/office/drawing/2014/main" id="{C3F6AA8E-399B-4741-8EBE-E3F18416D84E}"/>
            </a:ext>
          </a:extLst>
        </xdr:cNvPr>
        <xdr:cNvSpPr/>
      </xdr:nvSpPr>
      <xdr:spPr>
        <a:xfrm>
          <a:off x="145415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154940</xdr:rowOff>
    </xdr:from>
    <xdr:to>
      <xdr:col>72</xdr:col>
      <xdr:colOff>38100</xdr:colOff>
      <xdr:row>59</xdr:row>
      <xdr:rowOff>85090</xdr:rowOff>
    </xdr:to>
    <xdr:sp macro="" textlink="">
      <xdr:nvSpPr>
        <xdr:cNvPr id="635" name="フローチャート: 判断 634">
          <a:extLst>
            <a:ext uri="{FF2B5EF4-FFF2-40B4-BE49-F238E27FC236}">
              <a16:creationId xmlns:a16="http://schemas.microsoft.com/office/drawing/2014/main" id="{BC851CEC-BD74-4828-977B-C25DCC182D6D}"/>
            </a:ext>
          </a:extLst>
        </xdr:cNvPr>
        <xdr:cNvSpPr/>
      </xdr:nvSpPr>
      <xdr:spPr>
        <a:xfrm>
          <a:off x="13652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6" name="フローチャート: 判断 635">
          <a:extLst>
            <a:ext uri="{FF2B5EF4-FFF2-40B4-BE49-F238E27FC236}">
              <a16:creationId xmlns:a16="http://schemas.microsoft.com/office/drawing/2014/main" id="{3DF41172-3331-4CB4-9BDA-EA84FA9109CC}"/>
            </a:ext>
          </a:extLst>
        </xdr:cNvPr>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EFB82218-C5AA-48D0-A089-52D0082D1C6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E7DD802A-7743-46A0-A371-46F72F2A563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3FB2B912-BA92-462A-B144-B5350F2EBBA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EFD35C-2E86-40DE-84A3-5CCC2EC48D6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4DD20B37-E480-4C29-A885-25D86808A84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145796</xdr:rowOff>
    </xdr:from>
    <xdr:to>
      <xdr:col>85</xdr:col>
      <xdr:colOff>177800</xdr:colOff>
      <xdr:row>57</xdr:row>
      <xdr:rowOff>75946</xdr:rowOff>
    </xdr:to>
    <xdr:sp macro="" textlink="">
      <xdr:nvSpPr>
        <xdr:cNvPr id="642" name="楕円 641">
          <a:extLst>
            <a:ext uri="{FF2B5EF4-FFF2-40B4-BE49-F238E27FC236}">
              <a16:creationId xmlns:a16="http://schemas.microsoft.com/office/drawing/2014/main" id="{3EFDB8C9-20CA-449B-9B81-32A441F22384}"/>
            </a:ext>
          </a:extLst>
        </xdr:cNvPr>
        <xdr:cNvSpPr/>
      </xdr:nvSpPr>
      <xdr:spPr>
        <a:xfrm>
          <a:off x="16268700" y="974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60723</xdr:rowOff>
    </xdr:from>
    <xdr:ext cx="405111" cy="259045"/>
    <xdr:sp macro="" textlink="">
      <xdr:nvSpPr>
        <xdr:cNvPr id="643" name="【学校施設】&#10;有形固定資産減価償却率該当値テキスト">
          <a:extLst>
            <a:ext uri="{FF2B5EF4-FFF2-40B4-BE49-F238E27FC236}">
              <a16:creationId xmlns:a16="http://schemas.microsoft.com/office/drawing/2014/main" id="{32378301-A126-4A58-B138-058F885FC884}"/>
            </a:ext>
          </a:extLst>
        </xdr:cNvPr>
        <xdr:cNvSpPr txBox="1"/>
      </xdr:nvSpPr>
      <xdr:spPr>
        <a:xfrm>
          <a:off x="16357600" y="9661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154940</xdr:rowOff>
    </xdr:from>
    <xdr:to>
      <xdr:col>81</xdr:col>
      <xdr:colOff>101600</xdr:colOff>
      <xdr:row>57</xdr:row>
      <xdr:rowOff>85090</xdr:rowOff>
    </xdr:to>
    <xdr:sp macro="" textlink="">
      <xdr:nvSpPr>
        <xdr:cNvPr id="644" name="楕円 643">
          <a:extLst>
            <a:ext uri="{FF2B5EF4-FFF2-40B4-BE49-F238E27FC236}">
              <a16:creationId xmlns:a16="http://schemas.microsoft.com/office/drawing/2014/main" id="{447D7DC3-8AE3-494F-8DE9-DB874B7F61D7}"/>
            </a:ext>
          </a:extLst>
        </xdr:cNvPr>
        <xdr:cNvSpPr/>
      </xdr:nvSpPr>
      <xdr:spPr>
        <a:xfrm>
          <a:off x="15430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25146</xdr:rowOff>
    </xdr:from>
    <xdr:to>
      <xdr:col>85</xdr:col>
      <xdr:colOff>127000</xdr:colOff>
      <xdr:row>57</xdr:row>
      <xdr:rowOff>34290</xdr:rowOff>
    </xdr:to>
    <xdr:cxnSp macro="">
      <xdr:nvCxnSpPr>
        <xdr:cNvPr id="645" name="直線コネクタ 644">
          <a:extLst>
            <a:ext uri="{FF2B5EF4-FFF2-40B4-BE49-F238E27FC236}">
              <a16:creationId xmlns:a16="http://schemas.microsoft.com/office/drawing/2014/main" id="{BCF0BCD2-DDDE-402B-8A9F-145EFE07857E}"/>
            </a:ext>
          </a:extLst>
        </xdr:cNvPr>
        <xdr:cNvCxnSpPr/>
      </xdr:nvCxnSpPr>
      <xdr:spPr>
        <a:xfrm flipV="1">
          <a:off x="15481300" y="97977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161798</xdr:rowOff>
    </xdr:from>
    <xdr:to>
      <xdr:col>76</xdr:col>
      <xdr:colOff>165100</xdr:colOff>
      <xdr:row>58</xdr:row>
      <xdr:rowOff>91948</xdr:rowOff>
    </xdr:to>
    <xdr:sp macro="" textlink="">
      <xdr:nvSpPr>
        <xdr:cNvPr id="646" name="楕円 645">
          <a:extLst>
            <a:ext uri="{FF2B5EF4-FFF2-40B4-BE49-F238E27FC236}">
              <a16:creationId xmlns:a16="http://schemas.microsoft.com/office/drawing/2014/main" id="{DED2220A-CDF2-428E-A5A6-22AB7C1CDE12}"/>
            </a:ext>
          </a:extLst>
        </xdr:cNvPr>
        <xdr:cNvSpPr/>
      </xdr:nvSpPr>
      <xdr:spPr>
        <a:xfrm>
          <a:off x="14541500" y="99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34290</xdr:rowOff>
    </xdr:from>
    <xdr:to>
      <xdr:col>81</xdr:col>
      <xdr:colOff>50800</xdr:colOff>
      <xdr:row>58</xdr:row>
      <xdr:rowOff>41148</xdr:rowOff>
    </xdr:to>
    <xdr:cxnSp macro="">
      <xdr:nvCxnSpPr>
        <xdr:cNvPr id="647" name="直線コネクタ 646">
          <a:extLst>
            <a:ext uri="{FF2B5EF4-FFF2-40B4-BE49-F238E27FC236}">
              <a16:creationId xmlns:a16="http://schemas.microsoft.com/office/drawing/2014/main" id="{6858B435-1BB8-4896-9295-ED55E73173D9}"/>
            </a:ext>
          </a:extLst>
        </xdr:cNvPr>
        <xdr:cNvCxnSpPr/>
      </xdr:nvCxnSpPr>
      <xdr:spPr>
        <a:xfrm flipV="1">
          <a:off x="14592300" y="9806940"/>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106934</xdr:rowOff>
    </xdr:from>
    <xdr:to>
      <xdr:col>72</xdr:col>
      <xdr:colOff>38100</xdr:colOff>
      <xdr:row>58</xdr:row>
      <xdr:rowOff>37084</xdr:rowOff>
    </xdr:to>
    <xdr:sp macro="" textlink="">
      <xdr:nvSpPr>
        <xdr:cNvPr id="648" name="楕円 647">
          <a:extLst>
            <a:ext uri="{FF2B5EF4-FFF2-40B4-BE49-F238E27FC236}">
              <a16:creationId xmlns:a16="http://schemas.microsoft.com/office/drawing/2014/main" id="{96620362-34A3-43EB-AF21-B94A04CB3745}"/>
            </a:ext>
          </a:extLst>
        </xdr:cNvPr>
        <xdr:cNvSpPr/>
      </xdr:nvSpPr>
      <xdr:spPr>
        <a:xfrm>
          <a:off x="13652500" y="98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157734</xdr:rowOff>
    </xdr:from>
    <xdr:to>
      <xdr:col>76</xdr:col>
      <xdr:colOff>114300</xdr:colOff>
      <xdr:row>58</xdr:row>
      <xdr:rowOff>41148</xdr:rowOff>
    </xdr:to>
    <xdr:cxnSp macro="">
      <xdr:nvCxnSpPr>
        <xdr:cNvPr id="649" name="直線コネクタ 648">
          <a:extLst>
            <a:ext uri="{FF2B5EF4-FFF2-40B4-BE49-F238E27FC236}">
              <a16:creationId xmlns:a16="http://schemas.microsoft.com/office/drawing/2014/main" id="{E2F9F5FC-6735-4521-B82B-B1A935496BC2}"/>
            </a:ext>
          </a:extLst>
        </xdr:cNvPr>
        <xdr:cNvCxnSpPr/>
      </xdr:nvCxnSpPr>
      <xdr:spPr>
        <a:xfrm>
          <a:off x="13703300" y="99303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125222</xdr:rowOff>
    </xdr:from>
    <xdr:to>
      <xdr:col>67</xdr:col>
      <xdr:colOff>101600</xdr:colOff>
      <xdr:row>58</xdr:row>
      <xdr:rowOff>55372</xdr:rowOff>
    </xdr:to>
    <xdr:sp macro="" textlink="">
      <xdr:nvSpPr>
        <xdr:cNvPr id="650" name="楕円 649">
          <a:extLst>
            <a:ext uri="{FF2B5EF4-FFF2-40B4-BE49-F238E27FC236}">
              <a16:creationId xmlns:a16="http://schemas.microsoft.com/office/drawing/2014/main" id="{ED12531C-C7A1-4A3C-9A3D-E27C5A9C0AE7}"/>
            </a:ext>
          </a:extLst>
        </xdr:cNvPr>
        <xdr:cNvSpPr/>
      </xdr:nvSpPr>
      <xdr:spPr>
        <a:xfrm>
          <a:off x="12763500" y="98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157734</xdr:rowOff>
    </xdr:from>
    <xdr:to>
      <xdr:col>71</xdr:col>
      <xdr:colOff>177800</xdr:colOff>
      <xdr:row>58</xdr:row>
      <xdr:rowOff>4572</xdr:rowOff>
    </xdr:to>
    <xdr:cxnSp macro="">
      <xdr:nvCxnSpPr>
        <xdr:cNvPr id="651" name="直線コネクタ 650">
          <a:extLst>
            <a:ext uri="{FF2B5EF4-FFF2-40B4-BE49-F238E27FC236}">
              <a16:creationId xmlns:a16="http://schemas.microsoft.com/office/drawing/2014/main" id="{C9B1D51F-B1FF-4CE4-ABBE-0B8D3B0F9F57}"/>
            </a:ext>
          </a:extLst>
        </xdr:cNvPr>
        <xdr:cNvCxnSpPr/>
      </xdr:nvCxnSpPr>
      <xdr:spPr>
        <a:xfrm flipV="1">
          <a:off x="12814300" y="99303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76217</xdr:rowOff>
    </xdr:from>
    <xdr:ext cx="405111" cy="259045"/>
    <xdr:sp macro="" textlink="">
      <xdr:nvSpPr>
        <xdr:cNvPr id="652" name="n_1aveValue【学校施設】&#10;有形固定資産減価償却率">
          <a:extLst>
            <a:ext uri="{FF2B5EF4-FFF2-40B4-BE49-F238E27FC236}">
              <a16:creationId xmlns:a16="http://schemas.microsoft.com/office/drawing/2014/main" id="{DE12F7C0-D4D5-4313-8D04-C9707699B50B}"/>
            </a:ext>
          </a:extLst>
        </xdr:cNvPr>
        <xdr:cNvSpPr txBox="1"/>
      </xdr:nvSpPr>
      <xdr:spPr>
        <a:xfrm>
          <a:off x="15266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94505</xdr:rowOff>
    </xdr:from>
    <xdr:ext cx="405111" cy="259045"/>
    <xdr:sp macro="" textlink="">
      <xdr:nvSpPr>
        <xdr:cNvPr id="653" name="n_2aveValue【学校施設】&#10;有形固定資産減価償却率">
          <a:extLst>
            <a:ext uri="{FF2B5EF4-FFF2-40B4-BE49-F238E27FC236}">
              <a16:creationId xmlns:a16="http://schemas.microsoft.com/office/drawing/2014/main" id="{B5BC065B-306A-4F5D-B0BE-7274190CE49C}"/>
            </a:ext>
          </a:extLst>
        </xdr:cNvPr>
        <xdr:cNvSpPr txBox="1"/>
      </xdr:nvSpPr>
      <xdr:spPr>
        <a:xfrm>
          <a:off x="14389744" y="1021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76217</xdr:rowOff>
    </xdr:from>
    <xdr:ext cx="405111" cy="259045"/>
    <xdr:sp macro="" textlink="">
      <xdr:nvSpPr>
        <xdr:cNvPr id="654" name="n_3aveValue【学校施設】&#10;有形固定資産減価償却率">
          <a:extLst>
            <a:ext uri="{FF2B5EF4-FFF2-40B4-BE49-F238E27FC236}">
              <a16:creationId xmlns:a16="http://schemas.microsoft.com/office/drawing/2014/main" id="{126D196B-8935-4885-AA1C-84938E68E4F6}"/>
            </a:ext>
          </a:extLst>
        </xdr:cNvPr>
        <xdr:cNvSpPr txBox="1"/>
      </xdr:nvSpPr>
      <xdr:spPr>
        <a:xfrm>
          <a:off x="13500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30497</xdr:rowOff>
    </xdr:from>
    <xdr:ext cx="405111" cy="259045"/>
    <xdr:sp macro="" textlink="">
      <xdr:nvSpPr>
        <xdr:cNvPr id="655" name="n_4aveValue【学校施設】&#10;有形固定資産減価償却率">
          <a:extLst>
            <a:ext uri="{FF2B5EF4-FFF2-40B4-BE49-F238E27FC236}">
              <a16:creationId xmlns:a16="http://schemas.microsoft.com/office/drawing/2014/main" id="{343DEA4F-F6BC-49FB-ACA4-E7D11E6F58C6}"/>
            </a:ext>
          </a:extLst>
        </xdr:cNvPr>
        <xdr:cNvSpPr txBox="1"/>
      </xdr:nvSpPr>
      <xdr:spPr>
        <a:xfrm>
          <a:off x="12611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101617</xdr:rowOff>
    </xdr:from>
    <xdr:ext cx="405111" cy="259045"/>
    <xdr:sp macro="" textlink="">
      <xdr:nvSpPr>
        <xdr:cNvPr id="656" name="n_1mainValue【学校施設】&#10;有形固定資産減価償却率">
          <a:extLst>
            <a:ext uri="{FF2B5EF4-FFF2-40B4-BE49-F238E27FC236}">
              <a16:creationId xmlns:a16="http://schemas.microsoft.com/office/drawing/2014/main" id="{30FD4B11-26EE-462C-81A3-DD2286B0354B}"/>
            </a:ext>
          </a:extLst>
        </xdr:cNvPr>
        <xdr:cNvSpPr txBox="1"/>
      </xdr:nvSpPr>
      <xdr:spPr>
        <a:xfrm>
          <a:off x="152660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108475</xdr:rowOff>
    </xdr:from>
    <xdr:ext cx="405111" cy="259045"/>
    <xdr:sp macro="" textlink="">
      <xdr:nvSpPr>
        <xdr:cNvPr id="657" name="n_2mainValue【学校施設】&#10;有形固定資産減価償却率">
          <a:extLst>
            <a:ext uri="{FF2B5EF4-FFF2-40B4-BE49-F238E27FC236}">
              <a16:creationId xmlns:a16="http://schemas.microsoft.com/office/drawing/2014/main" id="{54304FEB-170F-475E-97A9-43EE0C2FBAE0}"/>
            </a:ext>
          </a:extLst>
        </xdr:cNvPr>
        <xdr:cNvSpPr txBox="1"/>
      </xdr:nvSpPr>
      <xdr:spPr>
        <a:xfrm>
          <a:off x="14389744" y="970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53611</xdr:rowOff>
    </xdr:from>
    <xdr:ext cx="405111" cy="259045"/>
    <xdr:sp macro="" textlink="">
      <xdr:nvSpPr>
        <xdr:cNvPr id="658" name="n_3mainValue【学校施設】&#10;有形固定資産減価償却率">
          <a:extLst>
            <a:ext uri="{FF2B5EF4-FFF2-40B4-BE49-F238E27FC236}">
              <a16:creationId xmlns:a16="http://schemas.microsoft.com/office/drawing/2014/main" id="{894F3AF8-2C07-4773-8573-A728D55BCBB0}"/>
            </a:ext>
          </a:extLst>
        </xdr:cNvPr>
        <xdr:cNvSpPr txBox="1"/>
      </xdr:nvSpPr>
      <xdr:spPr>
        <a:xfrm>
          <a:off x="13500744" y="9654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71899</xdr:rowOff>
    </xdr:from>
    <xdr:ext cx="405111" cy="259045"/>
    <xdr:sp macro="" textlink="">
      <xdr:nvSpPr>
        <xdr:cNvPr id="659" name="n_4mainValue【学校施設】&#10;有形固定資産減価償却率">
          <a:extLst>
            <a:ext uri="{FF2B5EF4-FFF2-40B4-BE49-F238E27FC236}">
              <a16:creationId xmlns:a16="http://schemas.microsoft.com/office/drawing/2014/main" id="{FC6E8DD6-C447-45E8-8222-78AEFD48AEDF}"/>
            </a:ext>
          </a:extLst>
        </xdr:cNvPr>
        <xdr:cNvSpPr txBox="1"/>
      </xdr:nvSpPr>
      <xdr:spPr>
        <a:xfrm>
          <a:off x="12611744" y="967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a:extLst>
            <a:ext uri="{FF2B5EF4-FFF2-40B4-BE49-F238E27FC236}">
              <a16:creationId xmlns:a16="http://schemas.microsoft.com/office/drawing/2014/main" id="{107A4646-F211-4570-8010-4329E24F943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a:extLst>
            <a:ext uri="{FF2B5EF4-FFF2-40B4-BE49-F238E27FC236}">
              <a16:creationId xmlns:a16="http://schemas.microsoft.com/office/drawing/2014/main" id="{E9D0B866-E0A6-4AFA-AE1B-2777E3EFF45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a:extLst>
            <a:ext uri="{FF2B5EF4-FFF2-40B4-BE49-F238E27FC236}">
              <a16:creationId xmlns:a16="http://schemas.microsoft.com/office/drawing/2014/main" id="{A083F07D-FD0A-4B40-9E32-195F947D94D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a:extLst>
            <a:ext uri="{FF2B5EF4-FFF2-40B4-BE49-F238E27FC236}">
              <a16:creationId xmlns:a16="http://schemas.microsoft.com/office/drawing/2014/main" id="{6B9970CB-56D6-4791-852C-BF4B6276C63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a:extLst>
            <a:ext uri="{FF2B5EF4-FFF2-40B4-BE49-F238E27FC236}">
              <a16:creationId xmlns:a16="http://schemas.microsoft.com/office/drawing/2014/main" id="{5F9E4D3E-1A52-454C-BF9F-38EB95FD08E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a:extLst>
            <a:ext uri="{FF2B5EF4-FFF2-40B4-BE49-F238E27FC236}">
              <a16:creationId xmlns:a16="http://schemas.microsoft.com/office/drawing/2014/main" id="{47022FC5-AECF-4CD4-BDDF-E0B8B6D11A0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a:extLst>
            <a:ext uri="{FF2B5EF4-FFF2-40B4-BE49-F238E27FC236}">
              <a16:creationId xmlns:a16="http://schemas.microsoft.com/office/drawing/2014/main" id="{57AC40A6-E388-4AF3-AEDC-BC92C25DB40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a:extLst>
            <a:ext uri="{FF2B5EF4-FFF2-40B4-BE49-F238E27FC236}">
              <a16:creationId xmlns:a16="http://schemas.microsoft.com/office/drawing/2014/main" id="{1F7EE955-1606-4F94-800A-EA9CECE8AA9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a:extLst>
            <a:ext uri="{FF2B5EF4-FFF2-40B4-BE49-F238E27FC236}">
              <a16:creationId xmlns:a16="http://schemas.microsoft.com/office/drawing/2014/main" id="{21D0E213-6DFF-4556-B21C-8E38A46060E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a:extLst>
            <a:ext uri="{FF2B5EF4-FFF2-40B4-BE49-F238E27FC236}">
              <a16:creationId xmlns:a16="http://schemas.microsoft.com/office/drawing/2014/main" id="{EB808F6A-B407-4024-9718-033B35311C4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0" name="テキスト ボックス 669">
          <a:extLst>
            <a:ext uri="{FF2B5EF4-FFF2-40B4-BE49-F238E27FC236}">
              <a16:creationId xmlns:a16="http://schemas.microsoft.com/office/drawing/2014/main" id="{742F91D1-0DEC-4A5D-B47C-9190B8E6122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1" name="直線コネクタ 670">
          <a:extLst>
            <a:ext uri="{FF2B5EF4-FFF2-40B4-BE49-F238E27FC236}">
              <a16:creationId xmlns:a16="http://schemas.microsoft.com/office/drawing/2014/main" id="{79220EC0-CA1B-4EEB-8FCE-97BB0833F336}"/>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2" name="テキスト ボックス 671">
          <a:extLst>
            <a:ext uri="{FF2B5EF4-FFF2-40B4-BE49-F238E27FC236}">
              <a16:creationId xmlns:a16="http://schemas.microsoft.com/office/drawing/2014/main" id="{5FE0FF34-2F06-40C5-9D78-7B83181D9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3" name="直線コネクタ 672">
          <a:extLst>
            <a:ext uri="{FF2B5EF4-FFF2-40B4-BE49-F238E27FC236}">
              <a16:creationId xmlns:a16="http://schemas.microsoft.com/office/drawing/2014/main" id="{3068A583-AA49-4E43-9A65-1A979F94508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4" name="テキスト ボックス 673">
          <a:extLst>
            <a:ext uri="{FF2B5EF4-FFF2-40B4-BE49-F238E27FC236}">
              <a16:creationId xmlns:a16="http://schemas.microsoft.com/office/drawing/2014/main" id="{BCE4D3D3-112A-4BF3-9E40-AEAE262ED72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5" name="直線コネクタ 674">
          <a:extLst>
            <a:ext uri="{FF2B5EF4-FFF2-40B4-BE49-F238E27FC236}">
              <a16:creationId xmlns:a16="http://schemas.microsoft.com/office/drawing/2014/main" id="{79ACD06E-DBDF-4897-9D1C-E85A5B32A8D1}"/>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6" name="テキスト ボックス 675">
          <a:extLst>
            <a:ext uri="{FF2B5EF4-FFF2-40B4-BE49-F238E27FC236}">
              <a16:creationId xmlns:a16="http://schemas.microsoft.com/office/drawing/2014/main" id="{E377C2EB-A7FF-4269-AEED-AD08966F7A6A}"/>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7" name="直線コネクタ 676">
          <a:extLst>
            <a:ext uri="{FF2B5EF4-FFF2-40B4-BE49-F238E27FC236}">
              <a16:creationId xmlns:a16="http://schemas.microsoft.com/office/drawing/2014/main" id="{7E9CF68D-6593-4F35-9811-49C4EC72714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8" name="テキスト ボックス 677">
          <a:extLst>
            <a:ext uri="{FF2B5EF4-FFF2-40B4-BE49-F238E27FC236}">
              <a16:creationId xmlns:a16="http://schemas.microsoft.com/office/drawing/2014/main" id="{B4F31C66-0461-4015-8FC9-C08E41DC0EB6}"/>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9" name="直線コネクタ 678">
          <a:extLst>
            <a:ext uri="{FF2B5EF4-FFF2-40B4-BE49-F238E27FC236}">
              <a16:creationId xmlns:a16="http://schemas.microsoft.com/office/drawing/2014/main" id="{D25DC59F-19EE-4F6A-84CB-A224BE3F09D9}"/>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0" name="テキスト ボックス 679">
          <a:extLst>
            <a:ext uri="{FF2B5EF4-FFF2-40B4-BE49-F238E27FC236}">
              <a16:creationId xmlns:a16="http://schemas.microsoft.com/office/drawing/2014/main" id="{80B42B57-21C4-4FD2-B5F1-9904AE106BFB}"/>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1" name="直線コネクタ 680">
          <a:extLst>
            <a:ext uri="{FF2B5EF4-FFF2-40B4-BE49-F238E27FC236}">
              <a16:creationId xmlns:a16="http://schemas.microsoft.com/office/drawing/2014/main" id="{4E510A4E-A364-48D8-9558-C52EFABAD28C}"/>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2" name="テキスト ボックス 681">
          <a:extLst>
            <a:ext uri="{FF2B5EF4-FFF2-40B4-BE49-F238E27FC236}">
              <a16:creationId xmlns:a16="http://schemas.microsoft.com/office/drawing/2014/main" id="{3A21790C-08CD-44B6-9A90-D34E124A655C}"/>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B07570CB-E89C-4FD0-9A11-06B34DF6C48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7F8FF62A-8311-4747-96BD-BEFAB5D30CF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a:extLst>
            <a:ext uri="{FF2B5EF4-FFF2-40B4-BE49-F238E27FC236}">
              <a16:creationId xmlns:a16="http://schemas.microsoft.com/office/drawing/2014/main" id="{1D9BA3E6-7CDC-4723-9135-86E79800B64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151856</xdr:rowOff>
    </xdr:from>
    <xdr:to>
      <xdr:col>116</xdr:col>
      <xdr:colOff>62864</xdr:colOff>
      <xdr:row>63</xdr:row>
      <xdr:rowOff>88174</xdr:rowOff>
    </xdr:to>
    <xdr:cxnSp macro="">
      <xdr:nvCxnSpPr>
        <xdr:cNvPr id="686" name="直線コネクタ 685">
          <a:extLst>
            <a:ext uri="{FF2B5EF4-FFF2-40B4-BE49-F238E27FC236}">
              <a16:creationId xmlns:a16="http://schemas.microsoft.com/office/drawing/2014/main" id="{7156096B-7B98-4F5E-A527-31E9A1D72D62}"/>
            </a:ext>
          </a:extLst>
        </xdr:cNvPr>
        <xdr:cNvCxnSpPr/>
      </xdr:nvCxnSpPr>
      <xdr:spPr>
        <a:xfrm flipV="1">
          <a:off x="22160864" y="9410156"/>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92001</xdr:rowOff>
    </xdr:from>
    <xdr:ext cx="469744" cy="259045"/>
    <xdr:sp macro="" textlink="">
      <xdr:nvSpPr>
        <xdr:cNvPr id="687" name="【学校施設】&#10;一人当たり面積最小値テキスト">
          <a:extLst>
            <a:ext uri="{FF2B5EF4-FFF2-40B4-BE49-F238E27FC236}">
              <a16:creationId xmlns:a16="http://schemas.microsoft.com/office/drawing/2014/main" id="{3262FDB0-60E9-4A89-96F5-3219ED51AFCD}"/>
            </a:ext>
          </a:extLst>
        </xdr:cNvPr>
        <xdr:cNvSpPr txBox="1"/>
      </xdr:nvSpPr>
      <xdr:spPr>
        <a:xfrm>
          <a:off x="22199600" y="1089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88174</xdr:rowOff>
    </xdr:from>
    <xdr:to>
      <xdr:col>116</xdr:col>
      <xdr:colOff>152400</xdr:colOff>
      <xdr:row>63</xdr:row>
      <xdr:rowOff>88174</xdr:rowOff>
    </xdr:to>
    <xdr:cxnSp macro="">
      <xdr:nvCxnSpPr>
        <xdr:cNvPr id="688" name="直線コネクタ 687">
          <a:extLst>
            <a:ext uri="{FF2B5EF4-FFF2-40B4-BE49-F238E27FC236}">
              <a16:creationId xmlns:a16="http://schemas.microsoft.com/office/drawing/2014/main" id="{2F98547A-C202-4BDF-9565-E36F825703E8}"/>
            </a:ext>
          </a:extLst>
        </xdr:cNvPr>
        <xdr:cNvCxnSpPr/>
      </xdr:nvCxnSpPr>
      <xdr:spPr>
        <a:xfrm>
          <a:off x="22072600" y="108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98533</xdr:rowOff>
    </xdr:from>
    <xdr:ext cx="469744" cy="259045"/>
    <xdr:sp macro="" textlink="">
      <xdr:nvSpPr>
        <xdr:cNvPr id="689" name="【学校施設】&#10;一人当たり面積最大値テキスト">
          <a:extLst>
            <a:ext uri="{FF2B5EF4-FFF2-40B4-BE49-F238E27FC236}">
              <a16:creationId xmlns:a16="http://schemas.microsoft.com/office/drawing/2014/main" id="{2ECB56F7-DFD8-48B2-B96D-FADD5ECF6B2D}"/>
            </a:ext>
          </a:extLst>
        </xdr:cNvPr>
        <xdr:cNvSpPr txBox="1"/>
      </xdr:nvSpPr>
      <xdr:spPr>
        <a:xfrm>
          <a:off x="22199600" y="918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151856</xdr:rowOff>
    </xdr:from>
    <xdr:to>
      <xdr:col>116</xdr:col>
      <xdr:colOff>152400</xdr:colOff>
      <xdr:row>54</xdr:row>
      <xdr:rowOff>151856</xdr:rowOff>
    </xdr:to>
    <xdr:cxnSp macro="">
      <xdr:nvCxnSpPr>
        <xdr:cNvPr id="690" name="直線コネクタ 689">
          <a:extLst>
            <a:ext uri="{FF2B5EF4-FFF2-40B4-BE49-F238E27FC236}">
              <a16:creationId xmlns:a16="http://schemas.microsoft.com/office/drawing/2014/main" id="{B20D1BCE-0885-477F-9DC0-A4C07DE5942C}"/>
            </a:ext>
          </a:extLst>
        </xdr:cNvPr>
        <xdr:cNvCxnSpPr/>
      </xdr:nvCxnSpPr>
      <xdr:spPr>
        <a:xfrm>
          <a:off x="22072600" y="941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53357</xdr:rowOff>
    </xdr:from>
    <xdr:ext cx="469744" cy="259045"/>
    <xdr:sp macro="" textlink="">
      <xdr:nvSpPr>
        <xdr:cNvPr id="691" name="【学校施設】&#10;一人当たり面積平均値テキスト">
          <a:extLst>
            <a:ext uri="{FF2B5EF4-FFF2-40B4-BE49-F238E27FC236}">
              <a16:creationId xmlns:a16="http://schemas.microsoft.com/office/drawing/2014/main" id="{2C19FE26-7173-413F-A6F2-C751E0BC4821}"/>
            </a:ext>
          </a:extLst>
        </xdr:cNvPr>
        <xdr:cNvSpPr txBox="1"/>
      </xdr:nvSpPr>
      <xdr:spPr>
        <a:xfrm>
          <a:off x="22199600" y="1016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74930</xdr:rowOff>
    </xdr:from>
    <xdr:to>
      <xdr:col>116</xdr:col>
      <xdr:colOff>114300</xdr:colOff>
      <xdr:row>60</xdr:row>
      <xdr:rowOff>5080</xdr:rowOff>
    </xdr:to>
    <xdr:sp macro="" textlink="">
      <xdr:nvSpPr>
        <xdr:cNvPr id="692" name="フローチャート: 判断 691">
          <a:extLst>
            <a:ext uri="{FF2B5EF4-FFF2-40B4-BE49-F238E27FC236}">
              <a16:creationId xmlns:a16="http://schemas.microsoft.com/office/drawing/2014/main" id="{F4D20139-0474-45CF-8F34-359517072B97}"/>
            </a:ext>
          </a:extLst>
        </xdr:cNvPr>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43906</xdr:rowOff>
    </xdr:from>
    <xdr:to>
      <xdr:col>112</xdr:col>
      <xdr:colOff>38100</xdr:colOff>
      <xdr:row>59</xdr:row>
      <xdr:rowOff>145506</xdr:rowOff>
    </xdr:to>
    <xdr:sp macro="" textlink="">
      <xdr:nvSpPr>
        <xdr:cNvPr id="693" name="フローチャート: 判断 692">
          <a:extLst>
            <a:ext uri="{FF2B5EF4-FFF2-40B4-BE49-F238E27FC236}">
              <a16:creationId xmlns:a16="http://schemas.microsoft.com/office/drawing/2014/main" id="{D5B51F87-41C4-4F80-A928-3FDC9E411B48}"/>
            </a:ext>
          </a:extLst>
        </xdr:cNvPr>
        <xdr:cNvSpPr/>
      </xdr:nvSpPr>
      <xdr:spPr>
        <a:xfrm>
          <a:off x="21272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694" name="フローチャート: 判断 693">
          <a:extLst>
            <a:ext uri="{FF2B5EF4-FFF2-40B4-BE49-F238E27FC236}">
              <a16:creationId xmlns:a16="http://schemas.microsoft.com/office/drawing/2014/main" id="{13D387B1-212B-4F44-8357-B0F37FF51FB1}"/>
            </a:ext>
          </a:extLst>
        </xdr:cNvPr>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97790</xdr:rowOff>
    </xdr:from>
    <xdr:to>
      <xdr:col>102</xdr:col>
      <xdr:colOff>165100</xdr:colOff>
      <xdr:row>60</xdr:row>
      <xdr:rowOff>27940</xdr:rowOff>
    </xdr:to>
    <xdr:sp macro="" textlink="">
      <xdr:nvSpPr>
        <xdr:cNvPr id="695" name="フローチャート: 判断 694">
          <a:extLst>
            <a:ext uri="{FF2B5EF4-FFF2-40B4-BE49-F238E27FC236}">
              <a16:creationId xmlns:a16="http://schemas.microsoft.com/office/drawing/2014/main" id="{ADB1E039-229E-4785-BDBF-A19F6724AAB8}"/>
            </a:ext>
          </a:extLst>
        </xdr:cNvPr>
        <xdr:cNvSpPr/>
      </xdr:nvSpPr>
      <xdr:spPr>
        <a:xfrm>
          <a:off x="19494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136978</xdr:rowOff>
    </xdr:from>
    <xdr:to>
      <xdr:col>98</xdr:col>
      <xdr:colOff>38100</xdr:colOff>
      <xdr:row>60</xdr:row>
      <xdr:rowOff>67128</xdr:rowOff>
    </xdr:to>
    <xdr:sp macro="" textlink="">
      <xdr:nvSpPr>
        <xdr:cNvPr id="696" name="フローチャート: 判断 695">
          <a:extLst>
            <a:ext uri="{FF2B5EF4-FFF2-40B4-BE49-F238E27FC236}">
              <a16:creationId xmlns:a16="http://schemas.microsoft.com/office/drawing/2014/main" id="{F0ADD2DC-CA06-4CF0-8F69-9EDD3B5BA667}"/>
            </a:ext>
          </a:extLst>
        </xdr:cNvPr>
        <xdr:cNvSpPr/>
      </xdr:nvSpPr>
      <xdr:spPr>
        <a:xfrm>
          <a:off x="18605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6925018C-6A2D-48FB-B84B-04FD4FC384B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C3048E33-4D98-45B3-B439-96536E9F38D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CFD8A539-8431-4DF4-83BE-F64885F9B62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E1679225-16D8-4C4D-A55E-E73AC66E330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F4D118E-25F1-402A-A383-07F7E96F2CB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42273</xdr:rowOff>
    </xdr:from>
    <xdr:to>
      <xdr:col>116</xdr:col>
      <xdr:colOff>114300</xdr:colOff>
      <xdr:row>59</xdr:row>
      <xdr:rowOff>143873</xdr:rowOff>
    </xdr:to>
    <xdr:sp macro="" textlink="">
      <xdr:nvSpPr>
        <xdr:cNvPr id="702" name="楕円 701">
          <a:extLst>
            <a:ext uri="{FF2B5EF4-FFF2-40B4-BE49-F238E27FC236}">
              <a16:creationId xmlns:a16="http://schemas.microsoft.com/office/drawing/2014/main" id="{29B838F3-A32D-4CDB-B560-1E5DA1855073}"/>
            </a:ext>
          </a:extLst>
        </xdr:cNvPr>
        <xdr:cNvSpPr/>
      </xdr:nvSpPr>
      <xdr:spPr>
        <a:xfrm>
          <a:off x="221107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65150</xdr:rowOff>
    </xdr:from>
    <xdr:ext cx="469744" cy="259045"/>
    <xdr:sp macro="" textlink="">
      <xdr:nvSpPr>
        <xdr:cNvPr id="703" name="【学校施設】&#10;一人当たり面積該当値テキスト">
          <a:extLst>
            <a:ext uri="{FF2B5EF4-FFF2-40B4-BE49-F238E27FC236}">
              <a16:creationId xmlns:a16="http://schemas.microsoft.com/office/drawing/2014/main" id="{11F7547D-A59E-4B66-B59C-0603A6B4FACF}"/>
            </a:ext>
          </a:extLst>
        </xdr:cNvPr>
        <xdr:cNvSpPr txBox="1"/>
      </xdr:nvSpPr>
      <xdr:spPr>
        <a:xfrm>
          <a:off x="22199600" y="1000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81462</xdr:rowOff>
    </xdr:from>
    <xdr:to>
      <xdr:col>112</xdr:col>
      <xdr:colOff>38100</xdr:colOff>
      <xdr:row>60</xdr:row>
      <xdr:rowOff>11612</xdr:rowOff>
    </xdr:to>
    <xdr:sp macro="" textlink="">
      <xdr:nvSpPr>
        <xdr:cNvPr id="704" name="楕円 703">
          <a:extLst>
            <a:ext uri="{FF2B5EF4-FFF2-40B4-BE49-F238E27FC236}">
              <a16:creationId xmlns:a16="http://schemas.microsoft.com/office/drawing/2014/main" id="{F4187D5C-99D9-41FA-9C21-8D06F46D78F1}"/>
            </a:ext>
          </a:extLst>
        </xdr:cNvPr>
        <xdr:cNvSpPr/>
      </xdr:nvSpPr>
      <xdr:spPr>
        <a:xfrm>
          <a:off x="21272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93073</xdr:rowOff>
    </xdr:from>
    <xdr:to>
      <xdr:col>116</xdr:col>
      <xdr:colOff>63500</xdr:colOff>
      <xdr:row>59</xdr:row>
      <xdr:rowOff>132262</xdr:rowOff>
    </xdr:to>
    <xdr:cxnSp macro="">
      <xdr:nvCxnSpPr>
        <xdr:cNvPr id="705" name="直線コネクタ 704">
          <a:extLst>
            <a:ext uri="{FF2B5EF4-FFF2-40B4-BE49-F238E27FC236}">
              <a16:creationId xmlns:a16="http://schemas.microsoft.com/office/drawing/2014/main" id="{23743C7F-C503-432C-9E4C-AD097A12B043}"/>
            </a:ext>
          </a:extLst>
        </xdr:cNvPr>
        <xdr:cNvCxnSpPr/>
      </xdr:nvCxnSpPr>
      <xdr:spPr>
        <a:xfrm flipV="1">
          <a:off x="21323300" y="1020862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164737</xdr:rowOff>
    </xdr:from>
    <xdr:to>
      <xdr:col>107</xdr:col>
      <xdr:colOff>101600</xdr:colOff>
      <xdr:row>60</xdr:row>
      <xdr:rowOff>94887</xdr:rowOff>
    </xdr:to>
    <xdr:sp macro="" textlink="">
      <xdr:nvSpPr>
        <xdr:cNvPr id="706" name="楕円 705">
          <a:extLst>
            <a:ext uri="{FF2B5EF4-FFF2-40B4-BE49-F238E27FC236}">
              <a16:creationId xmlns:a16="http://schemas.microsoft.com/office/drawing/2014/main" id="{4FFABDF0-7C32-4CF3-BFC5-D6BA3D22D636}"/>
            </a:ext>
          </a:extLst>
        </xdr:cNvPr>
        <xdr:cNvSpPr/>
      </xdr:nvSpPr>
      <xdr:spPr>
        <a:xfrm>
          <a:off x="20383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132262</xdr:rowOff>
    </xdr:from>
    <xdr:to>
      <xdr:col>111</xdr:col>
      <xdr:colOff>177800</xdr:colOff>
      <xdr:row>60</xdr:row>
      <xdr:rowOff>44087</xdr:rowOff>
    </xdr:to>
    <xdr:cxnSp macro="">
      <xdr:nvCxnSpPr>
        <xdr:cNvPr id="707" name="直線コネクタ 706">
          <a:extLst>
            <a:ext uri="{FF2B5EF4-FFF2-40B4-BE49-F238E27FC236}">
              <a16:creationId xmlns:a16="http://schemas.microsoft.com/office/drawing/2014/main" id="{030E9E31-A5F7-4E24-8DD4-8CA1730D1B4A}"/>
            </a:ext>
          </a:extLst>
        </xdr:cNvPr>
        <xdr:cNvCxnSpPr/>
      </xdr:nvCxnSpPr>
      <xdr:spPr>
        <a:xfrm flipV="1">
          <a:off x="20434300" y="10247812"/>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136978</xdr:rowOff>
    </xdr:from>
    <xdr:to>
      <xdr:col>102</xdr:col>
      <xdr:colOff>165100</xdr:colOff>
      <xdr:row>60</xdr:row>
      <xdr:rowOff>67128</xdr:rowOff>
    </xdr:to>
    <xdr:sp macro="" textlink="">
      <xdr:nvSpPr>
        <xdr:cNvPr id="708" name="楕円 707">
          <a:extLst>
            <a:ext uri="{FF2B5EF4-FFF2-40B4-BE49-F238E27FC236}">
              <a16:creationId xmlns:a16="http://schemas.microsoft.com/office/drawing/2014/main" id="{EAFB0265-61E7-44F5-BC86-E4A0899CF900}"/>
            </a:ext>
          </a:extLst>
        </xdr:cNvPr>
        <xdr:cNvSpPr/>
      </xdr:nvSpPr>
      <xdr:spPr>
        <a:xfrm>
          <a:off x="19494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16328</xdr:rowOff>
    </xdr:from>
    <xdr:to>
      <xdr:col>107</xdr:col>
      <xdr:colOff>50800</xdr:colOff>
      <xdr:row>60</xdr:row>
      <xdr:rowOff>44087</xdr:rowOff>
    </xdr:to>
    <xdr:cxnSp macro="">
      <xdr:nvCxnSpPr>
        <xdr:cNvPr id="709" name="直線コネクタ 708">
          <a:extLst>
            <a:ext uri="{FF2B5EF4-FFF2-40B4-BE49-F238E27FC236}">
              <a16:creationId xmlns:a16="http://schemas.microsoft.com/office/drawing/2014/main" id="{79C2C4B3-0466-42A9-8EAD-5BA2E4616F6F}"/>
            </a:ext>
          </a:extLst>
        </xdr:cNvPr>
        <xdr:cNvCxnSpPr/>
      </xdr:nvCxnSpPr>
      <xdr:spPr>
        <a:xfrm>
          <a:off x="19545300" y="1030332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40640</xdr:rowOff>
    </xdr:from>
    <xdr:to>
      <xdr:col>98</xdr:col>
      <xdr:colOff>38100</xdr:colOff>
      <xdr:row>60</xdr:row>
      <xdr:rowOff>142240</xdr:rowOff>
    </xdr:to>
    <xdr:sp macro="" textlink="">
      <xdr:nvSpPr>
        <xdr:cNvPr id="710" name="楕円 709">
          <a:extLst>
            <a:ext uri="{FF2B5EF4-FFF2-40B4-BE49-F238E27FC236}">
              <a16:creationId xmlns:a16="http://schemas.microsoft.com/office/drawing/2014/main" id="{41C2394A-FBDF-4233-B079-DE4CA80EA911}"/>
            </a:ext>
          </a:extLst>
        </xdr:cNvPr>
        <xdr:cNvSpPr/>
      </xdr:nvSpPr>
      <xdr:spPr>
        <a:xfrm>
          <a:off x="18605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16328</xdr:rowOff>
    </xdr:from>
    <xdr:to>
      <xdr:col>102</xdr:col>
      <xdr:colOff>114300</xdr:colOff>
      <xdr:row>60</xdr:row>
      <xdr:rowOff>91440</xdr:rowOff>
    </xdr:to>
    <xdr:cxnSp macro="">
      <xdr:nvCxnSpPr>
        <xdr:cNvPr id="711" name="直線コネクタ 710">
          <a:extLst>
            <a:ext uri="{FF2B5EF4-FFF2-40B4-BE49-F238E27FC236}">
              <a16:creationId xmlns:a16="http://schemas.microsoft.com/office/drawing/2014/main" id="{B1FE773C-BE7A-4E6D-931F-522CCC700E0F}"/>
            </a:ext>
          </a:extLst>
        </xdr:cNvPr>
        <xdr:cNvCxnSpPr/>
      </xdr:nvCxnSpPr>
      <xdr:spPr>
        <a:xfrm flipV="1">
          <a:off x="18656300" y="1030332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162033</xdr:rowOff>
    </xdr:from>
    <xdr:ext cx="469744" cy="259045"/>
    <xdr:sp macro="" textlink="">
      <xdr:nvSpPr>
        <xdr:cNvPr id="712" name="n_1aveValue【学校施設】&#10;一人当たり面積">
          <a:extLst>
            <a:ext uri="{FF2B5EF4-FFF2-40B4-BE49-F238E27FC236}">
              <a16:creationId xmlns:a16="http://schemas.microsoft.com/office/drawing/2014/main" id="{948A4740-1FB9-42AB-BCC2-FD52F9D48D11}"/>
            </a:ext>
          </a:extLst>
        </xdr:cNvPr>
        <xdr:cNvSpPr txBox="1"/>
      </xdr:nvSpPr>
      <xdr:spPr>
        <a:xfrm>
          <a:off x="21075727" y="993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49365</xdr:rowOff>
    </xdr:from>
    <xdr:ext cx="469744" cy="259045"/>
    <xdr:sp macro="" textlink="">
      <xdr:nvSpPr>
        <xdr:cNvPr id="713" name="n_2aveValue【学校施設】&#10;一人当たり面積">
          <a:extLst>
            <a:ext uri="{FF2B5EF4-FFF2-40B4-BE49-F238E27FC236}">
              <a16:creationId xmlns:a16="http://schemas.microsoft.com/office/drawing/2014/main" id="{E357D19D-A6D8-498E-BD40-033C59DED8C1}"/>
            </a:ext>
          </a:extLst>
        </xdr:cNvPr>
        <xdr:cNvSpPr txBox="1"/>
      </xdr:nvSpPr>
      <xdr:spPr>
        <a:xfrm>
          <a:off x="20199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44467</xdr:rowOff>
    </xdr:from>
    <xdr:ext cx="469744" cy="259045"/>
    <xdr:sp macro="" textlink="">
      <xdr:nvSpPr>
        <xdr:cNvPr id="714" name="n_3aveValue【学校施設】&#10;一人当たり面積">
          <a:extLst>
            <a:ext uri="{FF2B5EF4-FFF2-40B4-BE49-F238E27FC236}">
              <a16:creationId xmlns:a16="http://schemas.microsoft.com/office/drawing/2014/main" id="{D1A43619-6F9D-4647-9C50-FC588D8D508B}"/>
            </a:ext>
          </a:extLst>
        </xdr:cNvPr>
        <xdr:cNvSpPr txBox="1"/>
      </xdr:nvSpPr>
      <xdr:spPr>
        <a:xfrm>
          <a:off x="19310427" y="998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83655</xdr:rowOff>
    </xdr:from>
    <xdr:ext cx="469744" cy="259045"/>
    <xdr:sp macro="" textlink="">
      <xdr:nvSpPr>
        <xdr:cNvPr id="715" name="n_4aveValue【学校施設】&#10;一人当たり面積">
          <a:extLst>
            <a:ext uri="{FF2B5EF4-FFF2-40B4-BE49-F238E27FC236}">
              <a16:creationId xmlns:a16="http://schemas.microsoft.com/office/drawing/2014/main" id="{F347F8B6-27DF-4196-A6DF-BF9DF52A52BA}"/>
            </a:ext>
          </a:extLst>
        </xdr:cNvPr>
        <xdr:cNvSpPr txBox="1"/>
      </xdr:nvSpPr>
      <xdr:spPr>
        <a:xfrm>
          <a:off x="18421427" y="1002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2739</xdr:rowOff>
    </xdr:from>
    <xdr:ext cx="469744" cy="259045"/>
    <xdr:sp macro="" textlink="">
      <xdr:nvSpPr>
        <xdr:cNvPr id="716" name="n_1mainValue【学校施設】&#10;一人当たり面積">
          <a:extLst>
            <a:ext uri="{FF2B5EF4-FFF2-40B4-BE49-F238E27FC236}">
              <a16:creationId xmlns:a16="http://schemas.microsoft.com/office/drawing/2014/main" id="{4ACF594C-6CAC-48DA-B862-FDFBC157C326}"/>
            </a:ext>
          </a:extLst>
        </xdr:cNvPr>
        <xdr:cNvSpPr txBox="1"/>
      </xdr:nvSpPr>
      <xdr:spPr>
        <a:xfrm>
          <a:off x="21075727" y="1028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86014</xdr:rowOff>
    </xdr:from>
    <xdr:ext cx="469744" cy="259045"/>
    <xdr:sp macro="" textlink="">
      <xdr:nvSpPr>
        <xdr:cNvPr id="717" name="n_2mainValue【学校施設】&#10;一人当たり面積">
          <a:extLst>
            <a:ext uri="{FF2B5EF4-FFF2-40B4-BE49-F238E27FC236}">
              <a16:creationId xmlns:a16="http://schemas.microsoft.com/office/drawing/2014/main" id="{3E461F85-F878-40BA-B195-7B8AC0642B28}"/>
            </a:ext>
          </a:extLst>
        </xdr:cNvPr>
        <xdr:cNvSpPr txBox="1"/>
      </xdr:nvSpPr>
      <xdr:spPr>
        <a:xfrm>
          <a:off x="20199427" y="1037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58255</xdr:rowOff>
    </xdr:from>
    <xdr:ext cx="469744" cy="259045"/>
    <xdr:sp macro="" textlink="">
      <xdr:nvSpPr>
        <xdr:cNvPr id="718" name="n_3mainValue【学校施設】&#10;一人当たり面積">
          <a:extLst>
            <a:ext uri="{FF2B5EF4-FFF2-40B4-BE49-F238E27FC236}">
              <a16:creationId xmlns:a16="http://schemas.microsoft.com/office/drawing/2014/main" id="{DFA971D5-3B28-412D-A30A-08F80AAFC5CA}"/>
            </a:ext>
          </a:extLst>
        </xdr:cNvPr>
        <xdr:cNvSpPr txBox="1"/>
      </xdr:nvSpPr>
      <xdr:spPr>
        <a:xfrm>
          <a:off x="19310427" y="1034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133367</xdr:rowOff>
    </xdr:from>
    <xdr:ext cx="469744" cy="259045"/>
    <xdr:sp macro="" textlink="">
      <xdr:nvSpPr>
        <xdr:cNvPr id="719" name="n_4mainValue【学校施設】&#10;一人当たり面積">
          <a:extLst>
            <a:ext uri="{FF2B5EF4-FFF2-40B4-BE49-F238E27FC236}">
              <a16:creationId xmlns:a16="http://schemas.microsoft.com/office/drawing/2014/main" id="{7FF3A0B7-95C6-4ED6-B992-B4AD917FC191}"/>
            </a:ext>
          </a:extLst>
        </xdr:cNvPr>
        <xdr:cNvSpPr txBox="1"/>
      </xdr:nvSpPr>
      <xdr:spPr>
        <a:xfrm>
          <a:off x="18421427"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7EDA0C8D-2394-4BF5-8199-82D9EAA940D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91543801-E92A-4F7F-9106-F1865375149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FB12739F-122A-43E2-8211-987262978E4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773F8F6C-623B-4411-B0AD-D46A711EDE0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8025F1D1-54C0-4461-93E2-CE4EC12F141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CB8B0107-C53D-4542-ABAD-18727C69631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3BA4864B-A564-4F61-9FD5-D3CE68201BD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D423BB1D-B194-4240-BF4D-C281B655FDE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AB6EBBB2-A47B-4920-A221-20B0B57C916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D0D94093-9505-4460-8EF1-AB7672C6ED8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DDCBECE5-E28E-4F9B-9B80-8CD03E7651E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1" name="直線コネクタ 730">
          <a:extLst>
            <a:ext uri="{FF2B5EF4-FFF2-40B4-BE49-F238E27FC236}">
              <a16:creationId xmlns:a16="http://schemas.microsoft.com/office/drawing/2014/main" id="{66803C1A-AB91-43D4-9E59-5180AE5EEC41}"/>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2" name="テキスト ボックス 731">
          <a:extLst>
            <a:ext uri="{FF2B5EF4-FFF2-40B4-BE49-F238E27FC236}">
              <a16:creationId xmlns:a16="http://schemas.microsoft.com/office/drawing/2014/main" id="{A3ED3059-45AD-4021-8C62-F41600165B2C}"/>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3" name="直線コネクタ 732">
          <a:extLst>
            <a:ext uri="{FF2B5EF4-FFF2-40B4-BE49-F238E27FC236}">
              <a16:creationId xmlns:a16="http://schemas.microsoft.com/office/drawing/2014/main" id="{20CB02DD-D474-4BE8-8224-CED8259A9D01}"/>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4" name="テキスト ボックス 733">
          <a:extLst>
            <a:ext uri="{FF2B5EF4-FFF2-40B4-BE49-F238E27FC236}">
              <a16:creationId xmlns:a16="http://schemas.microsoft.com/office/drawing/2014/main" id="{9AD82812-43FF-4185-875C-B0CA0A4D9986}"/>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5" name="直線コネクタ 734">
          <a:extLst>
            <a:ext uri="{FF2B5EF4-FFF2-40B4-BE49-F238E27FC236}">
              <a16:creationId xmlns:a16="http://schemas.microsoft.com/office/drawing/2014/main" id="{1ABB39E8-5DBB-4F1A-AD00-8807E9D802CE}"/>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6" name="テキスト ボックス 735">
          <a:extLst>
            <a:ext uri="{FF2B5EF4-FFF2-40B4-BE49-F238E27FC236}">
              <a16:creationId xmlns:a16="http://schemas.microsoft.com/office/drawing/2014/main" id="{B362CF4B-E0F7-4AF0-B6A2-AA4895E6BCA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7" name="直線コネクタ 736">
          <a:extLst>
            <a:ext uri="{FF2B5EF4-FFF2-40B4-BE49-F238E27FC236}">
              <a16:creationId xmlns:a16="http://schemas.microsoft.com/office/drawing/2014/main" id="{9DAC4AD8-0379-4D5D-9226-ED4FAFE158A5}"/>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8" name="テキスト ボックス 737">
          <a:extLst>
            <a:ext uri="{FF2B5EF4-FFF2-40B4-BE49-F238E27FC236}">
              <a16:creationId xmlns:a16="http://schemas.microsoft.com/office/drawing/2014/main" id="{71FD7B2F-301B-437B-A169-634F4889720A}"/>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a:extLst>
            <a:ext uri="{FF2B5EF4-FFF2-40B4-BE49-F238E27FC236}">
              <a16:creationId xmlns:a16="http://schemas.microsoft.com/office/drawing/2014/main" id="{FE48699B-E198-46A2-961D-EB54C2ADC6D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0" name="テキスト ボックス 739">
          <a:extLst>
            <a:ext uri="{FF2B5EF4-FFF2-40B4-BE49-F238E27FC236}">
              <a16:creationId xmlns:a16="http://schemas.microsoft.com/office/drawing/2014/main" id="{AB713456-C6F2-49AC-9AAA-2CA86762E1D5}"/>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1" name="【児童館】&#10;有形固定資産減価償却率グラフ枠">
          <a:extLst>
            <a:ext uri="{FF2B5EF4-FFF2-40B4-BE49-F238E27FC236}">
              <a16:creationId xmlns:a16="http://schemas.microsoft.com/office/drawing/2014/main" id="{389F9334-23D6-434C-866D-38CB516615A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28956</xdr:rowOff>
    </xdr:from>
    <xdr:to>
      <xdr:col>85</xdr:col>
      <xdr:colOff>126364</xdr:colOff>
      <xdr:row>86</xdr:row>
      <xdr:rowOff>38100</xdr:rowOff>
    </xdr:to>
    <xdr:cxnSp macro="">
      <xdr:nvCxnSpPr>
        <xdr:cNvPr id="742" name="直線コネクタ 741">
          <a:extLst>
            <a:ext uri="{FF2B5EF4-FFF2-40B4-BE49-F238E27FC236}">
              <a16:creationId xmlns:a16="http://schemas.microsoft.com/office/drawing/2014/main" id="{A3DF4379-28D4-4DEC-89E1-F7D490B7E1A8}"/>
            </a:ext>
          </a:extLst>
        </xdr:cNvPr>
        <xdr:cNvCxnSpPr/>
      </xdr:nvCxnSpPr>
      <xdr:spPr>
        <a:xfrm flipV="1">
          <a:off x="16318864" y="1340205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743" name="【児童館】&#10;有形固定資産減価償却率最小値テキスト">
          <a:extLst>
            <a:ext uri="{FF2B5EF4-FFF2-40B4-BE49-F238E27FC236}">
              <a16:creationId xmlns:a16="http://schemas.microsoft.com/office/drawing/2014/main" id="{926AB1E1-810C-47A9-8A15-4E620C6D47BB}"/>
            </a:ext>
          </a:extLst>
        </xdr:cNvPr>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744" name="直線コネクタ 743">
          <a:extLst>
            <a:ext uri="{FF2B5EF4-FFF2-40B4-BE49-F238E27FC236}">
              <a16:creationId xmlns:a16="http://schemas.microsoft.com/office/drawing/2014/main" id="{01919B31-3AFD-466E-B73A-2BB7C2AC5D56}"/>
            </a:ext>
          </a:extLst>
        </xdr:cNvPr>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147083</xdr:rowOff>
    </xdr:from>
    <xdr:ext cx="405111" cy="259045"/>
    <xdr:sp macro="" textlink="">
      <xdr:nvSpPr>
        <xdr:cNvPr id="745" name="【児童館】&#10;有形固定資産減価償却率最大値テキスト">
          <a:extLst>
            <a:ext uri="{FF2B5EF4-FFF2-40B4-BE49-F238E27FC236}">
              <a16:creationId xmlns:a16="http://schemas.microsoft.com/office/drawing/2014/main" id="{06264BC1-8EAE-4B87-A883-561C35A8EDCE}"/>
            </a:ext>
          </a:extLst>
        </xdr:cNvPr>
        <xdr:cNvSpPr txBox="1"/>
      </xdr:nvSpPr>
      <xdr:spPr>
        <a:xfrm>
          <a:off x="16357600" y="1317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28956</xdr:rowOff>
    </xdr:from>
    <xdr:to>
      <xdr:col>86</xdr:col>
      <xdr:colOff>25400</xdr:colOff>
      <xdr:row>78</xdr:row>
      <xdr:rowOff>28956</xdr:rowOff>
    </xdr:to>
    <xdr:cxnSp macro="">
      <xdr:nvCxnSpPr>
        <xdr:cNvPr id="746" name="直線コネクタ 745">
          <a:extLst>
            <a:ext uri="{FF2B5EF4-FFF2-40B4-BE49-F238E27FC236}">
              <a16:creationId xmlns:a16="http://schemas.microsoft.com/office/drawing/2014/main" id="{BA62806D-8513-4EA2-ABAC-9647DC9DA025}"/>
            </a:ext>
          </a:extLst>
        </xdr:cNvPr>
        <xdr:cNvCxnSpPr/>
      </xdr:nvCxnSpPr>
      <xdr:spPr>
        <a:xfrm>
          <a:off x="16230600" y="134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41164</xdr:rowOff>
    </xdr:from>
    <xdr:ext cx="405111" cy="259045"/>
    <xdr:sp macro="" textlink="">
      <xdr:nvSpPr>
        <xdr:cNvPr id="747" name="【児童館】&#10;有形固定資産減価償却率平均値テキスト">
          <a:extLst>
            <a:ext uri="{FF2B5EF4-FFF2-40B4-BE49-F238E27FC236}">
              <a16:creationId xmlns:a16="http://schemas.microsoft.com/office/drawing/2014/main" id="{894CF1C0-1A62-4556-8463-03820364D1AC}"/>
            </a:ext>
          </a:extLst>
        </xdr:cNvPr>
        <xdr:cNvSpPr txBox="1"/>
      </xdr:nvSpPr>
      <xdr:spPr>
        <a:xfrm>
          <a:off x="16357600" y="13757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62737</xdr:rowOff>
    </xdr:from>
    <xdr:to>
      <xdr:col>85</xdr:col>
      <xdr:colOff>177800</xdr:colOff>
      <xdr:row>80</xdr:row>
      <xdr:rowOff>164337</xdr:rowOff>
    </xdr:to>
    <xdr:sp macro="" textlink="">
      <xdr:nvSpPr>
        <xdr:cNvPr id="748" name="フローチャート: 判断 747">
          <a:extLst>
            <a:ext uri="{FF2B5EF4-FFF2-40B4-BE49-F238E27FC236}">
              <a16:creationId xmlns:a16="http://schemas.microsoft.com/office/drawing/2014/main" id="{FD34571C-CCC0-4CD0-80E0-663BFF915FE4}"/>
            </a:ext>
          </a:extLst>
        </xdr:cNvPr>
        <xdr:cNvSpPr/>
      </xdr:nvSpPr>
      <xdr:spPr>
        <a:xfrm>
          <a:off x="16268700" y="137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133604</xdr:rowOff>
    </xdr:from>
    <xdr:to>
      <xdr:col>81</xdr:col>
      <xdr:colOff>101600</xdr:colOff>
      <xdr:row>80</xdr:row>
      <xdr:rowOff>63754</xdr:rowOff>
    </xdr:to>
    <xdr:sp macro="" textlink="">
      <xdr:nvSpPr>
        <xdr:cNvPr id="749" name="フローチャート: 判断 748">
          <a:extLst>
            <a:ext uri="{FF2B5EF4-FFF2-40B4-BE49-F238E27FC236}">
              <a16:creationId xmlns:a16="http://schemas.microsoft.com/office/drawing/2014/main" id="{B0287740-45B4-40D9-8317-3EFA100FF8AB}"/>
            </a:ext>
          </a:extLst>
        </xdr:cNvPr>
        <xdr:cNvSpPr/>
      </xdr:nvSpPr>
      <xdr:spPr>
        <a:xfrm>
          <a:off x="15430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122174</xdr:rowOff>
    </xdr:from>
    <xdr:to>
      <xdr:col>76</xdr:col>
      <xdr:colOff>165100</xdr:colOff>
      <xdr:row>80</xdr:row>
      <xdr:rowOff>52324</xdr:rowOff>
    </xdr:to>
    <xdr:sp macro="" textlink="">
      <xdr:nvSpPr>
        <xdr:cNvPr id="750" name="フローチャート: 判断 749">
          <a:extLst>
            <a:ext uri="{FF2B5EF4-FFF2-40B4-BE49-F238E27FC236}">
              <a16:creationId xmlns:a16="http://schemas.microsoft.com/office/drawing/2014/main" id="{766A67A7-4ABB-4280-B307-959E92AE7132}"/>
            </a:ext>
          </a:extLst>
        </xdr:cNvPr>
        <xdr:cNvSpPr/>
      </xdr:nvSpPr>
      <xdr:spPr>
        <a:xfrm>
          <a:off x="14541500" y="136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87885</xdr:rowOff>
    </xdr:from>
    <xdr:to>
      <xdr:col>72</xdr:col>
      <xdr:colOff>38100</xdr:colOff>
      <xdr:row>80</xdr:row>
      <xdr:rowOff>18035</xdr:rowOff>
    </xdr:to>
    <xdr:sp macro="" textlink="">
      <xdr:nvSpPr>
        <xdr:cNvPr id="751" name="フローチャート: 判断 750">
          <a:extLst>
            <a:ext uri="{FF2B5EF4-FFF2-40B4-BE49-F238E27FC236}">
              <a16:creationId xmlns:a16="http://schemas.microsoft.com/office/drawing/2014/main" id="{804978CE-9ED6-4E28-ABF6-E122A4391E08}"/>
            </a:ext>
          </a:extLst>
        </xdr:cNvPr>
        <xdr:cNvSpPr/>
      </xdr:nvSpPr>
      <xdr:spPr>
        <a:xfrm>
          <a:off x="13652500" y="136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58165</xdr:rowOff>
    </xdr:from>
    <xdr:to>
      <xdr:col>67</xdr:col>
      <xdr:colOff>101600</xdr:colOff>
      <xdr:row>79</xdr:row>
      <xdr:rowOff>159765</xdr:rowOff>
    </xdr:to>
    <xdr:sp macro="" textlink="">
      <xdr:nvSpPr>
        <xdr:cNvPr id="752" name="フローチャート: 判断 751">
          <a:extLst>
            <a:ext uri="{FF2B5EF4-FFF2-40B4-BE49-F238E27FC236}">
              <a16:creationId xmlns:a16="http://schemas.microsoft.com/office/drawing/2014/main" id="{1DBCED3C-B7F0-4AA0-B2F1-3CC1E7CD31A5}"/>
            </a:ext>
          </a:extLst>
        </xdr:cNvPr>
        <xdr:cNvSpPr/>
      </xdr:nvSpPr>
      <xdr:spPr>
        <a:xfrm>
          <a:off x="12763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19767174-C477-4FB3-836D-04EFA1D1215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3A47259A-DFE7-4ACB-AE23-7345470BC60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6B55F3AB-C5F1-4E6D-A369-BE487A6DBA6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DD617AF0-50EC-4332-B3AF-FBF0D8F71A5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755E4145-29AD-4BE4-801C-0C9DF687CD0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158750</xdr:rowOff>
    </xdr:from>
    <xdr:to>
      <xdr:col>81</xdr:col>
      <xdr:colOff>101600</xdr:colOff>
      <xdr:row>86</xdr:row>
      <xdr:rowOff>88900</xdr:rowOff>
    </xdr:to>
    <xdr:sp macro="" textlink="">
      <xdr:nvSpPr>
        <xdr:cNvPr id="758" name="楕円 757">
          <a:extLst>
            <a:ext uri="{FF2B5EF4-FFF2-40B4-BE49-F238E27FC236}">
              <a16:creationId xmlns:a16="http://schemas.microsoft.com/office/drawing/2014/main" id="{CE3978C4-63D7-479D-9886-4BE456D2A8E9}"/>
            </a:ext>
          </a:extLst>
        </xdr:cNvPr>
        <xdr:cNvSpPr/>
      </xdr:nvSpPr>
      <xdr:spPr>
        <a:xfrm>
          <a:off x="15430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158750</xdr:rowOff>
    </xdr:from>
    <xdr:to>
      <xdr:col>76</xdr:col>
      <xdr:colOff>165100</xdr:colOff>
      <xdr:row>86</xdr:row>
      <xdr:rowOff>88900</xdr:rowOff>
    </xdr:to>
    <xdr:sp macro="" textlink="">
      <xdr:nvSpPr>
        <xdr:cNvPr id="759" name="楕円 758">
          <a:extLst>
            <a:ext uri="{FF2B5EF4-FFF2-40B4-BE49-F238E27FC236}">
              <a16:creationId xmlns:a16="http://schemas.microsoft.com/office/drawing/2014/main" id="{917058E0-1A9D-4B20-9F7D-61E86A7D9824}"/>
            </a:ext>
          </a:extLst>
        </xdr:cNvPr>
        <xdr:cNvSpPr/>
      </xdr:nvSpPr>
      <xdr:spPr>
        <a:xfrm>
          <a:off x="14541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38100</xdr:rowOff>
    </xdr:from>
    <xdr:to>
      <xdr:col>81</xdr:col>
      <xdr:colOff>50800</xdr:colOff>
      <xdr:row>86</xdr:row>
      <xdr:rowOff>38100</xdr:rowOff>
    </xdr:to>
    <xdr:cxnSp macro="">
      <xdr:nvCxnSpPr>
        <xdr:cNvPr id="760" name="直線コネクタ 759">
          <a:extLst>
            <a:ext uri="{FF2B5EF4-FFF2-40B4-BE49-F238E27FC236}">
              <a16:creationId xmlns:a16="http://schemas.microsoft.com/office/drawing/2014/main" id="{FC52E6B2-B45D-409F-BEC8-F74679B28181}"/>
            </a:ext>
          </a:extLst>
        </xdr:cNvPr>
        <xdr:cNvCxnSpPr/>
      </xdr:nvCxnSpPr>
      <xdr:spPr>
        <a:xfrm>
          <a:off x="14592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158750</xdr:rowOff>
    </xdr:from>
    <xdr:to>
      <xdr:col>72</xdr:col>
      <xdr:colOff>38100</xdr:colOff>
      <xdr:row>86</xdr:row>
      <xdr:rowOff>88900</xdr:rowOff>
    </xdr:to>
    <xdr:sp macro="" textlink="">
      <xdr:nvSpPr>
        <xdr:cNvPr id="761" name="楕円 760">
          <a:extLst>
            <a:ext uri="{FF2B5EF4-FFF2-40B4-BE49-F238E27FC236}">
              <a16:creationId xmlns:a16="http://schemas.microsoft.com/office/drawing/2014/main" id="{FAA7D5DC-DBEA-4910-8D87-7F3685A06448}"/>
            </a:ext>
          </a:extLst>
        </xdr:cNvPr>
        <xdr:cNvSpPr/>
      </xdr:nvSpPr>
      <xdr:spPr>
        <a:xfrm>
          <a:off x="1365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38100</xdr:rowOff>
    </xdr:from>
    <xdr:to>
      <xdr:col>76</xdr:col>
      <xdr:colOff>114300</xdr:colOff>
      <xdr:row>86</xdr:row>
      <xdr:rowOff>38100</xdr:rowOff>
    </xdr:to>
    <xdr:cxnSp macro="">
      <xdr:nvCxnSpPr>
        <xdr:cNvPr id="762" name="直線コネクタ 761">
          <a:extLst>
            <a:ext uri="{FF2B5EF4-FFF2-40B4-BE49-F238E27FC236}">
              <a16:creationId xmlns:a16="http://schemas.microsoft.com/office/drawing/2014/main" id="{B522C08A-7A59-4FB6-9F36-6B174A31F46C}"/>
            </a:ext>
          </a:extLst>
        </xdr:cNvPr>
        <xdr:cNvCxnSpPr/>
      </xdr:nvCxnSpPr>
      <xdr:spPr>
        <a:xfrm>
          <a:off x="13703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158750</xdr:rowOff>
    </xdr:from>
    <xdr:to>
      <xdr:col>67</xdr:col>
      <xdr:colOff>101600</xdr:colOff>
      <xdr:row>86</xdr:row>
      <xdr:rowOff>88900</xdr:rowOff>
    </xdr:to>
    <xdr:sp macro="" textlink="">
      <xdr:nvSpPr>
        <xdr:cNvPr id="763" name="楕円 762">
          <a:extLst>
            <a:ext uri="{FF2B5EF4-FFF2-40B4-BE49-F238E27FC236}">
              <a16:creationId xmlns:a16="http://schemas.microsoft.com/office/drawing/2014/main" id="{EC757363-27BB-49A4-9F05-BFFFAC602C48}"/>
            </a:ext>
          </a:extLst>
        </xdr:cNvPr>
        <xdr:cNvSpPr/>
      </xdr:nvSpPr>
      <xdr:spPr>
        <a:xfrm>
          <a:off x="1276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38100</xdr:rowOff>
    </xdr:from>
    <xdr:to>
      <xdr:col>71</xdr:col>
      <xdr:colOff>177800</xdr:colOff>
      <xdr:row>86</xdr:row>
      <xdr:rowOff>38100</xdr:rowOff>
    </xdr:to>
    <xdr:cxnSp macro="">
      <xdr:nvCxnSpPr>
        <xdr:cNvPr id="764" name="直線コネクタ 763">
          <a:extLst>
            <a:ext uri="{FF2B5EF4-FFF2-40B4-BE49-F238E27FC236}">
              <a16:creationId xmlns:a16="http://schemas.microsoft.com/office/drawing/2014/main" id="{70304261-3FC3-4B81-9B56-08FC63FB3D20}"/>
            </a:ext>
          </a:extLst>
        </xdr:cNvPr>
        <xdr:cNvCxnSpPr/>
      </xdr:nvCxnSpPr>
      <xdr:spPr>
        <a:xfrm>
          <a:off x="1281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80281</xdr:rowOff>
    </xdr:from>
    <xdr:ext cx="405111" cy="259045"/>
    <xdr:sp macro="" textlink="">
      <xdr:nvSpPr>
        <xdr:cNvPr id="765" name="n_1aveValue【児童館】&#10;有形固定資産減価償却率">
          <a:extLst>
            <a:ext uri="{FF2B5EF4-FFF2-40B4-BE49-F238E27FC236}">
              <a16:creationId xmlns:a16="http://schemas.microsoft.com/office/drawing/2014/main" id="{532C4234-1680-49C3-B949-BAB7E1A717BA}"/>
            </a:ext>
          </a:extLst>
        </xdr:cNvPr>
        <xdr:cNvSpPr txBox="1"/>
      </xdr:nvSpPr>
      <xdr:spPr>
        <a:xfrm>
          <a:off x="15266044" y="1345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68851</xdr:rowOff>
    </xdr:from>
    <xdr:ext cx="405111" cy="259045"/>
    <xdr:sp macro="" textlink="">
      <xdr:nvSpPr>
        <xdr:cNvPr id="766" name="n_2aveValue【児童館】&#10;有形固定資産減価償却率">
          <a:extLst>
            <a:ext uri="{FF2B5EF4-FFF2-40B4-BE49-F238E27FC236}">
              <a16:creationId xmlns:a16="http://schemas.microsoft.com/office/drawing/2014/main" id="{B27697BA-DC05-42D9-9C37-DD6B962A194B}"/>
            </a:ext>
          </a:extLst>
        </xdr:cNvPr>
        <xdr:cNvSpPr txBox="1"/>
      </xdr:nvSpPr>
      <xdr:spPr>
        <a:xfrm>
          <a:off x="14389744" y="1344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34562</xdr:rowOff>
    </xdr:from>
    <xdr:ext cx="405111" cy="259045"/>
    <xdr:sp macro="" textlink="">
      <xdr:nvSpPr>
        <xdr:cNvPr id="767" name="n_3aveValue【児童館】&#10;有形固定資産減価償却率">
          <a:extLst>
            <a:ext uri="{FF2B5EF4-FFF2-40B4-BE49-F238E27FC236}">
              <a16:creationId xmlns:a16="http://schemas.microsoft.com/office/drawing/2014/main" id="{FC45A6A4-FE96-42C3-BDFA-EA1C1CD79819}"/>
            </a:ext>
          </a:extLst>
        </xdr:cNvPr>
        <xdr:cNvSpPr txBox="1"/>
      </xdr:nvSpPr>
      <xdr:spPr>
        <a:xfrm>
          <a:off x="13500744" y="1340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4842</xdr:rowOff>
    </xdr:from>
    <xdr:ext cx="405111" cy="259045"/>
    <xdr:sp macro="" textlink="">
      <xdr:nvSpPr>
        <xdr:cNvPr id="768" name="n_4aveValue【児童館】&#10;有形固定資産減価償却率">
          <a:extLst>
            <a:ext uri="{FF2B5EF4-FFF2-40B4-BE49-F238E27FC236}">
              <a16:creationId xmlns:a16="http://schemas.microsoft.com/office/drawing/2014/main" id="{8026A1D9-5016-4799-8136-86B9155E2E61}"/>
            </a:ext>
          </a:extLst>
        </xdr:cNvPr>
        <xdr:cNvSpPr txBox="1"/>
      </xdr:nvSpPr>
      <xdr:spPr>
        <a:xfrm>
          <a:off x="12611744" y="1337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80027</xdr:rowOff>
    </xdr:from>
    <xdr:ext cx="469744" cy="259045"/>
    <xdr:sp macro="" textlink="">
      <xdr:nvSpPr>
        <xdr:cNvPr id="769" name="n_1mainValue【児童館】&#10;有形固定資産減価償却率">
          <a:extLst>
            <a:ext uri="{FF2B5EF4-FFF2-40B4-BE49-F238E27FC236}">
              <a16:creationId xmlns:a16="http://schemas.microsoft.com/office/drawing/2014/main" id="{2C66AAE0-019F-42D5-A79E-463EC16DADD7}"/>
            </a:ext>
          </a:extLst>
        </xdr:cNvPr>
        <xdr:cNvSpPr txBox="1"/>
      </xdr:nvSpPr>
      <xdr:spPr>
        <a:xfrm>
          <a:off x="15233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80027</xdr:rowOff>
    </xdr:from>
    <xdr:ext cx="469744" cy="259045"/>
    <xdr:sp macro="" textlink="">
      <xdr:nvSpPr>
        <xdr:cNvPr id="770" name="n_2mainValue【児童館】&#10;有形固定資産減価償却率">
          <a:extLst>
            <a:ext uri="{FF2B5EF4-FFF2-40B4-BE49-F238E27FC236}">
              <a16:creationId xmlns:a16="http://schemas.microsoft.com/office/drawing/2014/main" id="{8122A7D8-7F5B-43BF-BC37-50FA4CD52F1D}"/>
            </a:ext>
          </a:extLst>
        </xdr:cNvPr>
        <xdr:cNvSpPr txBox="1"/>
      </xdr:nvSpPr>
      <xdr:spPr>
        <a:xfrm>
          <a:off x="14357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80027</xdr:rowOff>
    </xdr:from>
    <xdr:ext cx="469744" cy="259045"/>
    <xdr:sp macro="" textlink="">
      <xdr:nvSpPr>
        <xdr:cNvPr id="771" name="n_3mainValue【児童館】&#10;有形固定資産減価償却率">
          <a:extLst>
            <a:ext uri="{FF2B5EF4-FFF2-40B4-BE49-F238E27FC236}">
              <a16:creationId xmlns:a16="http://schemas.microsoft.com/office/drawing/2014/main" id="{AD31F89F-7C12-4659-9765-D77F9ABD99FA}"/>
            </a:ext>
          </a:extLst>
        </xdr:cNvPr>
        <xdr:cNvSpPr txBox="1"/>
      </xdr:nvSpPr>
      <xdr:spPr>
        <a:xfrm>
          <a:off x="13468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80027</xdr:rowOff>
    </xdr:from>
    <xdr:ext cx="469744" cy="259045"/>
    <xdr:sp macro="" textlink="">
      <xdr:nvSpPr>
        <xdr:cNvPr id="772" name="n_4mainValue【児童館】&#10;有形固定資産減価償却率">
          <a:extLst>
            <a:ext uri="{FF2B5EF4-FFF2-40B4-BE49-F238E27FC236}">
              <a16:creationId xmlns:a16="http://schemas.microsoft.com/office/drawing/2014/main" id="{DC978C8E-9D5F-42A7-97A4-97290D82402A}"/>
            </a:ext>
          </a:extLst>
        </xdr:cNvPr>
        <xdr:cNvSpPr txBox="1"/>
      </xdr:nvSpPr>
      <xdr:spPr>
        <a:xfrm>
          <a:off x="1257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a:extLst>
            <a:ext uri="{FF2B5EF4-FFF2-40B4-BE49-F238E27FC236}">
              <a16:creationId xmlns:a16="http://schemas.microsoft.com/office/drawing/2014/main" id="{0E236829-2399-4A31-BC20-DB130724870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a:extLst>
            <a:ext uri="{FF2B5EF4-FFF2-40B4-BE49-F238E27FC236}">
              <a16:creationId xmlns:a16="http://schemas.microsoft.com/office/drawing/2014/main" id="{F726F73C-A41D-41BA-AD50-72B98DC0AF4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a:extLst>
            <a:ext uri="{FF2B5EF4-FFF2-40B4-BE49-F238E27FC236}">
              <a16:creationId xmlns:a16="http://schemas.microsoft.com/office/drawing/2014/main" id="{41CB24E7-6535-46CD-9AB4-F11B0F5277A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a:extLst>
            <a:ext uri="{FF2B5EF4-FFF2-40B4-BE49-F238E27FC236}">
              <a16:creationId xmlns:a16="http://schemas.microsoft.com/office/drawing/2014/main" id="{ECEA8B45-F952-460E-AA0F-A5424920437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a:extLst>
            <a:ext uri="{FF2B5EF4-FFF2-40B4-BE49-F238E27FC236}">
              <a16:creationId xmlns:a16="http://schemas.microsoft.com/office/drawing/2014/main" id="{CAD0F086-E899-4AB5-A8A3-6E923EF01DA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a:extLst>
            <a:ext uri="{FF2B5EF4-FFF2-40B4-BE49-F238E27FC236}">
              <a16:creationId xmlns:a16="http://schemas.microsoft.com/office/drawing/2014/main" id="{2CA598F6-E222-435A-B2DA-C0D36C5056A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a:extLst>
            <a:ext uri="{FF2B5EF4-FFF2-40B4-BE49-F238E27FC236}">
              <a16:creationId xmlns:a16="http://schemas.microsoft.com/office/drawing/2014/main" id="{AC2ED802-E55D-4E05-A871-2161A12625C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a:extLst>
            <a:ext uri="{FF2B5EF4-FFF2-40B4-BE49-F238E27FC236}">
              <a16:creationId xmlns:a16="http://schemas.microsoft.com/office/drawing/2014/main" id="{4FF82FEA-5F78-48B8-B3A5-4AE18CC3B82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a:extLst>
            <a:ext uri="{FF2B5EF4-FFF2-40B4-BE49-F238E27FC236}">
              <a16:creationId xmlns:a16="http://schemas.microsoft.com/office/drawing/2014/main" id="{62D8AA11-648A-42C2-9ED8-D7FE3BB011A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a:extLst>
            <a:ext uri="{FF2B5EF4-FFF2-40B4-BE49-F238E27FC236}">
              <a16:creationId xmlns:a16="http://schemas.microsoft.com/office/drawing/2014/main" id="{263E81DE-A8D4-4FB8-B1E8-1047447A3D4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3" name="直線コネクタ 782">
          <a:extLst>
            <a:ext uri="{FF2B5EF4-FFF2-40B4-BE49-F238E27FC236}">
              <a16:creationId xmlns:a16="http://schemas.microsoft.com/office/drawing/2014/main" id="{C3F7EC4F-2878-4122-B7E3-8928A315F7E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4" name="テキスト ボックス 783">
          <a:extLst>
            <a:ext uri="{FF2B5EF4-FFF2-40B4-BE49-F238E27FC236}">
              <a16:creationId xmlns:a16="http://schemas.microsoft.com/office/drawing/2014/main" id="{EEED227B-1687-454D-A60E-5BB1C65A8E6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5" name="直線コネクタ 784">
          <a:extLst>
            <a:ext uri="{FF2B5EF4-FFF2-40B4-BE49-F238E27FC236}">
              <a16:creationId xmlns:a16="http://schemas.microsoft.com/office/drawing/2014/main" id="{075517BF-2BE9-40C7-952A-EC38FA93147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6" name="テキスト ボックス 785">
          <a:extLst>
            <a:ext uri="{FF2B5EF4-FFF2-40B4-BE49-F238E27FC236}">
              <a16:creationId xmlns:a16="http://schemas.microsoft.com/office/drawing/2014/main" id="{17F5D3DD-C766-4EA3-85EB-8503E5AE75E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7" name="直線コネクタ 786">
          <a:extLst>
            <a:ext uri="{FF2B5EF4-FFF2-40B4-BE49-F238E27FC236}">
              <a16:creationId xmlns:a16="http://schemas.microsoft.com/office/drawing/2014/main" id="{1BE2855F-83EE-42D1-97CE-CCE223FCE2A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8" name="テキスト ボックス 787">
          <a:extLst>
            <a:ext uri="{FF2B5EF4-FFF2-40B4-BE49-F238E27FC236}">
              <a16:creationId xmlns:a16="http://schemas.microsoft.com/office/drawing/2014/main" id="{CEC2583A-BCD2-4B0B-99D3-C823CCE1C20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9" name="直線コネクタ 788">
          <a:extLst>
            <a:ext uri="{FF2B5EF4-FFF2-40B4-BE49-F238E27FC236}">
              <a16:creationId xmlns:a16="http://schemas.microsoft.com/office/drawing/2014/main" id="{46688CC6-4B70-4523-B5E0-6E000E2C3E7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0" name="テキスト ボックス 789">
          <a:extLst>
            <a:ext uri="{FF2B5EF4-FFF2-40B4-BE49-F238E27FC236}">
              <a16:creationId xmlns:a16="http://schemas.microsoft.com/office/drawing/2014/main" id="{AB9C7D3C-1224-49CE-8E75-25CE483A381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1" name="直線コネクタ 790">
          <a:extLst>
            <a:ext uri="{FF2B5EF4-FFF2-40B4-BE49-F238E27FC236}">
              <a16:creationId xmlns:a16="http://schemas.microsoft.com/office/drawing/2014/main" id="{465E88A9-8D0E-46C5-9DC6-3CE75B37F8E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2" name="テキスト ボックス 791">
          <a:extLst>
            <a:ext uri="{FF2B5EF4-FFF2-40B4-BE49-F238E27FC236}">
              <a16:creationId xmlns:a16="http://schemas.microsoft.com/office/drawing/2014/main" id="{C237DD47-4097-485B-8C08-5AFA13AD9B6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a:extLst>
            <a:ext uri="{FF2B5EF4-FFF2-40B4-BE49-F238E27FC236}">
              <a16:creationId xmlns:a16="http://schemas.microsoft.com/office/drawing/2014/main" id="{5E7DD0D8-C162-4AC6-872C-4464F887F63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4" name="テキスト ボックス 793">
          <a:extLst>
            <a:ext uri="{FF2B5EF4-FFF2-40B4-BE49-F238E27FC236}">
              <a16:creationId xmlns:a16="http://schemas.microsoft.com/office/drawing/2014/main" id="{99389EE6-E43C-414D-A084-43435CE135A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児童館】&#10;一人当たり面積グラフ枠">
          <a:extLst>
            <a:ext uri="{FF2B5EF4-FFF2-40B4-BE49-F238E27FC236}">
              <a16:creationId xmlns:a16="http://schemas.microsoft.com/office/drawing/2014/main" id="{F37E1C75-BF39-4ACA-8168-F6B465314BB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796" name="直線コネクタ 795">
          <a:extLst>
            <a:ext uri="{FF2B5EF4-FFF2-40B4-BE49-F238E27FC236}">
              <a16:creationId xmlns:a16="http://schemas.microsoft.com/office/drawing/2014/main" id="{53F31D56-BE79-4597-867F-A46BCAACCA47}"/>
            </a:ext>
          </a:extLst>
        </xdr:cNvPr>
        <xdr:cNvCxnSpPr/>
      </xdr:nvCxnSpPr>
      <xdr:spPr>
        <a:xfrm flipV="1">
          <a:off x="22160864"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97" name="【児童館】&#10;一人当たり面積最小値テキスト">
          <a:extLst>
            <a:ext uri="{FF2B5EF4-FFF2-40B4-BE49-F238E27FC236}">
              <a16:creationId xmlns:a16="http://schemas.microsoft.com/office/drawing/2014/main" id="{81379357-BB69-40F7-9F63-135EC4D181F5}"/>
            </a:ext>
          </a:extLst>
        </xdr:cNvPr>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98" name="直線コネクタ 797">
          <a:extLst>
            <a:ext uri="{FF2B5EF4-FFF2-40B4-BE49-F238E27FC236}">
              <a16:creationId xmlns:a16="http://schemas.microsoft.com/office/drawing/2014/main" id="{BCEFA58B-8BFE-4E56-9FDA-DE57CC4BE854}"/>
            </a:ext>
          </a:extLst>
        </xdr:cNvPr>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99" name="【児童館】&#10;一人当たり面積最大値テキスト">
          <a:extLst>
            <a:ext uri="{FF2B5EF4-FFF2-40B4-BE49-F238E27FC236}">
              <a16:creationId xmlns:a16="http://schemas.microsoft.com/office/drawing/2014/main" id="{1EFC17DC-F8EE-4142-9CC9-975CF45A95C8}"/>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800" name="直線コネクタ 799">
          <a:extLst>
            <a:ext uri="{FF2B5EF4-FFF2-40B4-BE49-F238E27FC236}">
              <a16:creationId xmlns:a16="http://schemas.microsoft.com/office/drawing/2014/main" id="{75AB20CD-D519-47EF-82F5-DEC53A637592}"/>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801" name="【児童館】&#10;一人当たり面積平均値テキスト">
          <a:extLst>
            <a:ext uri="{FF2B5EF4-FFF2-40B4-BE49-F238E27FC236}">
              <a16:creationId xmlns:a16="http://schemas.microsoft.com/office/drawing/2014/main" id="{67EF0CE2-D72E-421E-9013-6252673DCDD0}"/>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2" name="フローチャート: 判断 801">
          <a:extLst>
            <a:ext uri="{FF2B5EF4-FFF2-40B4-BE49-F238E27FC236}">
              <a16:creationId xmlns:a16="http://schemas.microsoft.com/office/drawing/2014/main" id="{C92BC2EF-7DC0-4B02-BF52-EA065C3E0C46}"/>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3" name="フローチャート: 判断 802">
          <a:extLst>
            <a:ext uri="{FF2B5EF4-FFF2-40B4-BE49-F238E27FC236}">
              <a16:creationId xmlns:a16="http://schemas.microsoft.com/office/drawing/2014/main" id="{2FC0972F-BAC4-4AE3-AF61-D90EEC3C0DAE}"/>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04" name="フローチャート: 判断 803">
          <a:extLst>
            <a:ext uri="{FF2B5EF4-FFF2-40B4-BE49-F238E27FC236}">
              <a16:creationId xmlns:a16="http://schemas.microsoft.com/office/drawing/2014/main" id="{626A8D6B-F9B2-46E9-BA82-98F3AD1447AD}"/>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05" name="フローチャート: 判断 804">
          <a:extLst>
            <a:ext uri="{FF2B5EF4-FFF2-40B4-BE49-F238E27FC236}">
              <a16:creationId xmlns:a16="http://schemas.microsoft.com/office/drawing/2014/main" id="{59B78545-1557-4157-B6E2-CEDE92D63223}"/>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806" name="フローチャート: 判断 805">
          <a:extLst>
            <a:ext uri="{FF2B5EF4-FFF2-40B4-BE49-F238E27FC236}">
              <a16:creationId xmlns:a16="http://schemas.microsoft.com/office/drawing/2014/main" id="{DBBC19EF-DCD2-4221-8022-470C4E25A42B}"/>
            </a:ext>
          </a:extLst>
        </xdr:cNvPr>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BAC3B108-E02E-486D-97F2-AE73C3CC36A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E321D929-A2D2-4D25-879E-88D4D0E9CEF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FF6A86A2-08F4-4238-840D-DAA9D6236E2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7EA3F86D-8138-42C8-8B07-373C396A92B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C9E73CE-46E3-43C4-B7E0-53FEAF169B0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812" name="楕円 811">
          <a:extLst>
            <a:ext uri="{FF2B5EF4-FFF2-40B4-BE49-F238E27FC236}">
              <a16:creationId xmlns:a16="http://schemas.microsoft.com/office/drawing/2014/main" id="{F9018E5B-51BD-4199-BD1D-F6B902F7DAE6}"/>
            </a:ext>
          </a:extLst>
        </xdr:cNvPr>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158750</xdr:rowOff>
    </xdr:from>
    <xdr:to>
      <xdr:col>107</xdr:col>
      <xdr:colOff>101600</xdr:colOff>
      <xdr:row>86</xdr:row>
      <xdr:rowOff>88900</xdr:rowOff>
    </xdr:to>
    <xdr:sp macro="" textlink="">
      <xdr:nvSpPr>
        <xdr:cNvPr id="813" name="楕円 812">
          <a:extLst>
            <a:ext uri="{FF2B5EF4-FFF2-40B4-BE49-F238E27FC236}">
              <a16:creationId xmlns:a16="http://schemas.microsoft.com/office/drawing/2014/main" id="{FB1F6B69-24AD-47AB-9EEB-44B89A820BEE}"/>
            </a:ext>
          </a:extLst>
        </xdr:cNvPr>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814" name="直線コネクタ 813">
          <a:extLst>
            <a:ext uri="{FF2B5EF4-FFF2-40B4-BE49-F238E27FC236}">
              <a16:creationId xmlns:a16="http://schemas.microsoft.com/office/drawing/2014/main" id="{070C90EE-AF1C-4A2D-AA56-45CBACCDFDF4}"/>
            </a:ext>
          </a:extLst>
        </xdr:cNvPr>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815" name="楕円 814">
          <a:extLst>
            <a:ext uri="{FF2B5EF4-FFF2-40B4-BE49-F238E27FC236}">
              <a16:creationId xmlns:a16="http://schemas.microsoft.com/office/drawing/2014/main" id="{BBB9258F-9EAD-499E-AF00-85768F1458CB}"/>
            </a:ext>
          </a:extLst>
        </xdr:cNvPr>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816" name="直線コネクタ 815">
          <a:extLst>
            <a:ext uri="{FF2B5EF4-FFF2-40B4-BE49-F238E27FC236}">
              <a16:creationId xmlns:a16="http://schemas.microsoft.com/office/drawing/2014/main" id="{61E30E07-4B1E-4089-99B1-40584E3B82CB}"/>
            </a:ext>
          </a:extLst>
        </xdr:cNvPr>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817" name="楕円 816">
          <a:extLst>
            <a:ext uri="{FF2B5EF4-FFF2-40B4-BE49-F238E27FC236}">
              <a16:creationId xmlns:a16="http://schemas.microsoft.com/office/drawing/2014/main" id="{6BA353AD-CD69-4459-A7E3-81B8ADB38D8F}"/>
            </a:ext>
          </a:extLst>
        </xdr:cNvPr>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38100</xdr:rowOff>
    </xdr:to>
    <xdr:cxnSp macro="">
      <xdr:nvCxnSpPr>
        <xdr:cNvPr id="818" name="直線コネクタ 817">
          <a:extLst>
            <a:ext uri="{FF2B5EF4-FFF2-40B4-BE49-F238E27FC236}">
              <a16:creationId xmlns:a16="http://schemas.microsoft.com/office/drawing/2014/main" id="{91783B52-D39F-4220-B5A4-B3991598DE16}"/>
            </a:ext>
          </a:extLst>
        </xdr:cNvPr>
        <xdr:cNvCxnSpPr/>
      </xdr:nvCxnSpPr>
      <xdr:spPr>
        <a:xfrm>
          <a:off x="18656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19" name="n_1aveValue【児童館】&#10;一人当たり面積">
          <a:extLst>
            <a:ext uri="{FF2B5EF4-FFF2-40B4-BE49-F238E27FC236}">
              <a16:creationId xmlns:a16="http://schemas.microsoft.com/office/drawing/2014/main" id="{E8912EEF-BD52-4AD0-BFFB-CE9AB1E21658}"/>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820" name="n_2aveValue【児童館】&#10;一人当たり面積">
          <a:extLst>
            <a:ext uri="{FF2B5EF4-FFF2-40B4-BE49-F238E27FC236}">
              <a16:creationId xmlns:a16="http://schemas.microsoft.com/office/drawing/2014/main" id="{F2EB3199-839F-4A35-AE81-3F55B47C103D}"/>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821" name="n_3aveValue【児童館】&#10;一人当たり面積">
          <a:extLst>
            <a:ext uri="{FF2B5EF4-FFF2-40B4-BE49-F238E27FC236}">
              <a16:creationId xmlns:a16="http://schemas.microsoft.com/office/drawing/2014/main" id="{D62C6046-1984-48B4-AE45-B75438A6FE03}"/>
            </a:ext>
          </a:extLst>
        </xdr:cNvPr>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822" name="n_4aveValue【児童館】&#10;一人当たり面積">
          <a:extLst>
            <a:ext uri="{FF2B5EF4-FFF2-40B4-BE49-F238E27FC236}">
              <a16:creationId xmlns:a16="http://schemas.microsoft.com/office/drawing/2014/main" id="{B6548D98-1861-4CEF-B415-3387AD718EEE}"/>
            </a:ext>
          </a:extLst>
        </xdr:cNvPr>
        <xdr:cNvSpPr txBox="1"/>
      </xdr:nvSpPr>
      <xdr:spPr>
        <a:xfrm>
          <a:off x="18421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823" name="n_1mainValue【児童館】&#10;一人当たり面積">
          <a:extLst>
            <a:ext uri="{FF2B5EF4-FFF2-40B4-BE49-F238E27FC236}">
              <a16:creationId xmlns:a16="http://schemas.microsoft.com/office/drawing/2014/main" id="{679C0C24-AB1D-436E-ADB7-E2F5FB4DE326}"/>
            </a:ext>
          </a:extLst>
        </xdr:cNvPr>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824" name="n_2mainValue【児童館】&#10;一人当たり面積">
          <a:extLst>
            <a:ext uri="{FF2B5EF4-FFF2-40B4-BE49-F238E27FC236}">
              <a16:creationId xmlns:a16="http://schemas.microsoft.com/office/drawing/2014/main" id="{498BABD1-6D27-4C04-A014-A2D6D8443191}"/>
            </a:ext>
          </a:extLst>
        </xdr:cNvPr>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825" name="n_3mainValue【児童館】&#10;一人当たり面積">
          <a:extLst>
            <a:ext uri="{FF2B5EF4-FFF2-40B4-BE49-F238E27FC236}">
              <a16:creationId xmlns:a16="http://schemas.microsoft.com/office/drawing/2014/main" id="{0223ABEF-DBF6-4158-A6BD-F439D96F7799}"/>
            </a:ext>
          </a:extLst>
        </xdr:cNvPr>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826" name="n_4mainValue【児童館】&#10;一人当たり面積">
          <a:extLst>
            <a:ext uri="{FF2B5EF4-FFF2-40B4-BE49-F238E27FC236}">
              <a16:creationId xmlns:a16="http://schemas.microsoft.com/office/drawing/2014/main" id="{6D25F91E-EC5D-4624-BE7F-9E33FA21D5B2}"/>
            </a:ext>
          </a:extLst>
        </xdr:cNvPr>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FE87855F-6992-49F8-85E0-B27C52B2A37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2D1501D9-7112-4E43-BCC4-92F25C9BD56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4E22FE64-A54D-44CD-8CEE-82AED48B116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D999B891-D1D6-4259-8F57-8253F484C55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C0935FEE-1C1E-47BA-94C9-55696436D68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5F74DD56-B3BB-4A5E-8DA0-E72B9138D4A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3CFE9BAB-0B49-4B54-B884-A1E1A780B9A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0B4F6DD2-CEDC-4C5D-8687-E1F18DA504C6}"/>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835" name="正方形/長方形 834">
          <a:extLst>
            <a:ext uri="{FF2B5EF4-FFF2-40B4-BE49-F238E27FC236}">
              <a16:creationId xmlns:a16="http://schemas.microsoft.com/office/drawing/2014/main" id="{0E3A9824-3656-4244-91F1-4C6F21643D5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6" name="正方形/長方形 835">
          <a:extLst>
            <a:ext uri="{FF2B5EF4-FFF2-40B4-BE49-F238E27FC236}">
              <a16:creationId xmlns:a16="http://schemas.microsoft.com/office/drawing/2014/main" id="{80087F33-1236-40BC-B71B-0B9CF7DAF06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7" name="正方形/長方形 836">
          <a:extLst>
            <a:ext uri="{FF2B5EF4-FFF2-40B4-BE49-F238E27FC236}">
              <a16:creationId xmlns:a16="http://schemas.microsoft.com/office/drawing/2014/main" id="{5770B851-8A5E-4874-9005-BDE8DE32536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8" name="正方形/長方形 837">
          <a:extLst>
            <a:ext uri="{FF2B5EF4-FFF2-40B4-BE49-F238E27FC236}">
              <a16:creationId xmlns:a16="http://schemas.microsoft.com/office/drawing/2014/main" id="{45DAA3C3-035D-4A8C-B5A2-3E512712DB8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9" name="正方形/長方形 838">
          <a:extLst>
            <a:ext uri="{FF2B5EF4-FFF2-40B4-BE49-F238E27FC236}">
              <a16:creationId xmlns:a16="http://schemas.microsoft.com/office/drawing/2014/main" id="{BB6E5E40-8154-49FA-B759-FD570AD7489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0" name="正方形/長方形 839">
          <a:extLst>
            <a:ext uri="{FF2B5EF4-FFF2-40B4-BE49-F238E27FC236}">
              <a16:creationId xmlns:a16="http://schemas.microsoft.com/office/drawing/2014/main" id="{8E02F180-A4EA-4107-8BE0-3B08790CCCE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1" name="正方形/長方形 840">
          <a:extLst>
            <a:ext uri="{FF2B5EF4-FFF2-40B4-BE49-F238E27FC236}">
              <a16:creationId xmlns:a16="http://schemas.microsoft.com/office/drawing/2014/main" id="{4A8E2E93-0124-43A0-9B8B-BB03C402C79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2" name="正方形/長方形 841">
          <a:extLst>
            <a:ext uri="{FF2B5EF4-FFF2-40B4-BE49-F238E27FC236}">
              <a16:creationId xmlns:a16="http://schemas.microsoft.com/office/drawing/2014/main" id="{7711EFC8-A197-4C4D-B907-BC57D936E715}"/>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843" name="正方形/長方形 842">
          <a:extLst>
            <a:ext uri="{FF2B5EF4-FFF2-40B4-BE49-F238E27FC236}">
              <a16:creationId xmlns:a16="http://schemas.microsoft.com/office/drawing/2014/main" id="{ECED3835-DD15-4263-B7C2-C04D7A07854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4" name="正方形/長方形 843">
          <a:extLst>
            <a:ext uri="{FF2B5EF4-FFF2-40B4-BE49-F238E27FC236}">
              <a16:creationId xmlns:a16="http://schemas.microsoft.com/office/drawing/2014/main" id="{D5A11063-2008-4523-AE39-8A323ADE561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5" name="テキスト ボックス 844">
          <a:extLst>
            <a:ext uri="{FF2B5EF4-FFF2-40B4-BE49-F238E27FC236}">
              <a16:creationId xmlns:a16="http://schemas.microsoft.com/office/drawing/2014/main" id="{86CC1F86-1AA6-430F-A30E-BCEEF5C899C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営住宅については、類似団体平均値よりも有形固定資産減価償却率及び一人当たり面積が高い数値となっている。現在「市営住宅ストック総合活用計画」に基づき、用途廃止又は建替えを進めており、近隣団地を集約し、管理戸数の削減を図り、改善を目指したい。</a:t>
          </a:r>
          <a:endParaRPr lang="ja-JP" altLang="ja-JP" sz="1400">
            <a:effectLst/>
          </a:endParaRPr>
        </a:p>
        <a:p>
          <a:r>
            <a:rPr kumimoji="1" lang="ja-JP" altLang="ja-JP" sz="1100">
              <a:solidFill>
                <a:schemeClr val="dk1"/>
              </a:solidFill>
              <a:effectLst/>
              <a:latin typeface="+mn-lt"/>
              <a:ea typeface="+mn-ea"/>
              <a:cs typeface="+mn-cs"/>
            </a:rPr>
            <a:t>　認定こども園・幼稚園・保育所については、有形固定資産減価償却率が近年低下傾向であり類似団体平均値よりも低くなっている。これは施設の適正配置（統廃合）を進める中で数値の改善が図られた成果であると推測される。</a:t>
          </a:r>
          <a:endParaRPr lang="ja-JP" altLang="ja-JP" sz="1400">
            <a:effectLst/>
          </a:endParaRPr>
        </a:p>
        <a:p>
          <a:r>
            <a:rPr kumimoji="1" lang="ja-JP" altLang="ja-JP" sz="1100">
              <a:solidFill>
                <a:schemeClr val="dk1"/>
              </a:solidFill>
              <a:effectLst/>
              <a:latin typeface="+mn-lt"/>
              <a:ea typeface="+mn-ea"/>
              <a:cs typeface="+mn-cs"/>
            </a:rPr>
            <a:t>　児童館については、高度成長期に建設した建物を令和３年度末に廃止し</a:t>
          </a:r>
          <a:r>
            <a:rPr kumimoji="1" lang="ja-JP" altLang="en-US" sz="1100">
              <a:solidFill>
                <a:schemeClr val="dk1"/>
              </a:solidFill>
              <a:effectLst/>
              <a:latin typeface="+mn-lt"/>
              <a:ea typeface="+mn-ea"/>
              <a:cs typeface="+mn-cs"/>
            </a:rPr>
            <a:t>たことにより、</a:t>
          </a:r>
          <a:r>
            <a:rPr kumimoji="1" lang="ja-JP" altLang="ja-JP" sz="1100">
              <a:solidFill>
                <a:schemeClr val="dk1"/>
              </a:solidFill>
              <a:effectLst/>
              <a:latin typeface="+mn-lt"/>
              <a:ea typeface="+mn-ea"/>
              <a:cs typeface="+mn-cs"/>
            </a:rPr>
            <a:t>該当施設</a:t>
          </a:r>
          <a:r>
            <a:rPr kumimoji="1" lang="ja-JP" altLang="en-US" sz="1100">
              <a:solidFill>
                <a:schemeClr val="dk1"/>
              </a:solidFill>
              <a:effectLst/>
              <a:latin typeface="+mn-lt"/>
              <a:ea typeface="+mn-ea"/>
              <a:cs typeface="+mn-cs"/>
            </a:rPr>
            <a:t>はなくなっている。また、今後の建設予定もない状況である。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CD30D05-8189-4084-9F59-C826A041C58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0506BC2-0994-4229-AF7B-6545DF32396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668C8B6-BC86-4A63-A4F7-1FC685D340B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70EFBC3-E982-4E33-A92D-EB4A5DD03D4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茨城県日立市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F684476-003C-432A-B2F2-95DA3F62789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A5157AB-3572-464C-A456-A96327CCE0B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02C4860-386C-45EC-AB98-9E80FE68B1A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D363A94-94A9-4EE8-8F7C-256939C763A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A12E1E5-64E4-4A83-8ED3-F2A6619A873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CE8EA76-FA3C-405E-BD66-6A65887A5F4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172,599
171,107
225.71
88,685,272
83,265,703
4,475,124
41,018,154
65,245,672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5142F9D-842F-468C-8B3E-37905B705B4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3C0BFEE-360C-4A18-97DB-A36B4387C53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666E5AF-50E1-4C18-88D9-73FD05B1DA8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22BD0B2-ECDD-4E36-BAF6-49F600B49E4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886ADE0-D7BA-4304-A8E1-AB22F7F08F1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8EA0721-E74E-42CD-846D-9B964FEF82C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2E04AED-8B9E-47F3-8A57-9A0B0A8A793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E9DE805-6015-4269-8F84-893372DDB8D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1BC592E-6206-479F-89FD-52BC9D83A53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9037558-53B6-422D-BE47-02D33114D7F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85FFF0C-D8A5-4AC0-9CFB-B38E93EE84E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711D86A-82FE-40BB-A903-2518B195BD5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AD6BAA2-8F9D-4F1C-A011-126FF53533A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6525AC4-A49F-4186-846E-8659F63922C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50A4E71-4A80-40A3-B971-789ED58881F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98FDD43-BFC4-4EA2-9357-B6A38C56D1E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ECA0001-7F07-43DC-8258-81B234B0C66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2FC4B23-A7C7-4354-B014-06080719A43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E356C85-8628-4C3E-A537-9E203A64B90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869BEFD-7403-454A-BCF1-46DD98152C0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B4C75E1-77D5-4A78-A841-278239B1F8A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64BA1C0-7B78-4A78-8ACF-1FE909D6097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9C25B0C-B305-4A45-8CB3-D2359EF9E92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34751E8-1E43-4EE2-9536-C13E452A5AC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5A17815-E2E1-4F9D-B2F2-5B65A009A03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2D01FEF-5D81-41A1-AC06-6D20AE245BA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4254D68-B755-4AA7-8440-4B2DA2DD7A2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2A5CABF-5FF6-41CC-8727-0FCD1431632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173FFC1-B8E3-41D3-8842-74E35C0EC6D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1AE47F1-0F8A-433E-970C-AA7E9A35EBA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BB801F0-E86E-47C2-8D2D-7CFD6994B27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758B718-5569-48B0-A1A3-F673EB50CA0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3BA6EE25-6CD6-4A3A-9C47-C6A68D11A9AF}"/>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52D6FEE0-1B8B-4DDD-96E7-13B2ED340001}"/>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9EAAB5C2-5A60-439E-832D-0678507C71A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E130DD69-B816-431B-B4B9-76B1F1688BA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96D2A6C-01E9-423F-BA8E-5FCCFAA108E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C49B24A5-18BC-4CC5-9CB3-6EB3343F7B1B}"/>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54D67DB1-434B-4138-99C2-C4FF6C877184}"/>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7ECC86D5-A726-45C7-8C8F-49AA5CEB5D05}"/>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5C25D5E4-8C65-48C3-8D24-E05DA7B70BE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26D13578-D874-4DC9-882C-D202237DB4C7}"/>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31C0F79F-4FCB-444A-914E-D496920D38D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78486</xdr:rowOff>
    </xdr:from>
    <xdr:to>
      <xdr:col>24</xdr:col>
      <xdr:colOff>62865</xdr:colOff>
      <xdr:row>41</xdr:row>
      <xdr:rowOff>48768</xdr:rowOff>
    </xdr:to>
    <xdr:cxnSp macro="">
      <xdr:nvCxnSpPr>
        <xdr:cNvPr id="55" name="直線コネクタ 54">
          <a:extLst>
            <a:ext uri="{FF2B5EF4-FFF2-40B4-BE49-F238E27FC236}">
              <a16:creationId xmlns:a16="http://schemas.microsoft.com/office/drawing/2014/main" id="{C27F3D1D-D853-4844-8622-A67CC0E96648}"/>
            </a:ext>
          </a:extLst>
        </xdr:cNvPr>
        <xdr:cNvCxnSpPr/>
      </xdr:nvCxnSpPr>
      <xdr:spPr>
        <a:xfrm flipV="1">
          <a:off x="4634865" y="5736336"/>
          <a:ext cx="0" cy="134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52595</xdr:rowOff>
    </xdr:from>
    <xdr:ext cx="405111" cy="259045"/>
    <xdr:sp macro="" textlink="">
      <xdr:nvSpPr>
        <xdr:cNvPr id="56" name="【図書館】&#10;有形固定資産減価償却率最小値テキスト">
          <a:extLst>
            <a:ext uri="{FF2B5EF4-FFF2-40B4-BE49-F238E27FC236}">
              <a16:creationId xmlns:a16="http://schemas.microsoft.com/office/drawing/2014/main" id="{F8ADAB86-4C31-4D05-8CCB-24199DB24A3F}"/>
            </a:ext>
          </a:extLst>
        </xdr:cNvPr>
        <xdr:cNvSpPr txBox="1"/>
      </xdr:nvSpPr>
      <xdr:spPr>
        <a:xfrm>
          <a:off x="4673600" y="7082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48768</xdr:rowOff>
    </xdr:from>
    <xdr:to>
      <xdr:col>24</xdr:col>
      <xdr:colOff>152400</xdr:colOff>
      <xdr:row>41</xdr:row>
      <xdr:rowOff>48768</xdr:rowOff>
    </xdr:to>
    <xdr:cxnSp macro="">
      <xdr:nvCxnSpPr>
        <xdr:cNvPr id="57" name="直線コネクタ 56">
          <a:extLst>
            <a:ext uri="{FF2B5EF4-FFF2-40B4-BE49-F238E27FC236}">
              <a16:creationId xmlns:a16="http://schemas.microsoft.com/office/drawing/2014/main" id="{A4937798-FCF7-4114-8256-743A11184C75}"/>
            </a:ext>
          </a:extLst>
        </xdr:cNvPr>
        <xdr:cNvCxnSpPr/>
      </xdr:nvCxnSpPr>
      <xdr:spPr>
        <a:xfrm>
          <a:off x="4546600" y="707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25163</xdr:rowOff>
    </xdr:from>
    <xdr:ext cx="405111" cy="259045"/>
    <xdr:sp macro="" textlink="">
      <xdr:nvSpPr>
        <xdr:cNvPr id="58" name="【図書館】&#10;有形固定資産減価償却率最大値テキスト">
          <a:extLst>
            <a:ext uri="{FF2B5EF4-FFF2-40B4-BE49-F238E27FC236}">
              <a16:creationId xmlns:a16="http://schemas.microsoft.com/office/drawing/2014/main" id="{3C2E19F4-07D7-4DD0-958C-189CA431E319}"/>
            </a:ext>
          </a:extLst>
        </xdr:cNvPr>
        <xdr:cNvSpPr txBox="1"/>
      </xdr:nvSpPr>
      <xdr:spPr>
        <a:xfrm>
          <a:off x="4673600" y="5511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78486</xdr:rowOff>
    </xdr:from>
    <xdr:to>
      <xdr:col>24</xdr:col>
      <xdr:colOff>152400</xdr:colOff>
      <xdr:row>33</xdr:row>
      <xdr:rowOff>78486</xdr:rowOff>
    </xdr:to>
    <xdr:cxnSp macro="">
      <xdr:nvCxnSpPr>
        <xdr:cNvPr id="59" name="直線コネクタ 58">
          <a:extLst>
            <a:ext uri="{FF2B5EF4-FFF2-40B4-BE49-F238E27FC236}">
              <a16:creationId xmlns:a16="http://schemas.microsoft.com/office/drawing/2014/main" id="{38CCDD77-835C-4B41-A06C-E73F9611C866}"/>
            </a:ext>
          </a:extLst>
        </xdr:cNvPr>
        <xdr:cNvCxnSpPr/>
      </xdr:nvCxnSpPr>
      <xdr:spPr>
        <a:xfrm>
          <a:off x="4546600" y="573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86123</xdr:rowOff>
    </xdr:from>
    <xdr:ext cx="405111" cy="259045"/>
    <xdr:sp macro="" textlink="">
      <xdr:nvSpPr>
        <xdr:cNvPr id="60" name="【図書館】&#10;有形固定資産減価償却率平均値テキスト">
          <a:extLst>
            <a:ext uri="{FF2B5EF4-FFF2-40B4-BE49-F238E27FC236}">
              <a16:creationId xmlns:a16="http://schemas.microsoft.com/office/drawing/2014/main" id="{EAA32BD9-6FBE-41C4-B9C1-D44EC16DE6AD}"/>
            </a:ext>
          </a:extLst>
        </xdr:cNvPr>
        <xdr:cNvSpPr txBox="1"/>
      </xdr:nvSpPr>
      <xdr:spPr>
        <a:xfrm>
          <a:off x="4673600" y="6429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107696</xdr:rowOff>
    </xdr:from>
    <xdr:to>
      <xdr:col>24</xdr:col>
      <xdr:colOff>114300</xdr:colOff>
      <xdr:row>38</xdr:row>
      <xdr:rowOff>37846</xdr:rowOff>
    </xdr:to>
    <xdr:sp macro="" textlink="">
      <xdr:nvSpPr>
        <xdr:cNvPr id="61" name="フローチャート: 判断 60">
          <a:extLst>
            <a:ext uri="{FF2B5EF4-FFF2-40B4-BE49-F238E27FC236}">
              <a16:creationId xmlns:a16="http://schemas.microsoft.com/office/drawing/2014/main" id="{8FEEFF0F-09BF-462B-8016-8A93A7E0C0B8}"/>
            </a:ext>
          </a:extLst>
        </xdr:cNvPr>
        <xdr:cNvSpPr/>
      </xdr:nvSpPr>
      <xdr:spPr>
        <a:xfrm>
          <a:off x="45847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80264</xdr:rowOff>
    </xdr:from>
    <xdr:to>
      <xdr:col>20</xdr:col>
      <xdr:colOff>38100</xdr:colOff>
      <xdr:row>38</xdr:row>
      <xdr:rowOff>10414</xdr:rowOff>
    </xdr:to>
    <xdr:sp macro="" textlink="">
      <xdr:nvSpPr>
        <xdr:cNvPr id="62" name="フローチャート: 判断 61">
          <a:extLst>
            <a:ext uri="{FF2B5EF4-FFF2-40B4-BE49-F238E27FC236}">
              <a16:creationId xmlns:a16="http://schemas.microsoft.com/office/drawing/2014/main" id="{EBD76F46-490D-417B-89F6-6E810F511105}"/>
            </a:ext>
          </a:extLst>
        </xdr:cNvPr>
        <xdr:cNvSpPr/>
      </xdr:nvSpPr>
      <xdr:spPr>
        <a:xfrm>
          <a:off x="3746500" y="64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xdr:rowOff>
    </xdr:from>
    <xdr:to>
      <xdr:col>15</xdr:col>
      <xdr:colOff>101600</xdr:colOff>
      <xdr:row>37</xdr:row>
      <xdr:rowOff>117856</xdr:rowOff>
    </xdr:to>
    <xdr:sp macro="" textlink="">
      <xdr:nvSpPr>
        <xdr:cNvPr id="63" name="フローチャート: 判断 62">
          <a:extLst>
            <a:ext uri="{FF2B5EF4-FFF2-40B4-BE49-F238E27FC236}">
              <a16:creationId xmlns:a16="http://schemas.microsoft.com/office/drawing/2014/main" id="{6AC2A781-2EFA-4ED1-80B1-ADDB555FD2EC}"/>
            </a:ext>
          </a:extLst>
        </xdr:cNvPr>
        <xdr:cNvSpPr/>
      </xdr:nvSpPr>
      <xdr:spPr>
        <a:xfrm>
          <a:off x="2857500" y="63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137414</xdr:rowOff>
    </xdr:from>
    <xdr:to>
      <xdr:col>10</xdr:col>
      <xdr:colOff>165100</xdr:colOff>
      <xdr:row>37</xdr:row>
      <xdr:rowOff>67564</xdr:rowOff>
    </xdr:to>
    <xdr:sp macro="" textlink="">
      <xdr:nvSpPr>
        <xdr:cNvPr id="64" name="フローチャート: 判断 63">
          <a:extLst>
            <a:ext uri="{FF2B5EF4-FFF2-40B4-BE49-F238E27FC236}">
              <a16:creationId xmlns:a16="http://schemas.microsoft.com/office/drawing/2014/main" id="{4257C9BA-62C3-485E-89B9-22C4814ED724}"/>
            </a:ext>
          </a:extLst>
        </xdr:cNvPr>
        <xdr:cNvSpPr/>
      </xdr:nvSpPr>
      <xdr:spPr>
        <a:xfrm>
          <a:off x="1968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5" name="フローチャート: 判断 64">
          <a:extLst>
            <a:ext uri="{FF2B5EF4-FFF2-40B4-BE49-F238E27FC236}">
              <a16:creationId xmlns:a16="http://schemas.microsoft.com/office/drawing/2014/main" id="{3136E0D9-3F35-4706-BDB5-33FFB9770529}"/>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A7B05A66-E682-4A30-82D2-59BD9059AFF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044004B-D2A3-427A-9F0B-539A417AADC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9F09AC8-1AF1-4529-B759-06786162CF4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1456EF9-3223-4BAB-B00D-101DE540C7F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BC549E7-86DE-4C34-9BFC-00CA500B8F8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64262</xdr:rowOff>
    </xdr:from>
    <xdr:to>
      <xdr:col>24</xdr:col>
      <xdr:colOff>114300</xdr:colOff>
      <xdr:row>37</xdr:row>
      <xdr:rowOff>165862</xdr:rowOff>
    </xdr:to>
    <xdr:sp macro="" textlink="">
      <xdr:nvSpPr>
        <xdr:cNvPr id="71" name="楕円 70">
          <a:extLst>
            <a:ext uri="{FF2B5EF4-FFF2-40B4-BE49-F238E27FC236}">
              <a16:creationId xmlns:a16="http://schemas.microsoft.com/office/drawing/2014/main" id="{D8AEAF47-52A8-4B29-9DC3-E65473214D6B}"/>
            </a:ext>
          </a:extLst>
        </xdr:cNvPr>
        <xdr:cNvSpPr/>
      </xdr:nvSpPr>
      <xdr:spPr>
        <a:xfrm>
          <a:off x="45847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87139</xdr:rowOff>
    </xdr:from>
    <xdr:ext cx="405111" cy="259045"/>
    <xdr:sp macro="" textlink="">
      <xdr:nvSpPr>
        <xdr:cNvPr id="72" name="【図書館】&#10;有形固定資産減価償却率該当値テキスト">
          <a:extLst>
            <a:ext uri="{FF2B5EF4-FFF2-40B4-BE49-F238E27FC236}">
              <a16:creationId xmlns:a16="http://schemas.microsoft.com/office/drawing/2014/main" id="{FEA2FD17-9965-489C-8011-5EDC17CD4852}"/>
            </a:ext>
          </a:extLst>
        </xdr:cNvPr>
        <xdr:cNvSpPr txBox="1"/>
      </xdr:nvSpPr>
      <xdr:spPr>
        <a:xfrm>
          <a:off x="4673600" y="625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16256</xdr:rowOff>
    </xdr:from>
    <xdr:to>
      <xdr:col>20</xdr:col>
      <xdr:colOff>38100</xdr:colOff>
      <xdr:row>37</xdr:row>
      <xdr:rowOff>117856</xdr:rowOff>
    </xdr:to>
    <xdr:sp macro="" textlink="">
      <xdr:nvSpPr>
        <xdr:cNvPr id="73" name="楕円 72">
          <a:extLst>
            <a:ext uri="{FF2B5EF4-FFF2-40B4-BE49-F238E27FC236}">
              <a16:creationId xmlns:a16="http://schemas.microsoft.com/office/drawing/2014/main" id="{B195D68E-E715-4469-8AD3-98C63FA15591}"/>
            </a:ext>
          </a:extLst>
        </xdr:cNvPr>
        <xdr:cNvSpPr/>
      </xdr:nvSpPr>
      <xdr:spPr>
        <a:xfrm>
          <a:off x="3746500" y="635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67056</xdr:rowOff>
    </xdr:from>
    <xdr:to>
      <xdr:col>24</xdr:col>
      <xdr:colOff>63500</xdr:colOff>
      <xdr:row>37</xdr:row>
      <xdr:rowOff>115062</xdr:rowOff>
    </xdr:to>
    <xdr:cxnSp macro="">
      <xdr:nvCxnSpPr>
        <xdr:cNvPr id="74" name="直線コネクタ 73">
          <a:extLst>
            <a:ext uri="{FF2B5EF4-FFF2-40B4-BE49-F238E27FC236}">
              <a16:creationId xmlns:a16="http://schemas.microsoft.com/office/drawing/2014/main" id="{A9B0529F-5D3E-4138-8011-7BAD9E27D41C}"/>
            </a:ext>
          </a:extLst>
        </xdr:cNvPr>
        <xdr:cNvCxnSpPr/>
      </xdr:nvCxnSpPr>
      <xdr:spPr>
        <a:xfrm>
          <a:off x="3797300" y="641070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160274</xdr:rowOff>
    </xdr:from>
    <xdr:to>
      <xdr:col>15</xdr:col>
      <xdr:colOff>101600</xdr:colOff>
      <xdr:row>37</xdr:row>
      <xdr:rowOff>90424</xdr:rowOff>
    </xdr:to>
    <xdr:sp macro="" textlink="">
      <xdr:nvSpPr>
        <xdr:cNvPr id="75" name="楕円 74">
          <a:extLst>
            <a:ext uri="{FF2B5EF4-FFF2-40B4-BE49-F238E27FC236}">
              <a16:creationId xmlns:a16="http://schemas.microsoft.com/office/drawing/2014/main" id="{6CD2D5A7-96CF-4337-B9D1-7926670F57B5}"/>
            </a:ext>
          </a:extLst>
        </xdr:cNvPr>
        <xdr:cNvSpPr/>
      </xdr:nvSpPr>
      <xdr:spPr>
        <a:xfrm>
          <a:off x="2857500" y="63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39624</xdr:rowOff>
    </xdr:from>
    <xdr:to>
      <xdr:col>19</xdr:col>
      <xdr:colOff>177800</xdr:colOff>
      <xdr:row>37</xdr:row>
      <xdr:rowOff>67056</xdr:rowOff>
    </xdr:to>
    <xdr:cxnSp macro="">
      <xdr:nvCxnSpPr>
        <xdr:cNvPr id="76" name="直線コネクタ 75">
          <a:extLst>
            <a:ext uri="{FF2B5EF4-FFF2-40B4-BE49-F238E27FC236}">
              <a16:creationId xmlns:a16="http://schemas.microsoft.com/office/drawing/2014/main" id="{ED8BE64A-3921-475F-BB1F-A6FD2B09CA3D}"/>
            </a:ext>
          </a:extLst>
        </xdr:cNvPr>
        <xdr:cNvCxnSpPr/>
      </xdr:nvCxnSpPr>
      <xdr:spPr>
        <a:xfrm>
          <a:off x="2908300" y="638327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107696</xdr:rowOff>
    </xdr:from>
    <xdr:to>
      <xdr:col>10</xdr:col>
      <xdr:colOff>165100</xdr:colOff>
      <xdr:row>37</xdr:row>
      <xdr:rowOff>37846</xdr:rowOff>
    </xdr:to>
    <xdr:sp macro="" textlink="">
      <xdr:nvSpPr>
        <xdr:cNvPr id="77" name="楕円 76">
          <a:extLst>
            <a:ext uri="{FF2B5EF4-FFF2-40B4-BE49-F238E27FC236}">
              <a16:creationId xmlns:a16="http://schemas.microsoft.com/office/drawing/2014/main" id="{71A6CD98-523F-43A8-AF8F-46F3104A0BAE}"/>
            </a:ext>
          </a:extLst>
        </xdr:cNvPr>
        <xdr:cNvSpPr/>
      </xdr:nvSpPr>
      <xdr:spPr>
        <a:xfrm>
          <a:off x="1968500" y="62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158496</xdr:rowOff>
    </xdr:from>
    <xdr:to>
      <xdr:col>15</xdr:col>
      <xdr:colOff>50800</xdr:colOff>
      <xdr:row>37</xdr:row>
      <xdr:rowOff>39624</xdr:rowOff>
    </xdr:to>
    <xdr:cxnSp macro="">
      <xdr:nvCxnSpPr>
        <xdr:cNvPr id="78" name="直線コネクタ 77">
          <a:extLst>
            <a:ext uri="{FF2B5EF4-FFF2-40B4-BE49-F238E27FC236}">
              <a16:creationId xmlns:a16="http://schemas.microsoft.com/office/drawing/2014/main" id="{D2B84106-34AB-4092-9583-3A8384769BBA}"/>
            </a:ext>
          </a:extLst>
        </xdr:cNvPr>
        <xdr:cNvCxnSpPr/>
      </xdr:nvCxnSpPr>
      <xdr:spPr>
        <a:xfrm>
          <a:off x="2019300" y="633069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96266</xdr:rowOff>
    </xdr:from>
    <xdr:to>
      <xdr:col>6</xdr:col>
      <xdr:colOff>38100</xdr:colOff>
      <xdr:row>37</xdr:row>
      <xdr:rowOff>26416</xdr:rowOff>
    </xdr:to>
    <xdr:sp macro="" textlink="">
      <xdr:nvSpPr>
        <xdr:cNvPr id="79" name="楕円 78">
          <a:extLst>
            <a:ext uri="{FF2B5EF4-FFF2-40B4-BE49-F238E27FC236}">
              <a16:creationId xmlns:a16="http://schemas.microsoft.com/office/drawing/2014/main" id="{D9BEF9F4-21DC-4575-813F-026B7E6472AE}"/>
            </a:ext>
          </a:extLst>
        </xdr:cNvPr>
        <xdr:cNvSpPr/>
      </xdr:nvSpPr>
      <xdr:spPr>
        <a:xfrm>
          <a:off x="1079500" y="62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147066</xdr:rowOff>
    </xdr:from>
    <xdr:to>
      <xdr:col>10</xdr:col>
      <xdr:colOff>114300</xdr:colOff>
      <xdr:row>36</xdr:row>
      <xdr:rowOff>158496</xdr:rowOff>
    </xdr:to>
    <xdr:cxnSp macro="">
      <xdr:nvCxnSpPr>
        <xdr:cNvPr id="80" name="直線コネクタ 79">
          <a:extLst>
            <a:ext uri="{FF2B5EF4-FFF2-40B4-BE49-F238E27FC236}">
              <a16:creationId xmlns:a16="http://schemas.microsoft.com/office/drawing/2014/main" id="{C38DD84D-E3C8-4CA9-9453-6E3531359494}"/>
            </a:ext>
          </a:extLst>
        </xdr:cNvPr>
        <xdr:cNvCxnSpPr/>
      </xdr:nvCxnSpPr>
      <xdr:spPr>
        <a:xfrm>
          <a:off x="1130300" y="631926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1541</xdr:rowOff>
    </xdr:from>
    <xdr:ext cx="405111" cy="259045"/>
    <xdr:sp macro="" textlink="">
      <xdr:nvSpPr>
        <xdr:cNvPr id="81" name="n_1aveValue【図書館】&#10;有形固定資産減価償却率">
          <a:extLst>
            <a:ext uri="{FF2B5EF4-FFF2-40B4-BE49-F238E27FC236}">
              <a16:creationId xmlns:a16="http://schemas.microsoft.com/office/drawing/2014/main" id="{D11321E5-7637-4797-8337-3502069D8374}"/>
            </a:ext>
          </a:extLst>
        </xdr:cNvPr>
        <xdr:cNvSpPr txBox="1"/>
      </xdr:nvSpPr>
      <xdr:spPr>
        <a:xfrm>
          <a:off x="3582044" y="65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108983</xdr:rowOff>
    </xdr:from>
    <xdr:ext cx="405111" cy="259045"/>
    <xdr:sp macro="" textlink="">
      <xdr:nvSpPr>
        <xdr:cNvPr id="82" name="n_2aveValue【図書館】&#10;有形固定資産減価償却率">
          <a:extLst>
            <a:ext uri="{FF2B5EF4-FFF2-40B4-BE49-F238E27FC236}">
              <a16:creationId xmlns:a16="http://schemas.microsoft.com/office/drawing/2014/main" id="{B6791CF5-471F-4E9D-8F27-3CE1BBA96513}"/>
            </a:ext>
          </a:extLst>
        </xdr:cNvPr>
        <xdr:cNvSpPr txBox="1"/>
      </xdr:nvSpPr>
      <xdr:spPr>
        <a:xfrm>
          <a:off x="2705744" y="645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58691</xdr:rowOff>
    </xdr:from>
    <xdr:ext cx="405111" cy="259045"/>
    <xdr:sp macro="" textlink="">
      <xdr:nvSpPr>
        <xdr:cNvPr id="83" name="n_3aveValue【図書館】&#10;有形固定資産減価償却率">
          <a:extLst>
            <a:ext uri="{FF2B5EF4-FFF2-40B4-BE49-F238E27FC236}">
              <a16:creationId xmlns:a16="http://schemas.microsoft.com/office/drawing/2014/main" id="{2B9CC6B0-293F-46EE-AD53-6EB36717C211}"/>
            </a:ext>
          </a:extLst>
        </xdr:cNvPr>
        <xdr:cNvSpPr txBox="1"/>
      </xdr:nvSpPr>
      <xdr:spPr>
        <a:xfrm>
          <a:off x="1816744" y="64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4" name="n_4aveValue【図書館】&#10;有形固定資産減価償却率">
          <a:extLst>
            <a:ext uri="{FF2B5EF4-FFF2-40B4-BE49-F238E27FC236}">
              <a16:creationId xmlns:a16="http://schemas.microsoft.com/office/drawing/2014/main" id="{1C0BF58A-E49D-49B0-A943-8C3CC08B7ECF}"/>
            </a:ext>
          </a:extLst>
        </xdr:cNvPr>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134383</xdr:rowOff>
    </xdr:from>
    <xdr:ext cx="405111" cy="259045"/>
    <xdr:sp macro="" textlink="">
      <xdr:nvSpPr>
        <xdr:cNvPr id="85" name="n_1mainValue【図書館】&#10;有形固定資産減価償却率">
          <a:extLst>
            <a:ext uri="{FF2B5EF4-FFF2-40B4-BE49-F238E27FC236}">
              <a16:creationId xmlns:a16="http://schemas.microsoft.com/office/drawing/2014/main" id="{B240C33B-AFAB-4689-8C0A-F6E85B16A081}"/>
            </a:ext>
          </a:extLst>
        </xdr:cNvPr>
        <xdr:cNvSpPr txBox="1"/>
      </xdr:nvSpPr>
      <xdr:spPr>
        <a:xfrm>
          <a:off x="3582044" y="613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106951</xdr:rowOff>
    </xdr:from>
    <xdr:ext cx="405111" cy="259045"/>
    <xdr:sp macro="" textlink="">
      <xdr:nvSpPr>
        <xdr:cNvPr id="86" name="n_2mainValue【図書館】&#10;有形固定資産減価償却率">
          <a:extLst>
            <a:ext uri="{FF2B5EF4-FFF2-40B4-BE49-F238E27FC236}">
              <a16:creationId xmlns:a16="http://schemas.microsoft.com/office/drawing/2014/main" id="{D3B51A41-2601-4763-B4A5-42B931E96F58}"/>
            </a:ext>
          </a:extLst>
        </xdr:cNvPr>
        <xdr:cNvSpPr txBox="1"/>
      </xdr:nvSpPr>
      <xdr:spPr>
        <a:xfrm>
          <a:off x="2705744" y="610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54373</xdr:rowOff>
    </xdr:from>
    <xdr:ext cx="405111" cy="259045"/>
    <xdr:sp macro="" textlink="">
      <xdr:nvSpPr>
        <xdr:cNvPr id="87" name="n_3mainValue【図書館】&#10;有形固定資産減価償却率">
          <a:extLst>
            <a:ext uri="{FF2B5EF4-FFF2-40B4-BE49-F238E27FC236}">
              <a16:creationId xmlns:a16="http://schemas.microsoft.com/office/drawing/2014/main" id="{59BE99B2-AFB8-41AD-9E95-2C4BB0F88F9C}"/>
            </a:ext>
          </a:extLst>
        </xdr:cNvPr>
        <xdr:cNvSpPr txBox="1"/>
      </xdr:nvSpPr>
      <xdr:spPr>
        <a:xfrm>
          <a:off x="1816744" y="605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42943</xdr:rowOff>
    </xdr:from>
    <xdr:ext cx="405111" cy="259045"/>
    <xdr:sp macro="" textlink="">
      <xdr:nvSpPr>
        <xdr:cNvPr id="88" name="n_4mainValue【図書館】&#10;有形固定資産減価償却率">
          <a:extLst>
            <a:ext uri="{FF2B5EF4-FFF2-40B4-BE49-F238E27FC236}">
              <a16:creationId xmlns:a16="http://schemas.microsoft.com/office/drawing/2014/main" id="{F26BA0BC-227E-40D0-8463-EBDF5EF7FCBF}"/>
            </a:ext>
          </a:extLst>
        </xdr:cNvPr>
        <xdr:cNvSpPr txBox="1"/>
      </xdr:nvSpPr>
      <xdr:spPr>
        <a:xfrm>
          <a:off x="927744" y="604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424EA571-CC80-441C-81FD-DD431AC2201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F0B1E87C-A887-40AC-90D8-DCB8C4BC92A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EE9289A2-E0BA-458E-A25A-0DBFE6DD4E3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1E7549DC-0CB6-461C-97DB-A8A6CE8776E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90614F8B-E09F-4A72-B034-5E6B1640A6F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C59A33EE-CE7A-46A0-AC09-0F443FF9D7B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E8ABED27-4951-4EBC-BE39-036F60E6D43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DF5898EC-3338-4DDF-A384-2D0A3B9D4A0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1C849AE7-C1FF-4171-8DFD-F23A732DE54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ADD70F77-9D5C-43B9-8867-6C6F62FE4A3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0D9014C2-C0C6-4FF6-84A3-9AFEB9D8EE31}"/>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AC630DA0-1E7C-4EAB-920C-BC0EC361757E}"/>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4C100A4F-6341-4665-A825-619EFBAD4A15}"/>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89402F90-7B1B-4795-A418-151FD142BE5E}"/>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C46BDA27-4459-41CF-8DA3-015862732FB1}"/>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A6BFC472-956E-496A-8844-DE3F2364E12A}"/>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2D48B47A-CF59-45FB-834B-D30D3E6D2B31}"/>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0E68EB4E-3566-42D1-A65D-DFBE6D533F0C}"/>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5247C91C-0438-41FC-B810-00CBB66072D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3DBF9276-FB0A-414F-A40A-6A15050FD97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54032A32-7589-465B-A420-AD8768E9BF8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64770</xdr:rowOff>
    </xdr:to>
    <xdr:cxnSp macro="">
      <xdr:nvCxnSpPr>
        <xdr:cNvPr id="110" name="直線コネクタ 109">
          <a:extLst>
            <a:ext uri="{FF2B5EF4-FFF2-40B4-BE49-F238E27FC236}">
              <a16:creationId xmlns:a16="http://schemas.microsoft.com/office/drawing/2014/main" id="{AB13E016-3230-4E6C-82F1-54DB662E13BA}"/>
            </a:ext>
          </a:extLst>
        </xdr:cNvPr>
        <xdr:cNvCxnSpPr/>
      </xdr:nvCxnSpPr>
      <xdr:spPr>
        <a:xfrm flipV="1">
          <a:off x="10476865" y="58597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1" name="【図書館】&#10;一人当たり面積最小値テキスト">
          <a:extLst>
            <a:ext uri="{FF2B5EF4-FFF2-40B4-BE49-F238E27FC236}">
              <a16:creationId xmlns:a16="http://schemas.microsoft.com/office/drawing/2014/main" id="{19390A85-6429-4D77-B5B6-1AFC3AFBDCE8}"/>
            </a:ext>
          </a:extLst>
        </xdr:cNvPr>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2" name="直線コネクタ 111">
          <a:extLst>
            <a:ext uri="{FF2B5EF4-FFF2-40B4-BE49-F238E27FC236}">
              <a16:creationId xmlns:a16="http://schemas.microsoft.com/office/drawing/2014/main" id="{1C6D2C29-CD73-4BCB-9950-B967921DF8BD}"/>
            </a:ext>
          </a:extLst>
        </xdr:cNvPr>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3" name="【図書館】&#10;一人当たり面積最大値テキスト">
          <a:extLst>
            <a:ext uri="{FF2B5EF4-FFF2-40B4-BE49-F238E27FC236}">
              <a16:creationId xmlns:a16="http://schemas.microsoft.com/office/drawing/2014/main" id="{0390B760-DDAB-4EFC-A60C-7836E22E0F67}"/>
            </a:ext>
          </a:extLst>
        </xdr:cNvPr>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4" name="直線コネクタ 113">
          <a:extLst>
            <a:ext uri="{FF2B5EF4-FFF2-40B4-BE49-F238E27FC236}">
              <a16:creationId xmlns:a16="http://schemas.microsoft.com/office/drawing/2014/main" id="{45A03F41-2C73-4C1C-890B-498515D2354B}"/>
            </a:ext>
          </a:extLst>
        </xdr:cNvPr>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95267</xdr:rowOff>
    </xdr:from>
    <xdr:ext cx="469744" cy="259045"/>
    <xdr:sp macro="" textlink="">
      <xdr:nvSpPr>
        <xdr:cNvPr id="115" name="【図書館】&#10;一人当たり面積平均値テキスト">
          <a:extLst>
            <a:ext uri="{FF2B5EF4-FFF2-40B4-BE49-F238E27FC236}">
              <a16:creationId xmlns:a16="http://schemas.microsoft.com/office/drawing/2014/main" id="{7D7A7FA5-BA2B-4E92-8012-4A140F4F53BB}"/>
            </a:ext>
          </a:extLst>
        </xdr:cNvPr>
        <xdr:cNvSpPr txBox="1"/>
      </xdr:nvSpPr>
      <xdr:spPr>
        <a:xfrm>
          <a:off x="10515600" y="6267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116840</xdr:rowOff>
    </xdr:from>
    <xdr:to>
      <xdr:col>55</xdr:col>
      <xdr:colOff>50800</xdr:colOff>
      <xdr:row>37</xdr:row>
      <xdr:rowOff>46990</xdr:rowOff>
    </xdr:to>
    <xdr:sp macro="" textlink="">
      <xdr:nvSpPr>
        <xdr:cNvPr id="116" name="フローチャート: 判断 115">
          <a:extLst>
            <a:ext uri="{FF2B5EF4-FFF2-40B4-BE49-F238E27FC236}">
              <a16:creationId xmlns:a16="http://schemas.microsoft.com/office/drawing/2014/main" id="{2FD3E937-EC32-4F0E-AA93-857A2EB97560}"/>
            </a:ext>
          </a:extLst>
        </xdr:cNvPr>
        <xdr:cNvSpPr/>
      </xdr:nvSpPr>
      <xdr:spPr>
        <a:xfrm>
          <a:off x="10426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116840</xdr:rowOff>
    </xdr:from>
    <xdr:to>
      <xdr:col>50</xdr:col>
      <xdr:colOff>165100</xdr:colOff>
      <xdr:row>37</xdr:row>
      <xdr:rowOff>46990</xdr:rowOff>
    </xdr:to>
    <xdr:sp macro="" textlink="">
      <xdr:nvSpPr>
        <xdr:cNvPr id="117" name="フローチャート: 判断 116">
          <a:extLst>
            <a:ext uri="{FF2B5EF4-FFF2-40B4-BE49-F238E27FC236}">
              <a16:creationId xmlns:a16="http://schemas.microsoft.com/office/drawing/2014/main" id="{37F6BC8E-B0AB-4A81-B90D-2F75B203E790}"/>
            </a:ext>
          </a:extLst>
        </xdr:cNvPr>
        <xdr:cNvSpPr/>
      </xdr:nvSpPr>
      <xdr:spPr>
        <a:xfrm>
          <a:off x="958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18" name="フローチャート: 判断 117">
          <a:extLst>
            <a:ext uri="{FF2B5EF4-FFF2-40B4-BE49-F238E27FC236}">
              <a16:creationId xmlns:a16="http://schemas.microsoft.com/office/drawing/2014/main" id="{C7DE5866-E376-4E1A-AB74-5392E772AC7F}"/>
            </a:ext>
          </a:extLst>
        </xdr:cNvPr>
        <xdr:cNvSpPr/>
      </xdr:nvSpPr>
      <xdr:spPr>
        <a:xfrm>
          <a:off x="8699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139700</xdr:rowOff>
    </xdr:from>
    <xdr:to>
      <xdr:col>41</xdr:col>
      <xdr:colOff>101600</xdr:colOff>
      <xdr:row>37</xdr:row>
      <xdr:rowOff>69850</xdr:rowOff>
    </xdr:to>
    <xdr:sp macro="" textlink="">
      <xdr:nvSpPr>
        <xdr:cNvPr id="119" name="フローチャート: 判断 118">
          <a:extLst>
            <a:ext uri="{FF2B5EF4-FFF2-40B4-BE49-F238E27FC236}">
              <a16:creationId xmlns:a16="http://schemas.microsoft.com/office/drawing/2014/main" id="{A76306A0-60A6-4F46-AFCB-CD8B057A559F}"/>
            </a:ext>
          </a:extLst>
        </xdr:cNvPr>
        <xdr:cNvSpPr/>
      </xdr:nvSpPr>
      <xdr:spPr>
        <a:xfrm>
          <a:off x="781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162560</xdr:rowOff>
    </xdr:from>
    <xdr:to>
      <xdr:col>36</xdr:col>
      <xdr:colOff>165100</xdr:colOff>
      <xdr:row>37</xdr:row>
      <xdr:rowOff>92710</xdr:rowOff>
    </xdr:to>
    <xdr:sp macro="" textlink="">
      <xdr:nvSpPr>
        <xdr:cNvPr id="120" name="フローチャート: 判断 119">
          <a:extLst>
            <a:ext uri="{FF2B5EF4-FFF2-40B4-BE49-F238E27FC236}">
              <a16:creationId xmlns:a16="http://schemas.microsoft.com/office/drawing/2014/main" id="{5E36D566-06D5-4B55-9559-76B6984687FD}"/>
            </a:ext>
          </a:extLst>
        </xdr:cNvPr>
        <xdr:cNvSpPr/>
      </xdr:nvSpPr>
      <xdr:spPr>
        <a:xfrm>
          <a:off x="6921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97B4E398-C30A-4C11-8DC3-AA5474F34CE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407A6CA5-165A-4521-8E7A-2DF08DABD28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B32876F-0203-495D-ADB0-76E98E4ADAA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2D877AE-D9B7-45EF-9042-FFE37D5074E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BD83828-7C4E-47AB-98A0-4754A94A101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48260</xdr:rowOff>
    </xdr:from>
    <xdr:to>
      <xdr:col>55</xdr:col>
      <xdr:colOff>50800</xdr:colOff>
      <xdr:row>34</xdr:row>
      <xdr:rowOff>149860</xdr:rowOff>
    </xdr:to>
    <xdr:sp macro="" textlink="">
      <xdr:nvSpPr>
        <xdr:cNvPr id="126" name="楕円 125">
          <a:extLst>
            <a:ext uri="{FF2B5EF4-FFF2-40B4-BE49-F238E27FC236}">
              <a16:creationId xmlns:a16="http://schemas.microsoft.com/office/drawing/2014/main" id="{23963870-272F-43BE-929E-491B696928E5}"/>
            </a:ext>
          </a:extLst>
        </xdr:cNvPr>
        <xdr:cNvSpPr/>
      </xdr:nvSpPr>
      <xdr:spPr>
        <a:xfrm>
          <a:off x="104267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134637</xdr:rowOff>
    </xdr:from>
    <xdr:ext cx="469744" cy="259045"/>
    <xdr:sp macro="" textlink="">
      <xdr:nvSpPr>
        <xdr:cNvPr id="127" name="【図書館】&#10;一人当たり面積該当値テキスト">
          <a:extLst>
            <a:ext uri="{FF2B5EF4-FFF2-40B4-BE49-F238E27FC236}">
              <a16:creationId xmlns:a16="http://schemas.microsoft.com/office/drawing/2014/main" id="{B7F2F742-16F0-4D33-902A-E1E7CF477DDF}"/>
            </a:ext>
          </a:extLst>
        </xdr:cNvPr>
        <xdr:cNvSpPr txBox="1"/>
      </xdr:nvSpPr>
      <xdr:spPr>
        <a:xfrm>
          <a:off x="10515600" y="579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71120</xdr:rowOff>
    </xdr:from>
    <xdr:to>
      <xdr:col>50</xdr:col>
      <xdr:colOff>165100</xdr:colOff>
      <xdr:row>35</xdr:row>
      <xdr:rowOff>1270</xdr:rowOff>
    </xdr:to>
    <xdr:sp macro="" textlink="">
      <xdr:nvSpPr>
        <xdr:cNvPr id="128" name="楕円 127">
          <a:extLst>
            <a:ext uri="{FF2B5EF4-FFF2-40B4-BE49-F238E27FC236}">
              <a16:creationId xmlns:a16="http://schemas.microsoft.com/office/drawing/2014/main" id="{3B2DB9A4-5C55-4E78-8C7A-3F31C9A8E305}"/>
            </a:ext>
          </a:extLst>
        </xdr:cNvPr>
        <xdr:cNvSpPr/>
      </xdr:nvSpPr>
      <xdr:spPr>
        <a:xfrm>
          <a:off x="9588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99060</xdr:rowOff>
    </xdr:from>
    <xdr:to>
      <xdr:col>55</xdr:col>
      <xdr:colOff>0</xdr:colOff>
      <xdr:row>34</xdr:row>
      <xdr:rowOff>121920</xdr:rowOff>
    </xdr:to>
    <xdr:cxnSp macro="">
      <xdr:nvCxnSpPr>
        <xdr:cNvPr id="129" name="直線コネクタ 128">
          <a:extLst>
            <a:ext uri="{FF2B5EF4-FFF2-40B4-BE49-F238E27FC236}">
              <a16:creationId xmlns:a16="http://schemas.microsoft.com/office/drawing/2014/main" id="{C0D341E1-0114-435B-8761-D848F7D7AF02}"/>
            </a:ext>
          </a:extLst>
        </xdr:cNvPr>
        <xdr:cNvCxnSpPr/>
      </xdr:nvCxnSpPr>
      <xdr:spPr>
        <a:xfrm flipV="1">
          <a:off x="9639300" y="5928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71120</xdr:rowOff>
    </xdr:from>
    <xdr:to>
      <xdr:col>46</xdr:col>
      <xdr:colOff>38100</xdr:colOff>
      <xdr:row>35</xdr:row>
      <xdr:rowOff>1270</xdr:rowOff>
    </xdr:to>
    <xdr:sp macro="" textlink="">
      <xdr:nvSpPr>
        <xdr:cNvPr id="130" name="楕円 129">
          <a:extLst>
            <a:ext uri="{FF2B5EF4-FFF2-40B4-BE49-F238E27FC236}">
              <a16:creationId xmlns:a16="http://schemas.microsoft.com/office/drawing/2014/main" id="{11A2AEAF-A69E-4548-8DBA-7C5689EC5A8A}"/>
            </a:ext>
          </a:extLst>
        </xdr:cNvPr>
        <xdr:cNvSpPr/>
      </xdr:nvSpPr>
      <xdr:spPr>
        <a:xfrm>
          <a:off x="8699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121920</xdr:rowOff>
    </xdr:from>
    <xdr:to>
      <xdr:col>50</xdr:col>
      <xdr:colOff>114300</xdr:colOff>
      <xdr:row>34</xdr:row>
      <xdr:rowOff>121920</xdr:rowOff>
    </xdr:to>
    <xdr:cxnSp macro="">
      <xdr:nvCxnSpPr>
        <xdr:cNvPr id="131" name="直線コネクタ 130">
          <a:extLst>
            <a:ext uri="{FF2B5EF4-FFF2-40B4-BE49-F238E27FC236}">
              <a16:creationId xmlns:a16="http://schemas.microsoft.com/office/drawing/2014/main" id="{ACFE84EB-7924-4B6C-8194-BAB12B653859}"/>
            </a:ext>
          </a:extLst>
        </xdr:cNvPr>
        <xdr:cNvCxnSpPr/>
      </xdr:nvCxnSpPr>
      <xdr:spPr>
        <a:xfrm>
          <a:off x="8750300" y="5951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71120</xdr:rowOff>
    </xdr:from>
    <xdr:to>
      <xdr:col>41</xdr:col>
      <xdr:colOff>101600</xdr:colOff>
      <xdr:row>35</xdr:row>
      <xdr:rowOff>1270</xdr:rowOff>
    </xdr:to>
    <xdr:sp macro="" textlink="">
      <xdr:nvSpPr>
        <xdr:cNvPr id="132" name="楕円 131">
          <a:extLst>
            <a:ext uri="{FF2B5EF4-FFF2-40B4-BE49-F238E27FC236}">
              <a16:creationId xmlns:a16="http://schemas.microsoft.com/office/drawing/2014/main" id="{D10EA6C7-6093-4EF4-861C-BCAF411C7B24}"/>
            </a:ext>
          </a:extLst>
        </xdr:cNvPr>
        <xdr:cNvSpPr/>
      </xdr:nvSpPr>
      <xdr:spPr>
        <a:xfrm>
          <a:off x="7810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121920</xdr:rowOff>
    </xdr:from>
    <xdr:to>
      <xdr:col>45</xdr:col>
      <xdr:colOff>177800</xdr:colOff>
      <xdr:row>34</xdr:row>
      <xdr:rowOff>121920</xdr:rowOff>
    </xdr:to>
    <xdr:cxnSp macro="">
      <xdr:nvCxnSpPr>
        <xdr:cNvPr id="133" name="直線コネクタ 132">
          <a:extLst>
            <a:ext uri="{FF2B5EF4-FFF2-40B4-BE49-F238E27FC236}">
              <a16:creationId xmlns:a16="http://schemas.microsoft.com/office/drawing/2014/main" id="{5B66399B-F831-4118-82F0-F263D8E5D07C}"/>
            </a:ext>
          </a:extLst>
        </xdr:cNvPr>
        <xdr:cNvCxnSpPr/>
      </xdr:nvCxnSpPr>
      <xdr:spPr>
        <a:xfrm>
          <a:off x="7861300" y="5951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93980</xdr:rowOff>
    </xdr:from>
    <xdr:to>
      <xdr:col>36</xdr:col>
      <xdr:colOff>165100</xdr:colOff>
      <xdr:row>35</xdr:row>
      <xdr:rowOff>24130</xdr:rowOff>
    </xdr:to>
    <xdr:sp macro="" textlink="">
      <xdr:nvSpPr>
        <xdr:cNvPr id="134" name="楕円 133">
          <a:extLst>
            <a:ext uri="{FF2B5EF4-FFF2-40B4-BE49-F238E27FC236}">
              <a16:creationId xmlns:a16="http://schemas.microsoft.com/office/drawing/2014/main" id="{CC68BAC1-379F-4CBC-BCB3-AD8359843BF3}"/>
            </a:ext>
          </a:extLst>
        </xdr:cNvPr>
        <xdr:cNvSpPr/>
      </xdr:nvSpPr>
      <xdr:spPr>
        <a:xfrm>
          <a:off x="6921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121920</xdr:rowOff>
    </xdr:from>
    <xdr:to>
      <xdr:col>41</xdr:col>
      <xdr:colOff>50800</xdr:colOff>
      <xdr:row>34</xdr:row>
      <xdr:rowOff>144780</xdr:rowOff>
    </xdr:to>
    <xdr:cxnSp macro="">
      <xdr:nvCxnSpPr>
        <xdr:cNvPr id="135" name="直線コネクタ 134">
          <a:extLst>
            <a:ext uri="{FF2B5EF4-FFF2-40B4-BE49-F238E27FC236}">
              <a16:creationId xmlns:a16="http://schemas.microsoft.com/office/drawing/2014/main" id="{4F378C97-5982-41FE-8DBB-0637153DCADB}"/>
            </a:ext>
          </a:extLst>
        </xdr:cNvPr>
        <xdr:cNvCxnSpPr/>
      </xdr:nvCxnSpPr>
      <xdr:spPr>
        <a:xfrm flipV="1">
          <a:off x="6972300" y="5951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38117</xdr:rowOff>
    </xdr:from>
    <xdr:ext cx="469744" cy="259045"/>
    <xdr:sp macro="" textlink="">
      <xdr:nvSpPr>
        <xdr:cNvPr id="136" name="n_1aveValue【図書館】&#10;一人当たり面積">
          <a:extLst>
            <a:ext uri="{FF2B5EF4-FFF2-40B4-BE49-F238E27FC236}">
              <a16:creationId xmlns:a16="http://schemas.microsoft.com/office/drawing/2014/main" id="{5152F3D5-3B17-482D-B3EE-73CC71D27A07}"/>
            </a:ext>
          </a:extLst>
        </xdr:cNvPr>
        <xdr:cNvSpPr txBox="1"/>
      </xdr:nvSpPr>
      <xdr:spPr>
        <a:xfrm>
          <a:off x="9391727" y="63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60977</xdr:rowOff>
    </xdr:from>
    <xdr:ext cx="469744" cy="259045"/>
    <xdr:sp macro="" textlink="">
      <xdr:nvSpPr>
        <xdr:cNvPr id="137" name="n_2aveValue【図書館】&#10;一人当たり面積">
          <a:extLst>
            <a:ext uri="{FF2B5EF4-FFF2-40B4-BE49-F238E27FC236}">
              <a16:creationId xmlns:a16="http://schemas.microsoft.com/office/drawing/2014/main" id="{308A1A7D-A094-4432-8360-9F236688378B}"/>
            </a:ext>
          </a:extLst>
        </xdr:cNvPr>
        <xdr:cNvSpPr txBox="1"/>
      </xdr:nvSpPr>
      <xdr:spPr>
        <a:xfrm>
          <a:off x="8515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60977</xdr:rowOff>
    </xdr:from>
    <xdr:ext cx="469744" cy="259045"/>
    <xdr:sp macro="" textlink="">
      <xdr:nvSpPr>
        <xdr:cNvPr id="138" name="n_3aveValue【図書館】&#10;一人当たり面積">
          <a:extLst>
            <a:ext uri="{FF2B5EF4-FFF2-40B4-BE49-F238E27FC236}">
              <a16:creationId xmlns:a16="http://schemas.microsoft.com/office/drawing/2014/main" id="{5CA3EC41-8D7C-4448-BD09-67D651B1842C}"/>
            </a:ext>
          </a:extLst>
        </xdr:cNvPr>
        <xdr:cNvSpPr txBox="1"/>
      </xdr:nvSpPr>
      <xdr:spPr>
        <a:xfrm>
          <a:off x="7626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83837</xdr:rowOff>
    </xdr:from>
    <xdr:ext cx="469744" cy="259045"/>
    <xdr:sp macro="" textlink="">
      <xdr:nvSpPr>
        <xdr:cNvPr id="139" name="n_4aveValue【図書館】&#10;一人当たり面積">
          <a:extLst>
            <a:ext uri="{FF2B5EF4-FFF2-40B4-BE49-F238E27FC236}">
              <a16:creationId xmlns:a16="http://schemas.microsoft.com/office/drawing/2014/main" id="{B56FB55C-3F0C-4E60-83B5-F0539E70C240}"/>
            </a:ext>
          </a:extLst>
        </xdr:cNvPr>
        <xdr:cNvSpPr txBox="1"/>
      </xdr:nvSpPr>
      <xdr:spPr>
        <a:xfrm>
          <a:off x="67374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17797</xdr:rowOff>
    </xdr:from>
    <xdr:ext cx="469744" cy="259045"/>
    <xdr:sp macro="" textlink="">
      <xdr:nvSpPr>
        <xdr:cNvPr id="140" name="n_1mainValue【図書館】&#10;一人当たり面積">
          <a:extLst>
            <a:ext uri="{FF2B5EF4-FFF2-40B4-BE49-F238E27FC236}">
              <a16:creationId xmlns:a16="http://schemas.microsoft.com/office/drawing/2014/main" id="{3E95B116-35E7-499D-834C-42BE6EA77113}"/>
            </a:ext>
          </a:extLst>
        </xdr:cNvPr>
        <xdr:cNvSpPr txBox="1"/>
      </xdr:nvSpPr>
      <xdr:spPr>
        <a:xfrm>
          <a:off x="9391727" y="56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17797</xdr:rowOff>
    </xdr:from>
    <xdr:ext cx="469744" cy="259045"/>
    <xdr:sp macro="" textlink="">
      <xdr:nvSpPr>
        <xdr:cNvPr id="141" name="n_2mainValue【図書館】&#10;一人当たり面積">
          <a:extLst>
            <a:ext uri="{FF2B5EF4-FFF2-40B4-BE49-F238E27FC236}">
              <a16:creationId xmlns:a16="http://schemas.microsoft.com/office/drawing/2014/main" id="{E0985594-12E8-4910-8904-B9BE3B8747A9}"/>
            </a:ext>
          </a:extLst>
        </xdr:cNvPr>
        <xdr:cNvSpPr txBox="1"/>
      </xdr:nvSpPr>
      <xdr:spPr>
        <a:xfrm>
          <a:off x="8515427" y="56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17797</xdr:rowOff>
    </xdr:from>
    <xdr:ext cx="469744" cy="259045"/>
    <xdr:sp macro="" textlink="">
      <xdr:nvSpPr>
        <xdr:cNvPr id="142" name="n_3mainValue【図書館】&#10;一人当たり面積">
          <a:extLst>
            <a:ext uri="{FF2B5EF4-FFF2-40B4-BE49-F238E27FC236}">
              <a16:creationId xmlns:a16="http://schemas.microsoft.com/office/drawing/2014/main" id="{D0781535-F825-43B8-AC14-760CFC6663FF}"/>
            </a:ext>
          </a:extLst>
        </xdr:cNvPr>
        <xdr:cNvSpPr txBox="1"/>
      </xdr:nvSpPr>
      <xdr:spPr>
        <a:xfrm>
          <a:off x="7626427" y="56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40657</xdr:rowOff>
    </xdr:from>
    <xdr:ext cx="469744" cy="259045"/>
    <xdr:sp macro="" textlink="">
      <xdr:nvSpPr>
        <xdr:cNvPr id="143" name="n_4mainValue【図書館】&#10;一人当たり面積">
          <a:extLst>
            <a:ext uri="{FF2B5EF4-FFF2-40B4-BE49-F238E27FC236}">
              <a16:creationId xmlns:a16="http://schemas.microsoft.com/office/drawing/2014/main" id="{CF68718B-A36C-4AF2-81FC-D019EFBF5B7B}"/>
            </a:ext>
          </a:extLst>
        </xdr:cNvPr>
        <xdr:cNvSpPr txBox="1"/>
      </xdr:nvSpPr>
      <xdr:spPr>
        <a:xfrm>
          <a:off x="6737427" y="56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16DA7909-8ADF-421E-9076-E09107A7F51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id="{1956DB1B-BE4F-4810-88B7-074C579EC9E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id="{1F72CC6E-94D4-46CD-86B7-F224D45AE5B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id="{CD597440-4BA7-4781-B9E8-5A87A3D2B64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id="{258951A3-AC8B-4C5B-9E19-D93598BDA9D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id="{7747D249-C3ED-4DCD-B16A-AB1871A4F6F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id="{4D147B70-C1A7-4ACD-89A5-39FA48661A0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8992E994-C0AF-4096-A6E0-170EF35B47D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C3C51AAE-219C-4F6F-BFB6-7E21CF85EF1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94F3093D-CDFF-4219-ACF1-F7F61E1E7DA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7AB208F8-CCB0-4C45-994D-17606457D51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5" name="直線コネクタ 154">
          <a:extLst>
            <a:ext uri="{FF2B5EF4-FFF2-40B4-BE49-F238E27FC236}">
              <a16:creationId xmlns:a16="http://schemas.microsoft.com/office/drawing/2014/main" id="{70808DB2-2D0B-45AE-B793-11924B3FDFD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6" name="テキスト ボックス 155">
          <a:extLst>
            <a:ext uri="{FF2B5EF4-FFF2-40B4-BE49-F238E27FC236}">
              <a16:creationId xmlns:a16="http://schemas.microsoft.com/office/drawing/2014/main" id="{057FEFE9-338E-4CF6-83E2-868258B53BE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7" name="直線コネクタ 156">
          <a:extLst>
            <a:ext uri="{FF2B5EF4-FFF2-40B4-BE49-F238E27FC236}">
              <a16:creationId xmlns:a16="http://schemas.microsoft.com/office/drawing/2014/main" id="{D2A8C160-7BF8-4249-863B-B4DAED34172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8" name="テキスト ボックス 157">
          <a:extLst>
            <a:ext uri="{FF2B5EF4-FFF2-40B4-BE49-F238E27FC236}">
              <a16:creationId xmlns:a16="http://schemas.microsoft.com/office/drawing/2014/main" id="{FE9670FC-A323-4EE4-B1B1-B0066490DF5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9" name="直線コネクタ 158">
          <a:extLst>
            <a:ext uri="{FF2B5EF4-FFF2-40B4-BE49-F238E27FC236}">
              <a16:creationId xmlns:a16="http://schemas.microsoft.com/office/drawing/2014/main" id="{09F10AD7-9AA9-41C2-95A9-F49B811742C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0" name="テキスト ボックス 159">
          <a:extLst>
            <a:ext uri="{FF2B5EF4-FFF2-40B4-BE49-F238E27FC236}">
              <a16:creationId xmlns:a16="http://schemas.microsoft.com/office/drawing/2014/main" id="{886052BD-8CA8-4CFB-B739-D5673FFD5CD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1" name="直線コネクタ 160">
          <a:extLst>
            <a:ext uri="{FF2B5EF4-FFF2-40B4-BE49-F238E27FC236}">
              <a16:creationId xmlns:a16="http://schemas.microsoft.com/office/drawing/2014/main" id="{5C6AC8E8-EFA1-4BD1-8168-7186AFBA415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2" name="テキスト ボックス 161">
          <a:extLst>
            <a:ext uri="{FF2B5EF4-FFF2-40B4-BE49-F238E27FC236}">
              <a16:creationId xmlns:a16="http://schemas.microsoft.com/office/drawing/2014/main" id="{D536F8FC-0A81-4F54-A5B6-584852E1718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3" name="直線コネクタ 162">
          <a:extLst>
            <a:ext uri="{FF2B5EF4-FFF2-40B4-BE49-F238E27FC236}">
              <a16:creationId xmlns:a16="http://schemas.microsoft.com/office/drawing/2014/main" id="{D7FBA315-4AB8-405A-B70A-D26CF3D1713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4" name="テキスト ボックス 163">
          <a:extLst>
            <a:ext uri="{FF2B5EF4-FFF2-40B4-BE49-F238E27FC236}">
              <a16:creationId xmlns:a16="http://schemas.microsoft.com/office/drawing/2014/main" id="{B0F68AD7-65E2-4D92-99BE-1647CB92499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5" name="直線コネクタ 164">
          <a:extLst>
            <a:ext uri="{FF2B5EF4-FFF2-40B4-BE49-F238E27FC236}">
              <a16:creationId xmlns:a16="http://schemas.microsoft.com/office/drawing/2014/main" id="{9506083E-FEA8-4F4E-BC25-97071A43092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6" name="テキスト ボックス 165">
          <a:extLst>
            <a:ext uri="{FF2B5EF4-FFF2-40B4-BE49-F238E27FC236}">
              <a16:creationId xmlns:a16="http://schemas.microsoft.com/office/drawing/2014/main" id="{6CEBFE11-EB7C-4875-976F-5F747049A65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948A739-6F69-4A5F-98B4-4D34BA7B938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00CFAE85-0825-4F11-B277-ADD372D5A97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63</xdr:row>
      <xdr:rowOff>76744</xdr:rowOff>
    </xdr:to>
    <xdr:cxnSp macro="">
      <xdr:nvCxnSpPr>
        <xdr:cNvPr id="169" name="直線コネクタ 168">
          <a:extLst>
            <a:ext uri="{FF2B5EF4-FFF2-40B4-BE49-F238E27FC236}">
              <a16:creationId xmlns:a16="http://schemas.microsoft.com/office/drawing/2014/main" id="{0B078A5F-3703-415D-B971-F2E32652297E}"/>
            </a:ext>
          </a:extLst>
        </xdr:cNvPr>
        <xdr:cNvCxnSpPr/>
      </xdr:nvCxnSpPr>
      <xdr:spPr>
        <a:xfrm flipV="1">
          <a:off x="4634865" y="952935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80571</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46BA565D-F434-4E8E-A15B-B2D5B4AA8E0B}"/>
            </a:ext>
          </a:extLst>
        </xdr:cNvPr>
        <xdr:cNvSpPr txBox="1"/>
      </xdr:nvSpPr>
      <xdr:spPr>
        <a:xfrm>
          <a:off x="4673600" y="1088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76744</xdr:rowOff>
    </xdr:from>
    <xdr:to>
      <xdr:col>24</xdr:col>
      <xdr:colOff>152400</xdr:colOff>
      <xdr:row>63</xdr:row>
      <xdr:rowOff>76744</xdr:rowOff>
    </xdr:to>
    <xdr:cxnSp macro="">
      <xdr:nvCxnSpPr>
        <xdr:cNvPr id="171" name="直線コネクタ 170">
          <a:extLst>
            <a:ext uri="{FF2B5EF4-FFF2-40B4-BE49-F238E27FC236}">
              <a16:creationId xmlns:a16="http://schemas.microsoft.com/office/drawing/2014/main" id="{88F5D476-7BD3-4591-83C6-7B67DF864DE3}"/>
            </a:ext>
          </a:extLst>
        </xdr:cNvPr>
        <xdr:cNvCxnSpPr/>
      </xdr:nvCxnSpPr>
      <xdr:spPr>
        <a:xfrm>
          <a:off x="4546600" y="108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2" name="【体育館・プール】&#10;有形固定資産減価償却率最大値テキスト">
          <a:extLst>
            <a:ext uri="{FF2B5EF4-FFF2-40B4-BE49-F238E27FC236}">
              <a16:creationId xmlns:a16="http://schemas.microsoft.com/office/drawing/2014/main" id="{287FDF99-1EFC-40BE-B832-2B36A74456A2}"/>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3" name="直線コネクタ 172">
          <a:extLst>
            <a:ext uri="{FF2B5EF4-FFF2-40B4-BE49-F238E27FC236}">
              <a16:creationId xmlns:a16="http://schemas.microsoft.com/office/drawing/2014/main" id="{36092A70-E768-485D-8446-DAE3D5A92BCB}"/>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61521</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1ADE4BE0-D9B8-4B26-9ADE-41AF7C6E4FC3}"/>
            </a:ext>
          </a:extLst>
        </xdr:cNvPr>
        <xdr:cNvSpPr txBox="1"/>
      </xdr:nvSpPr>
      <xdr:spPr>
        <a:xfrm>
          <a:off x="4673600" y="1034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83094</xdr:rowOff>
    </xdr:from>
    <xdr:to>
      <xdr:col>24</xdr:col>
      <xdr:colOff>114300</xdr:colOff>
      <xdr:row>61</xdr:row>
      <xdr:rowOff>13244</xdr:rowOff>
    </xdr:to>
    <xdr:sp macro="" textlink="">
      <xdr:nvSpPr>
        <xdr:cNvPr id="175" name="フローチャート: 判断 174">
          <a:extLst>
            <a:ext uri="{FF2B5EF4-FFF2-40B4-BE49-F238E27FC236}">
              <a16:creationId xmlns:a16="http://schemas.microsoft.com/office/drawing/2014/main" id="{12D620F4-44C9-4FB9-863A-7F85F2526495}"/>
            </a:ext>
          </a:extLst>
        </xdr:cNvPr>
        <xdr:cNvSpPr/>
      </xdr:nvSpPr>
      <xdr:spPr>
        <a:xfrm>
          <a:off x="45847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115751</xdr:rowOff>
    </xdr:from>
    <xdr:to>
      <xdr:col>20</xdr:col>
      <xdr:colOff>38100</xdr:colOff>
      <xdr:row>61</xdr:row>
      <xdr:rowOff>45901</xdr:rowOff>
    </xdr:to>
    <xdr:sp macro="" textlink="">
      <xdr:nvSpPr>
        <xdr:cNvPr id="176" name="フローチャート: 判断 175">
          <a:extLst>
            <a:ext uri="{FF2B5EF4-FFF2-40B4-BE49-F238E27FC236}">
              <a16:creationId xmlns:a16="http://schemas.microsoft.com/office/drawing/2014/main" id="{E268C14A-D221-46A0-BE16-0E019C1E7A02}"/>
            </a:ext>
          </a:extLst>
        </xdr:cNvPr>
        <xdr:cNvSpPr/>
      </xdr:nvSpPr>
      <xdr:spPr>
        <a:xfrm>
          <a:off x="37465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7" name="フローチャート: 判断 176">
          <a:extLst>
            <a:ext uri="{FF2B5EF4-FFF2-40B4-BE49-F238E27FC236}">
              <a16:creationId xmlns:a16="http://schemas.microsoft.com/office/drawing/2014/main" id="{BC0880B9-52B3-4B0A-B48C-18329CFE6D43}"/>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78" name="フローチャート: 判断 177">
          <a:extLst>
            <a:ext uri="{FF2B5EF4-FFF2-40B4-BE49-F238E27FC236}">
              <a16:creationId xmlns:a16="http://schemas.microsoft.com/office/drawing/2014/main" id="{4F599F48-3334-47B5-9319-1104468AC561}"/>
            </a:ext>
          </a:extLst>
        </xdr:cNvPr>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79" name="フローチャート: 判断 178">
          <a:extLst>
            <a:ext uri="{FF2B5EF4-FFF2-40B4-BE49-F238E27FC236}">
              <a16:creationId xmlns:a16="http://schemas.microsoft.com/office/drawing/2014/main" id="{3B6972AE-4207-4FC2-A768-820A09368DBA}"/>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6F97B281-10AE-4C19-9411-D82A647575C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A1BB337F-E735-445F-84B6-D781E92322F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813DAF8A-85BF-40E4-BEA4-36EFD1CFA04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9A848A0-557A-49FF-A3F1-8FC5C41FB59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ACF6BAD-029D-4793-B8EF-F40996B19E8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166370</xdr:rowOff>
    </xdr:from>
    <xdr:to>
      <xdr:col>24</xdr:col>
      <xdr:colOff>114300</xdr:colOff>
      <xdr:row>58</xdr:row>
      <xdr:rowOff>96520</xdr:rowOff>
    </xdr:to>
    <xdr:sp macro="" textlink="">
      <xdr:nvSpPr>
        <xdr:cNvPr id="185" name="楕円 184">
          <a:extLst>
            <a:ext uri="{FF2B5EF4-FFF2-40B4-BE49-F238E27FC236}">
              <a16:creationId xmlns:a16="http://schemas.microsoft.com/office/drawing/2014/main" id="{669D7AF2-86A0-4EDC-A87E-4FFFE3896743}"/>
            </a:ext>
          </a:extLst>
        </xdr:cNvPr>
        <xdr:cNvSpPr/>
      </xdr:nvSpPr>
      <xdr:spPr>
        <a:xfrm>
          <a:off x="45847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17797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C3E20A1F-C4FB-43CB-9AAE-DA2D9D48FB46}"/>
            </a:ext>
          </a:extLst>
        </xdr:cNvPr>
        <xdr:cNvSpPr txBox="1"/>
      </xdr:nvSpPr>
      <xdr:spPr>
        <a:xfrm>
          <a:off x="4673600"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123916</xdr:rowOff>
    </xdr:from>
    <xdr:to>
      <xdr:col>20</xdr:col>
      <xdr:colOff>38100</xdr:colOff>
      <xdr:row>58</xdr:row>
      <xdr:rowOff>54066</xdr:rowOff>
    </xdr:to>
    <xdr:sp macro="" textlink="">
      <xdr:nvSpPr>
        <xdr:cNvPr id="187" name="楕円 186">
          <a:extLst>
            <a:ext uri="{FF2B5EF4-FFF2-40B4-BE49-F238E27FC236}">
              <a16:creationId xmlns:a16="http://schemas.microsoft.com/office/drawing/2014/main" id="{C106F2AB-59F8-4DCF-8931-707556078A52}"/>
            </a:ext>
          </a:extLst>
        </xdr:cNvPr>
        <xdr:cNvSpPr/>
      </xdr:nvSpPr>
      <xdr:spPr>
        <a:xfrm>
          <a:off x="3746500" y="98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3266</xdr:rowOff>
    </xdr:from>
    <xdr:to>
      <xdr:col>24</xdr:col>
      <xdr:colOff>63500</xdr:colOff>
      <xdr:row>58</xdr:row>
      <xdr:rowOff>45720</xdr:rowOff>
    </xdr:to>
    <xdr:cxnSp macro="">
      <xdr:nvCxnSpPr>
        <xdr:cNvPr id="188" name="直線コネクタ 187">
          <a:extLst>
            <a:ext uri="{FF2B5EF4-FFF2-40B4-BE49-F238E27FC236}">
              <a16:creationId xmlns:a16="http://schemas.microsoft.com/office/drawing/2014/main" id="{F9ABC5BF-A51C-4149-BDAD-A34AE7FF6211}"/>
            </a:ext>
          </a:extLst>
        </xdr:cNvPr>
        <xdr:cNvCxnSpPr/>
      </xdr:nvCxnSpPr>
      <xdr:spPr>
        <a:xfrm>
          <a:off x="3797300" y="994736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73297</xdr:rowOff>
    </xdr:from>
    <xdr:to>
      <xdr:col>15</xdr:col>
      <xdr:colOff>101600</xdr:colOff>
      <xdr:row>58</xdr:row>
      <xdr:rowOff>3447</xdr:rowOff>
    </xdr:to>
    <xdr:sp macro="" textlink="">
      <xdr:nvSpPr>
        <xdr:cNvPr id="189" name="楕円 188">
          <a:extLst>
            <a:ext uri="{FF2B5EF4-FFF2-40B4-BE49-F238E27FC236}">
              <a16:creationId xmlns:a16="http://schemas.microsoft.com/office/drawing/2014/main" id="{99358A4B-7DD3-4138-948E-0FF79651EBEA}"/>
            </a:ext>
          </a:extLst>
        </xdr:cNvPr>
        <xdr:cNvSpPr/>
      </xdr:nvSpPr>
      <xdr:spPr>
        <a:xfrm>
          <a:off x="2857500" y="984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124097</xdr:rowOff>
    </xdr:from>
    <xdr:to>
      <xdr:col>19</xdr:col>
      <xdr:colOff>177800</xdr:colOff>
      <xdr:row>58</xdr:row>
      <xdr:rowOff>3266</xdr:rowOff>
    </xdr:to>
    <xdr:cxnSp macro="">
      <xdr:nvCxnSpPr>
        <xdr:cNvPr id="190" name="直線コネクタ 189">
          <a:extLst>
            <a:ext uri="{FF2B5EF4-FFF2-40B4-BE49-F238E27FC236}">
              <a16:creationId xmlns:a16="http://schemas.microsoft.com/office/drawing/2014/main" id="{C461C474-22E8-4F85-A629-A45F5E605F07}"/>
            </a:ext>
          </a:extLst>
        </xdr:cNvPr>
        <xdr:cNvCxnSpPr/>
      </xdr:nvCxnSpPr>
      <xdr:spPr>
        <a:xfrm>
          <a:off x="2908300" y="989674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22678</xdr:rowOff>
    </xdr:from>
    <xdr:to>
      <xdr:col>10</xdr:col>
      <xdr:colOff>165100</xdr:colOff>
      <xdr:row>57</xdr:row>
      <xdr:rowOff>124278</xdr:rowOff>
    </xdr:to>
    <xdr:sp macro="" textlink="">
      <xdr:nvSpPr>
        <xdr:cNvPr id="191" name="楕円 190">
          <a:extLst>
            <a:ext uri="{FF2B5EF4-FFF2-40B4-BE49-F238E27FC236}">
              <a16:creationId xmlns:a16="http://schemas.microsoft.com/office/drawing/2014/main" id="{786D07B8-B788-4CB3-A927-16BC344E5F45}"/>
            </a:ext>
          </a:extLst>
        </xdr:cNvPr>
        <xdr:cNvSpPr/>
      </xdr:nvSpPr>
      <xdr:spPr>
        <a:xfrm>
          <a:off x="19685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73478</xdr:rowOff>
    </xdr:from>
    <xdr:to>
      <xdr:col>15</xdr:col>
      <xdr:colOff>50800</xdr:colOff>
      <xdr:row>57</xdr:row>
      <xdr:rowOff>124097</xdr:rowOff>
    </xdr:to>
    <xdr:cxnSp macro="">
      <xdr:nvCxnSpPr>
        <xdr:cNvPr id="192" name="直線コネクタ 191">
          <a:extLst>
            <a:ext uri="{FF2B5EF4-FFF2-40B4-BE49-F238E27FC236}">
              <a16:creationId xmlns:a16="http://schemas.microsoft.com/office/drawing/2014/main" id="{C7B8D5E7-E927-461B-A875-F9DF9FE28A2F}"/>
            </a:ext>
          </a:extLst>
        </xdr:cNvPr>
        <xdr:cNvCxnSpPr/>
      </xdr:nvCxnSpPr>
      <xdr:spPr>
        <a:xfrm>
          <a:off x="2019300" y="9846128"/>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140244</xdr:rowOff>
    </xdr:from>
    <xdr:to>
      <xdr:col>6</xdr:col>
      <xdr:colOff>38100</xdr:colOff>
      <xdr:row>57</xdr:row>
      <xdr:rowOff>70394</xdr:rowOff>
    </xdr:to>
    <xdr:sp macro="" textlink="">
      <xdr:nvSpPr>
        <xdr:cNvPr id="193" name="楕円 192">
          <a:extLst>
            <a:ext uri="{FF2B5EF4-FFF2-40B4-BE49-F238E27FC236}">
              <a16:creationId xmlns:a16="http://schemas.microsoft.com/office/drawing/2014/main" id="{4559CB55-032E-4D9E-A3A0-1D4AF7FFD914}"/>
            </a:ext>
          </a:extLst>
        </xdr:cNvPr>
        <xdr:cNvSpPr/>
      </xdr:nvSpPr>
      <xdr:spPr>
        <a:xfrm>
          <a:off x="1079500" y="974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19594</xdr:rowOff>
    </xdr:from>
    <xdr:to>
      <xdr:col>10</xdr:col>
      <xdr:colOff>114300</xdr:colOff>
      <xdr:row>57</xdr:row>
      <xdr:rowOff>73478</xdr:rowOff>
    </xdr:to>
    <xdr:cxnSp macro="">
      <xdr:nvCxnSpPr>
        <xdr:cNvPr id="194" name="直線コネクタ 193">
          <a:extLst>
            <a:ext uri="{FF2B5EF4-FFF2-40B4-BE49-F238E27FC236}">
              <a16:creationId xmlns:a16="http://schemas.microsoft.com/office/drawing/2014/main" id="{8342D306-C72E-4F88-9FDB-C35F0588357E}"/>
            </a:ext>
          </a:extLst>
        </xdr:cNvPr>
        <xdr:cNvCxnSpPr/>
      </xdr:nvCxnSpPr>
      <xdr:spPr>
        <a:xfrm>
          <a:off x="1130300" y="9792244"/>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37028</xdr:rowOff>
    </xdr:from>
    <xdr:ext cx="405111" cy="259045"/>
    <xdr:sp macro="" textlink="">
      <xdr:nvSpPr>
        <xdr:cNvPr id="195" name="n_1aveValue【体育館・プール】&#10;有形固定資産減価償却率">
          <a:extLst>
            <a:ext uri="{FF2B5EF4-FFF2-40B4-BE49-F238E27FC236}">
              <a16:creationId xmlns:a16="http://schemas.microsoft.com/office/drawing/2014/main" id="{B50DB8F5-0E60-40B0-B562-40FE4DA0DFE0}"/>
            </a:ext>
          </a:extLst>
        </xdr:cNvPr>
        <xdr:cNvSpPr txBox="1"/>
      </xdr:nvSpPr>
      <xdr:spPr>
        <a:xfrm>
          <a:off x="35820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96" name="n_2aveValue【体育館・プール】&#10;有形固定資産減価償却率">
          <a:extLst>
            <a:ext uri="{FF2B5EF4-FFF2-40B4-BE49-F238E27FC236}">
              <a16:creationId xmlns:a16="http://schemas.microsoft.com/office/drawing/2014/main" id="{F2C5A5D9-2A7C-4BC5-B874-2EB08BE43843}"/>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197" name="n_3aveValue【体育館・プール】&#10;有形固定資産減価償却率">
          <a:extLst>
            <a:ext uri="{FF2B5EF4-FFF2-40B4-BE49-F238E27FC236}">
              <a16:creationId xmlns:a16="http://schemas.microsoft.com/office/drawing/2014/main" id="{EF71C6DC-039E-4B66-B7F3-78B279DA25BB}"/>
            </a:ext>
          </a:extLst>
        </xdr:cNvPr>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198" name="n_4aveValue【体育館・プール】&#10;有形固定資産減価償却率">
          <a:extLst>
            <a:ext uri="{FF2B5EF4-FFF2-40B4-BE49-F238E27FC236}">
              <a16:creationId xmlns:a16="http://schemas.microsoft.com/office/drawing/2014/main" id="{71C1FA33-056D-49E2-BDC3-D02AE4DB7FA0}"/>
            </a:ext>
          </a:extLst>
        </xdr:cNvPr>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70593</xdr:rowOff>
    </xdr:from>
    <xdr:ext cx="405111" cy="259045"/>
    <xdr:sp macro="" textlink="">
      <xdr:nvSpPr>
        <xdr:cNvPr id="199" name="n_1mainValue【体育館・プール】&#10;有形固定資産減価償却率">
          <a:extLst>
            <a:ext uri="{FF2B5EF4-FFF2-40B4-BE49-F238E27FC236}">
              <a16:creationId xmlns:a16="http://schemas.microsoft.com/office/drawing/2014/main" id="{B113572A-7E45-4C85-9F5C-B85D2756AA29}"/>
            </a:ext>
          </a:extLst>
        </xdr:cNvPr>
        <xdr:cNvSpPr txBox="1"/>
      </xdr:nvSpPr>
      <xdr:spPr>
        <a:xfrm>
          <a:off x="3582044" y="967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19974</xdr:rowOff>
    </xdr:from>
    <xdr:ext cx="405111" cy="259045"/>
    <xdr:sp macro="" textlink="">
      <xdr:nvSpPr>
        <xdr:cNvPr id="200" name="n_2mainValue【体育館・プール】&#10;有形固定資産減価償却率">
          <a:extLst>
            <a:ext uri="{FF2B5EF4-FFF2-40B4-BE49-F238E27FC236}">
              <a16:creationId xmlns:a16="http://schemas.microsoft.com/office/drawing/2014/main" id="{D164CFCB-B39B-4843-A48D-9C93D2A11E43}"/>
            </a:ext>
          </a:extLst>
        </xdr:cNvPr>
        <xdr:cNvSpPr txBox="1"/>
      </xdr:nvSpPr>
      <xdr:spPr>
        <a:xfrm>
          <a:off x="2705744" y="962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140805</xdr:rowOff>
    </xdr:from>
    <xdr:ext cx="405111" cy="259045"/>
    <xdr:sp macro="" textlink="">
      <xdr:nvSpPr>
        <xdr:cNvPr id="201" name="n_3mainValue【体育館・プール】&#10;有形固定資産減価償却率">
          <a:extLst>
            <a:ext uri="{FF2B5EF4-FFF2-40B4-BE49-F238E27FC236}">
              <a16:creationId xmlns:a16="http://schemas.microsoft.com/office/drawing/2014/main" id="{336B51EC-84D2-4184-BBCC-649EE77632A1}"/>
            </a:ext>
          </a:extLst>
        </xdr:cNvPr>
        <xdr:cNvSpPr txBox="1"/>
      </xdr:nvSpPr>
      <xdr:spPr>
        <a:xfrm>
          <a:off x="1816744" y="957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86921</xdr:rowOff>
    </xdr:from>
    <xdr:ext cx="405111" cy="259045"/>
    <xdr:sp macro="" textlink="">
      <xdr:nvSpPr>
        <xdr:cNvPr id="202" name="n_4mainValue【体育館・プール】&#10;有形固定資産減価償却率">
          <a:extLst>
            <a:ext uri="{FF2B5EF4-FFF2-40B4-BE49-F238E27FC236}">
              <a16:creationId xmlns:a16="http://schemas.microsoft.com/office/drawing/2014/main" id="{D524F865-0E99-4BF0-A0C2-034F0D214EC1}"/>
            </a:ext>
          </a:extLst>
        </xdr:cNvPr>
        <xdr:cNvSpPr txBox="1"/>
      </xdr:nvSpPr>
      <xdr:spPr>
        <a:xfrm>
          <a:off x="927744" y="951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1CFC43EC-0CF7-446F-B203-17A48FEA62E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282650E8-2B9F-4D5F-BB05-266F7B61A48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5F57106B-2670-432B-8EDE-8D81EF9FBF3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FC1F565C-4BD7-4E00-8702-ADDF89D5ECF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AD17D3BA-5921-4F45-B2E6-6CDC3C96EE5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E7D8CE28-E23F-489D-95D5-0297838D462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18F5B09C-FBAE-4CD7-A9FF-86A0FFE7101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3033E065-27AA-4C47-938E-82870C622B9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38603F08-28B0-4A78-9699-2C95A7D5A9C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7DACF76C-4CD2-4049-9FA5-2C8EF4CC39A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5C1C2B02-BFBE-4432-8DBE-C216A4AC831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4" name="テキスト ボックス 213">
          <a:extLst>
            <a:ext uri="{FF2B5EF4-FFF2-40B4-BE49-F238E27FC236}">
              <a16:creationId xmlns:a16="http://schemas.microsoft.com/office/drawing/2014/main" id="{92E248F0-B8CC-442A-87BC-F375B43F94BC}"/>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8E235523-3EFF-463C-9F23-357B9F39F73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6" name="テキスト ボックス 215">
          <a:extLst>
            <a:ext uri="{FF2B5EF4-FFF2-40B4-BE49-F238E27FC236}">
              <a16:creationId xmlns:a16="http://schemas.microsoft.com/office/drawing/2014/main" id="{2D565284-563A-4915-92CE-0525D7933C4E}"/>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7256ED76-0E62-4A3B-BDCE-21B702C3275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8" name="テキスト ボックス 217">
          <a:extLst>
            <a:ext uri="{FF2B5EF4-FFF2-40B4-BE49-F238E27FC236}">
              <a16:creationId xmlns:a16="http://schemas.microsoft.com/office/drawing/2014/main" id="{7ECE6759-954D-400B-A9BC-CA4B1313783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69909FFA-15CD-44A1-BB1F-230E3039967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0" name="テキスト ボックス 219">
          <a:extLst>
            <a:ext uri="{FF2B5EF4-FFF2-40B4-BE49-F238E27FC236}">
              <a16:creationId xmlns:a16="http://schemas.microsoft.com/office/drawing/2014/main" id="{51BDB132-D51A-41D4-9DBC-E4E484D24776}"/>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446F6F04-9299-4662-AD4C-E5B94F89919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2" name="テキスト ボックス 221">
          <a:extLst>
            <a:ext uri="{FF2B5EF4-FFF2-40B4-BE49-F238E27FC236}">
              <a16:creationId xmlns:a16="http://schemas.microsoft.com/office/drawing/2014/main" id="{A19FA38E-3815-4F1A-A7B6-EA5F59DE3E1E}"/>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3E6518F7-D693-49C0-9E6D-92AECE4207C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BE5FFF9C-03FD-4575-AA1E-BC469F2A35E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EEE61449-1391-423B-8CD7-45A94A609AF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152400</xdr:rowOff>
    </xdr:from>
    <xdr:to>
      <xdr:col>54</xdr:col>
      <xdr:colOff>189865</xdr:colOff>
      <xdr:row>64</xdr:row>
      <xdr:rowOff>13970</xdr:rowOff>
    </xdr:to>
    <xdr:cxnSp macro="">
      <xdr:nvCxnSpPr>
        <xdr:cNvPr id="226" name="直線コネクタ 225">
          <a:extLst>
            <a:ext uri="{FF2B5EF4-FFF2-40B4-BE49-F238E27FC236}">
              <a16:creationId xmlns:a16="http://schemas.microsoft.com/office/drawing/2014/main" id="{8337672C-7543-4FCB-8942-BC03B4B3C3FF}"/>
            </a:ext>
          </a:extLst>
        </xdr:cNvPr>
        <xdr:cNvCxnSpPr/>
      </xdr:nvCxnSpPr>
      <xdr:spPr>
        <a:xfrm flipV="1">
          <a:off x="10476865" y="9410700"/>
          <a:ext cx="0" cy="1576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17797</xdr:rowOff>
    </xdr:from>
    <xdr:ext cx="469744" cy="259045"/>
    <xdr:sp macro="" textlink="">
      <xdr:nvSpPr>
        <xdr:cNvPr id="227" name="【体育館・プール】&#10;一人当たり面積最小値テキスト">
          <a:extLst>
            <a:ext uri="{FF2B5EF4-FFF2-40B4-BE49-F238E27FC236}">
              <a16:creationId xmlns:a16="http://schemas.microsoft.com/office/drawing/2014/main" id="{D9CD0156-475F-4576-83C8-BAE365AFD8CD}"/>
            </a:ext>
          </a:extLst>
        </xdr:cNvPr>
        <xdr:cNvSpPr txBox="1"/>
      </xdr:nvSpPr>
      <xdr:spPr>
        <a:xfrm>
          <a:off x="10515600" y="1099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13970</xdr:rowOff>
    </xdr:from>
    <xdr:to>
      <xdr:col>55</xdr:col>
      <xdr:colOff>88900</xdr:colOff>
      <xdr:row>64</xdr:row>
      <xdr:rowOff>13970</xdr:rowOff>
    </xdr:to>
    <xdr:cxnSp macro="">
      <xdr:nvCxnSpPr>
        <xdr:cNvPr id="228" name="直線コネクタ 227">
          <a:extLst>
            <a:ext uri="{FF2B5EF4-FFF2-40B4-BE49-F238E27FC236}">
              <a16:creationId xmlns:a16="http://schemas.microsoft.com/office/drawing/2014/main" id="{EC9A8414-F7B6-4004-811B-DBA4387D8B09}"/>
            </a:ext>
          </a:extLst>
        </xdr:cNvPr>
        <xdr:cNvCxnSpPr/>
      </xdr:nvCxnSpPr>
      <xdr:spPr>
        <a:xfrm>
          <a:off x="10388600" y="10986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99077</xdr:rowOff>
    </xdr:from>
    <xdr:ext cx="469744" cy="259045"/>
    <xdr:sp macro="" textlink="">
      <xdr:nvSpPr>
        <xdr:cNvPr id="229" name="【体育館・プール】&#10;一人当たり面積最大値テキスト">
          <a:extLst>
            <a:ext uri="{FF2B5EF4-FFF2-40B4-BE49-F238E27FC236}">
              <a16:creationId xmlns:a16="http://schemas.microsoft.com/office/drawing/2014/main" id="{EBDDEAC6-B1F0-4B57-AA55-A0A878186CA5}"/>
            </a:ext>
          </a:extLst>
        </xdr:cNvPr>
        <xdr:cNvSpPr txBox="1"/>
      </xdr:nvSpPr>
      <xdr:spPr>
        <a:xfrm>
          <a:off x="10515600" y="918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152400</xdr:rowOff>
    </xdr:from>
    <xdr:to>
      <xdr:col>55</xdr:col>
      <xdr:colOff>88900</xdr:colOff>
      <xdr:row>54</xdr:row>
      <xdr:rowOff>152400</xdr:rowOff>
    </xdr:to>
    <xdr:cxnSp macro="">
      <xdr:nvCxnSpPr>
        <xdr:cNvPr id="230" name="直線コネクタ 229">
          <a:extLst>
            <a:ext uri="{FF2B5EF4-FFF2-40B4-BE49-F238E27FC236}">
              <a16:creationId xmlns:a16="http://schemas.microsoft.com/office/drawing/2014/main" id="{25AE5D84-0FDD-4DF0-8081-ADC13A14E5DA}"/>
            </a:ext>
          </a:extLst>
        </xdr:cNvPr>
        <xdr:cNvCxnSpPr/>
      </xdr:nvCxnSpPr>
      <xdr:spPr>
        <a:xfrm>
          <a:off x="10388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88917</xdr:rowOff>
    </xdr:from>
    <xdr:ext cx="469744" cy="259045"/>
    <xdr:sp macro="" textlink="">
      <xdr:nvSpPr>
        <xdr:cNvPr id="231" name="【体育館・プール】&#10;一人当たり面積平均値テキスト">
          <a:extLst>
            <a:ext uri="{FF2B5EF4-FFF2-40B4-BE49-F238E27FC236}">
              <a16:creationId xmlns:a16="http://schemas.microsoft.com/office/drawing/2014/main" id="{10DC7DE3-00FD-4B20-9C17-048BB5C3434E}"/>
            </a:ext>
          </a:extLst>
        </xdr:cNvPr>
        <xdr:cNvSpPr txBox="1"/>
      </xdr:nvSpPr>
      <xdr:spPr>
        <a:xfrm>
          <a:off x="10515600" y="10547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66040</xdr:rowOff>
    </xdr:from>
    <xdr:to>
      <xdr:col>55</xdr:col>
      <xdr:colOff>50800</xdr:colOff>
      <xdr:row>62</xdr:row>
      <xdr:rowOff>167640</xdr:rowOff>
    </xdr:to>
    <xdr:sp macro="" textlink="">
      <xdr:nvSpPr>
        <xdr:cNvPr id="232" name="フローチャート: 判断 231">
          <a:extLst>
            <a:ext uri="{FF2B5EF4-FFF2-40B4-BE49-F238E27FC236}">
              <a16:creationId xmlns:a16="http://schemas.microsoft.com/office/drawing/2014/main" id="{8395F0B7-0F07-4A66-9A3B-F28FA1BC4BEE}"/>
            </a:ext>
          </a:extLst>
        </xdr:cNvPr>
        <xdr:cNvSpPr/>
      </xdr:nvSpPr>
      <xdr:spPr>
        <a:xfrm>
          <a:off x="104267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1270</xdr:rowOff>
    </xdr:from>
    <xdr:to>
      <xdr:col>50</xdr:col>
      <xdr:colOff>165100</xdr:colOff>
      <xdr:row>63</xdr:row>
      <xdr:rowOff>102870</xdr:rowOff>
    </xdr:to>
    <xdr:sp macro="" textlink="">
      <xdr:nvSpPr>
        <xdr:cNvPr id="233" name="フローチャート: 判断 232">
          <a:extLst>
            <a:ext uri="{FF2B5EF4-FFF2-40B4-BE49-F238E27FC236}">
              <a16:creationId xmlns:a16="http://schemas.microsoft.com/office/drawing/2014/main" id="{94F06BAF-4A17-40F9-ADE2-415FA43DEE90}"/>
            </a:ext>
          </a:extLst>
        </xdr:cNvPr>
        <xdr:cNvSpPr/>
      </xdr:nvSpPr>
      <xdr:spPr>
        <a:xfrm>
          <a:off x="9588500" y="1080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170180</xdr:rowOff>
    </xdr:from>
    <xdr:to>
      <xdr:col>46</xdr:col>
      <xdr:colOff>38100</xdr:colOff>
      <xdr:row>63</xdr:row>
      <xdr:rowOff>100330</xdr:rowOff>
    </xdr:to>
    <xdr:sp macro="" textlink="">
      <xdr:nvSpPr>
        <xdr:cNvPr id="234" name="フローチャート: 判断 233">
          <a:extLst>
            <a:ext uri="{FF2B5EF4-FFF2-40B4-BE49-F238E27FC236}">
              <a16:creationId xmlns:a16="http://schemas.microsoft.com/office/drawing/2014/main" id="{2F7DE7BF-FA47-468B-963C-857882463D4C}"/>
            </a:ext>
          </a:extLst>
        </xdr:cNvPr>
        <xdr:cNvSpPr/>
      </xdr:nvSpPr>
      <xdr:spPr>
        <a:xfrm>
          <a:off x="8699500" y="1080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1270</xdr:rowOff>
    </xdr:from>
    <xdr:to>
      <xdr:col>41</xdr:col>
      <xdr:colOff>101600</xdr:colOff>
      <xdr:row>63</xdr:row>
      <xdr:rowOff>102870</xdr:rowOff>
    </xdr:to>
    <xdr:sp macro="" textlink="">
      <xdr:nvSpPr>
        <xdr:cNvPr id="235" name="フローチャート: 判断 234">
          <a:extLst>
            <a:ext uri="{FF2B5EF4-FFF2-40B4-BE49-F238E27FC236}">
              <a16:creationId xmlns:a16="http://schemas.microsoft.com/office/drawing/2014/main" id="{EDC3AB69-8CC6-4B0E-86E9-69E44D1CD36D}"/>
            </a:ext>
          </a:extLst>
        </xdr:cNvPr>
        <xdr:cNvSpPr/>
      </xdr:nvSpPr>
      <xdr:spPr>
        <a:xfrm>
          <a:off x="7810500" y="1080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1270</xdr:rowOff>
    </xdr:from>
    <xdr:to>
      <xdr:col>36</xdr:col>
      <xdr:colOff>165100</xdr:colOff>
      <xdr:row>63</xdr:row>
      <xdr:rowOff>102870</xdr:rowOff>
    </xdr:to>
    <xdr:sp macro="" textlink="">
      <xdr:nvSpPr>
        <xdr:cNvPr id="236" name="フローチャート: 判断 235">
          <a:extLst>
            <a:ext uri="{FF2B5EF4-FFF2-40B4-BE49-F238E27FC236}">
              <a16:creationId xmlns:a16="http://schemas.microsoft.com/office/drawing/2014/main" id="{C846F35E-3E72-40BB-B188-8AA381EFE2C3}"/>
            </a:ext>
          </a:extLst>
        </xdr:cNvPr>
        <xdr:cNvSpPr/>
      </xdr:nvSpPr>
      <xdr:spPr>
        <a:xfrm>
          <a:off x="6921500" y="1080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3CD82C74-9F29-4A9D-8B5A-9CE5090B574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878C5CC5-B5EC-4EBA-ABDF-6928EE79A03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53A497E4-19E2-464A-8473-D68A8157E95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A04C3C13-3420-45FD-B879-2AB7342C116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66752F8-DA2F-4D21-BACF-DB1D9788519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138430</xdr:rowOff>
    </xdr:from>
    <xdr:to>
      <xdr:col>55</xdr:col>
      <xdr:colOff>50800</xdr:colOff>
      <xdr:row>63</xdr:row>
      <xdr:rowOff>68580</xdr:rowOff>
    </xdr:to>
    <xdr:sp macro="" textlink="">
      <xdr:nvSpPr>
        <xdr:cNvPr id="242" name="楕円 241">
          <a:extLst>
            <a:ext uri="{FF2B5EF4-FFF2-40B4-BE49-F238E27FC236}">
              <a16:creationId xmlns:a16="http://schemas.microsoft.com/office/drawing/2014/main" id="{B52E89C8-C86E-4DD1-A3CB-A6AB740A9306}"/>
            </a:ext>
          </a:extLst>
        </xdr:cNvPr>
        <xdr:cNvSpPr/>
      </xdr:nvSpPr>
      <xdr:spPr>
        <a:xfrm>
          <a:off x="104267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116857</xdr:rowOff>
    </xdr:from>
    <xdr:ext cx="469744" cy="259045"/>
    <xdr:sp macro="" textlink="">
      <xdr:nvSpPr>
        <xdr:cNvPr id="243" name="【体育館・プール】&#10;一人当たり面積該当値テキスト">
          <a:extLst>
            <a:ext uri="{FF2B5EF4-FFF2-40B4-BE49-F238E27FC236}">
              <a16:creationId xmlns:a16="http://schemas.microsoft.com/office/drawing/2014/main" id="{FE4E2679-4A1A-4615-A2AF-85DC8894C69D}"/>
            </a:ext>
          </a:extLst>
        </xdr:cNvPr>
        <xdr:cNvSpPr txBox="1"/>
      </xdr:nvSpPr>
      <xdr:spPr>
        <a:xfrm>
          <a:off x="10515600" y="1074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142240</xdr:rowOff>
    </xdr:from>
    <xdr:to>
      <xdr:col>50</xdr:col>
      <xdr:colOff>165100</xdr:colOff>
      <xdr:row>63</xdr:row>
      <xdr:rowOff>72390</xdr:rowOff>
    </xdr:to>
    <xdr:sp macro="" textlink="">
      <xdr:nvSpPr>
        <xdr:cNvPr id="244" name="楕円 243">
          <a:extLst>
            <a:ext uri="{FF2B5EF4-FFF2-40B4-BE49-F238E27FC236}">
              <a16:creationId xmlns:a16="http://schemas.microsoft.com/office/drawing/2014/main" id="{DBDAD2C3-0D16-4314-9B40-A5786871CE64}"/>
            </a:ext>
          </a:extLst>
        </xdr:cNvPr>
        <xdr:cNvSpPr/>
      </xdr:nvSpPr>
      <xdr:spPr>
        <a:xfrm>
          <a:off x="9588500" y="1077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17780</xdr:rowOff>
    </xdr:from>
    <xdr:to>
      <xdr:col>55</xdr:col>
      <xdr:colOff>0</xdr:colOff>
      <xdr:row>63</xdr:row>
      <xdr:rowOff>21590</xdr:rowOff>
    </xdr:to>
    <xdr:cxnSp macro="">
      <xdr:nvCxnSpPr>
        <xdr:cNvPr id="245" name="直線コネクタ 244">
          <a:extLst>
            <a:ext uri="{FF2B5EF4-FFF2-40B4-BE49-F238E27FC236}">
              <a16:creationId xmlns:a16="http://schemas.microsoft.com/office/drawing/2014/main" id="{13CEC6B9-CDFB-4820-A6B6-DE734A5CB428}"/>
            </a:ext>
          </a:extLst>
        </xdr:cNvPr>
        <xdr:cNvCxnSpPr/>
      </xdr:nvCxnSpPr>
      <xdr:spPr>
        <a:xfrm flipV="1">
          <a:off x="9639300" y="108191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144780</xdr:rowOff>
    </xdr:from>
    <xdr:to>
      <xdr:col>46</xdr:col>
      <xdr:colOff>38100</xdr:colOff>
      <xdr:row>63</xdr:row>
      <xdr:rowOff>74930</xdr:rowOff>
    </xdr:to>
    <xdr:sp macro="" textlink="">
      <xdr:nvSpPr>
        <xdr:cNvPr id="246" name="楕円 245">
          <a:extLst>
            <a:ext uri="{FF2B5EF4-FFF2-40B4-BE49-F238E27FC236}">
              <a16:creationId xmlns:a16="http://schemas.microsoft.com/office/drawing/2014/main" id="{5CC13508-2204-42E7-A70A-BC51377482BB}"/>
            </a:ext>
          </a:extLst>
        </xdr:cNvPr>
        <xdr:cNvSpPr/>
      </xdr:nvSpPr>
      <xdr:spPr>
        <a:xfrm>
          <a:off x="8699500" y="1077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21590</xdr:rowOff>
    </xdr:from>
    <xdr:to>
      <xdr:col>50</xdr:col>
      <xdr:colOff>114300</xdr:colOff>
      <xdr:row>63</xdr:row>
      <xdr:rowOff>24130</xdr:rowOff>
    </xdr:to>
    <xdr:cxnSp macro="">
      <xdr:nvCxnSpPr>
        <xdr:cNvPr id="247" name="直線コネクタ 246">
          <a:extLst>
            <a:ext uri="{FF2B5EF4-FFF2-40B4-BE49-F238E27FC236}">
              <a16:creationId xmlns:a16="http://schemas.microsoft.com/office/drawing/2014/main" id="{102FD0BF-2CA9-44C1-A2B9-F976F6678485}"/>
            </a:ext>
          </a:extLst>
        </xdr:cNvPr>
        <xdr:cNvCxnSpPr/>
      </xdr:nvCxnSpPr>
      <xdr:spPr>
        <a:xfrm flipV="1">
          <a:off x="8750300" y="1082294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148590</xdr:rowOff>
    </xdr:from>
    <xdr:to>
      <xdr:col>41</xdr:col>
      <xdr:colOff>101600</xdr:colOff>
      <xdr:row>63</xdr:row>
      <xdr:rowOff>78740</xdr:rowOff>
    </xdr:to>
    <xdr:sp macro="" textlink="">
      <xdr:nvSpPr>
        <xdr:cNvPr id="248" name="楕円 247">
          <a:extLst>
            <a:ext uri="{FF2B5EF4-FFF2-40B4-BE49-F238E27FC236}">
              <a16:creationId xmlns:a16="http://schemas.microsoft.com/office/drawing/2014/main" id="{F361B72C-FB97-4A43-B6D5-0319A0D4E6DE}"/>
            </a:ext>
          </a:extLst>
        </xdr:cNvPr>
        <xdr:cNvSpPr/>
      </xdr:nvSpPr>
      <xdr:spPr>
        <a:xfrm>
          <a:off x="7810500" y="1077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24130</xdr:rowOff>
    </xdr:from>
    <xdr:to>
      <xdr:col>45</xdr:col>
      <xdr:colOff>177800</xdr:colOff>
      <xdr:row>63</xdr:row>
      <xdr:rowOff>27940</xdr:rowOff>
    </xdr:to>
    <xdr:cxnSp macro="">
      <xdr:nvCxnSpPr>
        <xdr:cNvPr id="249" name="直線コネクタ 248">
          <a:extLst>
            <a:ext uri="{FF2B5EF4-FFF2-40B4-BE49-F238E27FC236}">
              <a16:creationId xmlns:a16="http://schemas.microsoft.com/office/drawing/2014/main" id="{B6810E04-0B11-4586-BB8C-52B13E71BBE4}"/>
            </a:ext>
          </a:extLst>
        </xdr:cNvPr>
        <xdr:cNvCxnSpPr/>
      </xdr:nvCxnSpPr>
      <xdr:spPr>
        <a:xfrm flipV="1">
          <a:off x="7861300" y="108254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151130</xdr:rowOff>
    </xdr:from>
    <xdr:to>
      <xdr:col>36</xdr:col>
      <xdr:colOff>165100</xdr:colOff>
      <xdr:row>63</xdr:row>
      <xdr:rowOff>81280</xdr:rowOff>
    </xdr:to>
    <xdr:sp macro="" textlink="">
      <xdr:nvSpPr>
        <xdr:cNvPr id="250" name="楕円 249">
          <a:extLst>
            <a:ext uri="{FF2B5EF4-FFF2-40B4-BE49-F238E27FC236}">
              <a16:creationId xmlns:a16="http://schemas.microsoft.com/office/drawing/2014/main" id="{B6D44B44-BAF7-4586-A4B4-259FB5C657F3}"/>
            </a:ext>
          </a:extLst>
        </xdr:cNvPr>
        <xdr:cNvSpPr/>
      </xdr:nvSpPr>
      <xdr:spPr>
        <a:xfrm>
          <a:off x="6921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27940</xdr:rowOff>
    </xdr:from>
    <xdr:to>
      <xdr:col>41</xdr:col>
      <xdr:colOff>50800</xdr:colOff>
      <xdr:row>63</xdr:row>
      <xdr:rowOff>30480</xdr:rowOff>
    </xdr:to>
    <xdr:cxnSp macro="">
      <xdr:nvCxnSpPr>
        <xdr:cNvPr id="251" name="直線コネクタ 250">
          <a:extLst>
            <a:ext uri="{FF2B5EF4-FFF2-40B4-BE49-F238E27FC236}">
              <a16:creationId xmlns:a16="http://schemas.microsoft.com/office/drawing/2014/main" id="{E910C726-218F-4CC0-8A27-AF452B31D45E}"/>
            </a:ext>
          </a:extLst>
        </xdr:cNvPr>
        <xdr:cNvCxnSpPr/>
      </xdr:nvCxnSpPr>
      <xdr:spPr>
        <a:xfrm flipV="1">
          <a:off x="6972300" y="1082929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93997</xdr:rowOff>
    </xdr:from>
    <xdr:ext cx="469744" cy="259045"/>
    <xdr:sp macro="" textlink="">
      <xdr:nvSpPr>
        <xdr:cNvPr id="252" name="n_1aveValue【体育館・プール】&#10;一人当たり面積">
          <a:extLst>
            <a:ext uri="{FF2B5EF4-FFF2-40B4-BE49-F238E27FC236}">
              <a16:creationId xmlns:a16="http://schemas.microsoft.com/office/drawing/2014/main" id="{21486CA9-161C-4995-874F-7F9F9BDDF605}"/>
            </a:ext>
          </a:extLst>
        </xdr:cNvPr>
        <xdr:cNvSpPr txBox="1"/>
      </xdr:nvSpPr>
      <xdr:spPr>
        <a:xfrm>
          <a:off x="9391727" y="108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91457</xdr:rowOff>
    </xdr:from>
    <xdr:ext cx="469744" cy="259045"/>
    <xdr:sp macro="" textlink="">
      <xdr:nvSpPr>
        <xdr:cNvPr id="253" name="n_2aveValue【体育館・プール】&#10;一人当たり面積">
          <a:extLst>
            <a:ext uri="{FF2B5EF4-FFF2-40B4-BE49-F238E27FC236}">
              <a16:creationId xmlns:a16="http://schemas.microsoft.com/office/drawing/2014/main" id="{2D4745DC-FE8E-4662-A2DC-304DEFA97179}"/>
            </a:ext>
          </a:extLst>
        </xdr:cNvPr>
        <xdr:cNvSpPr txBox="1"/>
      </xdr:nvSpPr>
      <xdr:spPr>
        <a:xfrm>
          <a:off x="8515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93997</xdr:rowOff>
    </xdr:from>
    <xdr:ext cx="469744" cy="259045"/>
    <xdr:sp macro="" textlink="">
      <xdr:nvSpPr>
        <xdr:cNvPr id="254" name="n_3aveValue【体育館・プール】&#10;一人当たり面積">
          <a:extLst>
            <a:ext uri="{FF2B5EF4-FFF2-40B4-BE49-F238E27FC236}">
              <a16:creationId xmlns:a16="http://schemas.microsoft.com/office/drawing/2014/main" id="{EFEA6A5A-0163-4CF3-A0BD-AF654DF9D996}"/>
            </a:ext>
          </a:extLst>
        </xdr:cNvPr>
        <xdr:cNvSpPr txBox="1"/>
      </xdr:nvSpPr>
      <xdr:spPr>
        <a:xfrm>
          <a:off x="7626427" y="108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93997</xdr:rowOff>
    </xdr:from>
    <xdr:ext cx="469744" cy="259045"/>
    <xdr:sp macro="" textlink="">
      <xdr:nvSpPr>
        <xdr:cNvPr id="255" name="n_4aveValue【体育館・プール】&#10;一人当たり面積">
          <a:extLst>
            <a:ext uri="{FF2B5EF4-FFF2-40B4-BE49-F238E27FC236}">
              <a16:creationId xmlns:a16="http://schemas.microsoft.com/office/drawing/2014/main" id="{83DD70E0-AF1E-4848-9E06-067FED565E6E}"/>
            </a:ext>
          </a:extLst>
        </xdr:cNvPr>
        <xdr:cNvSpPr txBox="1"/>
      </xdr:nvSpPr>
      <xdr:spPr>
        <a:xfrm>
          <a:off x="6737427" y="108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88917</xdr:rowOff>
    </xdr:from>
    <xdr:ext cx="469744" cy="259045"/>
    <xdr:sp macro="" textlink="">
      <xdr:nvSpPr>
        <xdr:cNvPr id="256" name="n_1mainValue【体育館・プール】&#10;一人当たり面積">
          <a:extLst>
            <a:ext uri="{FF2B5EF4-FFF2-40B4-BE49-F238E27FC236}">
              <a16:creationId xmlns:a16="http://schemas.microsoft.com/office/drawing/2014/main" id="{97DAC8E2-7E84-4E30-B8BE-536666F0FA50}"/>
            </a:ext>
          </a:extLst>
        </xdr:cNvPr>
        <xdr:cNvSpPr txBox="1"/>
      </xdr:nvSpPr>
      <xdr:spPr>
        <a:xfrm>
          <a:off x="9391727" y="1054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91457</xdr:rowOff>
    </xdr:from>
    <xdr:ext cx="469744" cy="259045"/>
    <xdr:sp macro="" textlink="">
      <xdr:nvSpPr>
        <xdr:cNvPr id="257" name="n_2mainValue【体育館・プール】&#10;一人当たり面積">
          <a:extLst>
            <a:ext uri="{FF2B5EF4-FFF2-40B4-BE49-F238E27FC236}">
              <a16:creationId xmlns:a16="http://schemas.microsoft.com/office/drawing/2014/main" id="{6559F0E3-058C-404D-AE68-1E8F0ACE30FE}"/>
            </a:ext>
          </a:extLst>
        </xdr:cNvPr>
        <xdr:cNvSpPr txBox="1"/>
      </xdr:nvSpPr>
      <xdr:spPr>
        <a:xfrm>
          <a:off x="851542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95267</xdr:rowOff>
    </xdr:from>
    <xdr:ext cx="469744" cy="259045"/>
    <xdr:sp macro="" textlink="">
      <xdr:nvSpPr>
        <xdr:cNvPr id="258" name="n_3mainValue【体育館・プール】&#10;一人当たり面積">
          <a:extLst>
            <a:ext uri="{FF2B5EF4-FFF2-40B4-BE49-F238E27FC236}">
              <a16:creationId xmlns:a16="http://schemas.microsoft.com/office/drawing/2014/main" id="{95CEFF91-A773-4C07-BEF2-E6CC61FBCD28}"/>
            </a:ext>
          </a:extLst>
        </xdr:cNvPr>
        <xdr:cNvSpPr txBox="1"/>
      </xdr:nvSpPr>
      <xdr:spPr>
        <a:xfrm>
          <a:off x="7626427" y="105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97807</xdr:rowOff>
    </xdr:from>
    <xdr:ext cx="469744" cy="259045"/>
    <xdr:sp macro="" textlink="">
      <xdr:nvSpPr>
        <xdr:cNvPr id="259" name="n_4mainValue【体育館・プール】&#10;一人当たり面積">
          <a:extLst>
            <a:ext uri="{FF2B5EF4-FFF2-40B4-BE49-F238E27FC236}">
              <a16:creationId xmlns:a16="http://schemas.microsoft.com/office/drawing/2014/main" id="{B29E5C07-F13F-488B-BB0B-372EA51705FB}"/>
            </a:ext>
          </a:extLst>
        </xdr:cNvPr>
        <xdr:cNvSpPr txBox="1"/>
      </xdr:nvSpPr>
      <xdr:spPr>
        <a:xfrm>
          <a:off x="6737427" y="1055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96727DC8-8C1A-4205-9BB3-E31050D9855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75886704-E15C-46FD-A795-031129B304B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61420D9A-5579-41CC-AD5E-C430199DFE1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F4E624C8-0F2B-49F0-A66E-E1F2792AB82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F50AA4AA-023B-469F-85BD-E4BD26C40D3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CD472263-2A49-483A-B878-F44024F5E0B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8E909AB-0BF1-4A07-A765-9ECE5134C2E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7DEF7F6-2A16-4DE4-9868-E97F02BE612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9CA77237-403E-473B-972C-FD14E7BD6D8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67BB3D54-7912-42FF-9398-F450480E151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A6A4E9E5-B88A-45B1-9C8B-3F07A752D49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1" name="直線コネクタ 270">
          <a:extLst>
            <a:ext uri="{FF2B5EF4-FFF2-40B4-BE49-F238E27FC236}">
              <a16:creationId xmlns:a16="http://schemas.microsoft.com/office/drawing/2014/main" id="{1A678842-3D09-4CB0-B7BB-ADE9D67D941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2" name="テキスト ボックス 271">
          <a:extLst>
            <a:ext uri="{FF2B5EF4-FFF2-40B4-BE49-F238E27FC236}">
              <a16:creationId xmlns:a16="http://schemas.microsoft.com/office/drawing/2014/main" id="{349626D2-2FAD-4CDE-8F36-73A0FD674968}"/>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3" name="直線コネクタ 272">
          <a:extLst>
            <a:ext uri="{FF2B5EF4-FFF2-40B4-BE49-F238E27FC236}">
              <a16:creationId xmlns:a16="http://schemas.microsoft.com/office/drawing/2014/main" id="{369628B5-8DD4-431F-BC19-E067B957BC7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4" name="テキスト ボックス 273">
          <a:extLst>
            <a:ext uri="{FF2B5EF4-FFF2-40B4-BE49-F238E27FC236}">
              <a16:creationId xmlns:a16="http://schemas.microsoft.com/office/drawing/2014/main" id="{475BF6D9-7F40-4CA8-9B74-4594F27B5BA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5" name="直線コネクタ 274">
          <a:extLst>
            <a:ext uri="{FF2B5EF4-FFF2-40B4-BE49-F238E27FC236}">
              <a16:creationId xmlns:a16="http://schemas.microsoft.com/office/drawing/2014/main" id="{571F4663-1340-453A-8F5A-A63ABFF1319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6" name="テキスト ボックス 275">
          <a:extLst>
            <a:ext uri="{FF2B5EF4-FFF2-40B4-BE49-F238E27FC236}">
              <a16:creationId xmlns:a16="http://schemas.microsoft.com/office/drawing/2014/main" id="{16D0EABA-2AA1-42A9-B2A4-18055501326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7" name="直線コネクタ 276">
          <a:extLst>
            <a:ext uri="{FF2B5EF4-FFF2-40B4-BE49-F238E27FC236}">
              <a16:creationId xmlns:a16="http://schemas.microsoft.com/office/drawing/2014/main" id="{3F666547-EF81-46D0-97A3-E67011E53F3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8" name="テキスト ボックス 277">
          <a:extLst>
            <a:ext uri="{FF2B5EF4-FFF2-40B4-BE49-F238E27FC236}">
              <a16:creationId xmlns:a16="http://schemas.microsoft.com/office/drawing/2014/main" id="{85F20A83-B470-4AB7-89CF-DC494A62FE8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9" name="直線コネクタ 278">
          <a:extLst>
            <a:ext uri="{FF2B5EF4-FFF2-40B4-BE49-F238E27FC236}">
              <a16:creationId xmlns:a16="http://schemas.microsoft.com/office/drawing/2014/main" id="{7158B1A6-B605-4916-96F7-F1D23DA961A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0" name="テキスト ボックス 279">
          <a:extLst>
            <a:ext uri="{FF2B5EF4-FFF2-40B4-BE49-F238E27FC236}">
              <a16:creationId xmlns:a16="http://schemas.microsoft.com/office/drawing/2014/main" id="{B180879B-E17C-456D-BE6C-DB41F2B2D9B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1" name="直線コネクタ 280">
          <a:extLst>
            <a:ext uri="{FF2B5EF4-FFF2-40B4-BE49-F238E27FC236}">
              <a16:creationId xmlns:a16="http://schemas.microsoft.com/office/drawing/2014/main" id="{C73450C1-553B-4E30-958F-A3A1F86B651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2" name="テキスト ボックス 281">
          <a:extLst>
            <a:ext uri="{FF2B5EF4-FFF2-40B4-BE49-F238E27FC236}">
              <a16:creationId xmlns:a16="http://schemas.microsoft.com/office/drawing/2014/main" id="{2C6E70B6-0EBE-44D0-B3FF-E355877A4C41}"/>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DBE4B988-7559-4613-9EDC-B57D4F27B39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4A15476E-4BA7-4D34-AB56-FC1CED88BD4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1CD6D2D-8D00-4A9C-B978-F8344C157D5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116477</xdr:rowOff>
    </xdr:to>
    <xdr:cxnSp macro="">
      <xdr:nvCxnSpPr>
        <xdr:cNvPr id="286" name="直線コネクタ 285">
          <a:extLst>
            <a:ext uri="{FF2B5EF4-FFF2-40B4-BE49-F238E27FC236}">
              <a16:creationId xmlns:a16="http://schemas.microsoft.com/office/drawing/2014/main" id="{26A70AAB-EE80-4249-845C-BEF3D6DFDDBE}"/>
            </a:ext>
          </a:extLst>
        </xdr:cNvPr>
        <xdr:cNvCxnSpPr/>
      </xdr:nvCxnSpPr>
      <xdr:spPr>
        <a:xfrm flipV="1">
          <a:off x="4634865" y="13355682"/>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120304</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76B35DF7-C951-42E1-A556-BEC09C5A4812}"/>
            </a:ext>
          </a:extLst>
        </xdr:cNvPr>
        <xdr:cNvSpPr txBox="1"/>
      </xdr:nvSpPr>
      <xdr:spPr>
        <a:xfrm>
          <a:off x="4673600" y="1486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116477</xdr:rowOff>
    </xdr:from>
    <xdr:to>
      <xdr:col>24</xdr:col>
      <xdr:colOff>152400</xdr:colOff>
      <xdr:row>86</xdr:row>
      <xdr:rowOff>116477</xdr:rowOff>
    </xdr:to>
    <xdr:cxnSp macro="">
      <xdr:nvCxnSpPr>
        <xdr:cNvPr id="288" name="直線コネクタ 287">
          <a:extLst>
            <a:ext uri="{FF2B5EF4-FFF2-40B4-BE49-F238E27FC236}">
              <a16:creationId xmlns:a16="http://schemas.microsoft.com/office/drawing/2014/main" id="{1778B49F-5241-4835-8E32-930278980349}"/>
            </a:ext>
          </a:extLst>
        </xdr:cNvPr>
        <xdr:cNvCxnSpPr/>
      </xdr:nvCxnSpPr>
      <xdr:spPr>
        <a:xfrm>
          <a:off x="4546600" y="1486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FBB73C8D-21A8-4ADA-A59F-DE7E625373E3}"/>
            </a:ext>
          </a:extLst>
        </xdr:cNvPr>
        <xdr:cNvSpPr txBox="1"/>
      </xdr:nvSpPr>
      <xdr:spPr>
        <a:xfrm>
          <a:off x="4673600" y="13130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0" name="直線コネクタ 289">
          <a:extLst>
            <a:ext uri="{FF2B5EF4-FFF2-40B4-BE49-F238E27FC236}">
              <a16:creationId xmlns:a16="http://schemas.microsoft.com/office/drawing/2014/main" id="{E5232BDE-F288-4F7A-A1BD-9CB462DB2F9C}"/>
            </a:ext>
          </a:extLst>
        </xdr:cNvPr>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115950</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CEBBE2A5-44CF-4692-B3E5-DE15F9FAAF43}"/>
            </a:ext>
          </a:extLst>
        </xdr:cNvPr>
        <xdr:cNvSpPr txBox="1"/>
      </xdr:nvSpPr>
      <xdr:spPr>
        <a:xfrm>
          <a:off x="4673600" y="1383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137523</xdr:rowOff>
    </xdr:from>
    <xdr:to>
      <xdr:col>24</xdr:col>
      <xdr:colOff>114300</xdr:colOff>
      <xdr:row>81</xdr:row>
      <xdr:rowOff>67673</xdr:rowOff>
    </xdr:to>
    <xdr:sp macro="" textlink="">
      <xdr:nvSpPr>
        <xdr:cNvPr id="292" name="フローチャート: 判断 291">
          <a:extLst>
            <a:ext uri="{FF2B5EF4-FFF2-40B4-BE49-F238E27FC236}">
              <a16:creationId xmlns:a16="http://schemas.microsoft.com/office/drawing/2014/main" id="{9B044DB3-246E-45A9-8998-2BF6D156D0BC}"/>
            </a:ext>
          </a:extLst>
        </xdr:cNvPr>
        <xdr:cNvSpPr/>
      </xdr:nvSpPr>
      <xdr:spPr>
        <a:xfrm>
          <a:off x="4584700" y="138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117929</xdr:rowOff>
    </xdr:from>
    <xdr:to>
      <xdr:col>20</xdr:col>
      <xdr:colOff>38100</xdr:colOff>
      <xdr:row>81</xdr:row>
      <xdr:rowOff>48079</xdr:rowOff>
    </xdr:to>
    <xdr:sp macro="" textlink="">
      <xdr:nvSpPr>
        <xdr:cNvPr id="293" name="フローチャート: 判断 292">
          <a:extLst>
            <a:ext uri="{FF2B5EF4-FFF2-40B4-BE49-F238E27FC236}">
              <a16:creationId xmlns:a16="http://schemas.microsoft.com/office/drawing/2014/main" id="{C809147A-83A2-44DF-8449-415D3ACC9791}"/>
            </a:ext>
          </a:extLst>
        </xdr:cNvPr>
        <xdr:cNvSpPr/>
      </xdr:nvSpPr>
      <xdr:spPr>
        <a:xfrm>
          <a:off x="3746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55880</xdr:rowOff>
    </xdr:from>
    <xdr:to>
      <xdr:col>15</xdr:col>
      <xdr:colOff>101600</xdr:colOff>
      <xdr:row>80</xdr:row>
      <xdr:rowOff>157480</xdr:rowOff>
    </xdr:to>
    <xdr:sp macro="" textlink="">
      <xdr:nvSpPr>
        <xdr:cNvPr id="294" name="フローチャート: 判断 293">
          <a:extLst>
            <a:ext uri="{FF2B5EF4-FFF2-40B4-BE49-F238E27FC236}">
              <a16:creationId xmlns:a16="http://schemas.microsoft.com/office/drawing/2014/main" id="{ED9D1612-9FB7-4066-BE60-DBD1CE17F9BC}"/>
            </a:ext>
          </a:extLst>
        </xdr:cNvPr>
        <xdr:cNvSpPr/>
      </xdr:nvSpPr>
      <xdr:spPr>
        <a:xfrm>
          <a:off x="2857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33020</xdr:rowOff>
    </xdr:from>
    <xdr:to>
      <xdr:col>10</xdr:col>
      <xdr:colOff>165100</xdr:colOff>
      <xdr:row>80</xdr:row>
      <xdr:rowOff>134620</xdr:rowOff>
    </xdr:to>
    <xdr:sp macro="" textlink="">
      <xdr:nvSpPr>
        <xdr:cNvPr id="295" name="フローチャート: 判断 294">
          <a:extLst>
            <a:ext uri="{FF2B5EF4-FFF2-40B4-BE49-F238E27FC236}">
              <a16:creationId xmlns:a16="http://schemas.microsoft.com/office/drawing/2014/main" id="{24765481-B840-45E5-9285-4B27D3942E4B}"/>
            </a:ext>
          </a:extLst>
        </xdr:cNvPr>
        <xdr:cNvSpPr/>
      </xdr:nvSpPr>
      <xdr:spPr>
        <a:xfrm>
          <a:off x="1968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155484</xdr:rowOff>
    </xdr:from>
    <xdr:to>
      <xdr:col>6</xdr:col>
      <xdr:colOff>38100</xdr:colOff>
      <xdr:row>80</xdr:row>
      <xdr:rowOff>85634</xdr:rowOff>
    </xdr:to>
    <xdr:sp macro="" textlink="">
      <xdr:nvSpPr>
        <xdr:cNvPr id="296" name="フローチャート: 判断 295">
          <a:extLst>
            <a:ext uri="{FF2B5EF4-FFF2-40B4-BE49-F238E27FC236}">
              <a16:creationId xmlns:a16="http://schemas.microsoft.com/office/drawing/2014/main" id="{8FACF088-AE89-4C10-A45F-1D3D74A1C6F6}"/>
            </a:ext>
          </a:extLst>
        </xdr:cNvPr>
        <xdr:cNvSpPr/>
      </xdr:nvSpPr>
      <xdr:spPr>
        <a:xfrm>
          <a:off x="1079500" y="1370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7472B93F-42E6-496D-B2E0-1D5552FEC3A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71C84469-74EB-486E-9155-08104B3A41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DC97087-5C85-4DA4-B27E-6FB179C0ABC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8482AB3-B81A-4780-BFB7-F096ED4A145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3ED888E-356A-46BA-AE91-193CB84F1E9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77107</xdr:rowOff>
    </xdr:from>
    <xdr:to>
      <xdr:col>24</xdr:col>
      <xdr:colOff>114300</xdr:colOff>
      <xdr:row>80</xdr:row>
      <xdr:rowOff>7257</xdr:rowOff>
    </xdr:to>
    <xdr:sp macro="" textlink="">
      <xdr:nvSpPr>
        <xdr:cNvPr id="302" name="楕円 301">
          <a:extLst>
            <a:ext uri="{FF2B5EF4-FFF2-40B4-BE49-F238E27FC236}">
              <a16:creationId xmlns:a16="http://schemas.microsoft.com/office/drawing/2014/main" id="{49408AA4-B353-4543-9C96-A6088DDB092C}"/>
            </a:ext>
          </a:extLst>
        </xdr:cNvPr>
        <xdr:cNvSpPr/>
      </xdr:nvSpPr>
      <xdr:spPr>
        <a:xfrm>
          <a:off x="45847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99984</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168227A5-0F02-4C86-B44C-D040833388F7}"/>
            </a:ext>
          </a:extLst>
        </xdr:cNvPr>
        <xdr:cNvSpPr txBox="1"/>
      </xdr:nvSpPr>
      <xdr:spPr>
        <a:xfrm>
          <a:off x="4673600" y="1347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31387</xdr:rowOff>
    </xdr:from>
    <xdr:to>
      <xdr:col>20</xdr:col>
      <xdr:colOff>38100</xdr:colOff>
      <xdr:row>81</xdr:row>
      <xdr:rowOff>132987</xdr:rowOff>
    </xdr:to>
    <xdr:sp macro="" textlink="">
      <xdr:nvSpPr>
        <xdr:cNvPr id="304" name="楕円 303">
          <a:extLst>
            <a:ext uri="{FF2B5EF4-FFF2-40B4-BE49-F238E27FC236}">
              <a16:creationId xmlns:a16="http://schemas.microsoft.com/office/drawing/2014/main" id="{61F63BF0-AB8E-4354-B675-F78FB842C688}"/>
            </a:ext>
          </a:extLst>
        </xdr:cNvPr>
        <xdr:cNvSpPr/>
      </xdr:nvSpPr>
      <xdr:spPr>
        <a:xfrm>
          <a:off x="37465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127907</xdr:rowOff>
    </xdr:from>
    <xdr:to>
      <xdr:col>24</xdr:col>
      <xdr:colOff>63500</xdr:colOff>
      <xdr:row>81</xdr:row>
      <xdr:rowOff>82187</xdr:rowOff>
    </xdr:to>
    <xdr:cxnSp macro="">
      <xdr:nvCxnSpPr>
        <xdr:cNvPr id="305" name="直線コネクタ 304">
          <a:extLst>
            <a:ext uri="{FF2B5EF4-FFF2-40B4-BE49-F238E27FC236}">
              <a16:creationId xmlns:a16="http://schemas.microsoft.com/office/drawing/2014/main" id="{D3D45E4E-EC62-4F5E-A093-F580A687D160}"/>
            </a:ext>
          </a:extLst>
        </xdr:cNvPr>
        <xdr:cNvCxnSpPr/>
      </xdr:nvCxnSpPr>
      <xdr:spPr>
        <a:xfrm flipV="1">
          <a:off x="3797300" y="13672457"/>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114663</xdr:rowOff>
    </xdr:from>
    <xdr:to>
      <xdr:col>15</xdr:col>
      <xdr:colOff>101600</xdr:colOff>
      <xdr:row>79</xdr:row>
      <xdr:rowOff>44813</xdr:rowOff>
    </xdr:to>
    <xdr:sp macro="" textlink="">
      <xdr:nvSpPr>
        <xdr:cNvPr id="306" name="楕円 305">
          <a:extLst>
            <a:ext uri="{FF2B5EF4-FFF2-40B4-BE49-F238E27FC236}">
              <a16:creationId xmlns:a16="http://schemas.microsoft.com/office/drawing/2014/main" id="{8DBA9E15-CC2C-4CF9-B6C3-C65AA2B1B324}"/>
            </a:ext>
          </a:extLst>
        </xdr:cNvPr>
        <xdr:cNvSpPr/>
      </xdr:nvSpPr>
      <xdr:spPr>
        <a:xfrm>
          <a:off x="2857500" y="1348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165463</xdr:rowOff>
    </xdr:from>
    <xdr:to>
      <xdr:col>19</xdr:col>
      <xdr:colOff>177800</xdr:colOff>
      <xdr:row>81</xdr:row>
      <xdr:rowOff>82187</xdr:rowOff>
    </xdr:to>
    <xdr:cxnSp macro="">
      <xdr:nvCxnSpPr>
        <xdr:cNvPr id="307" name="直線コネクタ 306">
          <a:extLst>
            <a:ext uri="{FF2B5EF4-FFF2-40B4-BE49-F238E27FC236}">
              <a16:creationId xmlns:a16="http://schemas.microsoft.com/office/drawing/2014/main" id="{7ADC7261-6CE3-43C5-A85D-13A675B81C9B}"/>
            </a:ext>
          </a:extLst>
        </xdr:cNvPr>
        <xdr:cNvCxnSpPr/>
      </xdr:nvCxnSpPr>
      <xdr:spPr>
        <a:xfrm>
          <a:off x="2908300" y="13538563"/>
          <a:ext cx="889000" cy="4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67311</xdr:rowOff>
    </xdr:from>
    <xdr:to>
      <xdr:col>10</xdr:col>
      <xdr:colOff>165100</xdr:colOff>
      <xdr:row>81</xdr:row>
      <xdr:rowOff>168911</xdr:rowOff>
    </xdr:to>
    <xdr:sp macro="" textlink="">
      <xdr:nvSpPr>
        <xdr:cNvPr id="308" name="楕円 307">
          <a:extLst>
            <a:ext uri="{FF2B5EF4-FFF2-40B4-BE49-F238E27FC236}">
              <a16:creationId xmlns:a16="http://schemas.microsoft.com/office/drawing/2014/main" id="{5E2B659C-4041-4CCD-B3C8-4C0740C5F537}"/>
            </a:ext>
          </a:extLst>
        </xdr:cNvPr>
        <xdr:cNvSpPr/>
      </xdr:nvSpPr>
      <xdr:spPr>
        <a:xfrm>
          <a:off x="1968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165463</xdr:rowOff>
    </xdr:from>
    <xdr:to>
      <xdr:col>15</xdr:col>
      <xdr:colOff>50800</xdr:colOff>
      <xdr:row>81</xdr:row>
      <xdr:rowOff>118111</xdr:rowOff>
    </xdr:to>
    <xdr:cxnSp macro="">
      <xdr:nvCxnSpPr>
        <xdr:cNvPr id="309" name="直線コネクタ 308">
          <a:extLst>
            <a:ext uri="{FF2B5EF4-FFF2-40B4-BE49-F238E27FC236}">
              <a16:creationId xmlns:a16="http://schemas.microsoft.com/office/drawing/2014/main" id="{1884993B-583F-424E-A3CC-40398943D9B3}"/>
            </a:ext>
          </a:extLst>
        </xdr:cNvPr>
        <xdr:cNvCxnSpPr/>
      </xdr:nvCxnSpPr>
      <xdr:spPr>
        <a:xfrm flipV="1">
          <a:off x="2019300" y="13538563"/>
          <a:ext cx="889000" cy="46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64044</xdr:rowOff>
    </xdr:from>
    <xdr:to>
      <xdr:col>6</xdr:col>
      <xdr:colOff>38100</xdr:colOff>
      <xdr:row>81</xdr:row>
      <xdr:rowOff>165644</xdr:rowOff>
    </xdr:to>
    <xdr:sp macro="" textlink="">
      <xdr:nvSpPr>
        <xdr:cNvPr id="310" name="楕円 309">
          <a:extLst>
            <a:ext uri="{FF2B5EF4-FFF2-40B4-BE49-F238E27FC236}">
              <a16:creationId xmlns:a16="http://schemas.microsoft.com/office/drawing/2014/main" id="{8B7D46EF-E85A-406C-A75D-47999F25433F}"/>
            </a:ext>
          </a:extLst>
        </xdr:cNvPr>
        <xdr:cNvSpPr/>
      </xdr:nvSpPr>
      <xdr:spPr>
        <a:xfrm>
          <a:off x="10795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114844</xdr:rowOff>
    </xdr:from>
    <xdr:to>
      <xdr:col>10</xdr:col>
      <xdr:colOff>114300</xdr:colOff>
      <xdr:row>81</xdr:row>
      <xdr:rowOff>118111</xdr:rowOff>
    </xdr:to>
    <xdr:cxnSp macro="">
      <xdr:nvCxnSpPr>
        <xdr:cNvPr id="311" name="直線コネクタ 310">
          <a:extLst>
            <a:ext uri="{FF2B5EF4-FFF2-40B4-BE49-F238E27FC236}">
              <a16:creationId xmlns:a16="http://schemas.microsoft.com/office/drawing/2014/main" id="{FA963765-6091-4FE7-B493-954D7C68C4CA}"/>
            </a:ext>
          </a:extLst>
        </xdr:cNvPr>
        <xdr:cNvCxnSpPr/>
      </xdr:nvCxnSpPr>
      <xdr:spPr>
        <a:xfrm>
          <a:off x="1130300" y="140022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64606</xdr:rowOff>
    </xdr:from>
    <xdr:ext cx="405111" cy="259045"/>
    <xdr:sp macro="" textlink="">
      <xdr:nvSpPr>
        <xdr:cNvPr id="312" name="n_1aveValue【福祉施設】&#10;有形固定資産減価償却率">
          <a:extLst>
            <a:ext uri="{FF2B5EF4-FFF2-40B4-BE49-F238E27FC236}">
              <a16:creationId xmlns:a16="http://schemas.microsoft.com/office/drawing/2014/main" id="{2FAE05A5-6FEB-4BEE-960A-B621CA215DD4}"/>
            </a:ext>
          </a:extLst>
        </xdr:cNvPr>
        <xdr:cNvSpPr txBox="1"/>
      </xdr:nvSpPr>
      <xdr:spPr>
        <a:xfrm>
          <a:off x="35820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148607</xdr:rowOff>
    </xdr:from>
    <xdr:ext cx="405111" cy="259045"/>
    <xdr:sp macro="" textlink="">
      <xdr:nvSpPr>
        <xdr:cNvPr id="313" name="n_2aveValue【福祉施設】&#10;有形固定資産減価償却率">
          <a:extLst>
            <a:ext uri="{FF2B5EF4-FFF2-40B4-BE49-F238E27FC236}">
              <a16:creationId xmlns:a16="http://schemas.microsoft.com/office/drawing/2014/main" id="{E6981414-5461-4285-BE72-0F89916B046D}"/>
            </a:ext>
          </a:extLst>
        </xdr:cNvPr>
        <xdr:cNvSpPr txBox="1"/>
      </xdr:nvSpPr>
      <xdr:spPr>
        <a:xfrm>
          <a:off x="27057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151147</xdr:rowOff>
    </xdr:from>
    <xdr:ext cx="405111" cy="259045"/>
    <xdr:sp macro="" textlink="">
      <xdr:nvSpPr>
        <xdr:cNvPr id="314" name="n_3aveValue【福祉施設】&#10;有形固定資産減価償却率">
          <a:extLst>
            <a:ext uri="{FF2B5EF4-FFF2-40B4-BE49-F238E27FC236}">
              <a16:creationId xmlns:a16="http://schemas.microsoft.com/office/drawing/2014/main" id="{2DBE6314-71AB-4392-B36F-84CD40FCD864}"/>
            </a:ext>
          </a:extLst>
        </xdr:cNvPr>
        <xdr:cNvSpPr txBox="1"/>
      </xdr:nvSpPr>
      <xdr:spPr>
        <a:xfrm>
          <a:off x="1816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102161</xdr:rowOff>
    </xdr:from>
    <xdr:ext cx="405111" cy="259045"/>
    <xdr:sp macro="" textlink="">
      <xdr:nvSpPr>
        <xdr:cNvPr id="315" name="n_4aveValue【福祉施設】&#10;有形固定資産減価償却率">
          <a:extLst>
            <a:ext uri="{FF2B5EF4-FFF2-40B4-BE49-F238E27FC236}">
              <a16:creationId xmlns:a16="http://schemas.microsoft.com/office/drawing/2014/main" id="{05DE2282-896D-4DA7-8490-15374D6D1414}"/>
            </a:ext>
          </a:extLst>
        </xdr:cNvPr>
        <xdr:cNvSpPr txBox="1"/>
      </xdr:nvSpPr>
      <xdr:spPr>
        <a:xfrm>
          <a:off x="9277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124114</xdr:rowOff>
    </xdr:from>
    <xdr:ext cx="405111" cy="259045"/>
    <xdr:sp macro="" textlink="">
      <xdr:nvSpPr>
        <xdr:cNvPr id="316" name="n_1mainValue【福祉施設】&#10;有形固定資産減価償却率">
          <a:extLst>
            <a:ext uri="{FF2B5EF4-FFF2-40B4-BE49-F238E27FC236}">
              <a16:creationId xmlns:a16="http://schemas.microsoft.com/office/drawing/2014/main" id="{F1157938-9ED4-4563-88DE-2933946C00F9}"/>
            </a:ext>
          </a:extLst>
        </xdr:cNvPr>
        <xdr:cNvSpPr txBox="1"/>
      </xdr:nvSpPr>
      <xdr:spPr>
        <a:xfrm>
          <a:off x="3582044" y="1401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61340</xdr:rowOff>
    </xdr:from>
    <xdr:ext cx="405111" cy="259045"/>
    <xdr:sp macro="" textlink="">
      <xdr:nvSpPr>
        <xdr:cNvPr id="317" name="n_2mainValue【福祉施設】&#10;有形固定資産減価償却率">
          <a:extLst>
            <a:ext uri="{FF2B5EF4-FFF2-40B4-BE49-F238E27FC236}">
              <a16:creationId xmlns:a16="http://schemas.microsoft.com/office/drawing/2014/main" id="{A3A6E2C7-7641-428A-A0C0-B08CE5B0D5FF}"/>
            </a:ext>
          </a:extLst>
        </xdr:cNvPr>
        <xdr:cNvSpPr txBox="1"/>
      </xdr:nvSpPr>
      <xdr:spPr>
        <a:xfrm>
          <a:off x="2705744" y="1326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160038</xdr:rowOff>
    </xdr:from>
    <xdr:ext cx="405111" cy="259045"/>
    <xdr:sp macro="" textlink="">
      <xdr:nvSpPr>
        <xdr:cNvPr id="318" name="n_3mainValue【福祉施設】&#10;有形固定資産減価償却率">
          <a:extLst>
            <a:ext uri="{FF2B5EF4-FFF2-40B4-BE49-F238E27FC236}">
              <a16:creationId xmlns:a16="http://schemas.microsoft.com/office/drawing/2014/main" id="{DF3197F3-B251-430B-93D7-8ED6848E9D0B}"/>
            </a:ext>
          </a:extLst>
        </xdr:cNvPr>
        <xdr:cNvSpPr txBox="1"/>
      </xdr:nvSpPr>
      <xdr:spPr>
        <a:xfrm>
          <a:off x="1816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156771</xdr:rowOff>
    </xdr:from>
    <xdr:ext cx="405111" cy="259045"/>
    <xdr:sp macro="" textlink="">
      <xdr:nvSpPr>
        <xdr:cNvPr id="319" name="n_4mainValue【福祉施設】&#10;有形固定資産減価償却率">
          <a:extLst>
            <a:ext uri="{FF2B5EF4-FFF2-40B4-BE49-F238E27FC236}">
              <a16:creationId xmlns:a16="http://schemas.microsoft.com/office/drawing/2014/main" id="{4680F939-3164-42E1-AB73-AAE32B114682}"/>
            </a:ext>
          </a:extLst>
        </xdr:cNvPr>
        <xdr:cNvSpPr txBox="1"/>
      </xdr:nvSpPr>
      <xdr:spPr>
        <a:xfrm>
          <a:off x="927744" y="1404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9B112825-CFE7-4D23-9FC3-66F004B8011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4F5EAE74-9C24-43A4-B014-2210370B342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816DB245-9BCF-4C1A-9EDC-4A80FB82E6F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B5CFC721-DF3A-4145-BADC-B436A3F16C0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B31AFBFB-A148-43F6-8FA0-C2F863AF6EC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86BCBBD-6EDC-429F-9AD7-D186AEF6285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AC57F607-1A30-4E5E-AD98-774C75007F9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C6AF58B2-6480-49FA-9449-0E8F0A97C9F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71990051-4585-4D2E-9A41-08D5AE5950B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A7E72075-F75C-473B-AF6E-DB42D749A2F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a:extLst>
            <a:ext uri="{FF2B5EF4-FFF2-40B4-BE49-F238E27FC236}">
              <a16:creationId xmlns:a16="http://schemas.microsoft.com/office/drawing/2014/main" id="{FABE51D0-AF4D-4CE2-8B9A-82034226DA4A}"/>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a:extLst>
            <a:ext uri="{FF2B5EF4-FFF2-40B4-BE49-F238E27FC236}">
              <a16:creationId xmlns:a16="http://schemas.microsoft.com/office/drawing/2014/main" id="{A09D0248-8509-4E31-BAB6-1FCA890B1B5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a:extLst>
            <a:ext uri="{FF2B5EF4-FFF2-40B4-BE49-F238E27FC236}">
              <a16:creationId xmlns:a16="http://schemas.microsoft.com/office/drawing/2014/main" id="{5D7D5A2C-9D5D-496C-8F94-C5C23A58B143}"/>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a:extLst>
            <a:ext uri="{FF2B5EF4-FFF2-40B4-BE49-F238E27FC236}">
              <a16:creationId xmlns:a16="http://schemas.microsoft.com/office/drawing/2014/main" id="{6E3AF423-18A5-441D-9BA8-78EF2D4A435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a:extLst>
            <a:ext uri="{FF2B5EF4-FFF2-40B4-BE49-F238E27FC236}">
              <a16:creationId xmlns:a16="http://schemas.microsoft.com/office/drawing/2014/main" id="{54DAF171-C132-41EB-9410-7ABC5DD1A81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a:extLst>
            <a:ext uri="{FF2B5EF4-FFF2-40B4-BE49-F238E27FC236}">
              <a16:creationId xmlns:a16="http://schemas.microsoft.com/office/drawing/2014/main" id="{AEA76D40-F18A-409D-AAA6-C2EFEC51A5CE}"/>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a:extLst>
            <a:ext uri="{FF2B5EF4-FFF2-40B4-BE49-F238E27FC236}">
              <a16:creationId xmlns:a16="http://schemas.microsoft.com/office/drawing/2014/main" id="{B874E9BA-FA99-41DE-8549-671E11340FE2}"/>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a:extLst>
            <a:ext uri="{FF2B5EF4-FFF2-40B4-BE49-F238E27FC236}">
              <a16:creationId xmlns:a16="http://schemas.microsoft.com/office/drawing/2014/main" id="{CCD4DF06-9529-4EA4-8B01-8095C043E46A}"/>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a:extLst>
            <a:ext uri="{FF2B5EF4-FFF2-40B4-BE49-F238E27FC236}">
              <a16:creationId xmlns:a16="http://schemas.microsoft.com/office/drawing/2014/main" id="{B323B8D8-8FC9-4117-8E03-952865FC3985}"/>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a:extLst>
            <a:ext uri="{FF2B5EF4-FFF2-40B4-BE49-F238E27FC236}">
              <a16:creationId xmlns:a16="http://schemas.microsoft.com/office/drawing/2014/main" id="{336F2F49-7BAF-49CB-AE7E-84AE6F00B666}"/>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a:extLst>
            <a:ext uri="{FF2B5EF4-FFF2-40B4-BE49-F238E27FC236}">
              <a16:creationId xmlns:a16="http://schemas.microsoft.com/office/drawing/2014/main" id="{3E6754A7-6906-4664-9936-4068991C06AB}"/>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a:extLst>
            <a:ext uri="{FF2B5EF4-FFF2-40B4-BE49-F238E27FC236}">
              <a16:creationId xmlns:a16="http://schemas.microsoft.com/office/drawing/2014/main" id="{E8B9A023-CABA-44F2-85E5-29FE25D88D76}"/>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4E898353-884C-410A-AD0A-48CBA70994C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B5139C4F-FD8C-4E63-815E-FA8260A78DD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20E04473-04D3-47E3-B2B2-2476B2F576D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27214</xdr:rowOff>
    </xdr:from>
    <xdr:to>
      <xdr:col>54</xdr:col>
      <xdr:colOff>189865</xdr:colOff>
      <xdr:row>85</xdr:row>
      <xdr:rowOff>144236</xdr:rowOff>
    </xdr:to>
    <xdr:cxnSp macro="">
      <xdr:nvCxnSpPr>
        <xdr:cNvPr id="345" name="直線コネクタ 344">
          <a:extLst>
            <a:ext uri="{FF2B5EF4-FFF2-40B4-BE49-F238E27FC236}">
              <a16:creationId xmlns:a16="http://schemas.microsoft.com/office/drawing/2014/main" id="{E8CF97AC-A14E-4085-A760-7A117E98E25D}"/>
            </a:ext>
          </a:extLst>
        </xdr:cNvPr>
        <xdr:cNvCxnSpPr/>
      </xdr:nvCxnSpPr>
      <xdr:spPr>
        <a:xfrm flipV="1">
          <a:off x="10476865" y="13400314"/>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46" name="【福祉施設】&#10;一人当たり面積最小値テキスト">
          <a:extLst>
            <a:ext uri="{FF2B5EF4-FFF2-40B4-BE49-F238E27FC236}">
              <a16:creationId xmlns:a16="http://schemas.microsoft.com/office/drawing/2014/main" id="{6F8AEEF5-2BB5-4A2F-9E81-D8C27055EACF}"/>
            </a:ext>
          </a:extLst>
        </xdr:cNvPr>
        <xdr:cNvSpPr txBox="1"/>
      </xdr:nvSpPr>
      <xdr:spPr>
        <a:xfrm>
          <a:off x="10515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47" name="直線コネクタ 346">
          <a:extLst>
            <a:ext uri="{FF2B5EF4-FFF2-40B4-BE49-F238E27FC236}">
              <a16:creationId xmlns:a16="http://schemas.microsoft.com/office/drawing/2014/main" id="{89E380B9-25DB-48C2-8C65-16C5D8AF2600}"/>
            </a:ext>
          </a:extLst>
        </xdr:cNvPr>
        <xdr:cNvCxnSpPr/>
      </xdr:nvCxnSpPr>
      <xdr:spPr>
        <a:xfrm>
          <a:off x="10388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145341</xdr:rowOff>
    </xdr:from>
    <xdr:ext cx="469744" cy="259045"/>
    <xdr:sp macro="" textlink="">
      <xdr:nvSpPr>
        <xdr:cNvPr id="348" name="【福祉施設】&#10;一人当たり面積最大値テキスト">
          <a:extLst>
            <a:ext uri="{FF2B5EF4-FFF2-40B4-BE49-F238E27FC236}">
              <a16:creationId xmlns:a16="http://schemas.microsoft.com/office/drawing/2014/main" id="{C52DC761-2C3B-48C3-8B5E-7C19817AE8F3}"/>
            </a:ext>
          </a:extLst>
        </xdr:cNvPr>
        <xdr:cNvSpPr txBox="1"/>
      </xdr:nvSpPr>
      <xdr:spPr>
        <a:xfrm>
          <a:off x="10515600" y="1317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27214</xdr:rowOff>
    </xdr:from>
    <xdr:to>
      <xdr:col>55</xdr:col>
      <xdr:colOff>88900</xdr:colOff>
      <xdr:row>78</xdr:row>
      <xdr:rowOff>27214</xdr:rowOff>
    </xdr:to>
    <xdr:cxnSp macro="">
      <xdr:nvCxnSpPr>
        <xdr:cNvPr id="349" name="直線コネクタ 348">
          <a:extLst>
            <a:ext uri="{FF2B5EF4-FFF2-40B4-BE49-F238E27FC236}">
              <a16:creationId xmlns:a16="http://schemas.microsoft.com/office/drawing/2014/main" id="{983A8A8A-DAC8-4B88-8AB9-D363F7AD5DFA}"/>
            </a:ext>
          </a:extLst>
        </xdr:cNvPr>
        <xdr:cNvCxnSpPr/>
      </xdr:nvCxnSpPr>
      <xdr:spPr>
        <a:xfrm>
          <a:off x="10388600" y="13400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60977</xdr:rowOff>
    </xdr:from>
    <xdr:ext cx="469744" cy="259045"/>
    <xdr:sp macro="" textlink="">
      <xdr:nvSpPr>
        <xdr:cNvPr id="350" name="【福祉施設】&#10;一人当たり面積平均値テキスト">
          <a:extLst>
            <a:ext uri="{FF2B5EF4-FFF2-40B4-BE49-F238E27FC236}">
              <a16:creationId xmlns:a16="http://schemas.microsoft.com/office/drawing/2014/main" id="{750A6EB0-7663-412F-96C6-42D5D8192ACE}"/>
            </a:ext>
          </a:extLst>
        </xdr:cNvPr>
        <xdr:cNvSpPr txBox="1"/>
      </xdr:nvSpPr>
      <xdr:spPr>
        <a:xfrm>
          <a:off x="10515600" y="1394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82550</xdr:rowOff>
    </xdr:from>
    <xdr:to>
      <xdr:col>55</xdr:col>
      <xdr:colOff>50800</xdr:colOff>
      <xdr:row>82</xdr:row>
      <xdr:rowOff>12700</xdr:rowOff>
    </xdr:to>
    <xdr:sp macro="" textlink="">
      <xdr:nvSpPr>
        <xdr:cNvPr id="351" name="フローチャート: 判断 350">
          <a:extLst>
            <a:ext uri="{FF2B5EF4-FFF2-40B4-BE49-F238E27FC236}">
              <a16:creationId xmlns:a16="http://schemas.microsoft.com/office/drawing/2014/main" id="{9A0FE84A-47C3-450B-B4B5-28208C2CD449}"/>
            </a:ext>
          </a:extLst>
        </xdr:cNvPr>
        <xdr:cNvSpPr/>
      </xdr:nvSpPr>
      <xdr:spPr>
        <a:xfrm>
          <a:off x="104267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71664</xdr:rowOff>
    </xdr:from>
    <xdr:to>
      <xdr:col>50</xdr:col>
      <xdr:colOff>165100</xdr:colOff>
      <xdr:row>82</xdr:row>
      <xdr:rowOff>1814</xdr:rowOff>
    </xdr:to>
    <xdr:sp macro="" textlink="">
      <xdr:nvSpPr>
        <xdr:cNvPr id="352" name="フローチャート: 判断 351">
          <a:extLst>
            <a:ext uri="{FF2B5EF4-FFF2-40B4-BE49-F238E27FC236}">
              <a16:creationId xmlns:a16="http://schemas.microsoft.com/office/drawing/2014/main" id="{C757F82A-7AB5-4DC8-889F-9FEE84E1FCE5}"/>
            </a:ext>
          </a:extLst>
        </xdr:cNvPr>
        <xdr:cNvSpPr/>
      </xdr:nvSpPr>
      <xdr:spPr>
        <a:xfrm>
          <a:off x="95885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39007</xdr:rowOff>
    </xdr:from>
    <xdr:to>
      <xdr:col>46</xdr:col>
      <xdr:colOff>38100</xdr:colOff>
      <xdr:row>81</xdr:row>
      <xdr:rowOff>140607</xdr:rowOff>
    </xdr:to>
    <xdr:sp macro="" textlink="">
      <xdr:nvSpPr>
        <xdr:cNvPr id="353" name="フローチャート: 判断 352">
          <a:extLst>
            <a:ext uri="{FF2B5EF4-FFF2-40B4-BE49-F238E27FC236}">
              <a16:creationId xmlns:a16="http://schemas.microsoft.com/office/drawing/2014/main" id="{A7B1C7E0-3A35-497B-B50E-55ED04DDC14C}"/>
            </a:ext>
          </a:extLst>
        </xdr:cNvPr>
        <xdr:cNvSpPr/>
      </xdr:nvSpPr>
      <xdr:spPr>
        <a:xfrm>
          <a:off x="8699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28121</xdr:rowOff>
    </xdr:from>
    <xdr:to>
      <xdr:col>41</xdr:col>
      <xdr:colOff>101600</xdr:colOff>
      <xdr:row>81</xdr:row>
      <xdr:rowOff>129721</xdr:rowOff>
    </xdr:to>
    <xdr:sp macro="" textlink="">
      <xdr:nvSpPr>
        <xdr:cNvPr id="354" name="フローチャート: 判断 353">
          <a:extLst>
            <a:ext uri="{FF2B5EF4-FFF2-40B4-BE49-F238E27FC236}">
              <a16:creationId xmlns:a16="http://schemas.microsoft.com/office/drawing/2014/main" id="{806164B0-992B-4A13-A18B-A42536A1424A}"/>
            </a:ext>
          </a:extLst>
        </xdr:cNvPr>
        <xdr:cNvSpPr/>
      </xdr:nvSpPr>
      <xdr:spPr>
        <a:xfrm>
          <a:off x="781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39007</xdr:rowOff>
    </xdr:from>
    <xdr:to>
      <xdr:col>36</xdr:col>
      <xdr:colOff>165100</xdr:colOff>
      <xdr:row>81</xdr:row>
      <xdr:rowOff>140607</xdr:rowOff>
    </xdr:to>
    <xdr:sp macro="" textlink="">
      <xdr:nvSpPr>
        <xdr:cNvPr id="355" name="フローチャート: 判断 354">
          <a:extLst>
            <a:ext uri="{FF2B5EF4-FFF2-40B4-BE49-F238E27FC236}">
              <a16:creationId xmlns:a16="http://schemas.microsoft.com/office/drawing/2014/main" id="{9954E692-70CD-4F87-868B-60296F49F145}"/>
            </a:ext>
          </a:extLst>
        </xdr:cNvPr>
        <xdr:cNvSpPr/>
      </xdr:nvSpPr>
      <xdr:spPr>
        <a:xfrm>
          <a:off x="6921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C8FB4E14-C7D4-4200-A3A9-9009E4FBAD5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338A5D4-17C3-4FA6-AB64-D28BF9B1333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B1019B6-8B1B-4A3B-BCA5-DBEF6E61DEE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8DBF239A-475F-45A7-9CAD-F030442A65D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2A365FBE-2C38-43C0-9171-5FF898E82DC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14514</xdr:rowOff>
    </xdr:from>
    <xdr:to>
      <xdr:col>55</xdr:col>
      <xdr:colOff>50800</xdr:colOff>
      <xdr:row>80</xdr:row>
      <xdr:rowOff>116114</xdr:rowOff>
    </xdr:to>
    <xdr:sp macro="" textlink="">
      <xdr:nvSpPr>
        <xdr:cNvPr id="361" name="楕円 360">
          <a:extLst>
            <a:ext uri="{FF2B5EF4-FFF2-40B4-BE49-F238E27FC236}">
              <a16:creationId xmlns:a16="http://schemas.microsoft.com/office/drawing/2014/main" id="{0B190E54-21AF-40E7-8DC0-DEA253993FCE}"/>
            </a:ext>
          </a:extLst>
        </xdr:cNvPr>
        <xdr:cNvSpPr/>
      </xdr:nvSpPr>
      <xdr:spPr>
        <a:xfrm>
          <a:off x="10426700" y="1373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37391</xdr:rowOff>
    </xdr:from>
    <xdr:ext cx="469744" cy="259045"/>
    <xdr:sp macro="" textlink="">
      <xdr:nvSpPr>
        <xdr:cNvPr id="362" name="【福祉施設】&#10;一人当たり面積該当値テキスト">
          <a:extLst>
            <a:ext uri="{FF2B5EF4-FFF2-40B4-BE49-F238E27FC236}">
              <a16:creationId xmlns:a16="http://schemas.microsoft.com/office/drawing/2014/main" id="{876F8947-E8E2-42EF-8B4B-FAB4F72ED817}"/>
            </a:ext>
          </a:extLst>
        </xdr:cNvPr>
        <xdr:cNvSpPr txBox="1"/>
      </xdr:nvSpPr>
      <xdr:spPr>
        <a:xfrm>
          <a:off x="10515600" y="1358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134257</xdr:rowOff>
    </xdr:from>
    <xdr:to>
      <xdr:col>50</xdr:col>
      <xdr:colOff>165100</xdr:colOff>
      <xdr:row>81</xdr:row>
      <xdr:rowOff>64407</xdr:rowOff>
    </xdr:to>
    <xdr:sp macro="" textlink="">
      <xdr:nvSpPr>
        <xdr:cNvPr id="363" name="楕円 362">
          <a:extLst>
            <a:ext uri="{FF2B5EF4-FFF2-40B4-BE49-F238E27FC236}">
              <a16:creationId xmlns:a16="http://schemas.microsoft.com/office/drawing/2014/main" id="{8935D6D1-4235-458B-AA11-7EA3D85F5EB0}"/>
            </a:ext>
          </a:extLst>
        </xdr:cNvPr>
        <xdr:cNvSpPr/>
      </xdr:nvSpPr>
      <xdr:spPr>
        <a:xfrm>
          <a:off x="95885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65314</xdr:rowOff>
    </xdr:from>
    <xdr:to>
      <xdr:col>55</xdr:col>
      <xdr:colOff>0</xdr:colOff>
      <xdr:row>81</xdr:row>
      <xdr:rowOff>13607</xdr:rowOff>
    </xdr:to>
    <xdr:cxnSp macro="">
      <xdr:nvCxnSpPr>
        <xdr:cNvPr id="364" name="直線コネクタ 363">
          <a:extLst>
            <a:ext uri="{FF2B5EF4-FFF2-40B4-BE49-F238E27FC236}">
              <a16:creationId xmlns:a16="http://schemas.microsoft.com/office/drawing/2014/main" id="{8E643CAA-24F1-429A-A0D5-13944EE64A53}"/>
            </a:ext>
          </a:extLst>
        </xdr:cNvPr>
        <xdr:cNvCxnSpPr/>
      </xdr:nvCxnSpPr>
      <xdr:spPr>
        <a:xfrm flipV="1">
          <a:off x="9639300" y="13781314"/>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14514</xdr:rowOff>
    </xdr:from>
    <xdr:to>
      <xdr:col>46</xdr:col>
      <xdr:colOff>38100</xdr:colOff>
      <xdr:row>80</xdr:row>
      <xdr:rowOff>116114</xdr:rowOff>
    </xdr:to>
    <xdr:sp macro="" textlink="">
      <xdr:nvSpPr>
        <xdr:cNvPr id="365" name="楕円 364">
          <a:extLst>
            <a:ext uri="{FF2B5EF4-FFF2-40B4-BE49-F238E27FC236}">
              <a16:creationId xmlns:a16="http://schemas.microsoft.com/office/drawing/2014/main" id="{EE223127-2118-4A7E-9D4C-4C0955460EBE}"/>
            </a:ext>
          </a:extLst>
        </xdr:cNvPr>
        <xdr:cNvSpPr/>
      </xdr:nvSpPr>
      <xdr:spPr>
        <a:xfrm>
          <a:off x="8699500" y="1373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65314</xdr:rowOff>
    </xdr:from>
    <xdr:to>
      <xdr:col>50</xdr:col>
      <xdr:colOff>114300</xdr:colOff>
      <xdr:row>81</xdr:row>
      <xdr:rowOff>13607</xdr:rowOff>
    </xdr:to>
    <xdr:cxnSp macro="">
      <xdr:nvCxnSpPr>
        <xdr:cNvPr id="366" name="直線コネクタ 365">
          <a:extLst>
            <a:ext uri="{FF2B5EF4-FFF2-40B4-BE49-F238E27FC236}">
              <a16:creationId xmlns:a16="http://schemas.microsoft.com/office/drawing/2014/main" id="{3D01BC95-3C52-45C4-9AE4-579DC9080D89}"/>
            </a:ext>
          </a:extLst>
        </xdr:cNvPr>
        <xdr:cNvCxnSpPr/>
      </xdr:nvCxnSpPr>
      <xdr:spPr>
        <a:xfrm>
          <a:off x="8750300" y="137813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101600</xdr:rowOff>
    </xdr:from>
    <xdr:to>
      <xdr:col>41</xdr:col>
      <xdr:colOff>101600</xdr:colOff>
      <xdr:row>81</xdr:row>
      <xdr:rowOff>31750</xdr:rowOff>
    </xdr:to>
    <xdr:sp macro="" textlink="">
      <xdr:nvSpPr>
        <xdr:cNvPr id="367" name="楕円 366">
          <a:extLst>
            <a:ext uri="{FF2B5EF4-FFF2-40B4-BE49-F238E27FC236}">
              <a16:creationId xmlns:a16="http://schemas.microsoft.com/office/drawing/2014/main" id="{25F81B6A-B184-4279-B166-FC142022DE9F}"/>
            </a:ext>
          </a:extLst>
        </xdr:cNvPr>
        <xdr:cNvSpPr/>
      </xdr:nvSpPr>
      <xdr:spPr>
        <a:xfrm>
          <a:off x="7810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65314</xdr:rowOff>
    </xdr:from>
    <xdr:to>
      <xdr:col>45</xdr:col>
      <xdr:colOff>177800</xdr:colOff>
      <xdr:row>80</xdr:row>
      <xdr:rowOff>152400</xdr:rowOff>
    </xdr:to>
    <xdr:cxnSp macro="">
      <xdr:nvCxnSpPr>
        <xdr:cNvPr id="368" name="直線コネクタ 367">
          <a:extLst>
            <a:ext uri="{FF2B5EF4-FFF2-40B4-BE49-F238E27FC236}">
              <a16:creationId xmlns:a16="http://schemas.microsoft.com/office/drawing/2014/main" id="{076DB4E8-5518-43A8-9C0B-9DF41D1D88C4}"/>
            </a:ext>
          </a:extLst>
        </xdr:cNvPr>
        <xdr:cNvCxnSpPr/>
      </xdr:nvCxnSpPr>
      <xdr:spPr>
        <a:xfrm flipV="1">
          <a:off x="7861300" y="137813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79829</xdr:rowOff>
    </xdr:from>
    <xdr:to>
      <xdr:col>36</xdr:col>
      <xdr:colOff>165100</xdr:colOff>
      <xdr:row>81</xdr:row>
      <xdr:rowOff>9979</xdr:rowOff>
    </xdr:to>
    <xdr:sp macro="" textlink="">
      <xdr:nvSpPr>
        <xdr:cNvPr id="369" name="楕円 368">
          <a:extLst>
            <a:ext uri="{FF2B5EF4-FFF2-40B4-BE49-F238E27FC236}">
              <a16:creationId xmlns:a16="http://schemas.microsoft.com/office/drawing/2014/main" id="{3C7D6CEB-1C7D-47DA-942B-36A09DB263E0}"/>
            </a:ext>
          </a:extLst>
        </xdr:cNvPr>
        <xdr:cNvSpPr/>
      </xdr:nvSpPr>
      <xdr:spPr>
        <a:xfrm>
          <a:off x="69215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130629</xdr:rowOff>
    </xdr:from>
    <xdr:to>
      <xdr:col>41</xdr:col>
      <xdr:colOff>50800</xdr:colOff>
      <xdr:row>80</xdr:row>
      <xdr:rowOff>152400</xdr:rowOff>
    </xdr:to>
    <xdr:cxnSp macro="">
      <xdr:nvCxnSpPr>
        <xdr:cNvPr id="370" name="直線コネクタ 369">
          <a:extLst>
            <a:ext uri="{FF2B5EF4-FFF2-40B4-BE49-F238E27FC236}">
              <a16:creationId xmlns:a16="http://schemas.microsoft.com/office/drawing/2014/main" id="{C0AC43CC-D6BF-4188-878C-604B746B8084}"/>
            </a:ext>
          </a:extLst>
        </xdr:cNvPr>
        <xdr:cNvCxnSpPr/>
      </xdr:nvCxnSpPr>
      <xdr:spPr>
        <a:xfrm>
          <a:off x="6972300" y="138466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164391</xdr:rowOff>
    </xdr:from>
    <xdr:ext cx="469744" cy="259045"/>
    <xdr:sp macro="" textlink="">
      <xdr:nvSpPr>
        <xdr:cNvPr id="371" name="n_1aveValue【福祉施設】&#10;一人当たり面積">
          <a:extLst>
            <a:ext uri="{FF2B5EF4-FFF2-40B4-BE49-F238E27FC236}">
              <a16:creationId xmlns:a16="http://schemas.microsoft.com/office/drawing/2014/main" id="{9FEAE4DD-656C-478A-968E-AE9B53926F43}"/>
            </a:ext>
          </a:extLst>
        </xdr:cNvPr>
        <xdr:cNvSpPr txBox="1"/>
      </xdr:nvSpPr>
      <xdr:spPr>
        <a:xfrm>
          <a:off x="9391727" y="1405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131734</xdr:rowOff>
    </xdr:from>
    <xdr:ext cx="469744" cy="259045"/>
    <xdr:sp macro="" textlink="">
      <xdr:nvSpPr>
        <xdr:cNvPr id="372" name="n_2aveValue【福祉施設】&#10;一人当たり面積">
          <a:extLst>
            <a:ext uri="{FF2B5EF4-FFF2-40B4-BE49-F238E27FC236}">
              <a16:creationId xmlns:a16="http://schemas.microsoft.com/office/drawing/2014/main" id="{304E3DE0-C4FA-4FF9-9951-63B1B2D4EDBC}"/>
            </a:ext>
          </a:extLst>
        </xdr:cNvPr>
        <xdr:cNvSpPr txBox="1"/>
      </xdr:nvSpPr>
      <xdr:spPr>
        <a:xfrm>
          <a:off x="8515427" y="140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120848</xdr:rowOff>
    </xdr:from>
    <xdr:ext cx="469744" cy="259045"/>
    <xdr:sp macro="" textlink="">
      <xdr:nvSpPr>
        <xdr:cNvPr id="373" name="n_3aveValue【福祉施設】&#10;一人当たり面積">
          <a:extLst>
            <a:ext uri="{FF2B5EF4-FFF2-40B4-BE49-F238E27FC236}">
              <a16:creationId xmlns:a16="http://schemas.microsoft.com/office/drawing/2014/main" id="{4712F21D-1083-42B8-8DA5-0E726CFC3224}"/>
            </a:ext>
          </a:extLst>
        </xdr:cNvPr>
        <xdr:cNvSpPr txBox="1"/>
      </xdr:nvSpPr>
      <xdr:spPr>
        <a:xfrm>
          <a:off x="7626427" y="1400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131734</xdr:rowOff>
    </xdr:from>
    <xdr:ext cx="469744" cy="259045"/>
    <xdr:sp macro="" textlink="">
      <xdr:nvSpPr>
        <xdr:cNvPr id="374" name="n_4aveValue【福祉施設】&#10;一人当たり面積">
          <a:extLst>
            <a:ext uri="{FF2B5EF4-FFF2-40B4-BE49-F238E27FC236}">
              <a16:creationId xmlns:a16="http://schemas.microsoft.com/office/drawing/2014/main" id="{037AFF5A-5445-406B-936B-72B0FA4D007C}"/>
            </a:ext>
          </a:extLst>
        </xdr:cNvPr>
        <xdr:cNvSpPr txBox="1"/>
      </xdr:nvSpPr>
      <xdr:spPr>
        <a:xfrm>
          <a:off x="6737427" y="140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80934</xdr:rowOff>
    </xdr:from>
    <xdr:ext cx="469744" cy="259045"/>
    <xdr:sp macro="" textlink="">
      <xdr:nvSpPr>
        <xdr:cNvPr id="375" name="n_1mainValue【福祉施設】&#10;一人当たり面積">
          <a:extLst>
            <a:ext uri="{FF2B5EF4-FFF2-40B4-BE49-F238E27FC236}">
              <a16:creationId xmlns:a16="http://schemas.microsoft.com/office/drawing/2014/main" id="{D0A6120D-AAEB-4693-A048-8C3B575B5E85}"/>
            </a:ext>
          </a:extLst>
        </xdr:cNvPr>
        <xdr:cNvSpPr txBox="1"/>
      </xdr:nvSpPr>
      <xdr:spPr>
        <a:xfrm>
          <a:off x="9391727"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132641</xdr:rowOff>
    </xdr:from>
    <xdr:ext cx="469744" cy="259045"/>
    <xdr:sp macro="" textlink="">
      <xdr:nvSpPr>
        <xdr:cNvPr id="376" name="n_2mainValue【福祉施設】&#10;一人当たり面積">
          <a:extLst>
            <a:ext uri="{FF2B5EF4-FFF2-40B4-BE49-F238E27FC236}">
              <a16:creationId xmlns:a16="http://schemas.microsoft.com/office/drawing/2014/main" id="{21F79FF8-2469-4B83-8088-428693403891}"/>
            </a:ext>
          </a:extLst>
        </xdr:cNvPr>
        <xdr:cNvSpPr txBox="1"/>
      </xdr:nvSpPr>
      <xdr:spPr>
        <a:xfrm>
          <a:off x="8515427" y="1350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48277</xdr:rowOff>
    </xdr:from>
    <xdr:ext cx="469744" cy="259045"/>
    <xdr:sp macro="" textlink="">
      <xdr:nvSpPr>
        <xdr:cNvPr id="377" name="n_3mainValue【福祉施設】&#10;一人当たり面積">
          <a:extLst>
            <a:ext uri="{FF2B5EF4-FFF2-40B4-BE49-F238E27FC236}">
              <a16:creationId xmlns:a16="http://schemas.microsoft.com/office/drawing/2014/main" id="{ECBD41A7-4304-4B0D-B248-35F415C8F674}"/>
            </a:ext>
          </a:extLst>
        </xdr:cNvPr>
        <xdr:cNvSpPr txBox="1"/>
      </xdr:nvSpPr>
      <xdr:spPr>
        <a:xfrm>
          <a:off x="76264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26506</xdr:rowOff>
    </xdr:from>
    <xdr:ext cx="469744" cy="259045"/>
    <xdr:sp macro="" textlink="">
      <xdr:nvSpPr>
        <xdr:cNvPr id="378" name="n_4mainValue【福祉施設】&#10;一人当たり面積">
          <a:extLst>
            <a:ext uri="{FF2B5EF4-FFF2-40B4-BE49-F238E27FC236}">
              <a16:creationId xmlns:a16="http://schemas.microsoft.com/office/drawing/2014/main" id="{FC670A4C-48AE-4F25-A020-F2B22D645C8D}"/>
            </a:ext>
          </a:extLst>
        </xdr:cNvPr>
        <xdr:cNvSpPr txBox="1"/>
      </xdr:nvSpPr>
      <xdr:spPr>
        <a:xfrm>
          <a:off x="6737427" y="1357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11BC4988-6E05-4AED-9FFE-0FB207B624F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3BA7C2EE-1AE6-4D22-AFB6-9C850008F78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B54D5185-FEF4-4664-AFC5-8FF85CAF609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37533B1A-2DD2-4E57-9F6F-9352DEA2EAE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9C1DA1A-5471-488F-8D11-DEBC8304A6B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851D2C53-1A37-4BC7-9F8F-57D7BAC34D3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46970CAF-D0DA-43DB-B530-450BEF2C9F5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C6226134-FDA6-4AA6-B986-DD6F6DEF34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8801A9A6-9DB2-42E0-9EDF-1BD19A66A30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A384DA93-86D4-4544-8DB7-A8271DE641F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5F051C58-D2D9-42FE-A104-0111297D357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77783BC6-0697-4A8E-8354-5CE818D38CE4}"/>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DE62AC40-028C-4535-8EC4-10AB40C61A7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57A63FB7-BD1D-45FE-84F4-7A318745050B}"/>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F301E8FA-4B31-4DDD-9836-3C347BED79FD}"/>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961D5D69-5296-47AE-8D85-137DDF3D48E5}"/>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C6B5037F-0B91-4670-9D2C-A2BD2B38314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6CBD0CD9-F0DB-4C96-BD18-F015739B02FB}"/>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C2C2266F-BC4E-4481-A1EC-609D1764DB66}"/>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4E84E3D2-A383-4DC1-9B74-0939340BF62E}"/>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4C172B0F-FEDD-44EA-B312-CE809397C66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91804B12-DA8A-4B2B-8A5A-3648CBF0CFE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CD0B4FBE-2539-4E01-B692-D8C4D5BFBE78}"/>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9FAF473D-4AF9-47FC-86FF-82B9FAFE569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BE4F94AB-846B-41DD-A0EF-7384CB5188E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28848</xdr:rowOff>
    </xdr:to>
    <xdr:cxnSp macro="">
      <xdr:nvCxnSpPr>
        <xdr:cNvPr id="404" name="直線コネクタ 403">
          <a:extLst>
            <a:ext uri="{FF2B5EF4-FFF2-40B4-BE49-F238E27FC236}">
              <a16:creationId xmlns:a16="http://schemas.microsoft.com/office/drawing/2014/main" id="{9398DEFC-970D-493C-9876-CD604AEF1BA3}"/>
            </a:ext>
          </a:extLst>
        </xdr:cNvPr>
        <xdr:cNvCxnSpPr/>
      </xdr:nvCxnSpPr>
      <xdr:spPr>
        <a:xfrm flipV="1">
          <a:off x="4634865" y="17219568"/>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32675</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0970AE4B-2A08-440D-8065-CB520F4389BE}"/>
            </a:ext>
          </a:extLst>
        </xdr:cNvPr>
        <xdr:cNvSpPr txBox="1"/>
      </xdr:nvSpPr>
      <xdr:spPr>
        <a:xfrm>
          <a:off x="4673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28848</xdr:rowOff>
    </xdr:from>
    <xdr:to>
      <xdr:col>24</xdr:col>
      <xdr:colOff>152400</xdr:colOff>
      <xdr:row>109</xdr:row>
      <xdr:rowOff>28848</xdr:rowOff>
    </xdr:to>
    <xdr:cxnSp macro="">
      <xdr:nvCxnSpPr>
        <xdr:cNvPr id="406" name="直線コネクタ 405">
          <a:extLst>
            <a:ext uri="{FF2B5EF4-FFF2-40B4-BE49-F238E27FC236}">
              <a16:creationId xmlns:a16="http://schemas.microsoft.com/office/drawing/2014/main" id="{8E58880C-16D2-46E6-A7D7-72D2D7D6EDAD}"/>
            </a:ext>
          </a:extLst>
        </xdr:cNvPr>
        <xdr:cNvCxnSpPr/>
      </xdr:nvCxnSpPr>
      <xdr:spPr>
        <a:xfrm>
          <a:off x="4546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18BC659E-E4E5-46D9-841B-5C2E6ADFDE43}"/>
            </a:ext>
          </a:extLst>
        </xdr:cNvPr>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8" name="直線コネクタ 407">
          <a:extLst>
            <a:ext uri="{FF2B5EF4-FFF2-40B4-BE49-F238E27FC236}">
              <a16:creationId xmlns:a16="http://schemas.microsoft.com/office/drawing/2014/main" id="{41497EE9-7607-40E3-BA47-D40C8AE6811F}"/>
            </a:ext>
          </a:extLst>
        </xdr:cNvPr>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18885</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18A6D5BF-4407-4BE0-A0D5-E8B54488478A}"/>
            </a:ext>
          </a:extLst>
        </xdr:cNvPr>
        <xdr:cNvSpPr txBox="1"/>
      </xdr:nvSpPr>
      <xdr:spPr>
        <a:xfrm>
          <a:off x="4673600" y="1767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410" name="フローチャート: 判断 409">
          <a:extLst>
            <a:ext uri="{FF2B5EF4-FFF2-40B4-BE49-F238E27FC236}">
              <a16:creationId xmlns:a16="http://schemas.microsoft.com/office/drawing/2014/main" id="{B52CF123-A405-4B48-98A2-F363E7E653AC}"/>
            </a:ext>
          </a:extLst>
        </xdr:cNvPr>
        <xdr:cNvSpPr/>
      </xdr:nvSpPr>
      <xdr:spPr>
        <a:xfrm>
          <a:off x="45847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411" name="フローチャート: 判断 410">
          <a:extLst>
            <a:ext uri="{FF2B5EF4-FFF2-40B4-BE49-F238E27FC236}">
              <a16:creationId xmlns:a16="http://schemas.microsoft.com/office/drawing/2014/main" id="{FF72D6CC-7C1E-4028-A4A0-6A0417377DA7}"/>
            </a:ext>
          </a:extLst>
        </xdr:cNvPr>
        <xdr:cNvSpPr/>
      </xdr:nvSpPr>
      <xdr:spPr>
        <a:xfrm>
          <a:off x="3746500" y="1785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53158</xdr:rowOff>
    </xdr:from>
    <xdr:to>
      <xdr:col>15</xdr:col>
      <xdr:colOff>101600</xdr:colOff>
      <xdr:row>104</xdr:row>
      <xdr:rowOff>154758</xdr:rowOff>
    </xdr:to>
    <xdr:sp macro="" textlink="">
      <xdr:nvSpPr>
        <xdr:cNvPr id="412" name="フローチャート: 判断 411">
          <a:extLst>
            <a:ext uri="{FF2B5EF4-FFF2-40B4-BE49-F238E27FC236}">
              <a16:creationId xmlns:a16="http://schemas.microsoft.com/office/drawing/2014/main" id="{815AAB74-3C45-4102-B069-EC13840239EA}"/>
            </a:ext>
          </a:extLst>
        </xdr:cNvPr>
        <xdr:cNvSpPr/>
      </xdr:nvSpPr>
      <xdr:spPr>
        <a:xfrm>
          <a:off x="2857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4173</xdr:rowOff>
    </xdr:from>
    <xdr:to>
      <xdr:col>10</xdr:col>
      <xdr:colOff>165100</xdr:colOff>
      <xdr:row>104</xdr:row>
      <xdr:rowOff>105773</xdr:rowOff>
    </xdr:to>
    <xdr:sp macro="" textlink="">
      <xdr:nvSpPr>
        <xdr:cNvPr id="413" name="フローチャート: 判断 412">
          <a:extLst>
            <a:ext uri="{FF2B5EF4-FFF2-40B4-BE49-F238E27FC236}">
              <a16:creationId xmlns:a16="http://schemas.microsoft.com/office/drawing/2014/main" id="{6D9AE044-C7C6-43FC-BB6A-53CEBC0C39B7}"/>
            </a:ext>
          </a:extLst>
        </xdr:cNvPr>
        <xdr:cNvSpPr/>
      </xdr:nvSpPr>
      <xdr:spPr>
        <a:xfrm>
          <a:off x="1968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146231</xdr:rowOff>
    </xdr:from>
    <xdr:to>
      <xdr:col>6</xdr:col>
      <xdr:colOff>38100</xdr:colOff>
      <xdr:row>104</xdr:row>
      <xdr:rowOff>76381</xdr:rowOff>
    </xdr:to>
    <xdr:sp macro="" textlink="">
      <xdr:nvSpPr>
        <xdr:cNvPr id="414" name="フローチャート: 判断 413">
          <a:extLst>
            <a:ext uri="{FF2B5EF4-FFF2-40B4-BE49-F238E27FC236}">
              <a16:creationId xmlns:a16="http://schemas.microsoft.com/office/drawing/2014/main" id="{69EB2C96-8439-4A9C-BD21-97EB10DB367C}"/>
            </a:ext>
          </a:extLst>
        </xdr:cNvPr>
        <xdr:cNvSpPr/>
      </xdr:nvSpPr>
      <xdr:spPr>
        <a:xfrm>
          <a:off x="1079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661E6101-F6EA-498A-835E-66E9264B2D1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B9B745B2-6513-4351-9A83-453528295B4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151B1ED3-D052-4B4A-950A-F7D152E4741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246284A-F063-4B85-8943-B945E540AC5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760AD90A-11A8-4F91-BB8C-A7416C88BF3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20" name="楕円 419">
          <a:extLst>
            <a:ext uri="{FF2B5EF4-FFF2-40B4-BE49-F238E27FC236}">
              <a16:creationId xmlns:a16="http://schemas.microsoft.com/office/drawing/2014/main" id="{5CD3B613-3796-4E87-A8C4-E3EE8E119C10}"/>
            </a:ext>
          </a:extLst>
        </xdr:cNvPr>
        <xdr:cNvSpPr/>
      </xdr:nvSpPr>
      <xdr:spPr>
        <a:xfrm>
          <a:off x="45847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75672</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2AA168A4-A157-40D5-BA48-5E451B8FA20D}"/>
            </a:ext>
          </a:extLst>
        </xdr:cNvPr>
        <xdr:cNvSpPr txBox="1"/>
      </xdr:nvSpPr>
      <xdr:spPr>
        <a:xfrm>
          <a:off x="4673600"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64588</xdr:rowOff>
    </xdr:from>
    <xdr:to>
      <xdr:col>20</xdr:col>
      <xdr:colOff>38100</xdr:colOff>
      <xdr:row>104</xdr:row>
      <xdr:rowOff>166188</xdr:rowOff>
    </xdr:to>
    <xdr:sp macro="" textlink="">
      <xdr:nvSpPr>
        <xdr:cNvPr id="422" name="楕円 421">
          <a:extLst>
            <a:ext uri="{FF2B5EF4-FFF2-40B4-BE49-F238E27FC236}">
              <a16:creationId xmlns:a16="http://schemas.microsoft.com/office/drawing/2014/main" id="{7C4FC62A-2358-4266-93E5-E2CA6EBBE7E5}"/>
            </a:ext>
          </a:extLst>
        </xdr:cNvPr>
        <xdr:cNvSpPr/>
      </xdr:nvSpPr>
      <xdr:spPr>
        <a:xfrm>
          <a:off x="3746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115388</xdr:rowOff>
    </xdr:from>
    <xdr:to>
      <xdr:col>24</xdr:col>
      <xdr:colOff>63500</xdr:colOff>
      <xdr:row>104</xdr:row>
      <xdr:rowOff>148045</xdr:rowOff>
    </xdr:to>
    <xdr:cxnSp macro="">
      <xdr:nvCxnSpPr>
        <xdr:cNvPr id="423" name="直線コネクタ 422">
          <a:extLst>
            <a:ext uri="{FF2B5EF4-FFF2-40B4-BE49-F238E27FC236}">
              <a16:creationId xmlns:a16="http://schemas.microsoft.com/office/drawing/2014/main" id="{E920AA47-CA48-4926-BCAC-504C3B2AB0ED}"/>
            </a:ext>
          </a:extLst>
        </xdr:cNvPr>
        <xdr:cNvCxnSpPr/>
      </xdr:nvCxnSpPr>
      <xdr:spPr>
        <a:xfrm>
          <a:off x="3797300" y="1794618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113574</xdr:rowOff>
    </xdr:from>
    <xdr:to>
      <xdr:col>15</xdr:col>
      <xdr:colOff>101600</xdr:colOff>
      <xdr:row>105</xdr:row>
      <xdr:rowOff>43724</xdr:rowOff>
    </xdr:to>
    <xdr:sp macro="" textlink="">
      <xdr:nvSpPr>
        <xdr:cNvPr id="424" name="楕円 423">
          <a:extLst>
            <a:ext uri="{FF2B5EF4-FFF2-40B4-BE49-F238E27FC236}">
              <a16:creationId xmlns:a16="http://schemas.microsoft.com/office/drawing/2014/main" id="{532F35D1-B6BA-4552-9564-CF155BABD69C}"/>
            </a:ext>
          </a:extLst>
        </xdr:cNvPr>
        <xdr:cNvSpPr/>
      </xdr:nvSpPr>
      <xdr:spPr>
        <a:xfrm>
          <a:off x="2857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115388</xdr:rowOff>
    </xdr:from>
    <xdr:to>
      <xdr:col>19</xdr:col>
      <xdr:colOff>177800</xdr:colOff>
      <xdr:row>104</xdr:row>
      <xdr:rowOff>164374</xdr:rowOff>
    </xdr:to>
    <xdr:cxnSp macro="">
      <xdr:nvCxnSpPr>
        <xdr:cNvPr id="425" name="直線コネクタ 424">
          <a:extLst>
            <a:ext uri="{FF2B5EF4-FFF2-40B4-BE49-F238E27FC236}">
              <a16:creationId xmlns:a16="http://schemas.microsoft.com/office/drawing/2014/main" id="{FBFC3B1D-8901-47F7-B954-D1CC5180AEBC}"/>
            </a:ext>
          </a:extLst>
        </xdr:cNvPr>
        <xdr:cNvCxnSpPr/>
      </xdr:nvCxnSpPr>
      <xdr:spPr>
        <a:xfrm flipV="1">
          <a:off x="2908300" y="1794618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89081</xdr:rowOff>
    </xdr:from>
    <xdr:to>
      <xdr:col>10</xdr:col>
      <xdr:colOff>165100</xdr:colOff>
      <xdr:row>105</xdr:row>
      <xdr:rowOff>19231</xdr:rowOff>
    </xdr:to>
    <xdr:sp macro="" textlink="">
      <xdr:nvSpPr>
        <xdr:cNvPr id="426" name="楕円 425">
          <a:extLst>
            <a:ext uri="{FF2B5EF4-FFF2-40B4-BE49-F238E27FC236}">
              <a16:creationId xmlns:a16="http://schemas.microsoft.com/office/drawing/2014/main" id="{8FDBEB7E-3E53-4395-8D2C-1350D27EF860}"/>
            </a:ext>
          </a:extLst>
        </xdr:cNvPr>
        <xdr:cNvSpPr/>
      </xdr:nvSpPr>
      <xdr:spPr>
        <a:xfrm>
          <a:off x="1968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139881</xdr:rowOff>
    </xdr:from>
    <xdr:to>
      <xdr:col>15</xdr:col>
      <xdr:colOff>50800</xdr:colOff>
      <xdr:row>104</xdr:row>
      <xdr:rowOff>164374</xdr:rowOff>
    </xdr:to>
    <xdr:cxnSp macro="">
      <xdr:nvCxnSpPr>
        <xdr:cNvPr id="427" name="直線コネクタ 426">
          <a:extLst>
            <a:ext uri="{FF2B5EF4-FFF2-40B4-BE49-F238E27FC236}">
              <a16:creationId xmlns:a16="http://schemas.microsoft.com/office/drawing/2014/main" id="{97D79C88-AA49-410F-8925-0946F073003F}"/>
            </a:ext>
          </a:extLst>
        </xdr:cNvPr>
        <xdr:cNvCxnSpPr/>
      </xdr:nvCxnSpPr>
      <xdr:spPr>
        <a:xfrm>
          <a:off x="2019300" y="1797068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62956</xdr:rowOff>
    </xdr:from>
    <xdr:to>
      <xdr:col>6</xdr:col>
      <xdr:colOff>38100</xdr:colOff>
      <xdr:row>104</xdr:row>
      <xdr:rowOff>164556</xdr:rowOff>
    </xdr:to>
    <xdr:sp macro="" textlink="">
      <xdr:nvSpPr>
        <xdr:cNvPr id="428" name="楕円 427">
          <a:extLst>
            <a:ext uri="{FF2B5EF4-FFF2-40B4-BE49-F238E27FC236}">
              <a16:creationId xmlns:a16="http://schemas.microsoft.com/office/drawing/2014/main" id="{C30B8C7A-FBC0-45B2-9D83-C82BC83C81E5}"/>
            </a:ext>
          </a:extLst>
        </xdr:cNvPr>
        <xdr:cNvSpPr/>
      </xdr:nvSpPr>
      <xdr:spPr>
        <a:xfrm>
          <a:off x="10795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113756</xdr:rowOff>
    </xdr:from>
    <xdr:to>
      <xdr:col>10</xdr:col>
      <xdr:colOff>114300</xdr:colOff>
      <xdr:row>104</xdr:row>
      <xdr:rowOff>139881</xdr:rowOff>
    </xdr:to>
    <xdr:cxnSp macro="">
      <xdr:nvCxnSpPr>
        <xdr:cNvPr id="429" name="直線コネクタ 428">
          <a:extLst>
            <a:ext uri="{FF2B5EF4-FFF2-40B4-BE49-F238E27FC236}">
              <a16:creationId xmlns:a16="http://schemas.microsoft.com/office/drawing/2014/main" id="{37EEF6DB-D98C-46A5-BB79-7B2B18EF5503}"/>
            </a:ext>
          </a:extLst>
        </xdr:cNvPr>
        <xdr:cNvCxnSpPr/>
      </xdr:nvCxnSpPr>
      <xdr:spPr>
        <a:xfrm>
          <a:off x="1130300" y="1794455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141895</xdr:rowOff>
    </xdr:from>
    <xdr:ext cx="405111" cy="259045"/>
    <xdr:sp macro="" textlink="">
      <xdr:nvSpPr>
        <xdr:cNvPr id="430" name="n_1aveValue【市民会館】&#10;有形固定資産減価償却率">
          <a:extLst>
            <a:ext uri="{FF2B5EF4-FFF2-40B4-BE49-F238E27FC236}">
              <a16:creationId xmlns:a16="http://schemas.microsoft.com/office/drawing/2014/main" id="{40DD90EA-2B97-49F6-85A7-5DBC452CA8EE}"/>
            </a:ext>
          </a:extLst>
        </xdr:cNvPr>
        <xdr:cNvSpPr txBox="1"/>
      </xdr:nvSpPr>
      <xdr:spPr>
        <a:xfrm>
          <a:off x="35820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171285</xdr:rowOff>
    </xdr:from>
    <xdr:ext cx="405111" cy="259045"/>
    <xdr:sp macro="" textlink="">
      <xdr:nvSpPr>
        <xdr:cNvPr id="431" name="n_2aveValue【市民会館】&#10;有形固定資産減価償却率">
          <a:extLst>
            <a:ext uri="{FF2B5EF4-FFF2-40B4-BE49-F238E27FC236}">
              <a16:creationId xmlns:a16="http://schemas.microsoft.com/office/drawing/2014/main" id="{94C06A4C-0296-40B9-A2A8-32F51D364A7B}"/>
            </a:ext>
          </a:extLst>
        </xdr:cNvPr>
        <xdr:cNvSpPr txBox="1"/>
      </xdr:nvSpPr>
      <xdr:spPr>
        <a:xfrm>
          <a:off x="27057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122300</xdr:rowOff>
    </xdr:from>
    <xdr:ext cx="405111" cy="259045"/>
    <xdr:sp macro="" textlink="">
      <xdr:nvSpPr>
        <xdr:cNvPr id="432" name="n_3aveValue【市民会館】&#10;有形固定資産減価償却率">
          <a:extLst>
            <a:ext uri="{FF2B5EF4-FFF2-40B4-BE49-F238E27FC236}">
              <a16:creationId xmlns:a16="http://schemas.microsoft.com/office/drawing/2014/main" id="{29D66DF4-00F7-44D1-882B-8FA98E298017}"/>
            </a:ext>
          </a:extLst>
        </xdr:cNvPr>
        <xdr:cNvSpPr txBox="1"/>
      </xdr:nvSpPr>
      <xdr:spPr>
        <a:xfrm>
          <a:off x="1816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92908</xdr:rowOff>
    </xdr:from>
    <xdr:ext cx="405111" cy="259045"/>
    <xdr:sp macro="" textlink="">
      <xdr:nvSpPr>
        <xdr:cNvPr id="433" name="n_4aveValue【市民会館】&#10;有形固定資産減価償却率">
          <a:extLst>
            <a:ext uri="{FF2B5EF4-FFF2-40B4-BE49-F238E27FC236}">
              <a16:creationId xmlns:a16="http://schemas.microsoft.com/office/drawing/2014/main" id="{BF066ADC-7EC5-4086-8DB2-9912F2556FF3}"/>
            </a:ext>
          </a:extLst>
        </xdr:cNvPr>
        <xdr:cNvSpPr txBox="1"/>
      </xdr:nvSpPr>
      <xdr:spPr>
        <a:xfrm>
          <a:off x="927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157315</xdr:rowOff>
    </xdr:from>
    <xdr:ext cx="405111" cy="259045"/>
    <xdr:sp macro="" textlink="">
      <xdr:nvSpPr>
        <xdr:cNvPr id="434" name="n_1mainValue【市民会館】&#10;有形固定資産減価償却率">
          <a:extLst>
            <a:ext uri="{FF2B5EF4-FFF2-40B4-BE49-F238E27FC236}">
              <a16:creationId xmlns:a16="http://schemas.microsoft.com/office/drawing/2014/main" id="{BD46D6A8-704A-49B2-8D28-0A506BBDA37C}"/>
            </a:ext>
          </a:extLst>
        </xdr:cNvPr>
        <xdr:cNvSpPr txBox="1"/>
      </xdr:nvSpPr>
      <xdr:spPr>
        <a:xfrm>
          <a:off x="3582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34851</xdr:rowOff>
    </xdr:from>
    <xdr:ext cx="405111" cy="259045"/>
    <xdr:sp macro="" textlink="">
      <xdr:nvSpPr>
        <xdr:cNvPr id="435" name="n_2mainValue【市民会館】&#10;有形固定資産減価償却率">
          <a:extLst>
            <a:ext uri="{FF2B5EF4-FFF2-40B4-BE49-F238E27FC236}">
              <a16:creationId xmlns:a16="http://schemas.microsoft.com/office/drawing/2014/main" id="{2F038210-1285-4A06-BE84-BD700892E6FD}"/>
            </a:ext>
          </a:extLst>
        </xdr:cNvPr>
        <xdr:cNvSpPr txBox="1"/>
      </xdr:nvSpPr>
      <xdr:spPr>
        <a:xfrm>
          <a:off x="2705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10358</xdr:rowOff>
    </xdr:from>
    <xdr:ext cx="405111" cy="259045"/>
    <xdr:sp macro="" textlink="">
      <xdr:nvSpPr>
        <xdr:cNvPr id="436" name="n_3mainValue【市民会館】&#10;有形固定資産減価償却率">
          <a:extLst>
            <a:ext uri="{FF2B5EF4-FFF2-40B4-BE49-F238E27FC236}">
              <a16:creationId xmlns:a16="http://schemas.microsoft.com/office/drawing/2014/main" id="{710F7ED4-DD86-4DE1-BFEB-0A29038A3922}"/>
            </a:ext>
          </a:extLst>
        </xdr:cNvPr>
        <xdr:cNvSpPr txBox="1"/>
      </xdr:nvSpPr>
      <xdr:spPr>
        <a:xfrm>
          <a:off x="1816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155683</xdr:rowOff>
    </xdr:from>
    <xdr:ext cx="405111" cy="259045"/>
    <xdr:sp macro="" textlink="">
      <xdr:nvSpPr>
        <xdr:cNvPr id="437" name="n_4mainValue【市民会館】&#10;有形固定資産減価償却率">
          <a:extLst>
            <a:ext uri="{FF2B5EF4-FFF2-40B4-BE49-F238E27FC236}">
              <a16:creationId xmlns:a16="http://schemas.microsoft.com/office/drawing/2014/main" id="{86F1F3E8-E369-4799-87F7-983C4459B652}"/>
            </a:ext>
          </a:extLst>
        </xdr:cNvPr>
        <xdr:cNvSpPr txBox="1"/>
      </xdr:nvSpPr>
      <xdr:spPr>
        <a:xfrm>
          <a:off x="9277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7A776FCA-EBD0-459E-B511-77ADF437082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C2732113-6980-49BE-967C-FF8AFECD46B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1A1DAF4D-2EAF-4840-9096-51BAC4185A6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640F18AC-93C4-4EF5-A119-CFBD6423300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DE962F2-2AC6-4A81-B19A-75E976C1F1C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9AB96F49-72CE-4075-B8EA-EDB0F7F29F8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D813A58-DAE7-46D5-AADF-74A241BE529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4E7EE570-2D97-46AC-8FF5-72895433924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96731C03-FB5B-40D6-94FB-6EEEB3E5C27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3762205-A680-4F6E-9700-8E63262C759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a:extLst>
            <a:ext uri="{FF2B5EF4-FFF2-40B4-BE49-F238E27FC236}">
              <a16:creationId xmlns:a16="http://schemas.microsoft.com/office/drawing/2014/main" id="{318FB428-B0F7-4784-85A6-28457BE2C865}"/>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9" name="テキスト ボックス 448">
          <a:extLst>
            <a:ext uri="{FF2B5EF4-FFF2-40B4-BE49-F238E27FC236}">
              <a16:creationId xmlns:a16="http://schemas.microsoft.com/office/drawing/2014/main" id="{93E45BD3-A3EB-4D34-A146-F047423EA965}"/>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a:extLst>
            <a:ext uri="{FF2B5EF4-FFF2-40B4-BE49-F238E27FC236}">
              <a16:creationId xmlns:a16="http://schemas.microsoft.com/office/drawing/2014/main" id="{973646A8-8838-4A48-99D6-F49DD9DCDDD7}"/>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1" name="テキスト ボックス 450">
          <a:extLst>
            <a:ext uri="{FF2B5EF4-FFF2-40B4-BE49-F238E27FC236}">
              <a16:creationId xmlns:a16="http://schemas.microsoft.com/office/drawing/2014/main" id="{47AA66F5-C22B-409D-905F-026082AECE73}"/>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a:extLst>
            <a:ext uri="{FF2B5EF4-FFF2-40B4-BE49-F238E27FC236}">
              <a16:creationId xmlns:a16="http://schemas.microsoft.com/office/drawing/2014/main" id="{EBCE6393-ECA9-42AA-9CDB-9C807FD0673E}"/>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3" name="テキスト ボックス 452">
          <a:extLst>
            <a:ext uri="{FF2B5EF4-FFF2-40B4-BE49-F238E27FC236}">
              <a16:creationId xmlns:a16="http://schemas.microsoft.com/office/drawing/2014/main" id="{999A65A6-99E1-48CF-93E6-6BB8E95BAAD8}"/>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a:extLst>
            <a:ext uri="{FF2B5EF4-FFF2-40B4-BE49-F238E27FC236}">
              <a16:creationId xmlns:a16="http://schemas.microsoft.com/office/drawing/2014/main" id="{B5DE7D99-ABB3-4D0C-9B8E-E6237C752B23}"/>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5" name="テキスト ボックス 454">
          <a:extLst>
            <a:ext uri="{FF2B5EF4-FFF2-40B4-BE49-F238E27FC236}">
              <a16:creationId xmlns:a16="http://schemas.microsoft.com/office/drawing/2014/main" id="{12A05599-120D-4332-B20F-0117CDC29E72}"/>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0ECDEC03-3D6A-4EDF-A4CE-845911A9ADC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B6669D4E-050A-4487-902B-58D02485D0B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69EE08FA-0390-4822-A2A8-9DDE86D58E7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149352</xdr:rowOff>
    </xdr:from>
    <xdr:to>
      <xdr:col>54</xdr:col>
      <xdr:colOff>189865</xdr:colOff>
      <xdr:row>107</xdr:row>
      <xdr:rowOff>142494</xdr:rowOff>
    </xdr:to>
    <xdr:cxnSp macro="">
      <xdr:nvCxnSpPr>
        <xdr:cNvPr id="459" name="直線コネクタ 458">
          <a:extLst>
            <a:ext uri="{FF2B5EF4-FFF2-40B4-BE49-F238E27FC236}">
              <a16:creationId xmlns:a16="http://schemas.microsoft.com/office/drawing/2014/main" id="{3AC39400-0049-4F99-A85D-97FA2C251797}"/>
            </a:ext>
          </a:extLst>
        </xdr:cNvPr>
        <xdr:cNvCxnSpPr/>
      </xdr:nvCxnSpPr>
      <xdr:spPr>
        <a:xfrm flipV="1">
          <a:off x="10476865" y="1729435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146321</xdr:rowOff>
    </xdr:from>
    <xdr:ext cx="469744" cy="259045"/>
    <xdr:sp macro="" textlink="">
      <xdr:nvSpPr>
        <xdr:cNvPr id="460" name="【市民会館】&#10;一人当たり面積最小値テキスト">
          <a:extLst>
            <a:ext uri="{FF2B5EF4-FFF2-40B4-BE49-F238E27FC236}">
              <a16:creationId xmlns:a16="http://schemas.microsoft.com/office/drawing/2014/main" id="{A143C545-3FF0-4237-8CFD-3536F6136915}"/>
            </a:ext>
          </a:extLst>
        </xdr:cNvPr>
        <xdr:cNvSpPr txBox="1"/>
      </xdr:nvSpPr>
      <xdr:spPr>
        <a:xfrm>
          <a:off x="10515600" y="1849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142494</xdr:rowOff>
    </xdr:from>
    <xdr:to>
      <xdr:col>55</xdr:col>
      <xdr:colOff>88900</xdr:colOff>
      <xdr:row>107</xdr:row>
      <xdr:rowOff>142494</xdr:rowOff>
    </xdr:to>
    <xdr:cxnSp macro="">
      <xdr:nvCxnSpPr>
        <xdr:cNvPr id="461" name="直線コネクタ 460">
          <a:extLst>
            <a:ext uri="{FF2B5EF4-FFF2-40B4-BE49-F238E27FC236}">
              <a16:creationId xmlns:a16="http://schemas.microsoft.com/office/drawing/2014/main" id="{31745059-0FFE-49BD-A974-FD6D0EAEE64A}"/>
            </a:ext>
          </a:extLst>
        </xdr:cNvPr>
        <xdr:cNvCxnSpPr/>
      </xdr:nvCxnSpPr>
      <xdr:spPr>
        <a:xfrm>
          <a:off x="10388600" y="184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96029</xdr:rowOff>
    </xdr:from>
    <xdr:ext cx="469744" cy="259045"/>
    <xdr:sp macro="" textlink="">
      <xdr:nvSpPr>
        <xdr:cNvPr id="462" name="【市民会館】&#10;一人当たり面積最大値テキスト">
          <a:extLst>
            <a:ext uri="{FF2B5EF4-FFF2-40B4-BE49-F238E27FC236}">
              <a16:creationId xmlns:a16="http://schemas.microsoft.com/office/drawing/2014/main" id="{6E082D1C-BF38-4935-ACE7-A690FD6A07EF}"/>
            </a:ext>
          </a:extLst>
        </xdr:cNvPr>
        <xdr:cNvSpPr txBox="1"/>
      </xdr:nvSpPr>
      <xdr:spPr>
        <a:xfrm>
          <a:off x="10515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149352</xdr:rowOff>
    </xdr:from>
    <xdr:to>
      <xdr:col>55</xdr:col>
      <xdr:colOff>88900</xdr:colOff>
      <xdr:row>100</xdr:row>
      <xdr:rowOff>149352</xdr:rowOff>
    </xdr:to>
    <xdr:cxnSp macro="">
      <xdr:nvCxnSpPr>
        <xdr:cNvPr id="463" name="直線コネクタ 462">
          <a:extLst>
            <a:ext uri="{FF2B5EF4-FFF2-40B4-BE49-F238E27FC236}">
              <a16:creationId xmlns:a16="http://schemas.microsoft.com/office/drawing/2014/main" id="{FFE3315A-0D7C-4C72-BDC4-81DC25255218}"/>
            </a:ext>
          </a:extLst>
        </xdr:cNvPr>
        <xdr:cNvCxnSpPr/>
      </xdr:nvCxnSpPr>
      <xdr:spPr>
        <a:xfrm>
          <a:off x="10388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65549</xdr:rowOff>
    </xdr:from>
    <xdr:ext cx="469744" cy="259045"/>
    <xdr:sp macro="" textlink="">
      <xdr:nvSpPr>
        <xdr:cNvPr id="464" name="【市民会館】&#10;一人当たり面積平均値テキスト">
          <a:extLst>
            <a:ext uri="{FF2B5EF4-FFF2-40B4-BE49-F238E27FC236}">
              <a16:creationId xmlns:a16="http://schemas.microsoft.com/office/drawing/2014/main" id="{298BF558-4AC9-48F2-8EBC-E7DDE41FBCCD}"/>
            </a:ext>
          </a:extLst>
        </xdr:cNvPr>
        <xdr:cNvSpPr txBox="1"/>
      </xdr:nvSpPr>
      <xdr:spPr>
        <a:xfrm>
          <a:off x="10515600" y="18067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87122</xdr:rowOff>
    </xdr:from>
    <xdr:to>
      <xdr:col>55</xdr:col>
      <xdr:colOff>50800</xdr:colOff>
      <xdr:row>106</xdr:row>
      <xdr:rowOff>17272</xdr:rowOff>
    </xdr:to>
    <xdr:sp macro="" textlink="">
      <xdr:nvSpPr>
        <xdr:cNvPr id="465" name="フローチャート: 判断 464">
          <a:extLst>
            <a:ext uri="{FF2B5EF4-FFF2-40B4-BE49-F238E27FC236}">
              <a16:creationId xmlns:a16="http://schemas.microsoft.com/office/drawing/2014/main" id="{3CEED419-25BE-4762-AABB-3DE1A1856D3A}"/>
            </a:ext>
          </a:extLst>
        </xdr:cNvPr>
        <xdr:cNvSpPr/>
      </xdr:nvSpPr>
      <xdr:spPr>
        <a:xfrm>
          <a:off x="104267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119126</xdr:rowOff>
    </xdr:from>
    <xdr:to>
      <xdr:col>50</xdr:col>
      <xdr:colOff>165100</xdr:colOff>
      <xdr:row>106</xdr:row>
      <xdr:rowOff>49276</xdr:rowOff>
    </xdr:to>
    <xdr:sp macro="" textlink="">
      <xdr:nvSpPr>
        <xdr:cNvPr id="466" name="フローチャート: 判断 465">
          <a:extLst>
            <a:ext uri="{FF2B5EF4-FFF2-40B4-BE49-F238E27FC236}">
              <a16:creationId xmlns:a16="http://schemas.microsoft.com/office/drawing/2014/main" id="{FA95F4B1-2DFC-491A-B04F-53C1DE84D604}"/>
            </a:ext>
          </a:extLst>
        </xdr:cNvPr>
        <xdr:cNvSpPr/>
      </xdr:nvSpPr>
      <xdr:spPr>
        <a:xfrm>
          <a:off x="9588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2539</xdr:rowOff>
    </xdr:from>
    <xdr:to>
      <xdr:col>46</xdr:col>
      <xdr:colOff>38100</xdr:colOff>
      <xdr:row>106</xdr:row>
      <xdr:rowOff>104139</xdr:rowOff>
    </xdr:to>
    <xdr:sp macro="" textlink="">
      <xdr:nvSpPr>
        <xdr:cNvPr id="467" name="フローチャート: 判断 466">
          <a:extLst>
            <a:ext uri="{FF2B5EF4-FFF2-40B4-BE49-F238E27FC236}">
              <a16:creationId xmlns:a16="http://schemas.microsoft.com/office/drawing/2014/main" id="{F5A787D6-591B-4C6E-9834-F966F8F1317D}"/>
            </a:ext>
          </a:extLst>
        </xdr:cNvPr>
        <xdr:cNvSpPr/>
      </xdr:nvSpPr>
      <xdr:spPr>
        <a:xfrm>
          <a:off x="8699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7113</xdr:rowOff>
    </xdr:from>
    <xdr:to>
      <xdr:col>41</xdr:col>
      <xdr:colOff>101600</xdr:colOff>
      <xdr:row>106</xdr:row>
      <xdr:rowOff>108713</xdr:rowOff>
    </xdr:to>
    <xdr:sp macro="" textlink="">
      <xdr:nvSpPr>
        <xdr:cNvPr id="468" name="フローチャート: 判断 467">
          <a:extLst>
            <a:ext uri="{FF2B5EF4-FFF2-40B4-BE49-F238E27FC236}">
              <a16:creationId xmlns:a16="http://schemas.microsoft.com/office/drawing/2014/main" id="{567C556C-DEFE-4CC0-8AE0-69C7D95A51A3}"/>
            </a:ext>
          </a:extLst>
        </xdr:cNvPr>
        <xdr:cNvSpPr/>
      </xdr:nvSpPr>
      <xdr:spPr>
        <a:xfrm>
          <a:off x="7810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7113</xdr:rowOff>
    </xdr:from>
    <xdr:to>
      <xdr:col>36</xdr:col>
      <xdr:colOff>165100</xdr:colOff>
      <xdr:row>106</xdr:row>
      <xdr:rowOff>108713</xdr:rowOff>
    </xdr:to>
    <xdr:sp macro="" textlink="">
      <xdr:nvSpPr>
        <xdr:cNvPr id="469" name="フローチャート: 判断 468">
          <a:extLst>
            <a:ext uri="{FF2B5EF4-FFF2-40B4-BE49-F238E27FC236}">
              <a16:creationId xmlns:a16="http://schemas.microsoft.com/office/drawing/2014/main" id="{66A3B336-F6DA-4398-977B-E71ADFF56B7F}"/>
            </a:ext>
          </a:extLst>
        </xdr:cNvPr>
        <xdr:cNvSpPr/>
      </xdr:nvSpPr>
      <xdr:spPr>
        <a:xfrm>
          <a:off x="6921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D811CCE4-3334-423C-BCBE-F0B68375AE3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58BA0CA1-25DC-471A-9847-8F76E785361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105CA884-3569-4284-A624-10B358A4CD6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70B331-D304-4B4E-9C7E-3F5AB29D8EC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BEBD3038-744C-4D1E-9640-63DEED5F648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100837</xdr:rowOff>
    </xdr:from>
    <xdr:to>
      <xdr:col>55</xdr:col>
      <xdr:colOff>50800</xdr:colOff>
      <xdr:row>104</xdr:row>
      <xdr:rowOff>30987</xdr:rowOff>
    </xdr:to>
    <xdr:sp macro="" textlink="">
      <xdr:nvSpPr>
        <xdr:cNvPr id="475" name="楕円 474">
          <a:extLst>
            <a:ext uri="{FF2B5EF4-FFF2-40B4-BE49-F238E27FC236}">
              <a16:creationId xmlns:a16="http://schemas.microsoft.com/office/drawing/2014/main" id="{7DA97DDA-A460-4EE7-B1EE-9E2AC9BD469D}"/>
            </a:ext>
          </a:extLst>
        </xdr:cNvPr>
        <xdr:cNvSpPr/>
      </xdr:nvSpPr>
      <xdr:spPr>
        <a:xfrm>
          <a:off x="10426700" y="1776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123714</xdr:rowOff>
    </xdr:from>
    <xdr:ext cx="469744" cy="259045"/>
    <xdr:sp macro="" textlink="">
      <xdr:nvSpPr>
        <xdr:cNvPr id="476" name="【市民会館】&#10;一人当たり面積該当値テキスト">
          <a:extLst>
            <a:ext uri="{FF2B5EF4-FFF2-40B4-BE49-F238E27FC236}">
              <a16:creationId xmlns:a16="http://schemas.microsoft.com/office/drawing/2014/main" id="{350ABC6A-3029-4631-BBFD-18ED6D17C7F4}"/>
            </a:ext>
          </a:extLst>
        </xdr:cNvPr>
        <xdr:cNvSpPr txBox="1"/>
      </xdr:nvSpPr>
      <xdr:spPr>
        <a:xfrm>
          <a:off x="10515600" y="1761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109982</xdr:rowOff>
    </xdr:from>
    <xdr:to>
      <xdr:col>50</xdr:col>
      <xdr:colOff>165100</xdr:colOff>
      <xdr:row>104</xdr:row>
      <xdr:rowOff>40132</xdr:rowOff>
    </xdr:to>
    <xdr:sp macro="" textlink="">
      <xdr:nvSpPr>
        <xdr:cNvPr id="477" name="楕円 476">
          <a:extLst>
            <a:ext uri="{FF2B5EF4-FFF2-40B4-BE49-F238E27FC236}">
              <a16:creationId xmlns:a16="http://schemas.microsoft.com/office/drawing/2014/main" id="{FFA1DFEA-99E1-4FA1-B91F-BA4B1D515010}"/>
            </a:ext>
          </a:extLst>
        </xdr:cNvPr>
        <xdr:cNvSpPr/>
      </xdr:nvSpPr>
      <xdr:spPr>
        <a:xfrm>
          <a:off x="9588500" y="17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151637</xdr:rowOff>
    </xdr:from>
    <xdr:to>
      <xdr:col>55</xdr:col>
      <xdr:colOff>0</xdr:colOff>
      <xdr:row>103</xdr:row>
      <xdr:rowOff>160782</xdr:rowOff>
    </xdr:to>
    <xdr:cxnSp macro="">
      <xdr:nvCxnSpPr>
        <xdr:cNvPr id="478" name="直線コネクタ 477">
          <a:extLst>
            <a:ext uri="{FF2B5EF4-FFF2-40B4-BE49-F238E27FC236}">
              <a16:creationId xmlns:a16="http://schemas.microsoft.com/office/drawing/2014/main" id="{790AF631-BFDC-448D-B9FF-DB05306A6FB7}"/>
            </a:ext>
          </a:extLst>
        </xdr:cNvPr>
        <xdr:cNvCxnSpPr/>
      </xdr:nvCxnSpPr>
      <xdr:spPr>
        <a:xfrm flipV="1">
          <a:off x="9639300" y="1781098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123698</xdr:rowOff>
    </xdr:from>
    <xdr:to>
      <xdr:col>46</xdr:col>
      <xdr:colOff>38100</xdr:colOff>
      <xdr:row>104</xdr:row>
      <xdr:rowOff>53848</xdr:rowOff>
    </xdr:to>
    <xdr:sp macro="" textlink="">
      <xdr:nvSpPr>
        <xdr:cNvPr id="479" name="楕円 478">
          <a:extLst>
            <a:ext uri="{FF2B5EF4-FFF2-40B4-BE49-F238E27FC236}">
              <a16:creationId xmlns:a16="http://schemas.microsoft.com/office/drawing/2014/main" id="{4ACACAB6-71DC-4FDB-977B-AC404B87AFA1}"/>
            </a:ext>
          </a:extLst>
        </xdr:cNvPr>
        <xdr:cNvSpPr/>
      </xdr:nvSpPr>
      <xdr:spPr>
        <a:xfrm>
          <a:off x="86995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160782</xdr:rowOff>
    </xdr:from>
    <xdr:to>
      <xdr:col>50</xdr:col>
      <xdr:colOff>114300</xdr:colOff>
      <xdr:row>104</xdr:row>
      <xdr:rowOff>3048</xdr:rowOff>
    </xdr:to>
    <xdr:cxnSp macro="">
      <xdr:nvCxnSpPr>
        <xdr:cNvPr id="480" name="直線コネクタ 479">
          <a:extLst>
            <a:ext uri="{FF2B5EF4-FFF2-40B4-BE49-F238E27FC236}">
              <a16:creationId xmlns:a16="http://schemas.microsoft.com/office/drawing/2014/main" id="{68566F37-30F1-4C00-9C8C-E61859A45C9C}"/>
            </a:ext>
          </a:extLst>
        </xdr:cNvPr>
        <xdr:cNvCxnSpPr/>
      </xdr:nvCxnSpPr>
      <xdr:spPr>
        <a:xfrm flipV="1">
          <a:off x="8750300" y="178201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132842</xdr:rowOff>
    </xdr:from>
    <xdr:to>
      <xdr:col>41</xdr:col>
      <xdr:colOff>101600</xdr:colOff>
      <xdr:row>104</xdr:row>
      <xdr:rowOff>62992</xdr:rowOff>
    </xdr:to>
    <xdr:sp macro="" textlink="">
      <xdr:nvSpPr>
        <xdr:cNvPr id="481" name="楕円 480">
          <a:extLst>
            <a:ext uri="{FF2B5EF4-FFF2-40B4-BE49-F238E27FC236}">
              <a16:creationId xmlns:a16="http://schemas.microsoft.com/office/drawing/2014/main" id="{B03E3565-0B60-4F4C-9A88-BF9CB02E3C55}"/>
            </a:ext>
          </a:extLst>
        </xdr:cNvPr>
        <xdr:cNvSpPr/>
      </xdr:nvSpPr>
      <xdr:spPr>
        <a:xfrm>
          <a:off x="7810500" y="177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3048</xdr:rowOff>
    </xdr:from>
    <xdr:to>
      <xdr:col>45</xdr:col>
      <xdr:colOff>177800</xdr:colOff>
      <xdr:row>104</xdr:row>
      <xdr:rowOff>12192</xdr:rowOff>
    </xdr:to>
    <xdr:cxnSp macro="">
      <xdr:nvCxnSpPr>
        <xdr:cNvPr id="482" name="直線コネクタ 481">
          <a:extLst>
            <a:ext uri="{FF2B5EF4-FFF2-40B4-BE49-F238E27FC236}">
              <a16:creationId xmlns:a16="http://schemas.microsoft.com/office/drawing/2014/main" id="{8FAD7473-9131-4884-B5E6-63090DD6FC6C}"/>
            </a:ext>
          </a:extLst>
        </xdr:cNvPr>
        <xdr:cNvCxnSpPr/>
      </xdr:nvCxnSpPr>
      <xdr:spPr>
        <a:xfrm flipV="1">
          <a:off x="7861300" y="178338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141987</xdr:rowOff>
    </xdr:from>
    <xdr:to>
      <xdr:col>36</xdr:col>
      <xdr:colOff>165100</xdr:colOff>
      <xdr:row>104</xdr:row>
      <xdr:rowOff>72137</xdr:rowOff>
    </xdr:to>
    <xdr:sp macro="" textlink="">
      <xdr:nvSpPr>
        <xdr:cNvPr id="483" name="楕円 482">
          <a:extLst>
            <a:ext uri="{FF2B5EF4-FFF2-40B4-BE49-F238E27FC236}">
              <a16:creationId xmlns:a16="http://schemas.microsoft.com/office/drawing/2014/main" id="{EB46BB7F-4E56-4E4B-AA58-B92141BB4C33}"/>
            </a:ext>
          </a:extLst>
        </xdr:cNvPr>
        <xdr:cNvSpPr/>
      </xdr:nvSpPr>
      <xdr:spPr>
        <a:xfrm>
          <a:off x="6921500" y="17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12192</xdr:rowOff>
    </xdr:from>
    <xdr:to>
      <xdr:col>41</xdr:col>
      <xdr:colOff>50800</xdr:colOff>
      <xdr:row>104</xdr:row>
      <xdr:rowOff>21337</xdr:rowOff>
    </xdr:to>
    <xdr:cxnSp macro="">
      <xdr:nvCxnSpPr>
        <xdr:cNvPr id="484" name="直線コネクタ 483">
          <a:extLst>
            <a:ext uri="{FF2B5EF4-FFF2-40B4-BE49-F238E27FC236}">
              <a16:creationId xmlns:a16="http://schemas.microsoft.com/office/drawing/2014/main" id="{95A30B59-4F81-4891-B55D-E7D02436184E}"/>
            </a:ext>
          </a:extLst>
        </xdr:cNvPr>
        <xdr:cNvCxnSpPr/>
      </xdr:nvCxnSpPr>
      <xdr:spPr>
        <a:xfrm flipV="1">
          <a:off x="6972300" y="178429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40403</xdr:rowOff>
    </xdr:from>
    <xdr:ext cx="469744" cy="259045"/>
    <xdr:sp macro="" textlink="">
      <xdr:nvSpPr>
        <xdr:cNvPr id="485" name="n_1aveValue【市民会館】&#10;一人当たり面積">
          <a:extLst>
            <a:ext uri="{FF2B5EF4-FFF2-40B4-BE49-F238E27FC236}">
              <a16:creationId xmlns:a16="http://schemas.microsoft.com/office/drawing/2014/main" id="{CB11CF9B-943C-4C6B-AB10-FBA70EF11373}"/>
            </a:ext>
          </a:extLst>
        </xdr:cNvPr>
        <xdr:cNvSpPr txBox="1"/>
      </xdr:nvSpPr>
      <xdr:spPr>
        <a:xfrm>
          <a:off x="93917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95266</xdr:rowOff>
    </xdr:from>
    <xdr:ext cx="469744" cy="259045"/>
    <xdr:sp macro="" textlink="">
      <xdr:nvSpPr>
        <xdr:cNvPr id="486" name="n_2aveValue【市民会館】&#10;一人当たり面積">
          <a:extLst>
            <a:ext uri="{FF2B5EF4-FFF2-40B4-BE49-F238E27FC236}">
              <a16:creationId xmlns:a16="http://schemas.microsoft.com/office/drawing/2014/main" id="{CE1B6968-2618-4434-B397-8470C57A6ED7}"/>
            </a:ext>
          </a:extLst>
        </xdr:cNvPr>
        <xdr:cNvSpPr txBox="1"/>
      </xdr:nvSpPr>
      <xdr:spPr>
        <a:xfrm>
          <a:off x="8515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99840</xdr:rowOff>
    </xdr:from>
    <xdr:ext cx="469744" cy="259045"/>
    <xdr:sp macro="" textlink="">
      <xdr:nvSpPr>
        <xdr:cNvPr id="487" name="n_3aveValue【市民会館】&#10;一人当たり面積">
          <a:extLst>
            <a:ext uri="{FF2B5EF4-FFF2-40B4-BE49-F238E27FC236}">
              <a16:creationId xmlns:a16="http://schemas.microsoft.com/office/drawing/2014/main" id="{AF15C9BF-C31E-4198-A7D4-A30F662F9FA0}"/>
            </a:ext>
          </a:extLst>
        </xdr:cNvPr>
        <xdr:cNvSpPr txBox="1"/>
      </xdr:nvSpPr>
      <xdr:spPr>
        <a:xfrm>
          <a:off x="76264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99840</xdr:rowOff>
    </xdr:from>
    <xdr:ext cx="469744" cy="259045"/>
    <xdr:sp macro="" textlink="">
      <xdr:nvSpPr>
        <xdr:cNvPr id="488" name="n_4aveValue【市民会館】&#10;一人当たり面積">
          <a:extLst>
            <a:ext uri="{FF2B5EF4-FFF2-40B4-BE49-F238E27FC236}">
              <a16:creationId xmlns:a16="http://schemas.microsoft.com/office/drawing/2014/main" id="{A21588ED-D7E3-4BBA-98D7-A4A90DB858A6}"/>
            </a:ext>
          </a:extLst>
        </xdr:cNvPr>
        <xdr:cNvSpPr txBox="1"/>
      </xdr:nvSpPr>
      <xdr:spPr>
        <a:xfrm>
          <a:off x="6737427"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56659</xdr:rowOff>
    </xdr:from>
    <xdr:ext cx="469744" cy="259045"/>
    <xdr:sp macro="" textlink="">
      <xdr:nvSpPr>
        <xdr:cNvPr id="489" name="n_1mainValue【市民会館】&#10;一人当たり面積">
          <a:extLst>
            <a:ext uri="{FF2B5EF4-FFF2-40B4-BE49-F238E27FC236}">
              <a16:creationId xmlns:a16="http://schemas.microsoft.com/office/drawing/2014/main" id="{0A2673DE-8E28-4E39-AC16-FB1AD5C75729}"/>
            </a:ext>
          </a:extLst>
        </xdr:cNvPr>
        <xdr:cNvSpPr txBox="1"/>
      </xdr:nvSpPr>
      <xdr:spPr>
        <a:xfrm>
          <a:off x="9391727" y="1754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70375</xdr:rowOff>
    </xdr:from>
    <xdr:ext cx="469744" cy="259045"/>
    <xdr:sp macro="" textlink="">
      <xdr:nvSpPr>
        <xdr:cNvPr id="490" name="n_2mainValue【市民会館】&#10;一人当たり面積">
          <a:extLst>
            <a:ext uri="{FF2B5EF4-FFF2-40B4-BE49-F238E27FC236}">
              <a16:creationId xmlns:a16="http://schemas.microsoft.com/office/drawing/2014/main" id="{CC83B659-7643-466F-8D2E-6C6F3F4D8CAD}"/>
            </a:ext>
          </a:extLst>
        </xdr:cNvPr>
        <xdr:cNvSpPr txBox="1"/>
      </xdr:nvSpPr>
      <xdr:spPr>
        <a:xfrm>
          <a:off x="85154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79519</xdr:rowOff>
    </xdr:from>
    <xdr:ext cx="469744" cy="259045"/>
    <xdr:sp macro="" textlink="">
      <xdr:nvSpPr>
        <xdr:cNvPr id="491" name="n_3mainValue【市民会館】&#10;一人当たり面積">
          <a:extLst>
            <a:ext uri="{FF2B5EF4-FFF2-40B4-BE49-F238E27FC236}">
              <a16:creationId xmlns:a16="http://schemas.microsoft.com/office/drawing/2014/main" id="{CB43D720-7988-40C8-81AA-A0C28A442DBC}"/>
            </a:ext>
          </a:extLst>
        </xdr:cNvPr>
        <xdr:cNvSpPr txBox="1"/>
      </xdr:nvSpPr>
      <xdr:spPr>
        <a:xfrm>
          <a:off x="7626427" y="1756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88664</xdr:rowOff>
    </xdr:from>
    <xdr:ext cx="469744" cy="259045"/>
    <xdr:sp macro="" textlink="">
      <xdr:nvSpPr>
        <xdr:cNvPr id="492" name="n_4mainValue【市民会館】&#10;一人当たり面積">
          <a:extLst>
            <a:ext uri="{FF2B5EF4-FFF2-40B4-BE49-F238E27FC236}">
              <a16:creationId xmlns:a16="http://schemas.microsoft.com/office/drawing/2014/main" id="{D0B5F791-3F61-4792-A280-280CFF4E29E3}"/>
            </a:ext>
          </a:extLst>
        </xdr:cNvPr>
        <xdr:cNvSpPr txBox="1"/>
      </xdr:nvSpPr>
      <xdr:spPr>
        <a:xfrm>
          <a:off x="6737427" y="1757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DFFD007A-7C41-4394-99A6-B0F53E67FA1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8169D035-E8B1-459A-B14D-A51431D2359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97B09567-467F-4E80-9C5D-62D16BB682F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5D493411-6B20-483E-AA32-0CB3CB0739A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D6B61051-C27F-4AFC-889A-BE5CFEB5D90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D8237BF2-340D-46A6-8C0D-A44131B2835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5689EAFC-0FF2-471C-AB14-CBCC6FE01CB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0B3A4ACD-F6BE-4198-B26C-871E701EC71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9711E035-DED3-4B36-8FC1-0434887F8B2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BF0AB734-881C-42EE-B288-E50B7C3F736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65179827-5528-40FB-9EB2-54501338EC1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a:extLst>
            <a:ext uri="{FF2B5EF4-FFF2-40B4-BE49-F238E27FC236}">
              <a16:creationId xmlns:a16="http://schemas.microsoft.com/office/drawing/2014/main" id="{7E24FF5D-A02A-4D80-AF7C-C9AB3FADA44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a:extLst>
            <a:ext uri="{FF2B5EF4-FFF2-40B4-BE49-F238E27FC236}">
              <a16:creationId xmlns:a16="http://schemas.microsoft.com/office/drawing/2014/main" id="{DBF4A3B4-2FC5-4392-ACF0-128E1ED74EF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a:extLst>
            <a:ext uri="{FF2B5EF4-FFF2-40B4-BE49-F238E27FC236}">
              <a16:creationId xmlns:a16="http://schemas.microsoft.com/office/drawing/2014/main" id="{0389D468-2A4A-4FDF-B051-0D3CB5923E8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a:extLst>
            <a:ext uri="{FF2B5EF4-FFF2-40B4-BE49-F238E27FC236}">
              <a16:creationId xmlns:a16="http://schemas.microsoft.com/office/drawing/2014/main" id="{C06BFCA5-9C0C-42ED-BCA5-A5796CE0618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a16="http://schemas.microsoft.com/office/drawing/2014/main" id="{F7737113-3AA6-412F-9156-8674BB8D4BD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a:extLst>
            <a:ext uri="{FF2B5EF4-FFF2-40B4-BE49-F238E27FC236}">
              <a16:creationId xmlns:a16="http://schemas.microsoft.com/office/drawing/2014/main" id="{403AA6FB-856F-40DB-9B00-B94D6FE353B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a:extLst>
            <a:ext uri="{FF2B5EF4-FFF2-40B4-BE49-F238E27FC236}">
              <a16:creationId xmlns:a16="http://schemas.microsoft.com/office/drawing/2014/main" id="{7DFA80D2-E73B-4F64-B6C5-0C0C239EBF5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a:extLst>
            <a:ext uri="{FF2B5EF4-FFF2-40B4-BE49-F238E27FC236}">
              <a16:creationId xmlns:a16="http://schemas.microsoft.com/office/drawing/2014/main" id="{F338860B-D514-400B-B553-082FE79710E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a:extLst>
            <a:ext uri="{FF2B5EF4-FFF2-40B4-BE49-F238E27FC236}">
              <a16:creationId xmlns:a16="http://schemas.microsoft.com/office/drawing/2014/main" id="{E5777B2E-D295-4AA3-8672-C8E1835FE8F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a:extLst>
            <a:ext uri="{FF2B5EF4-FFF2-40B4-BE49-F238E27FC236}">
              <a16:creationId xmlns:a16="http://schemas.microsoft.com/office/drawing/2014/main" id="{4FEA82D4-5683-40BC-A7C1-C48D18C0C0A5}"/>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12E6D743-194F-469A-A540-42C55086D5D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a:extLst>
            <a:ext uri="{FF2B5EF4-FFF2-40B4-BE49-F238E27FC236}">
              <a16:creationId xmlns:a16="http://schemas.microsoft.com/office/drawing/2014/main" id="{02B9CCA0-5601-45D2-9D82-488FAC3014E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2321255F-0DFD-4640-990F-842DD9B020F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80010</xdr:rowOff>
    </xdr:from>
    <xdr:to>
      <xdr:col>85</xdr:col>
      <xdr:colOff>126364</xdr:colOff>
      <xdr:row>41</xdr:row>
      <xdr:rowOff>158115</xdr:rowOff>
    </xdr:to>
    <xdr:cxnSp macro="">
      <xdr:nvCxnSpPr>
        <xdr:cNvPr id="517" name="直線コネクタ 516">
          <a:extLst>
            <a:ext uri="{FF2B5EF4-FFF2-40B4-BE49-F238E27FC236}">
              <a16:creationId xmlns:a16="http://schemas.microsoft.com/office/drawing/2014/main" id="{6D92EC6A-0670-42BF-9482-C9786BB28056}"/>
            </a:ext>
          </a:extLst>
        </xdr:cNvPr>
        <xdr:cNvCxnSpPr/>
      </xdr:nvCxnSpPr>
      <xdr:spPr>
        <a:xfrm flipV="1">
          <a:off x="16318864" y="590931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518" name="【一般廃棄物処理施設】&#10;有形固定資産減価償却率最小値テキスト">
          <a:extLst>
            <a:ext uri="{FF2B5EF4-FFF2-40B4-BE49-F238E27FC236}">
              <a16:creationId xmlns:a16="http://schemas.microsoft.com/office/drawing/2014/main" id="{BAC02AF2-D5D3-4F1F-9251-04CE84F95971}"/>
            </a:ext>
          </a:extLst>
        </xdr:cNvPr>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519" name="直線コネクタ 518">
          <a:extLst>
            <a:ext uri="{FF2B5EF4-FFF2-40B4-BE49-F238E27FC236}">
              <a16:creationId xmlns:a16="http://schemas.microsoft.com/office/drawing/2014/main" id="{7BC729EA-3CFD-4A10-8053-F1A6EA0D02F2}"/>
            </a:ext>
          </a:extLst>
        </xdr:cNvPr>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26687</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C04EFC4F-A464-4194-84D6-5B3D7AB2CF33}"/>
            </a:ext>
          </a:extLst>
        </xdr:cNvPr>
        <xdr:cNvSpPr txBox="1"/>
      </xdr:nvSpPr>
      <xdr:spPr>
        <a:xfrm>
          <a:off x="16357600" y="568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80010</xdr:rowOff>
    </xdr:from>
    <xdr:to>
      <xdr:col>86</xdr:col>
      <xdr:colOff>25400</xdr:colOff>
      <xdr:row>34</xdr:row>
      <xdr:rowOff>80010</xdr:rowOff>
    </xdr:to>
    <xdr:cxnSp macro="">
      <xdr:nvCxnSpPr>
        <xdr:cNvPr id="521" name="直線コネクタ 520">
          <a:extLst>
            <a:ext uri="{FF2B5EF4-FFF2-40B4-BE49-F238E27FC236}">
              <a16:creationId xmlns:a16="http://schemas.microsoft.com/office/drawing/2014/main" id="{B08B9E3C-0D55-41A0-948B-F928FCCF5644}"/>
            </a:ext>
          </a:extLst>
        </xdr:cNvPr>
        <xdr:cNvCxnSpPr/>
      </xdr:nvCxnSpPr>
      <xdr:spPr>
        <a:xfrm>
          <a:off x="16230600" y="59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99077</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32716332-2365-43F7-8D99-D90C8F040E6B}"/>
            </a:ext>
          </a:extLst>
        </xdr:cNvPr>
        <xdr:cNvSpPr txBox="1"/>
      </xdr:nvSpPr>
      <xdr:spPr>
        <a:xfrm>
          <a:off x="16357600" y="627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120650</xdr:rowOff>
    </xdr:from>
    <xdr:to>
      <xdr:col>85</xdr:col>
      <xdr:colOff>177800</xdr:colOff>
      <xdr:row>37</xdr:row>
      <xdr:rowOff>50800</xdr:rowOff>
    </xdr:to>
    <xdr:sp macro="" textlink="">
      <xdr:nvSpPr>
        <xdr:cNvPr id="523" name="フローチャート: 判断 522">
          <a:extLst>
            <a:ext uri="{FF2B5EF4-FFF2-40B4-BE49-F238E27FC236}">
              <a16:creationId xmlns:a16="http://schemas.microsoft.com/office/drawing/2014/main" id="{D986FF0B-96D6-466D-89CB-AC8A0BD3C66B}"/>
            </a:ext>
          </a:extLst>
        </xdr:cNvPr>
        <xdr:cNvSpPr/>
      </xdr:nvSpPr>
      <xdr:spPr>
        <a:xfrm>
          <a:off x="162687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xdr:rowOff>
    </xdr:from>
    <xdr:to>
      <xdr:col>81</xdr:col>
      <xdr:colOff>101600</xdr:colOff>
      <xdr:row>37</xdr:row>
      <xdr:rowOff>117475</xdr:rowOff>
    </xdr:to>
    <xdr:sp macro="" textlink="">
      <xdr:nvSpPr>
        <xdr:cNvPr id="524" name="フローチャート: 判断 523">
          <a:extLst>
            <a:ext uri="{FF2B5EF4-FFF2-40B4-BE49-F238E27FC236}">
              <a16:creationId xmlns:a16="http://schemas.microsoft.com/office/drawing/2014/main" id="{35A35032-4E31-48B3-B58B-9BD912B3D820}"/>
            </a:ext>
          </a:extLst>
        </xdr:cNvPr>
        <xdr:cNvSpPr/>
      </xdr:nvSpPr>
      <xdr:spPr>
        <a:xfrm>
          <a:off x="15430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166370</xdr:rowOff>
    </xdr:from>
    <xdr:to>
      <xdr:col>76</xdr:col>
      <xdr:colOff>165100</xdr:colOff>
      <xdr:row>37</xdr:row>
      <xdr:rowOff>96520</xdr:rowOff>
    </xdr:to>
    <xdr:sp macro="" textlink="">
      <xdr:nvSpPr>
        <xdr:cNvPr id="525" name="フローチャート: 判断 524">
          <a:extLst>
            <a:ext uri="{FF2B5EF4-FFF2-40B4-BE49-F238E27FC236}">
              <a16:creationId xmlns:a16="http://schemas.microsoft.com/office/drawing/2014/main" id="{9C92AF02-2A76-43F4-BF82-DBB28A77729E}"/>
            </a:ext>
          </a:extLst>
        </xdr:cNvPr>
        <xdr:cNvSpPr/>
      </xdr:nvSpPr>
      <xdr:spPr>
        <a:xfrm>
          <a:off x="14541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118745</xdr:rowOff>
    </xdr:from>
    <xdr:to>
      <xdr:col>72</xdr:col>
      <xdr:colOff>38100</xdr:colOff>
      <xdr:row>37</xdr:row>
      <xdr:rowOff>48895</xdr:rowOff>
    </xdr:to>
    <xdr:sp macro="" textlink="">
      <xdr:nvSpPr>
        <xdr:cNvPr id="526" name="フローチャート: 判断 525">
          <a:extLst>
            <a:ext uri="{FF2B5EF4-FFF2-40B4-BE49-F238E27FC236}">
              <a16:creationId xmlns:a16="http://schemas.microsoft.com/office/drawing/2014/main" id="{1AE19C00-A9F6-4920-94BE-9ECD592B3173}"/>
            </a:ext>
          </a:extLst>
        </xdr:cNvPr>
        <xdr:cNvSpPr/>
      </xdr:nvSpPr>
      <xdr:spPr>
        <a:xfrm>
          <a:off x="13652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527" name="フローチャート: 判断 526">
          <a:extLst>
            <a:ext uri="{FF2B5EF4-FFF2-40B4-BE49-F238E27FC236}">
              <a16:creationId xmlns:a16="http://schemas.microsoft.com/office/drawing/2014/main" id="{398F815C-0DF7-4A28-8519-ADACBA9AF036}"/>
            </a:ext>
          </a:extLst>
        </xdr:cNvPr>
        <xdr:cNvSpPr/>
      </xdr:nvSpPr>
      <xdr:spPr>
        <a:xfrm>
          <a:off x="12763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7274DFFD-6BB5-4AFF-A08F-3242B76345D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5BBFCFB0-5001-4A02-A1A8-46AD7A64D7B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141253BB-2A36-43AC-827C-9BD15B96D72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636F2F58-24B3-4656-A57F-295815F5E39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BDF1D7C4-0E2F-4D96-8FAC-6967F1A83C0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2540</xdr:rowOff>
    </xdr:from>
    <xdr:to>
      <xdr:col>85</xdr:col>
      <xdr:colOff>177800</xdr:colOff>
      <xdr:row>36</xdr:row>
      <xdr:rowOff>104140</xdr:rowOff>
    </xdr:to>
    <xdr:sp macro="" textlink="">
      <xdr:nvSpPr>
        <xdr:cNvPr id="533" name="楕円 532">
          <a:extLst>
            <a:ext uri="{FF2B5EF4-FFF2-40B4-BE49-F238E27FC236}">
              <a16:creationId xmlns:a16="http://schemas.microsoft.com/office/drawing/2014/main" id="{87A276E0-989B-4492-BBB5-614B7E57C055}"/>
            </a:ext>
          </a:extLst>
        </xdr:cNvPr>
        <xdr:cNvSpPr/>
      </xdr:nvSpPr>
      <xdr:spPr>
        <a:xfrm>
          <a:off x="16268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25417</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5BB44912-F836-431A-BD9B-6D22E236DB9D}"/>
            </a:ext>
          </a:extLst>
        </xdr:cNvPr>
        <xdr:cNvSpPr txBox="1"/>
      </xdr:nvSpPr>
      <xdr:spPr>
        <a:xfrm>
          <a:off x="16357600"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137795</xdr:rowOff>
    </xdr:from>
    <xdr:to>
      <xdr:col>81</xdr:col>
      <xdr:colOff>101600</xdr:colOff>
      <xdr:row>36</xdr:row>
      <xdr:rowOff>67945</xdr:rowOff>
    </xdr:to>
    <xdr:sp macro="" textlink="">
      <xdr:nvSpPr>
        <xdr:cNvPr id="535" name="楕円 534">
          <a:extLst>
            <a:ext uri="{FF2B5EF4-FFF2-40B4-BE49-F238E27FC236}">
              <a16:creationId xmlns:a16="http://schemas.microsoft.com/office/drawing/2014/main" id="{0AF021D5-CEC2-4A90-82A7-F564D7599F31}"/>
            </a:ext>
          </a:extLst>
        </xdr:cNvPr>
        <xdr:cNvSpPr/>
      </xdr:nvSpPr>
      <xdr:spPr>
        <a:xfrm>
          <a:off x="15430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17145</xdr:rowOff>
    </xdr:from>
    <xdr:to>
      <xdr:col>85</xdr:col>
      <xdr:colOff>127000</xdr:colOff>
      <xdr:row>36</xdr:row>
      <xdr:rowOff>53340</xdr:rowOff>
    </xdr:to>
    <xdr:cxnSp macro="">
      <xdr:nvCxnSpPr>
        <xdr:cNvPr id="536" name="直線コネクタ 535">
          <a:extLst>
            <a:ext uri="{FF2B5EF4-FFF2-40B4-BE49-F238E27FC236}">
              <a16:creationId xmlns:a16="http://schemas.microsoft.com/office/drawing/2014/main" id="{2452E0BF-DB02-403A-98D9-06F1A1AA581A}"/>
            </a:ext>
          </a:extLst>
        </xdr:cNvPr>
        <xdr:cNvCxnSpPr/>
      </xdr:nvCxnSpPr>
      <xdr:spPr>
        <a:xfrm>
          <a:off x="15481300" y="618934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101600</xdr:rowOff>
    </xdr:from>
    <xdr:to>
      <xdr:col>76</xdr:col>
      <xdr:colOff>165100</xdr:colOff>
      <xdr:row>36</xdr:row>
      <xdr:rowOff>31750</xdr:rowOff>
    </xdr:to>
    <xdr:sp macro="" textlink="">
      <xdr:nvSpPr>
        <xdr:cNvPr id="537" name="楕円 536">
          <a:extLst>
            <a:ext uri="{FF2B5EF4-FFF2-40B4-BE49-F238E27FC236}">
              <a16:creationId xmlns:a16="http://schemas.microsoft.com/office/drawing/2014/main" id="{E0FCCF6C-238B-4185-BB54-9AD84D3D6754}"/>
            </a:ext>
          </a:extLst>
        </xdr:cNvPr>
        <xdr:cNvSpPr/>
      </xdr:nvSpPr>
      <xdr:spPr>
        <a:xfrm>
          <a:off x="14541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152400</xdr:rowOff>
    </xdr:from>
    <xdr:to>
      <xdr:col>81</xdr:col>
      <xdr:colOff>50800</xdr:colOff>
      <xdr:row>36</xdr:row>
      <xdr:rowOff>17145</xdr:rowOff>
    </xdr:to>
    <xdr:cxnSp macro="">
      <xdr:nvCxnSpPr>
        <xdr:cNvPr id="538" name="直線コネクタ 537">
          <a:extLst>
            <a:ext uri="{FF2B5EF4-FFF2-40B4-BE49-F238E27FC236}">
              <a16:creationId xmlns:a16="http://schemas.microsoft.com/office/drawing/2014/main" id="{9F1C10F9-5577-4F94-AAD6-4D66CC0A6750}"/>
            </a:ext>
          </a:extLst>
        </xdr:cNvPr>
        <xdr:cNvCxnSpPr/>
      </xdr:nvCxnSpPr>
      <xdr:spPr>
        <a:xfrm>
          <a:off x="14592300" y="61531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65405</xdr:rowOff>
    </xdr:from>
    <xdr:to>
      <xdr:col>72</xdr:col>
      <xdr:colOff>38100</xdr:colOff>
      <xdr:row>35</xdr:row>
      <xdr:rowOff>167005</xdr:rowOff>
    </xdr:to>
    <xdr:sp macro="" textlink="">
      <xdr:nvSpPr>
        <xdr:cNvPr id="539" name="楕円 538">
          <a:extLst>
            <a:ext uri="{FF2B5EF4-FFF2-40B4-BE49-F238E27FC236}">
              <a16:creationId xmlns:a16="http://schemas.microsoft.com/office/drawing/2014/main" id="{21B1E7EE-5870-4F83-BEDF-9ED064FDAC3F}"/>
            </a:ext>
          </a:extLst>
        </xdr:cNvPr>
        <xdr:cNvSpPr/>
      </xdr:nvSpPr>
      <xdr:spPr>
        <a:xfrm>
          <a:off x="13652500" y="60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116205</xdr:rowOff>
    </xdr:from>
    <xdr:to>
      <xdr:col>76</xdr:col>
      <xdr:colOff>114300</xdr:colOff>
      <xdr:row>35</xdr:row>
      <xdr:rowOff>152400</xdr:rowOff>
    </xdr:to>
    <xdr:cxnSp macro="">
      <xdr:nvCxnSpPr>
        <xdr:cNvPr id="540" name="直線コネクタ 539">
          <a:extLst>
            <a:ext uri="{FF2B5EF4-FFF2-40B4-BE49-F238E27FC236}">
              <a16:creationId xmlns:a16="http://schemas.microsoft.com/office/drawing/2014/main" id="{6F7997F0-908B-45FE-AC86-DAB803EE1F62}"/>
            </a:ext>
          </a:extLst>
        </xdr:cNvPr>
        <xdr:cNvCxnSpPr/>
      </xdr:nvCxnSpPr>
      <xdr:spPr>
        <a:xfrm>
          <a:off x="13703300" y="61169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27305</xdr:rowOff>
    </xdr:from>
    <xdr:to>
      <xdr:col>67</xdr:col>
      <xdr:colOff>101600</xdr:colOff>
      <xdr:row>35</xdr:row>
      <xdr:rowOff>128905</xdr:rowOff>
    </xdr:to>
    <xdr:sp macro="" textlink="">
      <xdr:nvSpPr>
        <xdr:cNvPr id="541" name="楕円 540">
          <a:extLst>
            <a:ext uri="{FF2B5EF4-FFF2-40B4-BE49-F238E27FC236}">
              <a16:creationId xmlns:a16="http://schemas.microsoft.com/office/drawing/2014/main" id="{B991F7C1-A4A1-4910-AFD2-C6E1A7D0B284}"/>
            </a:ext>
          </a:extLst>
        </xdr:cNvPr>
        <xdr:cNvSpPr/>
      </xdr:nvSpPr>
      <xdr:spPr>
        <a:xfrm>
          <a:off x="12763500" y="60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78105</xdr:rowOff>
    </xdr:from>
    <xdr:to>
      <xdr:col>71</xdr:col>
      <xdr:colOff>177800</xdr:colOff>
      <xdr:row>35</xdr:row>
      <xdr:rowOff>116205</xdr:rowOff>
    </xdr:to>
    <xdr:cxnSp macro="">
      <xdr:nvCxnSpPr>
        <xdr:cNvPr id="542" name="直線コネクタ 541">
          <a:extLst>
            <a:ext uri="{FF2B5EF4-FFF2-40B4-BE49-F238E27FC236}">
              <a16:creationId xmlns:a16="http://schemas.microsoft.com/office/drawing/2014/main" id="{586354E4-26FA-47F9-BCE7-435D7043694C}"/>
            </a:ext>
          </a:extLst>
        </xdr:cNvPr>
        <xdr:cNvCxnSpPr/>
      </xdr:nvCxnSpPr>
      <xdr:spPr>
        <a:xfrm>
          <a:off x="12814300" y="60788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108602</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5AB02514-A911-415A-B061-1F3D4EAF4966}"/>
            </a:ext>
          </a:extLst>
        </xdr:cNvPr>
        <xdr:cNvSpPr txBox="1"/>
      </xdr:nvSpPr>
      <xdr:spPr>
        <a:xfrm>
          <a:off x="152660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87647</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2B1CAAFF-E284-4C95-A245-F599CFCFCC74}"/>
            </a:ext>
          </a:extLst>
        </xdr:cNvPr>
        <xdr:cNvSpPr txBox="1"/>
      </xdr:nvSpPr>
      <xdr:spPr>
        <a:xfrm>
          <a:off x="14389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40022</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27FE2468-1F97-4E35-967B-AAE3291E1936}"/>
            </a:ext>
          </a:extLst>
        </xdr:cNvPr>
        <xdr:cNvSpPr txBox="1"/>
      </xdr:nvSpPr>
      <xdr:spPr>
        <a:xfrm>
          <a:off x="135007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36212</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11B106FB-2E3C-4904-A00D-3A6CB9DC57D3}"/>
            </a:ext>
          </a:extLst>
        </xdr:cNvPr>
        <xdr:cNvSpPr txBox="1"/>
      </xdr:nvSpPr>
      <xdr:spPr>
        <a:xfrm>
          <a:off x="12611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84472</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8790C54B-FECE-46C4-A996-D2A67CB0059F}"/>
            </a:ext>
          </a:extLst>
        </xdr:cNvPr>
        <xdr:cNvSpPr txBox="1"/>
      </xdr:nvSpPr>
      <xdr:spPr>
        <a:xfrm>
          <a:off x="15266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48277</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42F00293-0276-4F6C-8266-681BA063F11B}"/>
            </a:ext>
          </a:extLst>
        </xdr:cNvPr>
        <xdr:cNvSpPr txBox="1"/>
      </xdr:nvSpPr>
      <xdr:spPr>
        <a:xfrm>
          <a:off x="14389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12082</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89DF1916-9A5C-419F-A2A7-4D1A29C10D49}"/>
            </a:ext>
          </a:extLst>
        </xdr:cNvPr>
        <xdr:cNvSpPr txBox="1"/>
      </xdr:nvSpPr>
      <xdr:spPr>
        <a:xfrm>
          <a:off x="13500744" y="58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145432</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D3316087-502D-4126-8804-09B28F3FB9AC}"/>
            </a:ext>
          </a:extLst>
        </xdr:cNvPr>
        <xdr:cNvSpPr txBox="1"/>
      </xdr:nvSpPr>
      <xdr:spPr>
        <a:xfrm>
          <a:off x="12611744" y="58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7E2AB7FC-C84C-4D0C-8D18-0084D2DD2CC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1A65F5DC-53EA-4A6D-877C-5220C971A87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89B04A89-F115-4201-9118-8BE78134CAA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DFBCCDB0-7157-437C-AA12-6F2EB39F8BC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3124E028-E2A2-4ED3-8A2B-624EE97662A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59D1A4E4-E523-476D-8EC0-F3D97716D99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C926D498-9F6B-47BA-A88F-8DA805DC2A1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E07DE629-7A29-4473-AE3C-EBE86960389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0DE0E713-5E56-4566-9A1A-F04AA1630ED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232B68D7-0F5C-42D4-873D-6F573450F24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1" name="直線コネクタ 560">
          <a:extLst>
            <a:ext uri="{FF2B5EF4-FFF2-40B4-BE49-F238E27FC236}">
              <a16:creationId xmlns:a16="http://schemas.microsoft.com/office/drawing/2014/main" id="{0ADB2C38-DDD6-42EB-B4FF-88800B65F62F}"/>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2" name="テキスト ボックス 561">
          <a:extLst>
            <a:ext uri="{FF2B5EF4-FFF2-40B4-BE49-F238E27FC236}">
              <a16:creationId xmlns:a16="http://schemas.microsoft.com/office/drawing/2014/main" id="{63D4EFC8-1376-4C2F-83E8-C0FF5AA48E62}"/>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3" name="直線コネクタ 562">
          <a:extLst>
            <a:ext uri="{FF2B5EF4-FFF2-40B4-BE49-F238E27FC236}">
              <a16:creationId xmlns:a16="http://schemas.microsoft.com/office/drawing/2014/main" id="{F9BA2324-C489-43E8-B770-DAE7E95CD01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4" name="テキスト ボックス 563">
          <a:extLst>
            <a:ext uri="{FF2B5EF4-FFF2-40B4-BE49-F238E27FC236}">
              <a16:creationId xmlns:a16="http://schemas.microsoft.com/office/drawing/2014/main" id="{7C90E04E-BBEE-4902-A629-7C5860948646}"/>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5" name="直線コネクタ 564">
          <a:extLst>
            <a:ext uri="{FF2B5EF4-FFF2-40B4-BE49-F238E27FC236}">
              <a16:creationId xmlns:a16="http://schemas.microsoft.com/office/drawing/2014/main" id="{C017CDEC-BE86-4BD3-BCB7-9B83F59529BC}"/>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6" name="テキスト ボックス 565">
          <a:extLst>
            <a:ext uri="{FF2B5EF4-FFF2-40B4-BE49-F238E27FC236}">
              <a16:creationId xmlns:a16="http://schemas.microsoft.com/office/drawing/2014/main" id="{4703B8E9-9AC8-4E0A-8CF3-F324E8F105DA}"/>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0D0D546C-C375-4EAD-B87F-4C807727B89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a:extLst>
            <a:ext uri="{FF2B5EF4-FFF2-40B4-BE49-F238E27FC236}">
              <a16:creationId xmlns:a16="http://schemas.microsoft.com/office/drawing/2014/main" id="{06ECDD3A-DD62-4D8F-B8EF-BD512CC994B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8F8C2CC1-FFB0-492B-850C-534A62DDC5F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15353</xdr:rowOff>
    </xdr:from>
    <xdr:to>
      <xdr:col>116</xdr:col>
      <xdr:colOff>62864</xdr:colOff>
      <xdr:row>41</xdr:row>
      <xdr:rowOff>10506</xdr:rowOff>
    </xdr:to>
    <xdr:cxnSp macro="">
      <xdr:nvCxnSpPr>
        <xdr:cNvPr id="570" name="直線コネクタ 569">
          <a:extLst>
            <a:ext uri="{FF2B5EF4-FFF2-40B4-BE49-F238E27FC236}">
              <a16:creationId xmlns:a16="http://schemas.microsoft.com/office/drawing/2014/main" id="{53C2D9F8-F00A-4429-B439-CDFCB0033927}"/>
            </a:ext>
          </a:extLst>
        </xdr:cNvPr>
        <xdr:cNvCxnSpPr/>
      </xdr:nvCxnSpPr>
      <xdr:spPr>
        <a:xfrm flipV="1">
          <a:off x="22160864" y="5844653"/>
          <a:ext cx="0" cy="119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14333</xdr:rowOff>
    </xdr:from>
    <xdr:ext cx="469744" cy="259045"/>
    <xdr:sp macro="" textlink="">
      <xdr:nvSpPr>
        <xdr:cNvPr id="571" name="【一般廃棄物処理施設】&#10;一人当たり有形固定資産（償却資産）額最小値テキスト">
          <a:extLst>
            <a:ext uri="{FF2B5EF4-FFF2-40B4-BE49-F238E27FC236}">
              <a16:creationId xmlns:a16="http://schemas.microsoft.com/office/drawing/2014/main" id="{472F963B-99C2-424F-A2D2-9D5870A25377}"/>
            </a:ext>
          </a:extLst>
        </xdr:cNvPr>
        <xdr:cNvSpPr txBox="1"/>
      </xdr:nvSpPr>
      <xdr:spPr>
        <a:xfrm>
          <a:off x="22199600" y="704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10506</xdr:rowOff>
    </xdr:from>
    <xdr:to>
      <xdr:col>116</xdr:col>
      <xdr:colOff>152400</xdr:colOff>
      <xdr:row>41</xdr:row>
      <xdr:rowOff>10506</xdr:rowOff>
    </xdr:to>
    <xdr:cxnSp macro="">
      <xdr:nvCxnSpPr>
        <xdr:cNvPr id="572" name="直線コネクタ 571">
          <a:extLst>
            <a:ext uri="{FF2B5EF4-FFF2-40B4-BE49-F238E27FC236}">
              <a16:creationId xmlns:a16="http://schemas.microsoft.com/office/drawing/2014/main" id="{60446C21-5279-47A3-8D7B-C42A28EFA505}"/>
            </a:ext>
          </a:extLst>
        </xdr:cNvPr>
        <xdr:cNvCxnSpPr/>
      </xdr:nvCxnSpPr>
      <xdr:spPr>
        <a:xfrm>
          <a:off x="22072600" y="703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133480</xdr:rowOff>
    </xdr:from>
    <xdr:ext cx="599010" cy="259045"/>
    <xdr:sp macro="" textlink="">
      <xdr:nvSpPr>
        <xdr:cNvPr id="573" name="【一般廃棄物処理施設】&#10;一人当たり有形固定資産（償却資産）額最大値テキスト">
          <a:extLst>
            <a:ext uri="{FF2B5EF4-FFF2-40B4-BE49-F238E27FC236}">
              <a16:creationId xmlns:a16="http://schemas.microsoft.com/office/drawing/2014/main" id="{E44A918D-9EF2-418A-9DD5-C83D1F94E403}"/>
            </a:ext>
          </a:extLst>
        </xdr:cNvPr>
        <xdr:cNvSpPr txBox="1"/>
      </xdr:nvSpPr>
      <xdr:spPr>
        <a:xfrm>
          <a:off x="22199600" y="561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15353</xdr:rowOff>
    </xdr:from>
    <xdr:to>
      <xdr:col>116</xdr:col>
      <xdr:colOff>152400</xdr:colOff>
      <xdr:row>34</xdr:row>
      <xdr:rowOff>15353</xdr:rowOff>
    </xdr:to>
    <xdr:cxnSp macro="">
      <xdr:nvCxnSpPr>
        <xdr:cNvPr id="574" name="直線コネクタ 573">
          <a:extLst>
            <a:ext uri="{FF2B5EF4-FFF2-40B4-BE49-F238E27FC236}">
              <a16:creationId xmlns:a16="http://schemas.microsoft.com/office/drawing/2014/main" id="{83231518-4CFF-4CF0-A226-5321B3A00619}"/>
            </a:ext>
          </a:extLst>
        </xdr:cNvPr>
        <xdr:cNvCxnSpPr/>
      </xdr:nvCxnSpPr>
      <xdr:spPr>
        <a:xfrm>
          <a:off x="22072600" y="584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1878</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A08AEBB2-61D7-4E41-BCB2-7F50D2652C7C}"/>
            </a:ext>
          </a:extLst>
        </xdr:cNvPr>
        <xdr:cNvSpPr txBox="1"/>
      </xdr:nvSpPr>
      <xdr:spPr>
        <a:xfrm>
          <a:off x="22199600" y="6516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23451</xdr:rowOff>
    </xdr:from>
    <xdr:to>
      <xdr:col>116</xdr:col>
      <xdr:colOff>114300</xdr:colOff>
      <xdr:row>38</xdr:row>
      <xdr:rowOff>125051</xdr:rowOff>
    </xdr:to>
    <xdr:sp macro="" textlink="">
      <xdr:nvSpPr>
        <xdr:cNvPr id="576" name="フローチャート: 判断 575">
          <a:extLst>
            <a:ext uri="{FF2B5EF4-FFF2-40B4-BE49-F238E27FC236}">
              <a16:creationId xmlns:a16="http://schemas.microsoft.com/office/drawing/2014/main" id="{BF3C2E3D-4D59-4F98-8E0E-2C7089D55198}"/>
            </a:ext>
          </a:extLst>
        </xdr:cNvPr>
        <xdr:cNvSpPr/>
      </xdr:nvSpPr>
      <xdr:spPr>
        <a:xfrm>
          <a:off x="22110700" y="653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37670</xdr:rowOff>
    </xdr:from>
    <xdr:to>
      <xdr:col>112</xdr:col>
      <xdr:colOff>38100</xdr:colOff>
      <xdr:row>38</xdr:row>
      <xdr:rowOff>139270</xdr:rowOff>
    </xdr:to>
    <xdr:sp macro="" textlink="">
      <xdr:nvSpPr>
        <xdr:cNvPr id="577" name="フローチャート: 判断 576">
          <a:extLst>
            <a:ext uri="{FF2B5EF4-FFF2-40B4-BE49-F238E27FC236}">
              <a16:creationId xmlns:a16="http://schemas.microsoft.com/office/drawing/2014/main" id="{A0C8B762-E525-49EB-B698-FE96BE108040}"/>
            </a:ext>
          </a:extLst>
        </xdr:cNvPr>
        <xdr:cNvSpPr/>
      </xdr:nvSpPr>
      <xdr:spPr>
        <a:xfrm>
          <a:off x="21272500" y="655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46386</xdr:rowOff>
    </xdr:from>
    <xdr:to>
      <xdr:col>107</xdr:col>
      <xdr:colOff>101600</xdr:colOff>
      <xdr:row>38</xdr:row>
      <xdr:rowOff>147986</xdr:rowOff>
    </xdr:to>
    <xdr:sp macro="" textlink="">
      <xdr:nvSpPr>
        <xdr:cNvPr id="578" name="フローチャート: 判断 577">
          <a:extLst>
            <a:ext uri="{FF2B5EF4-FFF2-40B4-BE49-F238E27FC236}">
              <a16:creationId xmlns:a16="http://schemas.microsoft.com/office/drawing/2014/main" id="{B17CEAAE-414D-4170-A747-B9081D7E65F5}"/>
            </a:ext>
          </a:extLst>
        </xdr:cNvPr>
        <xdr:cNvSpPr/>
      </xdr:nvSpPr>
      <xdr:spPr>
        <a:xfrm>
          <a:off x="20383500" y="656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54426</xdr:rowOff>
    </xdr:from>
    <xdr:to>
      <xdr:col>102</xdr:col>
      <xdr:colOff>165100</xdr:colOff>
      <xdr:row>38</xdr:row>
      <xdr:rowOff>156026</xdr:rowOff>
    </xdr:to>
    <xdr:sp macro="" textlink="">
      <xdr:nvSpPr>
        <xdr:cNvPr id="579" name="フローチャート: 判断 578">
          <a:extLst>
            <a:ext uri="{FF2B5EF4-FFF2-40B4-BE49-F238E27FC236}">
              <a16:creationId xmlns:a16="http://schemas.microsoft.com/office/drawing/2014/main" id="{23651CBE-8DC4-4342-81A9-E05E4C3CE8B3}"/>
            </a:ext>
          </a:extLst>
        </xdr:cNvPr>
        <xdr:cNvSpPr/>
      </xdr:nvSpPr>
      <xdr:spPr>
        <a:xfrm>
          <a:off x="19494500" y="65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70165</xdr:rowOff>
    </xdr:from>
    <xdr:to>
      <xdr:col>98</xdr:col>
      <xdr:colOff>38100</xdr:colOff>
      <xdr:row>39</xdr:row>
      <xdr:rowOff>315</xdr:rowOff>
    </xdr:to>
    <xdr:sp macro="" textlink="">
      <xdr:nvSpPr>
        <xdr:cNvPr id="580" name="フローチャート: 判断 579">
          <a:extLst>
            <a:ext uri="{FF2B5EF4-FFF2-40B4-BE49-F238E27FC236}">
              <a16:creationId xmlns:a16="http://schemas.microsoft.com/office/drawing/2014/main" id="{D9492147-F62E-40E9-9338-A6A4911C1D2D}"/>
            </a:ext>
          </a:extLst>
        </xdr:cNvPr>
        <xdr:cNvSpPr/>
      </xdr:nvSpPr>
      <xdr:spPr>
        <a:xfrm>
          <a:off x="18605500" y="658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E13D3EFF-294D-463E-B977-04B1E15DF52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6A08E30E-DA15-43C1-A317-90B4636CD5A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2729EC69-07E4-421D-B47F-69F828CDD4A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D65795E6-A236-4888-9CB7-3BCCC051E98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D4D42498-7D07-40BA-953B-949ACCA865E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105004</xdr:rowOff>
    </xdr:from>
    <xdr:to>
      <xdr:col>116</xdr:col>
      <xdr:colOff>114300</xdr:colOff>
      <xdr:row>38</xdr:row>
      <xdr:rowOff>35154</xdr:rowOff>
    </xdr:to>
    <xdr:sp macro="" textlink="">
      <xdr:nvSpPr>
        <xdr:cNvPr id="586" name="楕円 585">
          <a:extLst>
            <a:ext uri="{FF2B5EF4-FFF2-40B4-BE49-F238E27FC236}">
              <a16:creationId xmlns:a16="http://schemas.microsoft.com/office/drawing/2014/main" id="{24BAA6A0-42A5-45FF-8974-1D28BD856087}"/>
            </a:ext>
          </a:extLst>
        </xdr:cNvPr>
        <xdr:cNvSpPr/>
      </xdr:nvSpPr>
      <xdr:spPr>
        <a:xfrm>
          <a:off x="22110700" y="644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127881</xdr:rowOff>
    </xdr:from>
    <xdr:ext cx="534377" cy="259045"/>
    <xdr:sp macro="" textlink="">
      <xdr:nvSpPr>
        <xdr:cNvPr id="587" name="【一般廃棄物処理施設】&#10;一人当たり有形固定資産（償却資産）額該当値テキスト">
          <a:extLst>
            <a:ext uri="{FF2B5EF4-FFF2-40B4-BE49-F238E27FC236}">
              <a16:creationId xmlns:a16="http://schemas.microsoft.com/office/drawing/2014/main" id="{DC1E937B-3D47-402C-A7F8-14E7C78CFCC3}"/>
            </a:ext>
          </a:extLst>
        </xdr:cNvPr>
        <xdr:cNvSpPr txBox="1"/>
      </xdr:nvSpPr>
      <xdr:spPr>
        <a:xfrm>
          <a:off x="22199600" y="630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113668</xdr:rowOff>
    </xdr:from>
    <xdr:to>
      <xdr:col>112</xdr:col>
      <xdr:colOff>38100</xdr:colOff>
      <xdr:row>38</xdr:row>
      <xdr:rowOff>43818</xdr:rowOff>
    </xdr:to>
    <xdr:sp macro="" textlink="">
      <xdr:nvSpPr>
        <xdr:cNvPr id="588" name="楕円 587">
          <a:extLst>
            <a:ext uri="{FF2B5EF4-FFF2-40B4-BE49-F238E27FC236}">
              <a16:creationId xmlns:a16="http://schemas.microsoft.com/office/drawing/2014/main" id="{C293C2CD-DEDE-4D4C-9C5D-58732FAE3ECE}"/>
            </a:ext>
          </a:extLst>
        </xdr:cNvPr>
        <xdr:cNvSpPr/>
      </xdr:nvSpPr>
      <xdr:spPr>
        <a:xfrm>
          <a:off x="21272500" y="645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155804</xdr:rowOff>
    </xdr:from>
    <xdr:to>
      <xdr:col>116</xdr:col>
      <xdr:colOff>63500</xdr:colOff>
      <xdr:row>37</xdr:row>
      <xdr:rowOff>164468</xdr:rowOff>
    </xdr:to>
    <xdr:cxnSp macro="">
      <xdr:nvCxnSpPr>
        <xdr:cNvPr id="589" name="直線コネクタ 588">
          <a:extLst>
            <a:ext uri="{FF2B5EF4-FFF2-40B4-BE49-F238E27FC236}">
              <a16:creationId xmlns:a16="http://schemas.microsoft.com/office/drawing/2014/main" id="{4EE6AA21-0DAA-47D6-AB92-3847A1128F4D}"/>
            </a:ext>
          </a:extLst>
        </xdr:cNvPr>
        <xdr:cNvCxnSpPr/>
      </xdr:nvCxnSpPr>
      <xdr:spPr>
        <a:xfrm flipV="1">
          <a:off x="21323300" y="6499454"/>
          <a:ext cx="838200" cy="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120972</xdr:rowOff>
    </xdr:from>
    <xdr:to>
      <xdr:col>107</xdr:col>
      <xdr:colOff>101600</xdr:colOff>
      <xdr:row>38</xdr:row>
      <xdr:rowOff>51122</xdr:rowOff>
    </xdr:to>
    <xdr:sp macro="" textlink="">
      <xdr:nvSpPr>
        <xdr:cNvPr id="590" name="楕円 589">
          <a:extLst>
            <a:ext uri="{FF2B5EF4-FFF2-40B4-BE49-F238E27FC236}">
              <a16:creationId xmlns:a16="http://schemas.microsoft.com/office/drawing/2014/main" id="{9DB651F6-5D1A-4466-B45E-55D08976AEB0}"/>
            </a:ext>
          </a:extLst>
        </xdr:cNvPr>
        <xdr:cNvSpPr/>
      </xdr:nvSpPr>
      <xdr:spPr>
        <a:xfrm>
          <a:off x="20383500" y="646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164468</xdr:rowOff>
    </xdr:from>
    <xdr:to>
      <xdr:col>111</xdr:col>
      <xdr:colOff>177800</xdr:colOff>
      <xdr:row>38</xdr:row>
      <xdr:rowOff>322</xdr:rowOff>
    </xdr:to>
    <xdr:cxnSp macro="">
      <xdr:nvCxnSpPr>
        <xdr:cNvPr id="591" name="直線コネクタ 590">
          <a:extLst>
            <a:ext uri="{FF2B5EF4-FFF2-40B4-BE49-F238E27FC236}">
              <a16:creationId xmlns:a16="http://schemas.microsoft.com/office/drawing/2014/main" id="{89243395-DDE2-436E-B397-2186E09F54C7}"/>
            </a:ext>
          </a:extLst>
        </xdr:cNvPr>
        <xdr:cNvCxnSpPr/>
      </xdr:nvCxnSpPr>
      <xdr:spPr>
        <a:xfrm flipV="1">
          <a:off x="20434300" y="6508118"/>
          <a:ext cx="889000" cy="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128464</xdr:rowOff>
    </xdr:from>
    <xdr:to>
      <xdr:col>102</xdr:col>
      <xdr:colOff>165100</xdr:colOff>
      <xdr:row>38</xdr:row>
      <xdr:rowOff>58614</xdr:rowOff>
    </xdr:to>
    <xdr:sp macro="" textlink="">
      <xdr:nvSpPr>
        <xdr:cNvPr id="592" name="楕円 591">
          <a:extLst>
            <a:ext uri="{FF2B5EF4-FFF2-40B4-BE49-F238E27FC236}">
              <a16:creationId xmlns:a16="http://schemas.microsoft.com/office/drawing/2014/main" id="{A8E2CFEF-AEFD-4C19-85DA-E7D0C560FB5A}"/>
            </a:ext>
          </a:extLst>
        </xdr:cNvPr>
        <xdr:cNvSpPr/>
      </xdr:nvSpPr>
      <xdr:spPr>
        <a:xfrm>
          <a:off x="19494500" y="647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322</xdr:rowOff>
    </xdr:from>
    <xdr:to>
      <xdr:col>107</xdr:col>
      <xdr:colOff>50800</xdr:colOff>
      <xdr:row>38</xdr:row>
      <xdr:rowOff>7814</xdr:rowOff>
    </xdr:to>
    <xdr:cxnSp macro="">
      <xdr:nvCxnSpPr>
        <xdr:cNvPr id="593" name="直線コネクタ 592">
          <a:extLst>
            <a:ext uri="{FF2B5EF4-FFF2-40B4-BE49-F238E27FC236}">
              <a16:creationId xmlns:a16="http://schemas.microsoft.com/office/drawing/2014/main" id="{3B67C072-613A-4DB3-AAD9-803B74408126}"/>
            </a:ext>
          </a:extLst>
        </xdr:cNvPr>
        <xdr:cNvCxnSpPr/>
      </xdr:nvCxnSpPr>
      <xdr:spPr>
        <a:xfrm flipV="1">
          <a:off x="19545300" y="6515422"/>
          <a:ext cx="889000" cy="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134482</xdr:rowOff>
    </xdr:from>
    <xdr:to>
      <xdr:col>98</xdr:col>
      <xdr:colOff>38100</xdr:colOff>
      <xdr:row>38</xdr:row>
      <xdr:rowOff>64632</xdr:rowOff>
    </xdr:to>
    <xdr:sp macro="" textlink="">
      <xdr:nvSpPr>
        <xdr:cNvPr id="594" name="楕円 593">
          <a:extLst>
            <a:ext uri="{FF2B5EF4-FFF2-40B4-BE49-F238E27FC236}">
              <a16:creationId xmlns:a16="http://schemas.microsoft.com/office/drawing/2014/main" id="{AE7701E4-8F6A-4FD8-AAD1-0175AF26704A}"/>
            </a:ext>
          </a:extLst>
        </xdr:cNvPr>
        <xdr:cNvSpPr/>
      </xdr:nvSpPr>
      <xdr:spPr>
        <a:xfrm>
          <a:off x="18605500" y="647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7814</xdr:rowOff>
    </xdr:from>
    <xdr:to>
      <xdr:col>102</xdr:col>
      <xdr:colOff>114300</xdr:colOff>
      <xdr:row>38</xdr:row>
      <xdr:rowOff>13832</xdr:rowOff>
    </xdr:to>
    <xdr:cxnSp macro="">
      <xdr:nvCxnSpPr>
        <xdr:cNvPr id="595" name="直線コネクタ 594">
          <a:extLst>
            <a:ext uri="{FF2B5EF4-FFF2-40B4-BE49-F238E27FC236}">
              <a16:creationId xmlns:a16="http://schemas.microsoft.com/office/drawing/2014/main" id="{CAC2E4B6-8734-4469-9615-3E40D27845FE}"/>
            </a:ext>
          </a:extLst>
        </xdr:cNvPr>
        <xdr:cNvCxnSpPr/>
      </xdr:nvCxnSpPr>
      <xdr:spPr>
        <a:xfrm flipV="1">
          <a:off x="18656300" y="6522914"/>
          <a:ext cx="889000" cy="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130397</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726F49B9-302D-4AED-AE68-07FB00F20B71}"/>
            </a:ext>
          </a:extLst>
        </xdr:cNvPr>
        <xdr:cNvSpPr txBox="1"/>
      </xdr:nvSpPr>
      <xdr:spPr>
        <a:xfrm>
          <a:off x="21043411" y="664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139113</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BD4CF658-F8A8-4D3F-B192-3037303C177D}"/>
            </a:ext>
          </a:extLst>
        </xdr:cNvPr>
        <xdr:cNvSpPr txBox="1"/>
      </xdr:nvSpPr>
      <xdr:spPr>
        <a:xfrm>
          <a:off x="20167111" y="665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147153</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8A58FF24-BD52-4C45-A74E-E6691A9FD622}"/>
            </a:ext>
          </a:extLst>
        </xdr:cNvPr>
        <xdr:cNvSpPr txBox="1"/>
      </xdr:nvSpPr>
      <xdr:spPr>
        <a:xfrm>
          <a:off x="19278111" y="66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162892</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A4D619AF-3AF9-4EC2-97EE-59B34352D153}"/>
            </a:ext>
          </a:extLst>
        </xdr:cNvPr>
        <xdr:cNvSpPr txBox="1"/>
      </xdr:nvSpPr>
      <xdr:spPr>
        <a:xfrm>
          <a:off x="18389111" y="667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60345</xdr:rowOff>
    </xdr:from>
    <xdr:ext cx="534377" cy="259045"/>
    <xdr:sp macro="" textlink="">
      <xdr:nvSpPr>
        <xdr:cNvPr id="600" name="n_1mainValue【一般廃棄物処理施設】&#10;一人当たり有形固定資産（償却資産）額">
          <a:extLst>
            <a:ext uri="{FF2B5EF4-FFF2-40B4-BE49-F238E27FC236}">
              <a16:creationId xmlns:a16="http://schemas.microsoft.com/office/drawing/2014/main" id="{2E38DB0A-CB30-44BB-A91B-EFD90564E5BE}"/>
            </a:ext>
          </a:extLst>
        </xdr:cNvPr>
        <xdr:cNvSpPr txBox="1"/>
      </xdr:nvSpPr>
      <xdr:spPr>
        <a:xfrm>
          <a:off x="21043411" y="623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67649</xdr:rowOff>
    </xdr:from>
    <xdr:ext cx="534377" cy="259045"/>
    <xdr:sp macro="" textlink="">
      <xdr:nvSpPr>
        <xdr:cNvPr id="601" name="n_2mainValue【一般廃棄物処理施設】&#10;一人当たり有形固定資産（償却資産）額">
          <a:extLst>
            <a:ext uri="{FF2B5EF4-FFF2-40B4-BE49-F238E27FC236}">
              <a16:creationId xmlns:a16="http://schemas.microsoft.com/office/drawing/2014/main" id="{B7D18E44-8E67-4CE0-97C6-9C92C327A758}"/>
            </a:ext>
          </a:extLst>
        </xdr:cNvPr>
        <xdr:cNvSpPr txBox="1"/>
      </xdr:nvSpPr>
      <xdr:spPr>
        <a:xfrm>
          <a:off x="20167111" y="623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75141</xdr:rowOff>
    </xdr:from>
    <xdr:ext cx="534377" cy="259045"/>
    <xdr:sp macro="" textlink="">
      <xdr:nvSpPr>
        <xdr:cNvPr id="602" name="n_3mainValue【一般廃棄物処理施設】&#10;一人当たり有形固定資産（償却資産）額">
          <a:extLst>
            <a:ext uri="{FF2B5EF4-FFF2-40B4-BE49-F238E27FC236}">
              <a16:creationId xmlns:a16="http://schemas.microsoft.com/office/drawing/2014/main" id="{DDCB4B3E-6C52-4E97-80C1-228A0BC5A9E2}"/>
            </a:ext>
          </a:extLst>
        </xdr:cNvPr>
        <xdr:cNvSpPr txBox="1"/>
      </xdr:nvSpPr>
      <xdr:spPr>
        <a:xfrm>
          <a:off x="19278111" y="62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81159</xdr:rowOff>
    </xdr:from>
    <xdr:ext cx="534377" cy="259045"/>
    <xdr:sp macro="" textlink="">
      <xdr:nvSpPr>
        <xdr:cNvPr id="603" name="n_4mainValue【一般廃棄物処理施設】&#10;一人当たり有形固定資産（償却資産）額">
          <a:extLst>
            <a:ext uri="{FF2B5EF4-FFF2-40B4-BE49-F238E27FC236}">
              <a16:creationId xmlns:a16="http://schemas.microsoft.com/office/drawing/2014/main" id="{EC30D35E-9C47-4C74-A981-70EB23871E07}"/>
            </a:ext>
          </a:extLst>
        </xdr:cNvPr>
        <xdr:cNvSpPr txBox="1"/>
      </xdr:nvSpPr>
      <xdr:spPr>
        <a:xfrm>
          <a:off x="18389111" y="625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562278A2-977D-49BA-99EE-22993AD8B4C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0C4724E9-4AEE-462D-B47F-6D093F7CBEE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4C664EF0-4CB9-4F5D-9E29-563F9769528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62CDA7FF-F332-4535-9E27-B4F360C466B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61099C24-F36A-413A-8D2A-FF56D07C4C7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A0FA2791-BCAE-40C4-A152-881371A7FE5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D985D0A1-7B11-4025-B318-608D63FC249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735011DA-87BF-4906-A2AB-994E55FCC43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C2D8A438-2C67-4CE5-8905-56A9D7C7BFA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2253A266-28AB-4DEA-8C43-4197341923B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4" name="テキスト ボックス 613">
          <a:extLst>
            <a:ext uri="{FF2B5EF4-FFF2-40B4-BE49-F238E27FC236}">
              <a16:creationId xmlns:a16="http://schemas.microsoft.com/office/drawing/2014/main" id="{B26E33CB-77FB-4F5C-A49A-8285316592AE}"/>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a:extLst>
            <a:ext uri="{FF2B5EF4-FFF2-40B4-BE49-F238E27FC236}">
              <a16:creationId xmlns:a16="http://schemas.microsoft.com/office/drawing/2014/main" id="{D4ADF770-9994-498F-80DC-508E927BAE9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6" name="テキスト ボックス 615">
          <a:extLst>
            <a:ext uri="{FF2B5EF4-FFF2-40B4-BE49-F238E27FC236}">
              <a16:creationId xmlns:a16="http://schemas.microsoft.com/office/drawing/2014/main" id="{D57D5AE2-E5B6-4D6A-9606-3F1517855432}"/>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a:extLst>
            <a:ext uri="{FF2B5EF4-FFF2-40B4-BE49-F238E27FC236}">
              <a16:creationId xmlns:a16="http://schemas.microsoft.com/office/drawing/2014/main" id="{5469FAA4-3B9C-4C97-AFB2-93F7309E5DD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a:extLst>
            <a:ext uri="{FF2B5EF4-FFF2-40B4-BE49-F238E27FC236}">
              <a16:creationId xmlns:a16="http://schemas.microsoft.com/office/drawing/2014/main" id="{5C6A93FF-F43E-468D-B9F7-307F2AADCD1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a:extLst>
            <a:ext uri="{FF2B5EF4-FFF2-40B4-BE49-F238E27FC236}">
              <a16:creationId xmlns:a16="http://schemas.microsoft.com/office/drawing/2014/main" id="{F30F625B-A7CF-47FB-89BB-0EFCE4712D1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a:extLst>
            <a:ext uri="{FF2B5EF4-FFF2-40B4-BE49-F238E27FC236}">
              <a16:creationId xmlns:a16="http://schemas.microsoft.com/office/drawing/2014/main" id="{9D8E5D4A-0480-4E8F-A817-B85163DD77A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a:extLst>
            <a:ext uri="{FF2B5EF4-FFF2-40B4-BE49-F238E27FC236}">
              <a16:creationId xmlns:a16="http://schemas.microsoft.com/office/drawing/2014/main" id="{281446AA-1D1D-4FBA-9D93-E4E7E69CBE9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a:extLst>
            <a:ext uri="{FF2B5EF4-FFF2-40B4-BE49-F238E27FC236}">
              <a16:creationId xmlns:a16="http://schemas.microsoft.com/office/drawing/2014/main" id="{4D6AA4F9-9AE9-4B04-957C-8E65785CB3D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a:extLst>
            <a:ext uri="{FF2B5EF4-FFF2-40B4-BE49-F238E27FC236}">
              <a16:creationId xmlns:a16="http://schemas.microsoft.com/office/drawing/2014/main" id="{B6C3A75B-E0F6-4ED6-B526-6CD2605F741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a:extLst>
            <a:ext uri="{FF2B5EF4-FFF2-40B4-BE49-F238E27FC236}">
              <a16:creationId xmlns:a16="http://schemas.microsoft.com/office/drawing/2014/main" id="{4259D1D3-8FE1-4568-B0E2-2CDC5D44F32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B3F940FF-2C23-4B20-B216-F41B9C6B311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a:extLst>
            <a:ext uri="{FF2B5EF4-FFF2-40B4-BE49-F238E27FC236}">
              <a16:creationId xmlns:a16="http://schemas.microsoft.com/office/drawing/2014/main" id="{AFD3C012-404A-4528-A1F1-244461585C41}"/>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a:extLst>
            <a:ext uri="{FF2B5EF4-FFF2-40B4-BE49-F238E27FC236}">
              <a16:creationId xmlns:a16="http://schemas.microsoft.com/office/drawing/2014/main" id="{28E09491-2C96-45FA-8AAB-EC5B1E49D57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38100</xdr:rowOff>
    </xdr:to>
    <xdr:cxnSp macro="">
      <xdr:nvCxnSpPr>
        <xdr:cNvPr id="628" name="直線コネクタ 627">
          <a:extLst>
            <a:ext uri="{FF2B5EF4-FFF2-40B4-BE49-F238E27FC236}">
              <a16:creationId xmlns:a16="http://schemas.microsoft.com/office/drawing/2014/main" id="{9663C104-4C24-4BB8-9E3C-A06C62139AAE}"/>
            </a:ext>
          </a:extLst>
        </xdr:cNvPr>
        <xdr:cNvCxnSpPr/>
      </xdr:nvCxnSpPr>
      <xdr:spPr>
        <a:xfrm flipV="1">
          <a:off x="16318864" y="951738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41927</xdr:rowOff>
    </xdr:from>
    <xdr:ext cx="405111" cy="259045"/>
    <xdr:sp macro="" textlink="">
      <xdr:nvSpPr>
        <xdr:cNvPr id="629" name="【保健センター・保健所】&#10;有形固定資産減価償却率最小値テキスト">
          <a:extLst>
            <a:ext uri="{FF2B5EF4-FFF2-40B4-BE49-F238E27FC236}">
              <a16:creationId xmlns:a16="http://schemas.microsoft.com/office/drawing/2014/main" id="{952A266C-499F-4EDD-813E-575491A19211}"/>
            </a:ext>
          </a:extLst>
        </xdr:cNvPr>
        <xdr:cNvSpPr txBox="1"/>
      </xdr:nvSpPr>
      <xdr:spPr>
        <a:xfrm>
          <a:off x="163576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38100</xdr:rowOff>
    </xdr:from>
    <xdr:to>
      <xdr:col>86</xdr:col>
      <xdr:colOff>25400</xdr:colOff>
      <xdr:row>63</xdr:row>
      <xdr:rowOff>38100</xdr:rowOff>
    </xdr:to>
    <xdr:cxnSp macro="">
      <xdr:nvCxnSpPr>
        <xdr:cNvPr id="630" name="直線コネクタ 629">
          <a:extLst>
            <a:ext uri="{FF2B5EF4-FFF2-40B4-BE49-F238E27FC236}">
              <a16:creationId xmlns:a16="http://schemas.microsoft.com/office/drawing/2014/main" id="{91610D52-D91C-44E7-B6DD-C8299D1544B4}"/>
            </a:ext>
          </a:extLst>
        </xdr:cNvPr>
        <xdr:cNvCxnSpPr/>
      </xdr:nvCxnSpPr>
      <xdr:spPr>
        <a:xfrm>
          <a:off x="16230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631" name="【保健センター・保健所】&#10;有形固定資産減価償却率最大値テキスト">
          <a:extLst>
            <a:ext uri="{FF2B5EF4-FFF2-40B4-BE49-F238E27FC236}">
              <a16:creationId xmlns:a16="http://schemas.microsoft.com/office/drawing/2014/main" id="{7D12D81B-1F51-441A-A32B-1FD84D240FD0}"/>
            </a:ext>
          </a:extLst>
        </xdr:cNvPr>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632" name="直線コネクタ 631">
          <a:extLst>
            <a:ext uri="{FF2B5EF4-FFF2-40B4-BE49-F238E27FC236}">
              <a16:creationId xmlns:a16="http://schemas.microsoft.com/office/drawing/2014/main" id="{E78347A7-8E0B-44A3-AAA9-FDC2A62D0B04}"/>
            </a:ext>
          </a:extLst>
        </xdr:cNvPr>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80027</xdr:rowOff>
    </xdr:from>
    <xdr:ext cx="405111" cy="259045"/>
    <xdr:sp macro="" textlink="">
      <xdr:nvSpPr>
        <xdr:cNvPr id="633" name="【保健センター・保健所】&#10;有形固定資産減価償却率平均値テキスト">
          <a:extLst>
            <a:ext uri="{FF2B5EF4-FFF2-40B4-BE49-F238E27FC236}">
              <a16:creationId xmlns:a16="http://schemas.microsoft.com/office/drawing/2014/main" id="{E296D235-0E2F-404E-AE3C-C5822D4475F5}"/>
            </a:ext>
          </a:extLst>
        </xdr:cNvPr>
        <xdr:cNvSpPr txBox="1"/>
      </xdr:nvSpPr>
      <xdr:spPr>
        <a:xfrm>
          <a:off x="16357600" y="10024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101600</xdr:rowOff>
    </xdr:from>
    <xdr:to>
      <xdr:col>85</xdr:col>
      <xdr:colOff>177800</xdr:colOff>
      <xdr:row>59</xdr:row>
      <xdr:rowOff>31750</xdr:rowOff>
    </xdr:to>
    <xdr:sp macro="" textlink="">
      <xdr:nvSpPr>
        <xdr:cNvPr id="634" name="フローチャート: 判断 633">
          <a:extLst>
            <a:ext uri="{FF2B5EF4-FFF2-40B4-BE49-F238E27FC236}">
              <a16:creationId xmlns:a16="http://schemas.microsoft.com/office/drawing/2014/main" id="{06F5840E-4516-4D42-A530-0009D113A449}"/>
            </a:ext>
          </a:extLst>
        </xdr:cNvPr>
        <xdr:cNvSpPr/>
      </xdr:nvSpPr>
      <xdr:spPr>
        <a:xfrm>
          <a:off x="162687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635" name="フローチャート: 判断 634">
          <a:extLst>
            <a:ext uri="{FF2B5EF4-FFF2-40B4-BE49-F238E27FC236}">
              <a16:creationId xmlns:a16="http://schemas.microsoft.com/office/drawing/2014/main" id="{8040B54E-44E3-48DF-8FC3-ADB4E69A0045}"/>
            </a:ext>
          </a:extLst>
        </xdr:cNvPr>
        <xdr:cNvSpPr/>
      </xdr:nvSpPr>
      <xdr:spPr>
        <a:xfrm>
          <a:off x="15430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90170</xdr:rowOff>
    </xdr:from>
    <xdr:to>
      <xdr:col>76</xdr:col>
      <xdr:colOff>165100</xdr:colOff>
      <xdr:row>59</xdr:row>
      <xdr:rowOff>20320</xdr:rowOff>
    </xdr:to>
    <xdr:sp macro="" textlink="">
      <xdr:nvSpPr>
        <xdr:cNvPr id="636" name="フローチャート: 判断 635">
          <a:extLst>
            <a:ext uri="{FF2B5EF4-FFF2-40B4-BE49-F238E27FC236}">
              <a16:creationId xmlns:a16="http://schemas.microsoft.com/office/drawing/2014/main" id="{A2843543-D124-4F0C-BF16-E1DF9AC0B8FA}"/>
            </a:ext>
          </a:extLst>
        </xdr:cNvPr>
        <xdr:cNvSpPr/>
      </xdr:nvSpPr>
      <xdr:spPr>
        <a:xfrm>
          <a:off x="14541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637" name="フローチャート: 判断 636">
          <a:extLst>
            <a:ext uri="{FF2B5EF4-FFF2-40B4-BE49-F238E27FC236}">
              <a16:creationId xmlns:a16="http://schemas.microsoft.com/office/drawing/2014/main" id="{EFB94C63-5BA6-4C2D-B14E-9F1DAF1CDDB0}"/>
            </a:ext>
          </a:extLst>
        </xdr:cNvPr>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52070</xdr:rowOff>
    </xdr:from>
    <xdr:to>
      <xdr:col>67</xdr:col>
      <xdr:colOff>101600</xdr:colOff>
      <xdr:row>58</xdr:row>
      <xdr:rowOff>153670</xdr:rowOff>
    </xdr:to>
    <xdr:sp macro="" textlink="">
      <xdr:nvSpPr>
        <xdr:cNvPr id="638" name="フローチャート: 判断 637">
          <a:extLst>
            <a:ext uri="{FF2B5EF4-FFF2-40B4-BE49-F238E27FC236}">
              <a16:creationId xmlns:a16="http://schemas.microsoft.com/office/drawing/2014/main" id="{87E4BFAD-39B5-4F83-999B-2A7BA0019B4E}"/>
            </a:ext>
          </a:extLst>
        </xdr:cNvPr>
        <xdr:cNvSpPr/>
      </xdr:nvSpPr>
      <xdr:spPr>
        <a:xfrm>
          <a:off x="12763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C9AD556B-D0B3-42D1-B953-16ABD32D659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BB9DAB8D-D2F9-4841-8984-3EA07F1F4B8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94923F44-1236-4B47-8807-CC205829F8E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3D54446A-FF1B-43B6-9768-8433B6FBB67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58CA4A5B-0C65-4496-BD00-3C41A59491E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17780</xdr:rowOff>
    </xdr:from>
    <xdr:to>
      <xdr:col>85</xdr:col>
      <xdr:colOff>177800</xdr:colOff>
      <xdr:row>58</xdr:row>
      <xdr:rowOff>119380</xdr:rowOff>
    </xdr:to>
    <xdr:sp macro="" textlink="">
      <xdr:nvSpPr>
        <xdr:cNvPr id="644" name="楕円 643">
          <a:extLst>
            <a:ext uri="{FF2B5EF4-FFF2-40B4-BE49-F238E27FC236}">
              <a16:creationId xmlns:a16="http://schemas.microsoft.com/office/drawing/2014/main" id="{866DD501-9DED-4300-B952-9E4D020379DF}"/>
            </a:ext>
          </a:extLst>
        </xdr:cNvPr>
        <xdr:cNvSpPr/>
      </xdr:nvSpPr>
      <xdr:spPr>
        <a:xfrm>
          <a:off x="16268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40657</xdr:rowOff>
    </xdr:from>
    <xdr:ext cx="405111" cy="259045"/>
    <xdr:sp macro="" textlink="">
      <xdr:nvSpPr>
        <xdr:cNvPr id="645" name="【保健センター・保健所】&#10;有形固定資産減価償却率該当値テキスト">
          <a:extLst>
            <a:ext uri="{FF2B5EF4-FFF2-40B4-BE49-F238E27FC236}">
              <a16:creationId xmlns:a16="http://schemas.microsoft.com/office/drawing/2014/main" id="{B56BC471-5D10-4285-BF68-EE66D9089F95}"/>
            </a:ext>
          </a:extLst>
        </xdr:cNvPr>
        <xdr:cNvSpPr txBox="1"/>
      </xdr:nvSpPr>
      <xdr:spPr>
        <a:xfrm>
          <a:off x="16357600"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105410</xdr:rowOff>
    </xdr:from>
    <xdr:to>
      <xdr:col>81</xdr:col>
      <xdr:colOff>101600</xdr:colOff>
      <xdr:row>58</xdr:row>
      <xdr:rowOff>35560</xdr:rowOff>
    </xdr:to>
    <xdr:sp macro="" textlink="">
      <xdr:nvSpPr>
        <xdr:cNvPr id="646" name="楕円 645">
          <a:extLst>
            <a:ext uri="{FF2B5EF4-FFF2-40B4-BE49-F238E27FC236}">
              <a16:creationId xmlns:a16="http://schemas.microsoft.com/office/drawing/2014/main" id="{476B5F91-4B53-4008-8338-7E72FD8F3D30}"/>
            </a:ext>
          </a:extLst>
        </xdr:cNvPr>
        <xdr:cNvSpPr/>
      </xdr:nvSpPr>
      <xdr:spPr>
        <a:xfrm>
          <a:off x="15430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156210</xdr:rowOff>
    </xdr:from>
    <xdr:to>
      <xdr:col>85</xdr:col>
      <xdr:colOff>127000</xdr:colOff>
      <xdr:row>58</xdr:row>
      <xdr:rowOff>68580</xdr:rowOff>
    </xdr:to>
    <xdr:cxnSp macro="">
      <xdr:nvCxnSpPr>
        <xdr:cNvPr id="647" name="直線コネクタ 646">
          <a:extLst>
            <a:ext uri="{FF2B5EF4-FFF2-40B4-BE49-F238E27FC236}">
              <a16:creationId xmlns:a16="http://schemas.microsoft.com/office/drawing/2014/main" id="{D9DF3F1D-0D81-46CA-AF3F-A1CE40888BA8}"/>
            </a:ext>
          </a:extLst>
        </xdr:cNvPr>
        <xdr:cNvCxnSpPr/>
      </xdr:nvCxnSpPr>
      <xdr:spPr>
        <a:xfrm>
          <a:off x="15481300" y="99288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59690</xdr:rowOff>
    </xdr:from>
    <xdr:to>
      <xdr:col>76</xdr:col>
      <xdr:colOff>165100</xdr:colOff>
      <xdr:row>57</xdr:row>
      <xdr:rowOff>161290</xdr:rowOff>
    </xdr:to>
    <xdr:sp macro="" textlink="">
      <xdr:nvSpPr>
        <xdr:cNvPr id="648" name="楕円 647">
          <a:extLst>
            <a:ext uri="{FF2B5EF4-FFF2-40B4-BE49-F238E27FC236}">
              <a16:creationId xmlns:a16="http://schemas.microsoft.com/office/drawing/2014/main" id="{8A6BEAE1-25A2-4947-8E84-4E65FAB3BAEA}"/>
            </a:ext>
          </a:extLst>
        </xdr:cNvPr>
        <xdr:cNvSpPr/>
      </xdr:nvSpPr>
      <xdr:spPr>
        <a:xfrm>
          <a:off x="14541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110490</xdr:rowOff>
    </xdr:from>
    <xdr:to>
      <xdr:col>81</xdr:col>
      <xdr:colOff>50800</xdr:colOff>
      <xdr:row>57</xdr:row>
      <xdr:rowOff>156210</xdr:rowOff>
    </xdr:to>
    <xdr:cxnSp macro="">
      <xdr:nvCxnSpPr>
        <xdr:cNvPr id="649" name="直線コネクタ 648">
          <a:extLst>
            <a:ext uri="{FF2B5EF4-FFF2-40B4-BE49-F238E27FC236}">
              <a16:creationId xmlns:a16="http://schemas.microsoft.com/office/drawing/2014/main" id="{54DD2FFD-0145-4863-9E0E-9DA584FAF05E}"/>
            </a:ext>
          </a:extLst>
        </xdr:cNvPr>
        <xdr:cNvCxnSpPr/>
      </xdr:nvCxnSpPr>
      <xdr:spPr>
        <a:xfrm>
          <a:off x="14592300" y="9883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151130</xdr:rowOff>
    </xdr:from>
    <xdr:to>
      <xdr:col>72</xdr:col>
      <xdr:colOff>38100</xdr:colOff>
      <xdr:row>57</xdr:row>
      <xdr:rowOff>81280</xdr:rowOff>
    </xdr:to>
    <xdr:sp macro="" textlink="">
      <xdr:nvSpPr>
        <xdr:cNvPr id="650" name="楕円 649">
          <a:extLst>
            <a:ext uri="{FF2B5EF4-FFF2-40B4-BE49-F238E27FC236}">
              <a16:creationId xmlns:a16="http://schemas.microsoft.com/office/drawing/2014/main" id="{CB20B606-EABC-4353-9D30-5BB1498445DE}"/>
            </a:ext>
          </a:extLst>
        </xdr:cNvPr>
        <xdr:cNvSpPr/>
      </xdr:nvSpPr>
      <xdr:spPr>
        <a:xfrm>
          <a:off x="1365250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30480</xdr:rowOff>
    </xdr:from>
    <xdr:to>
      <xdr:col>76</xdr:col>
      <xdr:colOff>114300</xdr:colOff>
      <xdr:row>57</xdr:row>
      <xdr:rowOff>110490</xdr:rowOff>
    </xdr:to>
    <xdr:cxnSp macro="">
      <xdr:nvCxnSpPr>
        <xdr:cNvPr id="651" name="直線コネクタ 650">
          <a:extLst>
            <a:ext uri="{FF2B5EF4-FFF2-40B4-BE49-F238E27FC236}">
              <a16:creationId xmlns:a16="http://schemas.microsoft.com/office/drawing/2014/main" id="{699001BC-4B7F-4309-980E-8B43A7695328}"/>
            </a:ext>
          </a:extLst>
        </xdr:cNvPr>
        <xdr:cNvCxnSpPr/>
      </xdr:nvCxnSpPr>
      <xdr:spPr>
        <a:xfrm>
          <a:off x="13703300" y="980313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74930</xdr:rowOff>
    </xdr:from>
    <xdr:to>
      <xdr:col>67</xdr:col>
      <xdr:colOff>101600</xdr:colOff>
      <xdr:row>57</xdr:row>
      <xdr:rowOff>5080</xdr:rowOff>
    </xdr:to>
    <xdr:sp macro="" textlink="">
      <xdr:nvSpPr>
        <xdr:cNvPr id="652" name="楕円 651">
          <a:extLst>
            <a:ext uri="{FF2B5EF4-FFF2-40B4-BE49-F238E27FC236}">
              <a16:creationId xmlns:a16="http://schemas.microsoft.com/office/drawing/2014/main" id="{02ECEE86-0852-4B33-9F7D-5D22021DBBC3}"/>
            </a:ext>
          </a:extLst>
        </xdr:cNvPr>
        <xdr:cNvSpPr/>
      </xdr:nvSpPr>
      <xdr:spPr>
        <a:xfrm>
          <a:off x="127635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125730</xdr:rowOff>
    </xdr:from>
    <xdr:to>
      <xdr:col>71</xdr:col>
      <xdr:colOff>177800</xdr:colOff>
      <xdr:row>57</xdr:row>
      <xdr:rowOff>30480</xdr:rowOff>
    </xdr:to>
    <xdr:cxnSp macro="">
      <xdr:nvCxnSpPr>
        <xdr:cNvPr id="653" name="直線コネクタ 652">
          <a:extLst>
            <a:ext uri="{FF2B5EF4-FFF2-40B4-BE49-F238E27FC236}">
              <a16:creationId xmlns:a16="http://schemas.microsoft.com/office/drawing/2014/main" id="{A5EE24BB-867B-44A8-825B-2D8BE7D1A797}"/>
            </a:ext>
          </a:extLst>
        </xdr:cNvPr>
        <xdr:cNvCxnSpPr/>
      </xdr:nvCxnSpPr>
      <xdr:spPr>
        <a:xfrm>
          <a:off x="12814300" y="97269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60977</xdr:rowOff>
    </xdr:from>
    <xdr:ext cx="405111" cy="259045"/>
    <xdr:sp macro="" textlink="">
      <xdr:nvSpPr>
        <xdr:cNvPr id="654" name="n_1aveValue【保健センター・保健所】&#10;有形固定資産減価償却率">
          <a:extLst>
            <a:ext uri="{FF2B5EF4-FFF2-40B4-BE49-F238E27FC236}">
              <a16:creationId xmlns:a16="http://schemas.microsoft.com/office/drawing/2014/main" id="{6B723640-BCB5-4556-B22D-3F3C9D62C011}"/>
            </a:ext>
          </a:extLst>
        </xdr:cNvPr>
        <xdr:cNvSpPr txBox="1"/>
      </xdr:nvSpPr>
      <xdr:spPr>
        <a:xfrm>
          <a:off x="15266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11447</xdr:rowOff>
    </xdr:from>
    <xdr:ext cx="405111" cy="259045"/>
    <xdr:sp macro="" textlink="">
      <xdr:nvSpPr>
        <xdr:cNvPr id="655" name="n_2aveValue【保健センター・保健所】&#10;有形固定資産減価償却率">
          <a:extLst>
            <a:ext uri="{FF2B5EF4-FFF2-40B4-BE49-F238E27FC236}">
              <a16:creationId xmlns:a16="http://schemas.microsoft.com/office/drawing/2014/main" id="{A118D4EB-5456-4B39-BB7B-2B8711F29794}"/>
            </a:ext>
          </a:extLst>
        </xdr:cNvPr>
        <xdr:cNvSpPr txBox="1"/>
      </xdr:nvSpPr>
      <xdr:spPr>
        <a:xfrm>
          <a:off x="14389744"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656" name="n_3aveValue【保健センター・保健所】&#10;有形固定資産減価償却率">
          <a:extLst>
            <a:ext uri="{FF2B5EF4-FFF2-40B4-BE49-F238E27FC236}">
              <a16:creationId xmlns:a16="http://schemas.microsoft.com/office/drawing/2014/main" id="{953EB422-34F4-4C68-86FD-6E0747959A3D}"/>
            </a:ext>
          </a:extLst>
        </xdr:cNvPr>
        <xdr:cNvSpPr txBox="1"/>
      </xdr:nvSpPr>
      <xdr:spPr>
        <a:xfrm>
          <a:off x="13500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144797</xdr:rowOff>
    </xdr:from>
    <xdr:ext cx="405111" cy="259045"/>
    <xdr:sp macro="" textlink="">
      <xdr:nvSpPr>
        <xdr:cNvPr id="657" name="n_4aveValue【保健センター・保健所】&#10;有形固定資産減価償却率">
          <a:extLst>
            <a:ext uri="{FF2B5EF4-FFF2-40B4-BE49-F238E27FC236}">
              <a16:creationId xmlns:a16="http://schemas.microsoft.com/office/drawing/2014/main" id="{75B47407-434D-4534-A14C-EBEF360463DB}"/>
            </a:ext>
          </a:extLst>
        </xdr:cNvPr>
        <xdr:cNvSpPr txBox="1"/>
      </xdr:nvSpPr>
      <xdr:spPr>
        <a:xfrm>
          <a:off x="12611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52087</xdr:rowOff>
    </xdr:from>
    <xdr:ext cx="405111" cy="259045"/>
    <xdr:sp macro="" textlink="">
      <xdr:nvSpPr>
        <xdr:cNvPr id="658" name="n_1mainValue【保健センター・保健所】&#10;有形固定資産減価償却率">
          <a:extLst>
            <a:ext uri="{FF2B5EF4-FFF2-40B4-BE49-F238E27FC236}">
              <a16:creationId xmlns:a16="http://schemas.microsoft.com/office/drawing/2014/main" id="{A9BC3F39-47C1-435A-B14B-0EB981FEF160}"/>
            </a:ext>
          </a:extLst>
        </xdr:cNvPr>
        <xdr:cNvSpPr txBox="1"/>
      </xdr:nvSpPr>
      <xdr:spPr>
        <a:xfrm>
          <a:off x="152660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6367</xdr:rowOff>
    </xdr:from>
    <xdr:ext cx="405111" cy="259045"/>
    <xdr:sp macro="" textlink="">
      <xdr:nvSpPr>
        <xdr:cNvPr id="659" name="n_2mainValue【保健センター・保健所】&#10;有形固定資産減価償却率">
          <a:extLst>
            <a:ext uri="{FF2B5EF4-FFF2-40B4-BE49-F238E27FC236}">
              <a16:creationId xmlns:a16="http://schemas.microsoft.com/office/drawing/2014/main" id="{11D4EB73-5EE5-42F2-8B7F-D9600D494096}"/>
            </a:ext>
          </a:extLst>
        </xdr:cNvPr>
        <xdr:cNvSpPr txBox="1"/>
      </xdr:nvSpPr>
      <xdr:spPr>
        <a:xfrm>
          <a:off x="14389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97807</xdr:rowOff>
    </xdr:from>
    <xdr:ext cx="405111" cy="259045"/>
    <xdr:sp macro="" textlink="">
      <xdr:nvSpPr>
        <xdr:cNvPr id="660" name="n_3mainValue【保健センター・保健所】&#10;有形固定資産減価償却率">
          <a:extLst>
            <a:ext uri="{FF2B5EF4-FFF2-40B4-BE49-F238E27FC236}">
              <a16:creationId xmlns:a16="http://schemas.microsoft.com/office/drawing/2014/main" id="{66A48655-8D9D-40B1-B311-438295F88048}"/>
            </a:ext>
          </a:extLst>
        </xdr:cNvPr>
        <xdr:cNvSpPr txBox="1"/>
      </xdr:nvSpPr>
      <xdr:spPr>
        <a:xfrm>
          <a:off x="13500744" y="952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21607</xdr:rowOff>
    </xdr:from>
    <xdr:ext cx="405111" cy="259045"/>
    <xdr:sp macro="" textlink="">
      <xdr:nvSpPr>
        <xdr:cNvPr id="661" name="n_4mainValue【保健センター・保健所】&#10;有形固定資産減価償却率">
          <a:extLst>
            <a:ext uri="{FF2B5EF4-FFF2-40B4-BE49-F238E27FC236}">
              <a16:creationId xmlns:a16="http://schemas.microsoft.com/office/drawing/2014/main" id="{6E1E331E-F32D-44B1-8D19-1B683E44CE7E}"/>
            </a:ext>
          </a:extLst>
        </xdr:cNvPr>
        <xdr:cNvSpPr txBox="1"/>
      </xdr:nvSpPr>
      <xdr:spPr>
        <a:xfrm>
          <a:off x="12611744" y="945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FD9307AC-71F9-4B1B-9C48-D70BEBC79E7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325A3CB5-E53A-4FAF-A007-6D39F39062D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B83E49BE-9024-40B1-AB85-887E7CC046F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CE12F975-F1C6-46A0-9A24-72212CA04EB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2340F298-9B41-4655-82D6-ADCB9ECE271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DDCEADFA-2B38-4C71-B2EA-4E90C6941DD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A7ECC888-E4DB-4B54-B4AC-DB3D6AF3E5F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6CFD7A32-A290-406B-93E3-5A62AD4502B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286C4CC1-2587-4937-9F9E-6A75FF16EDA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235A5964-61CE-4A8B-982D-2498F6793D7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2" name="直線コネクタ 671">
          <a:extLst>
            <a:ext uri="{FF2B5EF4-FFF2-40B4-BE49-F238E27FC236}">
              <a16:creationId xmlns:a16="http://schemas.microsoft.com/office/drawing/2014/main" id="{436B9F6D-85F5-4E5E-94F2-EBA07552751E}"/>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3" name="テキスト ボックス 672">
          <a:extLst>
            <a:ext uri="{FF2B5EF4-FFF2-40B4-BE49-F238E27FC236}">
              <a16:creationId xmlns:a16="http://schemas.microsoft.com/office/drawing/2014/main" id="{596A3CBC-E170-49D4-8D24-1387F7D23A12}"/>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4" name="直線コネクタ 673">
          <a:extLst>
            <a:ext uri="{FF2B5EF4-FFF2-40B4-BE49-F238E27FC236}">
              <a16:creationId xmlns:a16="http://schemas.microsoft.com/office/drawing/2014/main" id="{6A491478-B4F1-491B-86F2-15574D6A1EB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5" name="テキスト ボックス 674">
          <a:extLst>
            <a:ext uri="{FF2B5EF4-FFF2-40B4-BE49-F238E27FC236}">
              <a16:creationId xmlns:a16="http://schemas.microsoft.com/office/drawing/2014/main" id="{B363156F-DD25-429F-B03C-A2928C48687C}"/>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6" name="直線コネクタ 675">
          <a:extLst>
            <a:ext uri="{FF2B5EF4-FFF2-40B4-BE49-F238E27FC236}">
              <a16:creationId xmlns:a16="http://schemas.microsoft.com/office/drawing/2014/main" id="{3DB91E6E-C7F7-4AE8-83A6-9046D1801624}"/>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7" name="テキスト ボックス 676">
          <a:extLst>
            <a:ext uri="{FF2B5EF4-FFF2-40B4-BE49-F238E27FC236}">
              <a16:creationId xmlns:a16="http://schemas.microsoft.com/office/drawing/2014/main" id="{525BBCB4-3C28-4387-89B0-5009C4E658B8}"/>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8" name="直線コネクタ 677">
          <a:extLst>
            <a:ext uri="{FF2B5EF4-FFF2-40B4-BE49-F238E27FC236}">
              <a16:creationId xmlns:a16="http://schemas.microsoft.com/office/drawing/2014/main" id="{9B41C0C7-6945-4A0D-BD53-A07120F6424D}"/>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9" name="テキスト ボックス 678">
          <a:extLst>
            <a:ext uri="{FF2B5EF4-FFF2-40B4-BE49-F238E27FC236}">
              <a16:creationId xmlns:a16="http://schemas.microsoft.com/office/drawing/2014/main" id="{31A16F02-A808-4DB9-A891-A2434B9767E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0" name="直線コネクタ 679">
          <a:extLst>
            <a:ext uri="{FF2B5EF4-FFF2-40B4-BE49-F238E27FC236}">
              <a16:creationId xmlns:a16="http://schemas.microsoft.com/office/drawing/2014/main" id="{E3A2CCE3-FC1B-4F22-AE41-E359F5B8E12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1" name="テキスト ボックス 680">
          <a:extLst>
            <a:ext uri="{FF2B5EF4-FFF2-40B4-BE49-F238E27FC236}">
              <a16:creationId xmlns:a16="http://schemas.microsoft.com/office/drawing/2014/main" id="{C86BC209-57EE-4DBC-8FEE-12F4B743E3AE}"/>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2" name="直線コネクタ 681">
          <a:extLst>
            <a:ext uri="{FF2B5EF4-FFF2-40B4-BE49-F238E27FC236}">
              <a16:creationId xmlns:a16="http://schemas.microsoft.com/office/drawing/2014/main" id="{1B783F37-D2C4-40D9-A090-369FF23E759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3" name="テキスト ボックス 682">
          <a:extLst>
            <a:ext uri="{FF2B5EF4-FFF2-40B4-BE49-F238E27FC236}">
              <a16:creationId xmlns:a16="http://schemas.microsoft.com/office/drawing/2014/main" id="{5BEF7016-1CA4-41BE-A9D4-B1E9C7F2C9F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1AF612C2-4BDF-4446-BE24-4724E80C2C4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a16="http://schemas.microsoft.com/office/drawing/2014/main" id="{D3674955-1E1D-4D18-8679-264A6A7EF71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a:extLst>
            <a:ext uri="{FF2B5EF4-FFF2-40B4-BE49-F238E27FC236}">
              <a16:creationId xmlns:a16="http://schemas.microsoft.com/office/drawing/2014/main" id="{CA305C07-EECF-4368-92BD-5845C017CA2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8165</xdr:rowOff>
    </xdr:from>
    <xdr:to>
      <xdr:col>116</xdr:col>
      <xdr:colOff>62864</xdr:colOff>
      <xdr:row>64</xdr:row>
      <xdr:rowOff>97972</xdr:rowOff>
    </xdr:to>
    <xdr:cxnSp macro="">
      <xdr:nvCxnSpPr>
        <xdr:cNvPr id="687" name="直線コネクタ 686">
          <a:extLst>
            <a:ext uri="{FF2B5EF4-FFF2-40B4-BE49-F238E27FC236}">
              <a16:creationId xmlns:a16="http://schemas.microsoft.com/office/drawing/2014/main" id="{5EFE82E4-DDFE-45C5-B618-929A27F5CC09}"/>
            </a:ext>
          </a:extLst>
        </xdr:cNvPr>
        <xdr:cNvCxnSpPr/>
      </xdr:nvCxnSpPr>
      <xdr:spPr>
        <a:xfrm flipV="1">
          <a:off x="22160864" y="94379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688" name="【保健センター・保健所】&#10;一人当たり面積最小値テキスト">
          <a:extLst>
            <a:ext uri="{FF2B5EF4-FFF2-40B4-BE49-F238E27FC236}">
              <a16:creationId xmlns:a16="http://schemas.microsoft.com/office/drawing/2014/main" id="{68313917-E267-48DF-B6D9-54B25A494611}"/>
            </a:ext>
          </a:extLst>
        </xdr:cNvPr>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689" name="直線コネクタ 688">
          <a:extLst>
            <a:ext uri="{FF2B5EF4-FFF2-40B4-BE49-F238E27FC236}">
              <a16:creationId xmlns:a16="http://schemas.microsoft.com/office/drawing/2014/main" id="{F0035545-8099-4913-912E-B5065DA8A5C6}"/>
            </a:ext>
          </a:extLst>
        </xdr:cNvPr>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126292</xdr:rowOff>
    </xdr:from>
    <xdr:ext cx="469744" cy="259045"/>
    <xdr:sp macro="" textlink="">
      <xdr:nvSpPr>
        <xdr:cNvPr id="690" name="【保健センター・保健所】&#10;一人当たり面積最大値テキスト">
          <a:extLst>
            <a:ext uri="{FF2B5EF4-FFF2-40B4-BE49-F238E27FC236}">
              <a16:creationId xmlns:a16="http://schemas.microsoft.com/office/drawing/2014/main" id="{047D4D9F-B684-44F4-8C7B-5DC4EC5CE188}"/>
            </a:ext>
          </a:extLst>
        </xdr:cNvPr>
        <xdr:cNvSpPr txBox="1"/>
      </xdr:nvSpPr>
      <xdr:spPr>
        <a:xfrm>
          <a:off x="22199600" y="921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8165</xdr:rowOff>
    </xdr:from>
    <xdr:to>
      <xdr:col>116</xdr:col>
      <xdr:colOff>152400</xdr:colOff>
      <xdr:row>55</xdr:row>
      <xdr:rowOff>8165</xdr:rowOff>
    </xdr:to>
    <xdr:cxnSp macro="">
      <xdr:nvCxnSpPr>
        <xdr:cNvPr id="691" name="直線コネクタ 690">
          <a:extLst>
            <a:ext uri="{FF2B5EF4-FFF2-40B4-BE49-F238E27FC236}">
              <a16:creationId xmlns:a16="http://schemas.microsoft.com/office/drawing/2014/main" id="{1CD8F353-A29B-4960-A12E-EE5C00D1C2DF}"/>
            </a:ext>
          </a:extLst>
        </xdr:cNvPr>
        <xdr:cNvCxnSpPr/>
      </xdr:nvCxnSpPr>
      <xdr:spPr>
        <a:xfrm>
          <a:off x="22072600" y="943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692" name="【保健センター・保健所】&#10;一人当たり面積平均値テキスト">
          <a:extLst>
            <a:ext uri="{FF2B5EF4-FFF2-40B4-BE49-F238E27FC236}">
              <a16:creationId xmlns:a16="http://schemas.microsoft.com/office/drawing/2014/main" id="{5071031B-DDA2-41D8-9826-3C2C01FBE2D8}"/>
            </a:ext>
          </a:extLst>
        </xdr:cNvPr>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93" name="フローチャート: 判断 692">
          <a:extLst>
            <a:ext uri="{FF2B5EF4-FFF2-40B4-BE49-F238E27FC236}">
              <a16:creationId xmlns:a16="http://schemas.microsoft.com/office/drawing/2014/main" id="{2D59D03E-3437-4401-A127-A799945011DA}"/>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94" name="フローチャート: 判断 693">
          <a:extLst>
            <a:ext uri="{FF2B5EF4-FFF2-40B4-BE49-F238E27FC236}">
              <a16:creationId xmlns:a16="http://schemas.microsoft.com/office/drawing/2014/main" id="{A6FF6219-CF4A-44F8-9294-30B2CCD8F3F4}"/>
            </a:ext>
          </a:extLst>
        </xdr:cNvPr>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95" name="フローチャート: 判断 694">
          <a:extLst>
            <a:ext uri="{FF2B5EF4-FFF2-40B4-BE49-F238E27FC236}">
              <a16:creationId xmlns:a16="http://schemas.microsoft.com/office/drawing/2014/main" id="{527D509F-AEEA-4B36-818A-BDC9A17A6977}"/>
            </a:ext>
          </a:extLst>
        </xdr:cNvPr>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153307</xdr:rowOff>
    </xdr:from>
    <xdr:to>
      <xdr:col>102</xdr:col>
      <xdr:colOff>165100</xdr:colOff>
      <xdr:row>62</xdr:row>
      <xdr:rowOff>83457</xdr:rowOff>
    </xdr:to>
    <xdr:sp macro="" textlink="">
      <xdr:nvSpPr>
        <xdr:cNvPr id="696" name="フローチャート: 判断 695">
          <a:extLst>
            <a:ext uri="{FF2B5EF4-FFF2-40B4-BE49-F238E27FC236}">
              <a16:creationId xmlns:a16="http://schemas.microsoft.com/office/drawing/2014/main" id="{74BFA474-A871-4484-8EEE-2C7DB90165C1}"/>
            </a:ext>
          </a:extLst>
        </xdr:cNvPr>
        <xdr:cNvSpPr/>
      </xdr:nvSpPr>
      <xdr:spPr>
        <a:xfrm>
          <a:off x="19494500" y="1061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153307</xdr:rowOff>
    </xdr:from>
    <xdr:to>
      <xdr:col>98</xdr:col>
      <xdr:colOff>38100</xdr:colOff>
      <xdr:row>62</xdr:row>
      <xdr:rowOff>83457</xdr:rowOff>
    </xdr:to>
    <xdr:sp macro="" textlink="">
      <xdr:nvSpPr>
        <xdr:cNvPr id="697" name="フローチャート: 判断 696">
          <a:extLst>
            <a:ext uri="{FF2B5EF4-FFF2-40B4-BE49-F238E27FC236}">
              <a16:creationId xmlns:a16="http://schemas.microsoft.com/office/drawing/2014/main" id="{200E4540-0EE3-4161-8627-5116365E39F3}"/>
            </a:ext>
          </a:extLst>
        </xdr:cNvPr>
        <xdr:cNvSpPr/>
      </xdr:nvSpPr>
      <xdr:spPr>
        <a:xfrm>
          <a:off x="18605500" y="1061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2E282DFE-C83E-4B81-9C15-4B190CE9FC7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4E99D14C-FC66-478C-B599-C1FB956F3D8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913F80ED-5401-4164-A503-832DC7BBF50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CE2A13E6-EA62-42D4-8FF4-A6A1F9CF1D5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B74340E4-5FCD-4ED0-9BFF-866DAA6474B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30843</xdr:rowOff>
    </xdr:from>
    <xdr:to>
      <xdr:col>116</xdr:col>
      <xdr:colOff>114300</xdr:colOff>
      <xdr:row>62</xdr:row>
      <xdr:rowOff>132443</xdr:rowOff>
    </xdr:to>
    <xdr:sp macro="" textlink="">
      <xdr:nvSpPr>
        <xdr:cNvPr id="703" name="楕円 702">
          <a:extLst>
            <a:ext uri="{FF2B5EF4-FFF2-40B4-BE49-F238E27FC236}">
              <a16:creationId xmlns:a16="http://schemas.microsoft.com/office/drawing/2014/main" id="{415E24A7-AC88-41F2-A863-A5229E405573}"/>
            </a:ext>
          </a:extLst>
        </xdr:cNvPr>
        <xdr:cNvSpPr/>
      </xdr:nvSpPr>
      <xdr:spPr>
        <a:xfrm>
          <a:off x="221107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9270</xdr:rowOff>
    </xdr:from>
    <xdr:ext cx="469744" cy="259045"/>
    <xdr:sp macro="" textlink="">
      <xdr:nvSpPr>
        <xdr:cNvPr id="704" name="【保健センター・保健所】&#10;一人当たり面積該当値テキスト">
          <a:extLst>
            <a:ext uri="{FF2B5EF4-FFF2-40B4-BE49-F238E27FC236}">
              <a16:creationId xmlns:a16="http://schemas.microsoft.com/office/drawing/2014/main" id="{9A83C54E-7AAA-4294-882E-E2011FF4EE3E}"/>
            </a:ext>
          </a:extLst>
        </xdr:cNvPr>
        <xdr:cNvSpPr txBox="1"/>
      </xdr:nvSpPr>
      <xdr:spPr>
        <a:xfrm>
          <a:off x="22199600" y="1063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30843</xdr:rowOff>
    </xdr:from>
    <xdr:to>
      <xdr:col>112</xdr:col>
      <xdr:colOff>38100</xdr:colOff>
      <xdr:row>62</xdr:row>
      <xdr:rowOff>132443</xdr:rowOff>
    </xdr:to>
    <xdr:sp macro="" textlink="">
      <xdr:nvSpPr>
        <xdr:cNvPr id="705" name="楕円 704">
          <a:extLst>
            <a:ext uri="{FF2B5EF4-FFF2-40B4-BE49-F238E27FC236}">
              <a16:creationId xmlns:a16="http://schemas.microsoft.com/office/drawing/2014/main" id="{DBB5D77F-7E04-4A87-A8BE-5C57EC3C050B}"/>
            </a:ext>
          </a:extLst>
        </xdr:cNvPr>
        <xdr:cNvSpPr/>
      </xdr:nvSpPr>
      <xdr:spPr>
        <a:xfrm>
          <a:off x="21272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81643</xdr:rowOff>
    </xdr:from>
    <xdr:to>
      <xdr:col>116</xdr:col>
      <xdr:colOff>63500</xdr:colOff>
      <xdr:row>62</xdr:row>
      <xdr:rowOff>81643</xdr:rowOff>
    </xdr:to>
    <xdr:cxnSp macro="">
      <xdr:nvCxnSpPr>
        <xdr:cNvPr id="706" name="直線コネクタ 705">
          <a:extLst>
            <a:ext uri="{FF2B5EF4-FFF2-40B4-BE49-F238E27FC236}">
              <a16:creationId xmlns:a16="http://schemas.microsoft.com/office/drawing/2014/main" id="{B82BA638-E259-4675-ADB1-AF58AB70B6F2}"/>
            </a:ext>
          </a:extLst>
        </xdr:cNvPr>
        <xdr:cNvCxnSpPr/>
      </xdr:nvCxnSpPr>
      <xdr:spPr>
        <a:xfrm>
          <a:off x="21323300" y="10711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30843</xdr:rowOff>
    </xdr:from>
    <xdr:to>
      <xdr:col>107</xdr:col>
      <xdr:colOff>101600</xdr:colOff>
      <xdr:row>62</xdr:row>
      <xdr:rowOff>132443</xdr:rowOff>
    </xdr:to>
    <xdr:sp macro="" textlink="">
      <xdr:nvSpPr>
        <xdr:cNvPr id="707" name="楕円 706">
          <a:extLst>
            <a:ext uri="{FF2B5EF4-FFF2-40B4-BE49-F238E27FC236}">
              <a16:creationId xmlns:a16="http://schemas.microsoft.com/office/drawing/2014/main" id="{E9658820-87DF-41B8-BEE3-4D3AB8C0BB04}"/>
            </a:ext>
          </a:extLst>
        </xdr:cNvPr>
        <xdr:cNvSpPr/>
      </xdr:nvSpPr>
      <xdr:spPr>
        <a:xfrm>
          <a:off x="20383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81643</xdr:rowOff>
    </xdr:from>
    <xdr:to>
      <xdr:col>111</xdr:col>
      <xdr:colOff>177800</xdr:colOff>
      <xdr:row>62</xdr:row>
      <xdr:rowOff>81643</xdr:rowOff>
    </xdr:to>
    <xdr:cxnSp macro="">
      <xdr:nvCxnSpPr>
        <xdr:cNvPr id="708" name="直線コネクタ 707">
          <a:extLst>
            <a:ext uri="{FF2B5EF4-FFF2-40B4-BE49-F238E27FC236}">
              <a16:creationId xmlns:a16="http://schemas.microsoft.com/office/drawing/2014/main" id="{AB9F2EDE-0DF6-47CE-86E7-D938295062DF}"/>
            </a:ext>
          </a:extLst>
        </xdr:cNvPr>
        <xdr:cNvCxnSpPr/>
      </xdr:nvCxnSpPr>
      <xdr:spPr>
        <a:xfrm>
          <a:off x="20434300" y="1071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47172</xdr:rowOff>
    </xdr:from>
    <xdr:to>
      <xdr:col>102</xdr:col>
      <xdr:colOff>165100</xdr:colOff>
      <xdr:row>62</xdr:row>
      <xdr:rowOff>148772</xdr:rowOff>
    </xdr:to>
    <xdr:sp macro="" textlink="">
      <xdr:nvSpPr>
        <xdr:cNvPr id="709" name="楕円 708">
          <a:extLst>
            <a:ext uri="{FF2B5EF4-FFF2-40B4-BE49-F238E27FC236}">
              <a16:creationId xmlns:a16="http://schemas.microsoft.com/office/drawing/2014/main" id="{8B11D3E6-19EE-4A9F-B740-1716FBF5BE98}"/>
            </a:ext>
          </a:extLst>
        </xdr:cNvPr>
        <xdr:cNvSpPr/>
      </xdr:nvSpPr>
      <xdr:spPr>
        <a:xfrm>
          <a:off x="19494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81643</xdr:rowOff>
    </xdr:from>
    <xdr:to>
      <xdr:col>107</xdr:col>
      <xdr:colOff>50800</xdr:colOff>
      <xdr:row>62</xdr:row>
      <xdr:rowOff>97972</xdr:rowOff>
    </xdr:to>
    <xdr:cxnSp macro="">
      <xdr:nvCxnSpPr>
        <xdr:cNvPr id="710" name="直線コネクタ 709">
          <a:extLst>
            <a:ext uri="{FF2B5EF4-FFF2-40B4-BE49-F238E27FC236}">
              <a16:creationId xmlns:a16="http://schemas.microsoft.com/office/drawing/2014/main" id="{8D4AE1CA-F806-4B2A-8AAF-D70701FAB707}"/>
            </a:ext>
          </a:extLst>
        </xdr:cNvPr>
        <xdr:cNvCxnSpPr/>
      </xdr:nvCxnSpPr>
      <xdr:spPr>
        <a:xfrm flipV="1">
          <a:off x="19545300" y="107115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47172</xdr:rowOff>
    </xdr:from>
    <xdr:to>
      <xdr:col>98</xdr:col>
      <xdr:colOff>38100</xdr:colOff>
      <xdr:row>62</xdr:row>
      <xdr:rowOff>148772</xdr:rowOff>
    </xdr:to>
    <xdr:sp macro="" textlink="">
      <xdr:nvSpPr>
        <xdr:cNvPr id="711" name="楕円 710">
          <a:extLst>
            <a:ext uri="{FF2B5EF4-FFF2-40B4-BE49-F238E27FC236}">
              <a16:creationId xmlns:a16="http://schemas.microsoft.com/office/drawing/2014/main" id="{2EF830C6-620C-42D4-9A01-37C0C8199147}"/>
            </a:ext>
          </a:extLst>
        </xdr:cNvPr>
        <xdr:cNvSpPr/>
      </xdr:nvSpPr>
      <xdr:spPr>
        <a:xfrm>
          <a:off x="18605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97972</xdr:rowOff>
    </xdr:from>
    <xdr:to>
      <xdr:col>102</xdr:col>
      <xdr:colOff>114300</xdr:colOff>
      <xdr:row>62</xdr:row>
      <xdr:rowOff>97972</xdr:rowOff>
    </xdr:to>
    <xdr:cxnSp macro="">
      <xdr:nvCxnSpPr>
        <xdr:cNvPr id="712" name="直線コネクタ 711">
          <a:extLst>
            <a:ext uri="{FF2B5EF4-FFF2-40B4-BE49-F238E27FC236}">
              <a16:creationId xmlns:a16="http://schemas.microsoft.com/office/drawing/2014/main" id="{1054947A-1091-43DE-8674-1B7CE82F11A9}"/>
            </a:ext>
          </a:extLst>
        </xdr:cNvPr>
        <xdr:cNvCxnSpPr/>
      </xdr:nvCxnSpPr>
      <xdr:spPr>
        <a:xfrm>
          <a:off x="18656300" y="10727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713" name="n_1aveValue【保健センター・保健所】&#10;一人当たり面積">
          <a:extLst>
            <a:ext uri="{FF2B5EF4-FFF2-40B4-BE49-F238E27FC236}">
              <a16:creationId xmlns:a16="http://schemas.microsoft.com/office/drawing/2014/main" id="{7FFFC59A-8474-4114-A459-B5653F201917}"/>
            </a:ext>
          </a:extLst>
        </xdr:cNvPr>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714" name="n_2aveValue【保健センター・保健所】&#10;一人当たり面積">
          <a:extLst>
            <a:ext uri="{FF2B5EF4-FFF2-40B4-BE49-F238E27FC236}">
              <a16:creationId xmlns:a16="http://schemas.microsoft.com/office/drawing/2014/main" id="{FDE2E90F-DE7A-4530-8795-C0780E373CBD}"/>
            </a:ext>
          </a:extLst>
        </xdr:cNvPr>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99984</xdr:rowOff>
    </xdr:from>
    <xdr:ext cx="469744" cy="259045"/>
    <xdr:sp macro="" textlink="">
      <xdr:nvSpPr>
        <xdr:cNvPr id="715" name="n_3aveValue【保健センター・保健所】&#10;一人当たり面積">
          <a:extLst>
            <a:ext uri="{FF2B5EF4-FFF2-40B4-BE49-F238E27FC236}">
              <a16:creationId xmlns:a16="http://schemas.microsoft.com/office/drawing/2014/main" id="{065CE390-BEEF-44A4-B8E3-F6759C65B717}"/>
            </a:ext>
          </a:extLst>
        </xdr:cNvPr>
        <xdr:cNvSpPr txBox="1"/>
      </xdr:nvSpPr>
      <xdr:spPr>
        <a:xfrm>
          <a:off x="19310427" y="1038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99984</xdr:rowOff>
    </xdr:from>
    <xdr:ext cx="469744" cy="259045"/>
    <xdr:sp macro="" textlink="">
      <xdr:nvSpPr>
        <xdr:cNvPr id="716" name="n_4aveValue【保健センター・保健所】&#10;一人当たり面積">
          <a:extLst>
            <a:ext uri="{FF2B5EF4-FFF2-40B4-BE49-F238E27FC236}">
              <a16:creationId xmlns:a16="http://schemas.microsoft.com/office/drawing/2014/main" id="{431387D7-DF77-4BE2-A368-5E9D3F793E93}"/>
            </a:ext>
          </a:extLst>
        </xdr:cNvPr>
        <xdr:cNvSpPr txBox="1"/>
      </xdr:nvSpPr>
      <xdr:spPr>
        <a:xfrm>
          <a:off x="18421427" y="1038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123570</xdr:rowOff>
    </xdr:from>
    <xdr:ext cx="469744" cy="259045"/>
    <xdr:sp macro="" textlink="">
      <xdr:nvSpPr>
        <xdr:cNvPr id="717" name="n_1mainValue【保健センター・保健所】&#10;一人当たり面積">
          <a:extLst>
            <a:ext uri="{FF2B5EF4-FFF2-40B4-BE49-F238E27FC236}">
              <a16:creationId xmlns:a16="http://schemas.microsoft.com/office/drawing/2014/main" id="{ACEA261A-2172-4E5B-B2E7-48C5713E8470}"/>
            </a:ext>
          </a:extLst>
        </xdr:cNvPr>
        <xdr:cNvSpPr txBox="1"/>
      </xdr:nvSpPr>
      <xdr:spPr>
        <a:xfrm>
          <a:off x="210757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123570</xdr:rowOff>
    </xdr:from>
    <xdr:ext cx="469744" cy="259045"/>
    <xdr:sp macro="" textlink="">
      <xdr:nvSpPr>
        <xdr:cNvPr id="718" name="n_2mainValue【保健センター・保健所】&#10;一人当たり面積">
          <a:extLst>
            <a:ext uri="{FF2B5EF4-FFF2-40B4-BE49-F238E27FC236}">
              <a16:creationId xmlns:a16="http://schemas.microsoft.com/office/drawing/2014/main" id="{7D81F489-FE16-4E7C-99E4-D1045798A3E7}"/>
            </a:ext>
          </a:extLst>
        </xdr:cNvPr>
        <xdr:cNvSpPr txBox="1"/>
      </xdr:nvSpPr>
      <xdr:spPr>
        <a:xfrm>
          <a:off x="201994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139899</xdr:rowOff>
    </xdr:from>
    <xdr:ext cx="469744" cy="259045"/>
    <xdr:sp macro="" textlink="">
      <xdr:nvSpPr>
        <xdr:cNvPr id="719" name="n_3mainValue【保健センター・保健所】&#10;一人当たり面積">
          <a:extLst>
            <a:ext uri="{FF2B5EF4-FFF2-40B4-BE49-F238E27FC236}">
              <a16:creationId xmlns:a16="http://schemas.microsoft.com/office/drawing/2014/main" id="{520FD93B-89B4-446A-8309-380F202CC454}"/>
            </a:ext>
          </a:extLst>
        </xdr:cNvPr>
        <xdr:cNvSpPr txBox="1"/>
      </xdr:nvSpPr>
      <xdr:spPr>
        <a:xfrm>
          <a:off x="19310427" y="1076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139899</xdr:rowOff>
    </xdr:from>
    <xdr:ext cx="469744" cy="259045"/>
    <xdr:sp macro="" textlink="">
      <xdr:nvSpPr>
        <xdr:cNvPr id="720" name="n_4mainValue【保健センター・保健所】&#10;一人当たり面積">
          <a:extLst>
            <a:ext uri="{FF2B5EF4-FFF2-40B4-BE49-F238E27FC236}">
              <a16:creationId xmlns:a16="http://schemas.microsoft.com/office/drawing/2014/main" id="{742DD7B9-DAB6-4C3A-AF5D-0825612B994C}"/>
            </a:ext>
          </a:extLst>
        </xdr:cNvPr>
        <xdr:cNvSpPr txBox="1"/>
      </xdr:nvSpPr>
      <xdr:spPr>
        <a:xfrm>
          <a:off x="18421427" y="1076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17A70588-B8F0-4111-B4B3-ACDCA533FE6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543CE455-C64F-4361-9042-810844FA772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2F3CFEEA-7BDE-4E9C-9E0F-65C8FE1D175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22E1CB16-C748-43A6-A807-2A01D228B4C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FFAE5953-0B53-476D-8DD7-E8FB5BE6FF3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D82222C2-6AB6-48BC-B81B-D3F2A418BC1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E6293981-581C-4D42-873F-88C54476ADF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EC11229E-335D-418A-BB31-94A2DCA1B53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E30BA416-44A9-4C54-8320-E23E480F9DB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D8E09318-4317-4E91-8984-65BED33A9C1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1" name="テキスト ボックス 730">
          <a:extLst>
            <a:ext uri="{FF2B5EF4-FFF2-40B4-BE49-F238E27FC236}">
              <a16:creationId xmlns:a16="http://schemas.microsoft.com/office/drawing/2014/main" id="{72DB2897-D3DB-4DC8-B9F7-D3A35E64DFE0}"/>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2" name="直線コネクタ 731">
          <a:extLst>
            <a:ext uri="{FF2B5EF4-FFF2-40B4-BE49-F238E27FC236}">
              <a16:creationId xmlns:a16="http://schemas.microsoft.com/office/drawing/2014/main" id="{C33C4199-90CE-4AB4-8FB4-5325B08AB03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733" name="テキスト ボックス 732">
          <a:extLst>
            <a:ext uri="{FF2B5EF4-FFF2-40B4-BE49-F238E27FC236}">
              <a16:creationId xmlns:a16="http://schemas.microsoft.com/office/drawing/2014/main" id="{415B1485-55D7-4D6E-8176-818D8455E907}"/>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4" name="直線コネクタ 733">
          <a:extLst>
            <a:ext uri="{FF2B5EF4-FFF2-40B4-BE49-F238E27FC236}">
              <a16:creationId xmlns:a16="http://schemas.microsoft.com/office/drawing/2014/main" id="{43A2202F-5F3B-4C39-BBA7-996E40359DB9}"/>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5" name="テキスト ボックス 734">
          <a:extLst>
            <a:ext uri="{FF2B5EF4-FFF2-40B4-BE49-F238E27FC236}">
              <a16:creationId xmlns:a16="http://schemas.microsoft.com/office/drawing/2014/main" id="{998C112E-A5F5-45BC-8991-BCB7B36EB8C2}"/>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6" name="直線コネクタ 735">
          <a:extLst>
            <a:ext uri="{FF2B5EF4-FFF2-40B4-BE49-F238E27FC236}">
              <a16:creationId xmlns:a16="http://schemas.microsoft.com/office/drawing/2014/main" id="{0A848400-DFA8-4910-A4A3-CD5212FED3D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7" name="テキスト ボックス 736">
          <a:extLst>
            <a:ext uri="{FF2B5EF4-FFF2-40B4-BE49-F238E27FC236}">
              <a16:creationId xmlns:a16="http://schemas.microsoft.com/office/drawing/2014/main" id="{B20D2DC6-CB39-409A-A9A4-EF990F27F68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8" name="直線コネクタ 737">
          <a:extLst>
            <a:ext uri="{FF2B5EF4-FFF2-40B4-BE49-F238E27FC236}">
              <a16:creationId xmlns:a16="http://schemas.microsoft.com/office/drawing/2014/main" id="{B298895B-5F74-49F3-A4C1-DB647997396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9" name="テキスト ボックス 738">
          <a:extLst>
            <a:ext uri="{FF2B5EF4-FFF2-40B4-BE49-F238E27FC236}">
              <a16:creationId xmlns:a16="http://schemas.microsoft.com/office/drawing/2014/main" id="{4A480CC3-0006-46E6-AEC2-9440B20FF31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0" name="直線コネクタ 739">
          <a:extLst>
            <a:ext uri="{FF2B5EF4-FFF2-40B4-BE49-F238E27FC236}">
              <a16:creationId xmlns:a16="http://schemas.microsoft.com/office/drawing/2014/main" id="{A3479E63-A2F6-4608-AFF3-155773A38A7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1" name="テキスト ボックス 740">
          <a:extLst>
            <a:ext uri="{FF2B5EF4-FFF2-40B4-BE49-F238E27FC236}">
              <a16:creationId xmlns:a16="http://schemas.microsoft.com/office/drawing/2014/main" id="{F0F4C304-10B4-4829-B1DE-DDA9C2108CA7}"/>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a:extLst>
            <a:ext uri="{FF2B5EF4-FFF2-40B4-BE49-F238E27FC236}">
              <a16:creationId xmlns:a16="http://schemas.microsoft.com/office/drawing/2014/main" id="{A9115EE0-3D66-4510-BC54-42921C8746D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3" name="テキスト ボックス 742">
          <a:extLst>
            <a:ext uri="{FF2B5EF4-FFF2-40B4-BE49-F238E27FC236}">
              <a16:creationId xmlns:a16="http://schemas.microsoft.com/office/drawing/2014/main" id="{9AEA29DB-F511-436E-9FA4-ABE1BA6C1D48}"/>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消防施設】&#10;有形固定資産減価償却率グラフ枠">
          <a:extLst>
            <a:ext uri="{FF2B5EF4-FFF2-40B4-BE49-F238E27FC236}">
              <a16:creationId xmlns:a16="http://schemas.microsoft.com/office/drawing/2014/main" id="{862DD885-F6F1-4DEE-8538-9FDE4816940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118111</xdr:rowOff>
    </xdr:from>
    <xdr:to>
      <xdr:col>85</xdr:col>
      <xdr:colOff>126364</xdr:colOff>
      <xdr:row>86</xdr:row>
      <xdr:rowOff>95250</xdr:rowOff>
    </xdr:to>
    <xdr:cxnSp macro="">
      <xdr:nvCxnSpPr>
        <xdr:cNvPr id="745" name="直線コネクタ 744">
          <a:extLst>
            <a:ext uri="{FF2B5EF4-FFF2-40B4-BE49-F238E27FC236}">
              <a16:creationId xmlns:a16="http://schemas.microsoft.com/office/drawing/2014/main" id="{0E2DBA26-7EA7-49C6-8B90-E2FA514456C8}"/>
            </a:ext>
          </a:extLst>
        </xdr:cNvPr>
        <xdr:cNvCxnSpPr/>
      </xdr:nvCxnSpPr>
      <xdr:spPr>
        <a:xfrm flipV="1">
          <a:off x="16318864" y="1331976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746" name="【消防施設】&#10;有形固定資産減価償却率最小値テキスト">
          <a:extLst>
            <a:ext uri="{FF2B5EF4-FFF2-40B4-BE49-F238E27FC236}">
              <a16:creationId xmlns:a16="http://schemas.microsoft.com/office/drawing/2014/main" id="{6C3489F0-60D4-4DF7-8116-41659A81AC8D}"/>
            </a:ext>
          </a:extLst>
        </xdr:cNvPr>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747" name="直線コネクタ 746">
          <a:extLst>
            <a:ext uri="{FF2B5EF4-FFF2-40B4-BE49-F238E27FC236}">
              <a16:creationId xmlns:a16="http://schemas.microsoft.com/office/drawing/2014/main" id="{0E9A0D5E-4984-4858-AF7A-BBDFFC58ACEA}"/>
            </a:ext>
          </a:extLst>
        </xdr:cNvPr>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64788</xdr:rowOff>
    </xdr:from>
    <xdr:ext cx="405111" cy="259045"/>
    <xdr:sp macro="" textlink="">
      <xdr:nvSpPr>
        <xdr:cNvPr id="748" name="【消防施設】&#10;有形固定資産減価償却率最大値テキスト">
          <a:extLst>
            <a:ext uri="{FF2B5EF4-FFF2-40B4-BE49-F238E27FC236}">
              <a16:creationId xmlns:a16="http://schemas.microsoft.com/office/drawing/2014/main" id="{8E65D436-BF6E-40AD-AF52-0B83B13DD787}"/>
            </a:ext>
          </a:extLst>
        </xdr:cNvPr>
        <xdr:cNvSpPr txBox="1"/>
      </xdr:nvSpPr>
      <xdr:spPr>
        <a:xfrm>
          <a:off x="163576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118111</xdr:rowOff>
    </xdr:from>
    <xdr:to>
      <xdr:col>86</xdr:col>
      <xdr:colOff>25400</xdr:colOff>
      <xdr:row>77</xdr:row>
      <xdr:rowOff>118111</xdr:rowOff>
    </xdr:to>
    <xdr:cxnSp macro="">
      <xdr:nvCxnSpPr>
        <xdr:cNvPr id="749" name="直線コネクタ 748">
          <a:extLst>
            <a:ext uri="{FF2B5EF4-FFF2-40B4-BE49-F238E27FC236}">
              <a16:creationId xmlns:a16="http://schemas.microsoft.com/office/drawing/2014/main" id="{0D1314BE-45D5-430B-92BB-0CD50AA0BD91}"/>
            </a:ext>
          </a:extLst>
        </xdr:cNvPr>
        <xdr:cNvCxnSpPr/>
      </xdr:nvCxnSpPr>
      <xdr:spPr>
        <a:xfrm>
          <a:off x="16230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140988</xdr:rowOff>
    </xdr:from>
    <xdr:ext cx="405111" cy="259045"/>
    <xdr:sp macro="" textlink="">
      <xdr:nvSpPr>
        <xdr:cNvPr id="750" name="【消防施設】&#10;有形固定資産減価償却率平均値テキスト">
          <a:extLst>
            <a:ext uri="{FF2B5EF4-FFF2-40B4-BE49-F238E27FC236}">
              <a16:creationId xmlns:a16="http://schemas.microsoft.com/office/drawing/2014/main" id="{50CDAD1A-B06D-4D40-88B8-9E42A73A803A}"/>
            </a:ext>
          </a:extLst>
        </xdr:cNvPr>
        <xdr:cNvSpPr txBox="1"/>
      </xdr:nvSpPr>
      <xdr:spPr>
        <a:xfrm>
          <a:off x="16357600" y="14199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162561</xdr:rowOff>
    </xdr:from>
    <xdr:to>
      <xdr:col>85</xdr:col>
      <xdr:colOff>177800</xdr:colOff>
      <xdr:row>83</xdr:row>
      <xdr:rowOff>92711</xdr:rowOff>
    </xdr:to>
    <xdr:sp macro="" textlink="">
      <xdr:nvSpPr>
        <xdr:cNvPr id="751" name="フローチャート: 判断 750">
          <a:extLst>
            <a:ext uri="{FF2B5EF4-FFF2-40B4-BE49-F238E27FC236}">
              <a16:creationId xmlns:a16="http://schemas.microsoft.com/office/drawing/2014/main" id="{C705D1E1-9F6D-4BF1-B759-30FA3A7D5150}"/>
            </a:ext>
          </a:extLst>
        </xdr:cNvPr>
        <xdr:cNvSpPr/>
      </xdr:nvSpPr>
      <xdr:spPr>
        <a:xfrm>
          <a:off x="162687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128270</xdr:rowOff>
    </xdr:from>
    <xdr:to>
      <xdr:col>81</xdr:col>
      <xdr:colOff>101600</xdr:colOff>
      <xdr:row>83</xdr:row>
      <xdr:rowOff>58420</xdr:rowOff>
    </xdr:to>
    <xdr:sp macro="" textlink="">
      <xdr:nvSpPr>
        <xdr:cNvPr id="752" name="フローチャート: 判断 751">
          <a:extLst>
            <a:ext uri="{FF2B5EF4-FFF2-40B4-BE49-F238E27FC236}">
              <a16:creationId xmlns:a16="http://schemas.microsoft.com/office/drawing/2014/main" id="{DEA60D4A-B360-44C3-8253-4CAB76EEA601}"/>
            </a:ext>
          </a:extLst>
        </xdr:cNvPr>
        <xdr:cNvSpPr/>
      </xdr:nvSpPr>
      <xdr:spPr>
        <a:xfrm>
          <a:off x="15430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105411</xdr:rowOff>
    </xdr:from>
    <xdr:to>
      <xdr:col>76</xdr:col>
      <xdr:colOff>165100</xdr:colOff>
      <xdr:row>83</xdr:row>
      <xdr:rowOff>35561</xdr:rowOff>
    </xdr:to>
    <xdr:sp macro="" textlink="">
      <xdr:nvSpPr>
        <xdr:cNvPr id="753" name="フローチャート: 判断 752">
          <a:extLst>
            <a:ext uri="{FF2B5EF4-FFF2-40B4-BE49-F238E27FC236}">
              <a16:creationId xmlns:a16="http://schemas.microsoft.com/office/drawing/2014/main" id="{D412D1F4-23C0-42A2-901C-F01B3F3FDFCB}"/>
            </a:ext>
          </a:extLst>
        </xdr:cNvPr>
        <xdr:cNvSpPr/>
      </xdr:nvSpPr>
      <xdr:spPr>
        <a:xfrm>
          <a:off x="14541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105411</xdr:rowOff>
    </xdr:from>
    <xdr:to>
      <xdr:col>72</xdr:col>
      <xdr:colOff>38100</xdr:colOff>
      <xdr:row>83</xdr:row>
      <xdr:rowOff>35561</xdr:rowOff>
    </xdr:to>
    <xdr:sp macro="" textlink="">
      <xdr:nvSpPr>
        <xdr:cNvPr id="754" name="フローチャート: 判断 753">
          <a:extLst>
            <a:ext uri="{FF2B5EF4-FFF2-40B4-BE49-F238E27FC236}">
              <a16:creationId xmlns:a16="http://schemas.microsoft.com/office/drawing/2014/main" id="{DA4B6C39-9298-4EBC-ADCF-6B61912831B1}"/>
            </a:ext>
          </a:extLst>
        </xdr:cNvPr>
        <xdr:cNvSpPr/>
      </xdr:nvSpPr>
      <xdr:spPr>
        <a:xfrm>
          <a:off x="13652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44450</xdr:rowOff>
    </xdr:from>
    <xdr:to>
      <xdr:col>67</xdr:col>
      <xdr:colOff>101600</xdr:colOff>
      <xdr:row>82</xdr:row>
      <xdr:rowOff>146050</xdr:rowOff>
    </xdr:to>
    <xdr:sp macro="" textlink="">
      <xdr:nvSpPr>
        <xdr:cNvPr id="755" name="フローチャート: 判断 754">
          <a:extLst>
            <a:ext uri="{FF2B5EF4-FFF2-40B4-BE49-F238E27FC236}">
              <a16:creationId xmlns:a16="http://schemas.microsoft.com/office/drawing/2014/main" id="{89619D99-2B4A-45EA-9978-7727FA5165ED}"/>
            </a:ext>
          </a:extLst>
        </xdr:cNvPr>
        <xdr:cNvSpPr/>
      </xdr:nvSpPr>
      <xdr:spPr>
        <a:xfrm>
          <a:off x="12763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D47BA9CE-820B-430B-8714-80E773122B2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C14EE302-7F59-464D-8B39-9720FB67146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42A56F2A-C0AF-437B-8839-74EA67420AB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28E7C8B1-8FFF-4E67-8F66-0D9BBE5DDAA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7C251890-D465-44E0-A859-DB51C9BD33C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143511</xdr:rowOff>
    </xdr:from>
    <xdr:to>
      <xdr:col>85</xdr:col>
      <xdr:colOff>177800</xdr:colOff>
      <xdr:row>83</xdr:row>
      <xdr:rowOff>73661</xdr:rowOff>
    </xdr:to>
    <xdr:sp macro="" textlink="">
      <xdr:nvSpPr>
        <xdr:cNvPr id="761" name="楕円 760">
          <a:extLst>
            <a:ext uri="{FF2B5EF4-FFF2-40B4-BE49-F238E27FC236}">
              <a16:creationId xmlns:a16="http://schemas.microsoft.com/office/drawing/2014/main" id="{B5A6A67C-B30D-4A4D-83D0-EB8C8D2AB793}"/>
            </a:ext>
          </a:extLst>
        </xdr:cNvPr>
        <xdr:cNvSpPr/>
      </xdr:nvSpPr>
      <xdr:spPr>
        <a:xfrm>
          <a:off x="162687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166388</xdr:rowOff>
    </xdr:from>
    <xdr:ext cx="405111" cy="259045"/>
    <xdr:sp macro="" textlink="">
      <xdr:nvSpPr>
        <xdr:cNvPr id="762" name="【消防施設】&#10;有形固定資産減価償却率該当値テキスト">
          <a:extLst>
            <a:ext uri="{FF2B5EF4-FFF2-40B4-BE49-F238E27FC236}">
              <a16:creationId xmlns:a16="http://schemas.microsoft.com/office/drawing/2014/main" id="{24E7656B-C145-4CB8-B203-3558D260BBA7}"/>
            </a:ext>
          </a:extLst>
        </xdr:cNvPr>
        <xdr:cNvSpPr txBox="1"/>
      </xdr:nvSpPr>
      <xdr:spPr>
        <a:xfrm>
          <a:off x="16357600" y="1405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90170</xdr:rowOff>
    </xdr:from>
    <xdr:to>
      <xdr:col>81</xdr:col>
      <xdr:colOff>101600</xdr:colOff>
      <xdr:row>83</xdr:row>
      <xdr:rowOff>20320</xdr:rowOff>
    </xdr:to>
    <xdr:sp macro="" textlink="">
      <xdr:nvSpPr>
        <xdr:cNvPr id="763" name="楕円 762">
          <a:extLst>
            <a:ext uri="{FF2B5EF4-FFF2-40B4-BE49-F238E27FC236}">
              <a16:creationId xmlns:a16="http://schemas.microsoft.com/office/drawing/2014/main" id="{6DADE05C-36FA-4EAC-BEE6-B6B83BE64443}"/>
            </a:ext>
          </a:extLst>
        </xdr:cNvPr>
        <xdr:cNvSpPr/>
      </xdr:nvSpPr>
      <xdr:spPr>
        <a:xfrm>
          <a:off x="15430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140970</xdr:rowOff>
    </xdr:from>
    <xdr:to>
      <xdr:col>85</xdr:col>
      <xdr:colOff>127000</xdr:colOff>
      <xdr:row>83</xdr:row>
      <xdr:rowOff>22861</xdr:rowOff>
    </xdr:to>
    <xdr:cxnSp macro="">
      <xdr:nvCxnSpPr>
        <xdr:cNvPr id="764" name="直線コネクタ 763">
          <a:extLst>
            <a:ext uri="{FF2B5EF4-FFF2-40B4-BE49-F238E27FC236}">
              <a16:creationId xmlns:a16="http://schemas.microsoft.com/office/drawing/2014/main" id="{0836F22C-BED2-4EDF-A62D-109F06E76BC8}"/>
            </a:ext>
          </a:extLst>
        </xdr:cNvPr>
        <xdr:cNvCxnSpPr/>
      </xdr:nvCxnSpPr>
      <xdr:spPr>
        <a:xfrm>
          <a:off x="15481300" y="1419987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63500</xdr:rowOff>
    </xdr:from>
    <xdr:to>
      <xdr:col>76</xdr:col>
      <xdr:colOff>165100</xdr:colOff>
      <xdr:row>82</xdr:row>
      <xdr:rowOff>165100</xdr:rowOff>
    </xdr:to>
    <xdr:sp macro="" textlink="">
      <xdr:nvSpPr>
        <xdr:cNvPr id="765" name="楕円 764">
          <a:extLst>
            <a:ext uri="{FF2B5EF4-FFF2-40B4-BE49-F238E27FC236}">
              <a16:creationId xmlns:a16="http://schemas.microsoft.com/office/drawing/2014/main" id="{2B3C2007-F455-4E41-AEBD-E7D18CD8015E}"/>
            </a:ext>
          </a:extLst>
        </xdr:cNvPr>
        <xdr:cNvSpPr/>
      </xdr:nvSpPr>
      <xdr:spPr>
        <a:xfrm>
          <a:off x="14541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114300</xdr:rowOff>
    </xdr:from>
    <xdr:to>
      <xdr:col>81</xdr:col>
      <xdr:colOff>50800</xdr:colOff>
      <xdr:row>82</xdr:row>
      <xdr:rowOff>140970</xdr:rowOff>
    </xdr:to>
    <xdr:cxnSp macro="">
      <xdr:nvCxnSpPr>
        <xdr:cNvPr id="766" name="直線コネクタ 765">
          <a:extLst>
            <a:ext uri="{FF2B5EF4-FFF2-40B4-BE49-F238E27FC236}">
              <a16:creationId xmlns:a16="http://schemas.microsoft.com/office/drawing/2014/main" id="{FE459249-2A24-4727-81BE-95AE4E9DDF83}"/>
            </a:ext>
          </a:extLst>
        </xdr:cNvPr>
        <xdr:cNvCxnSpPr/>
      </xdr:nvCxnSpPr>
      <xdr:spPr>
        <a:xfrm>
          <a:off x="14592300" y="141732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21589</xdr:rowOff>
    </xdr:from>
    <xdr:to>
      <xdr:col>72</xdr:col>
      <xdr:colOff>38100</xdr:colOff>
      <xdr:row>84</xdr:row>
      <xdr:rowOff>123189</xdr:rowOff>
    </xdr:to>
    <xdr:sp macro="" textlink="">
      <xdr:nvSpPr>
        <xdr:cNvPr id="767" name="楕円 766">
          <a:extLst>
            <a:ext uri="{FF2B5EF4-FFF2-40B4-BE49-F238E27FC236}">
              <a16:creationId xmlns:a16="http://schemas.microsoft.com/office/drawing/2014/main" id="{4D84E256-484A-474D-AD49-8037B378E5A4}"/>
            </a:ext>
          </a:extLst>
        </xdr:cNvPr>
        <xdr:cNvSpPr/>
      </xdr:nvSpPr>
      <xdr:spPr>
        <a:xfrm>
          <a:off x="13652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114300</xdr:rowOff>
    </xdr:from>
    <xdr:to>
      <xdr:col>76</xdr:col>
      <xdr:colOff>114300</xdr:colOff>
      <xdr:row>84</xdr:row>
      <xdr:rowOff>72389</xdr:rowOff>
    </xdr:to>
    <xdr:cxnSp macro="">
      <xdr:nvCxnSpPr>
        <xdr:cNvPr id="768" name="直線コネクタ 767">
          <a:extLst>
            <a:ext uri="{FF2B5EF4-FFF2-40B4-BE49-F238E27FC236}">
              <a16:creationId xmlns:a16="http://schemas.microsoft.com/office/drawing/2014/main" id="{A9FF5A0E-600C-4035-869C-9FE3B6D6F2F5}"/>
            </a:ext>
          </a:extLst>
        </xdr:cNvPr>
        <xdr:cNvCxnSpPr/>
      </xdr:nvCxnSpPr>
      <xdr:spPr>
        <a:xfrm flipV="1">
          <a:off x="13703300" y="14173200"/>
          <a:ext cx="889000" cy="30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90170</xdr:rowOff>
    </xdr:from>
    <xdr:to>
      <xdr:col>67</xdr:col>
      <xdr:colOff>101600</xdr:colOff>
      <xdr:row>84</xdr:row>
      <xdr:rowOff>20320</xdr:rowOff>
    </xdr:to>
    <xdr:sp macro="" textlink="">
      <xdr:nvSpPr>
        <xdr:cNvPr id="769" name="楕円 768">
          <a:extLst>
            <a:ext uri="{FF2B5EF4-FFF2-40B4-BE49-F238E27FC236}">
              <a16:creationId xmlns:a16="http://schemas.microsoft.com/office/drawing/2014/main" id="{81128D86-041E-49A5-867A-4AC42023C17C}"/>
            </a:ext>
          </a:extLst>
        </xdr:cNvPr>
        <xdr:cNvSpPr/>
      </xdr:nvSpPr>
      <xdr:spPr>
        <a:xfrm>
          <a:off x="12763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140970</xdr:rowOff>
    </xdr:from>
    <xdr:to>
      <xdr:col>71</xdr:col>
      <xdr:colOff>177800</xdr:colOff>
      <xdr:row>84</xdr:row>
      <xdr:rowOff>72389</xdr:rowOff>
    </xdr:to>
    <xdr:cxnSp macro="">
      <xdr:nvCxnSpPr>
        <xdr:cNvPr id="770" name="直線コネクタ 769">
          <a:extLst>
            <a:ext uri="{FF2B5EF4-FFF2-40B4-BE49-F238E27FC236}">
              <a16:creationId xmlns:a16="http://schemas.microsoft.com/office/drawing/2014/main" id="{05ABAC7C-754F-4209-AB9A-765DB648B916}"/>
            </a:ext>
          </a:extLst>
        </xdr:cNvPr>
        <xdr:cNvCxnSpPr/>
      </xdr:nvCxnSpPr>
      <xdr:spPr>
        <a:xfrm>
          <a:off x="12814300" y="1437132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49547</xdr:rowOff>
    </xdr:from>
    <xdr:ext cx="405111" cy="259045"/>
    <xdr:sp macro="" textlink="">
      <xdr:nvSpPr>
        <xdr:cNvPr id="771" name="n_1aveValue【消防施設】&#10;有形固定資産減価償却率">
          <a:extLst>
            <a:ext uri="{FF2B5EF4-FFF2-40B4-BE49-F238E27FC236}">
              <a16:creationId xmlns:a16="http://schemas.microsoft.com/office/drawing/2014/main" id="{4065D472-CFC5-4171-AA96-DD54C084399D}"/>
            </a:ext>
          </a:extLst>
        </xdr:cNvPr>
        <xdr:cNvSpPr txBox="1"/>
      </xdr:nvSpPr>
      <xdr:spPr>
        <a:xfrm>
          <a:off x="15266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26688</xdr:rowOff>
    </xdr:from>
    <xdr:ext cx="405111" cy="259045"/>
    <xdr:sp macro="" textlink="">
      <xdr:nvSpPr>
        <xdr:cNvPr id="772" name="n_2aveValue【消防施設】&#10;有形固定資産減価償却率">
          <a:extLst>
            <a:ext uri="{FF2B5EF4-FFF2-40B4-BE49-F238E27FC236}">
              <a16:creationId xmlns:a16="http://schemas.microsoft.com/office/drawing/2014/main" id="{59020F38-0084-479E-A35C-F90410FAB16A}"/>
            </a:ext>
          </a:extLst>
        </xdr:cNvPr>
        <xdr:cNvSpPr txBox="1"/>
      </xdr:nvSpPr>
      <xdr:spPr>
        <a:xfrm>
          <a:off x="14389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52088</xdr:rowOff>
    </xdr:from>
    <xdr:ext cx="405111" cy="259045"/>
    <xdr:sp macro="" textlink="">
      <xdr:nvSpPr>
        <xdr:cNvPr id="773" name="n_3aveValue【消防施設】&#10;有形固定資産減価償却率">
          <a:extLst>
            <a:ext uri="{FF2B5EF4-FFF2-40B4-BE49-F238E27FC236}">
              <a16:creationId xmlns:a16="http://schemas.microsoft.com/office/drawing/2014/main" id="{DF124A56-85D3-4B60-96EA-CCAA0E0C914F}"/>
            </a:ext>
          </a:extLst>
        </xdr:cNvPr>
        <xdr:cNvSpPr txBox="1"/>
      </xdr:nvSpPr>
      <xdr:spPr>
        <a:xfrm>
          <a:off x="13500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162577</xdr:rowOff>
    </xdr:from>
    <xdr:ext cx="405111" cy="259045"/>
    <xdr:sp macro="" textlink="">
      <xdr:nvSpPr>
        <xdr:cNvPr id="774" name="n_4aveValue【消防施設】&#10;有形固定資産減価償却率">
          <a:extLst>
            <a:ext uri="{FF2B5EF4-FFF2-40B4-BE49-F238E27FC236}">
              <a16:creationId xmlns:a16="http://schemas.microsoft.com/office/drawing/2014/main" id="{28798B0A-63A6-450C-AFD5-CD4B3691C782}"/>
            </a:ext>
          </a:extLst>
        </xdr:cNvPr>
        <xdr:cNvSpPr txBox="1"/>
      </xdr:nvSpPr>
      <xdr:spPr>
        <a:xfrm>
          <a:off x="12611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36847</xdr:rowOff>
    </xdr:from>
    <xdr:ext cx="405111" cy="259045"/>
    <xdr:sp macro="" textlink="">
      <xdr:nvSpPr>
        <xdr:cNvPr id="775" name="n_1mainValue【消防施設】&#10;有形固定資産減価償却率">
          <a:extLst>
            <a:ext uri="{FF2B5EF4-FFF2-40B4-BE49-F238E27FC236}">
              <a16:creationId xmlns:a16="http://schemas.microsoft.com/office/drawing/2014/main" id="{9E49390C-6A01-424C-9A11-C8813D1BFA2F}"/>
            </a:ext>
          </a:extLst>
        </xdr:cNvPr>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10177</xdr:rowOff>
    </xdr:from>
    <xdr:ext cx="405111" cy="259045"/>
    <xdr:sp macro="" textlink="">
      <xdr:nvSpPr>
        <xdr:cNvPr id="776" name="n_2mainValue【消防施設】&#10;有形固定資産減価償却率">
          <a:extLst>
            <a:ext uri="{FF2B5EF4-FFF2-40B4-BE49-F238E27FC236}">
              <a16:creationId xmlns:a16="http://schemas.microsoft.com/office/drawing/2014/main" id="{4F90EA14-0715-4D2D-99BC-DC634939600C}"/>
            </a:ext>
          </a:extLst>
        </xdr:cNvPr>
        <xdr:cNvSpPr txBox="1"/>
      </xdr:nvSpPr>
      <xdr:spPr>
        <a:xfrm>
          <a:off x="14389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114316</xdr:rowOff>
    </xdr:from>
    <xdr:ext cx="405111" cy="259045"/>
    <xdr:sp macro="" textlink="">
      <xdr:nvSpPr>
        <xdr:cNvPr id="777" name="n_3mainValue【消防施設】&#10;有形固定資産減価償却率">
          <a:extLst>
            <a:ext uri="{FF2B5EF4-FFF2-40B4-BE49-F238E27FC236}">
              <a16:creationId xmlns:a16="http://schemas.microsoft.com/office/drawing/2014/main" id="{81BAD10B-0F01-4721-8B1D-E4B4A48964F0}"/>
            </a:ext>
          </a:extLst>
        </xdr:cNvPr>
        <xdr:cNvSpPr txBox="1"/>
      </xdr:nvSpPr>
      <xdr:spPr>
        <a:xfrm>
          <a:off x="13500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11447</xdr:rowOff>
    </xdr:from>
    <xdr:ext cx="405111" cy="259045"/>
    <xdr:sp macro="" textlink="">
      <xdr:nvSpPr>
        <xdr:cNvPr id="778" name="n_4mainValue【消防施設】&#10;有形固定資産減価償却率">
          <a:extLst>
            <a:ext uri="{FF2B5EF4-FFF2-40B4-BE49-F238E27FC236}">
              <a16:creationId xmlns:a16="http://schemas.microsoft.com/office/drawing/2014/main" id="{2828B57E-0946-489D-941E-C3EDBF7B459C}"/>
            </a:ext>
          </a:extLst>
        </xdr:cNvPr>
        <xdr:cNvSpPr txBox="1"/>
      </xdr:nvSpPr>
      <xdr:spPr>
        <a:xfrm>
          <a:off x="12611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a:extLst>
            <a:ext uri="{FF2B5EF4-FFF2-40B4-BE49-F238E27FC236}">
              <a16:creationId xmlns:a16="http://schemas.microsoft.com/office/drawing/2014/main" id="{E68C1059-5D1B-481E-A091-5DFDD5E4206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a:extLst>
            <a:ext uri="{FF2B5EF4-FFF2-40B4-BE49-F238E27FC236}">
              <a16:creationId xmlns:a16="http://schemas.microsoft.com/office/drawing/2014/main" id="{9131F72D-0D90-4C84-997B-538B7307FE3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a:extLst>
            <a:ext uri="{FF2B5EF4-FFF2-40B4-BE49-F238E27FC236}">
              <a16:creationId xmlns:a16="http://schemas.microsoft.com/office/drawing/2014/main" id="{655C25A2-6619-4D06-9819-1F4C69D946F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a:extLst>
            <a:ext uri="{FF2B5EF4-FFF2-40B4-BE49-F238E27FC236}">
              <a16:creationId xmlns:a16="http://schemas.microsoft.com/office/drawing/2014/main" id="{0310D4FA-A0ED-4916-943E-13EEBE1FA0A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a:extLst>
            <a:ext uri="{FF2B5EF4-FFF2-40B4-BE49-F238E27FC236}">
              <a16:creationId xmlns:a16="http://schemas.microsoft.com/office/drawing/2014/main" id="{20D8C44A-3FB7-4385-BCA6-216B115D19F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a:extLst>
            <a:ext uri="{FF2B5EF4-FFF2-40B4-BE49-F238E27FC236}">
              <a16:creationId xmlns:a16="http://schemas.microsoft.com/office/drawing/2014/main" id="{1DE7F06D-3C04-4547-9C0E-364F198CD17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a:extLst>
            <a:ext uri="{FF2B5EF4-FFF2-40B4-BE49-F238E27FC236}">
              <a16:creationId xmlns:a16="http://schemas.microsoft.com/office/drawing/2014/main" id="{D558AB26-5B02-48F0-BCBE-56DA5C8ABA3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a:extLst>
            <a:ext uri="{FF2B5EF4-FFF2-40B4-BE49-F238E27FC236}">
              <a16:creationId xmlns:a16="http://schemas.microsoft.com/office/drawing/2014/main" id="{EE173A3D-3140-43D4-831F-07F57D02F47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a:extLst>
            <a:ext uri="{FF2B5EF4-FFF2-40B4-BE49-F238E27FC236}">
              <a16:creationId xmlns:a16="http://schemas.microsoft.com/office/drawing/2014/main" id="{3D50FEFF-C78F-4933-8E62-BA1FF753831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a:extLst>
            <a:ext uri="{FF2B5EF4-FFF2-40B4-BE49-F238E27FC236}">
              <a16:creationId xmlns:a16="http://schemas.microsoft.com/office/drawing/2014/main" id="{62D55D44-0A5C-4F69-9ABE-06F965C5B30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9" name="直線コネクタ 788">
          <a:extLst>
            <a:ext uri="{FF2B5EF4-FFF2-40B4-BE49-F238E27FC236}">
              <a16:creationId xmlns:a16="http://schemas.microsoft.com/office/drawing/2014/main" id="{F700D6AA-D6E1-49E1-9749-6F62370EA02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0" name="テキスト ボックス 789">
          <a:extLst>
            <a:ext uri="{FF2B5EF4-FFF2-40B4-BE49-F238E27FC236}">
              <a16:creationId xmlns:a16="http://schemas.microsoft.com/office/drawing/2014/main" id="{D89F39DB-4026-4D04-BF17-607119C09E71}"/>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1" name="直線コネクタ 790">
          <a:extLst>
            <a:ext uri="{FF2B5EF4-FFF2-40B4-BE49-F238E27FC236}">
              <a16:creationId xmlns:a16="http://schemas.microsoft.com/office/drawing/2014/main" id="{12A9B9E6-8FB6-416E-A255-0CE850EE5283}"/>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2" name="テキスト ボックス 791">
          <a:extLst>
            <a:ext uri="{FF2B5EF4-FFF2-40B4-BE49-F238E27FC236}">
              <a16:creationId xmlns:a16="http://schemas.microsoft.com/office/drawing/2014/main" id="{62E7E5E7-98D7-48C5-B137-C4C48C06A4A6}"/>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3" name="直線コネクタ 792">
          <a:extLst>
            <a:ext uri="{FF2B5EF4-FFF2-40B4-BE49-F238E27FC236}">
              <a16:creationId xmlns:a16="http://schemas.microsoft.com/office/drawing/2014/main" id="{C2E06EC2-5A0D-4617-AE93-7F8D771F4C9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4" name="テキスト ボックス 793">
          <a:extLst>
            <a:ext uri="{FF2B5EF4-FFF2-40B4-BE49-F238E27FC236}">
              <a16:creationId xmlns:a16="http://schemas.microsoft.com/office/drawing/2014/main" id="{800BFAA0-F145-445B-A059-6819BCCE4B62}"/>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5" name="直線コネクタ 794">
          <a:extLst>
            <a:ext uri="{FF2B5EF4-FFF2-40B4-BE49-F238E27FC236}">
              <a16:creationId xmlns:a16="http://schemas.microsoft.com/office/drawing/2014/main" id="{73C4524B-D7C6-4702-9E96-0EC033F72C4F}"/>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6" name="テキスト ボックス 795">
          <a:extLst>
            <a:ext uri="{FF2B5EF4-FFF2-40B4-BE49-F238E27FC236}">
              <a16:creationId xmlns:a16="http://schemas.microsoft.com/office/drawing/2014/main" id="{09C37958-E644-43AB-BB33-B56D4FBE1E4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a:extLst>
            <a:ext uri="{FF2B5EF4-FFF2-40B4-BE49-F238E27FC236}">
              <a16:creationId xmlns:a16="http://schemas.microsoft.com/office/drawing/2014/main" id="{125BEE7D-FC9D-4049-A09A-D2C4A3A3925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a:extLst>
            <a:ext uri="{FF2B5EF4-FFF2-40B4-BE49-F238E27FC236}">
              <a16:creationId xmlns:a16="http://schemas.microsoft.com/office/drawing/2014/main" id="{6EE47EC8-EC3A-494A-B075-6FB5DE90D6F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a:extLst>
            <a:ext uri="{FF2B5EF4-FFF2-40B4-BE49-F238E27FC236}">
              <a16:creationId xmlns:a16="http://schemas.microsoft.com/office/drawing/2014/main" id="{FF07EBE7-BD08-49F9-BDF5-F36B5AE52E1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90678</xdr:rowOff>
    </xdr:from>
    <xdr:to>
      <xdr:col>116</xdr:col>
      <xdr:colOff>62864</xdr:colOff>
      <xdr:row>85</xdr:row>
      <xdr:rowOff>12954</xdr:rowOff>
    </xdr:to>
    <xdr:cxnSp macro="">
      <xdr:nvCxnSpPr>
        <xdr:cNvPr id="800" name="直線コネクタ 799">
          <a:extLst>
            <a:ext uri="{FF2B5EF4-FFF2-40B4-BE49-F238E27FC236}">
              <a16:creationId xmlns:a16="http://schemas.microsoft.com/office/drawing/2014/main" id="{AA00D9A5-D07C-4C42-939E-BD4D6F691F28}"/>
            </a:ext>
          </a:extLst>
        </xdr:cNvPr>
        <xdr:cNvCxnSpPr/>
      </xdr:nvCxnSpPr>
      <xdr:spPr>
        <a:xfrm flipV="1">
          <a:off x="22160864" y="1363522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16781</xdr:rowOff>
    </xdr:from>
    <xdr:ext cx="469744" cy="259045"/>
    <xdr:sp macro="" textlink="">
      <xdr:nvSpPr>
        <xdr:cNvPr id="801" name="【消防施設】&#10;一人当たり面積最小値テキスト">
          <a:extLst>
            <a:ext uri="{FF2B5EF4-FFF2-40B4-BE49-F238E27FC236}">
              <a16:creationId xmlns:a16="http://schemas.microsoft.com/office/drawing/2014/main" id="{6A4D0937-06CF-4D0B-8EB1-556224DCF409}"/>
            </a:ext>
          </a:extLst>
        </xdr:cNvPr>
        <xdr:cNvSpPr txBox="1"/>
      </xdr:nvSpPr>
      <xdr:spPr>
        <a:xfrm>
          <a:off x="22199600" y="1459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12954</xdr:rowOff>
    </xdr:from>
    <xdr:to>
      <xdr:col>116</xdr:col>
      <xdr:colOff>152400</xdr:colOff>
      <xdr:row>85</xdr:row>
      <xdr:rowOff>12954</xdr:rowOff>
    </xdr:to>
    <xdr:cxnSp macro="">
      <xdr:nvCxnSpPr>
        <xdr:cNvPr id="802" name="直線コネクタ 801">
          <a:extLst>
            <a:ext uri="{FF2B5EF4-FFF2-40B4-BE49-F238E27FC236}">
              <a16:creationId xmlns:a16="http://schemas.microsoft.com/office/drawing/2014/main" id="{94899168-A35C-45A2-8DB4-A98EEE6C02C2}"/>
            </a:ext>
          </a:extLst>
        </xdr:cNvPr>
        <xdr:cNvCxnSpPr/>
      </xdr:nvCxnSpPr>
      <xdr:spPr>
        <a:xfrm>
          <a:off x="22072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37355</xdr:rowOff>
    </xdr:from>
    <xdr:ext cx="469744" cy="259045"/>
    <xdr:sp macro="" textlink="">
      <xdr:nvSpPr>
        <xdr:cNvPr id="803" name="【消防施設】&#10;一人当たり面積最大値テキスト">
          <a:extLst>
            <a:ext uri="{FF2B5EF4-FFF2-40B4-BE49-F238E27FC236}">
              <a16:creationId xmlns:a16="http://schemas.microsoft.com/office/drawing/2014/main" id="{CBFF423C-E3C4-4345-9F42-9ABC3BCF9A79}"/>
            </a:ext>
          </a:extLst>
        </xdr:cNvPr>
        <xdr:cNvSpPr txBox="1"/>
      </xdr:nvSpPr>
      <xdr:spPr>
        <a:xfrm>
          <a:off x="22199600" y="134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90678</xdr:rowOff>
    </xdr:from>
    <xdr:to>
      <xdr:col>116</xdr:col>
      <xdr:colOff>152400</xdr:colOff>
      <xdr:row>79</xdr:row>
      <xdr:rowOff>90678</xdr:rowOff>
    </xdr:to>
    <xdr:cxnSp macro="">
      <xdr:nvCxnSpPr>
        <xdr:cNvPr id="804" name="直線コネクタ 803">
          <a:extLst>
            <a:ext uri="{FF2B5EF4-FFF2-40B4-BE49-F238E27FC236}">
              <a16:creationId xmlns:a16="http://schemas.microsoft.com/office/drawing/2014/main" id="{90A948E3-09FD-4EE0-94AA-7299D7BFB5B2}"/>
            </a:ext>
          </a:extLst>
        </xdr:cNvPr>
        <xdr:cNvCxnSpPr/>
      </xdr:nvCxnSpPr>
      <xdr:spPr>
        <a:xfrm>
          <a:off x="22072600" y="1363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77740</xdr:rowOff>
    </xdr:from>
    <xdr:ext cx="469744" cy="259045"/>
    <xdr:sp macro="" textlink="">
      <xdr:nvSpPr>
        <xdr:cNvPr id="805" name="【消防施設】&#10;一人当たり面積平均値テキスト">
          <a:extLst>
            <a:ext uri="{FF2B5EF4-FFF2-40B4-BE49-F238E27FC236}">
              <a16:creationId xmlns:a16="http://schemas.microsoft.com/office/drawing/2014/main" id="{ACD83FE9-FA1A-43BD-B74B-9211CB67BB25}"/>
            </a:ext>
          </a:extLst>
        </xdr:cNvPr>
        <xdr:cNvSpPr txBox="1"/>
      </xdr:nvSpPr>
      <xdr:spPr>
        <a:xfrm>
          <a:off x="22199600" y="14308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99313</xdr:rowOff>
    </xdr:from>
    <xdr:to>
      <xdr:col>116</xdr:col>
      <xdr:colOff>114300</xdr:colOff>
      <xdr:row>84</xdr:row>
      <xdr:rowOff>29463</xdr:rowOff>
    </xdr:to>
    <xdr:sp macro="" textlink="">
      <xdr:nvSpPr>
        <xdr:cNvPr id="806" name="フローチャート: 判断 805">
          <a:extLst>
            <a:ext uri="{FF2B5EF4-FFF2-40B4-BE49-F238E27FC236}">
              <a16:creationId xmlns:a16="http://schemas.microsoft.com/office/drawing/2014/main" id="{6F8A7B2D-CCDC-42B2-80BC-EEB1A5193517}"/>
            </a:ext>
          </a:extLst>
        </xdr:cNvPr>
        <xdr:cNvSpPr/>
      </xdr:nvSpPr>
      <xdr:spPr>
        <a:xfrm>
          <a:off x="221107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113030</xdr:rowOff>
    </xdr:from>
    <xdr:to>
      <xdr:col>112</xdr:col>
      <xdr:colOff>38100</xdr:colOff>
      <xdr:row>84</xdr:row>
      <xdr:rowOff>43180</xdr:rowOff>
    </xdr:to>
    <xdr:sp macro="" textlink="">
      <xdr:nvSpPr>
        <xdr:cNvPr id="807" name="フローチャート: 判断 806">
          <a:extLst>
            <a:ext uri="{FF2B5EF4-FFF2-40B4-BE49-F238E27FC236}">
              <a16:creationId xmlns:a16="http://schemas.microsoft.com/office/drawing/2014/main" id="{C3385BED-6B0A-481A-8604-17C52E8201DC}"/>
            </a:ext>
          </a:extLst>
        </xdr:cNvPr>
        <xdr:cNvSpPr/>
      </xdr:nvSpPr>
      <xdr:spPr>
        <a:xfrm>
          <a:off x="21272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113030</xdr:rowOff>
    </xdr:from>
    <xdr:to>
      <xdr:col>107</xdr:col>
      <xdr:colOff>101600</xdr:colOff>
      <xdr:row>84</xdr:row>
      <xdr:rowOff>43180</xdr:rowOff>
    </xdr:to>
    <xdr:sp macro="" textlink="">
      <xdr:nvSpPr>
        <xdr:cNvPr id="808" name="フローチャート: 判断 807">
          <a:extLst>
            <a:ext uri="{FF2B5EF4-FFF2-40B4-BE49-F238E27FC236}">
              <a16:creationId xmlns:a16="http://schemas.microsoft.com/office/drawing/2014/main" id="{C51EC1A8-C26C-4CBE-B1C6-036ABD2099B6}"/>
            </a:ext>
          </a:extLst>
        </xdr:cNvPr>
        <xdr:cNvSpPr/>
      </xdr:nvSpPr>
      <xdr:spPr>
        <a:xfrm>
          <a:off x="20383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117602</xdr:rowOff>
    </xdr:from>
    <xdr:to>
      <xdr:col>102</xdr:col>
      <xdr:colOff>165100</xdr:colOff>
      <xdr:row>84</xdr:row>
      <xdr:rowOff>47752</xdr:rowOff>
    </xdr:to>
    <xdr:sp macro="" textlink="">
      <xdr:nvSpPr>
        <xdr:cNvPr id="809" name="フローチャート: 判断 808">
          <a:extLst>
            <a:ext uri="{FF2B5EF4-FFF2-40B4-BE49-F238E27FC236}">
              <a16:creationId xmlns:a16="http://schemas.microsoft.com/office/drawing/2014/main" id="{B01FC5B2-88A6-4A65-A673-B41E7CFEDBF3}"/>
            </a:ext>
          </a:extLst>
        </xdr:cNvPr>
        <xdr:cNvSpPr/>
      </xdr:nvSpPr>
      <xdr:spPr>
        <a:xfrm>
          <a:off x="19494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122174</xdr:rowOff>
    </xdr:from>
    <xdr:to>
      <xdr:col>98</xdr:col>
      <xdr:colOff>38100</xdr:colOff>
      <xdr:row>84</xdr:row>
      <xdr:rowOff>52324</xdr:rowOff>
    </xdr:to>
    <xdr:sp macro="" textlink="">
      <xdr:nvSpPr>
        <xdr:cNvPr id="810" name="フローチャート: 判断 809">
          <a:extLst>
            <a:ext uri="{FF2B5EF4-FFF2-40B4-BE49-F238E27FC236}">
              <a16:creationId xmlns:a16="http://schemas.microsoft.com/office/drawing/2014/main" id="{A7CAC06B-1346-41B5-A55B-F5C0444AA22C}"/>
            </a:ext>
          </a:extLst>
        </xdr:cNvPr>
        <xdr:cNvSpPr/>
      </xdr:nvSpPr>
      <xdr:spPr>
        <a:xfrm>
          <a:off x="18605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C8FF41EB-83BE-45CD-B882-461B4AEE92F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789A96C-E123-40BC-A037-589D2518A17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D16579E-D436-4D62-82A3-2C694D049DA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5713AD3B-2650-4724-BF50-6BDE73FF3DC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A56EB4BA-6E90-4EA0-B5D1-ABA91A2F2B4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816" name="楕円 815">
          <a:extLst>
            <a:ext uri="{FF2B5EF4-FFF2-40B4-BE49-F238E27FC236}">
              <a16:creationId xmlns:a16="http://schemas.microsoft.com/office/drawing/2014/main" id="{F34CE9F4-D6E9-4552-ADA7-03B919BA448C}"/>
            </a:ext>
          </a:extLst>
        </xdr:cNvPr>
        <xdr:cNvSpPr/>
      </xdr:nvSpPr>
      <xdr:spPr>
        <a:xfrm>
          <a:off x="221107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108475</xdr:rowOff>
    </xdr:from>
    <xdr:ext cx="469744" cy="259045"/>
    <xdr:sp macro="" textlink="">
      <xdr:nvSpPr>
        <xdr:cNvPr id="817" name="【消防施設】&#10;一人当たり面積該当値テキスト">
          <a:extLst>
            <a:ext uri="{FF2B5EF4-FFF2-40B4-BE49-F238E27FC236}">
              <a16:creationId xmlns:a16="http://schemas.microsoft.com/office/drawing/2014/main" id="{58256DF7-F43C-4A0C-889D-31F725A9127E}"/>
            </a:ext>
          </a:extLst>
        </xdr:cNvPr>
        <xdr:cNvSpPr txBox="1"/>
      </xdr:nvSpPr>
      <xdr:spPr>
        <a:xfrm>
          <a:off x="22199600" y="1416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90170</xdr:rowOff>
    </xdr:from>
    <xdr:to>
      <xdr:col>112</xdr:col>
      <xdr:colOff>38100</xdr:colOff>
      <xdr:row>84</xdr:row>
      <xdr:rowOff>20320</xdr:rowOff>
    </xdr:to>
    <xdr:sp macro="" textlink="">
      <xdr:nvSpPr>
        <xdr:cNvPr id="818" name="楕円 817">
          <a:extLst>
            <a:ext uri="{FF2B5EF4-FFF2-40B4-BE49-F238E27FC236}">
              <a16:creationId xmlns:a16="http://schemas.microsoft.com/office/drawing/2014/main" id="{DAFEA571-0155-46D4-93AB-90C7B28A060E}"/>
            </a:ext>
          </a:extLst>
        </xdr:cNvPr>
        <xdr:cNvSpPr/>
      </xdr:nvSpPr>
      <xdr:spPr>
        <a:xfrm>
          <a:off x="21272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136398</xdr:rowOff>
    </xdr:from>
    <xdr:to>
      <xdr:col>116</xdr:col>
      <xdr:colOff>63500</xdr:colOff>
      <xdr:row>83</xdr:row>
      <xdr:rowOff>140970</xdr:rowOff>
    </xdr:to>
    <xdr:cxnSp macro="">
      <xdr:nvCxnSpPr>
        <xdr:cNvPr id="819" name="直線コネクタ 818">
          <a:extLst>
            <a:ext uri="{FF2B5EF4-FFF2-40B4-BE49-F238E27FC236}">
              <a16:creationId xmlns:a16="http://schemas.microsoft.com/office/drawing/2014/main" id="{FAD7A9F4-A4C0-4F93-8909-5AEE888B7E2B}"/>
            </a:ext>
          </a:extLst>
        </xdr:cNvPr>
        <xdr:cNvCxnSpPr/>
      </xdr:nvCxnSpPr>
      <xdr:spPr>
        <a:xfrm flipV="1">
          <a:off x="21323300" y="143667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108458</xdr:rowOff>
    </xdr:from>
    <xdr:to>
      <xdr:col>107</xdr:col>
      <xdr:colOff>101600</xdr:colOff>
      <xdr:row>84</xdr:row>
      <xdr:rowOff>38608</xdr:rowOff>
    </xdr:to>
    <xdr:sp macro="" textlink="">
      <xdr:nvSpPr>
        <xdr:cNvPr id="820" name="楕円 819">
          <a:extLst>
            <a:ext uri="{FF2B5EF4-FFF2-40B4-BE49-F238E27FC236}">
              <a16:creationId xmlns:a16="http://schemas.microsoft.com/office/drawing/2014/main" id="{5B3D2DDF-434E-46EA-8A04-B9DD543F8512}"/>
            </a:ext>
          </a:extLst>
        </xdr:cNvPr>
        <xdr:cNvSpPr/>
      </xdr:nvSpPr>
      <xdr:spPr>
        <a:xfrm>
          <a:off x="20383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140970</xdr:rowOff>
    </xdr:from>
    <xdr:to>
      <xdr:col>111</xdr:col>
      <xdr:colOff>177800</xdr:colOff>
      <xdr:row>83</xdr:row>
      <xdr:rowOff>159258</xdr:rowOff>
    </xdr:to>
    <xdr:cxnSp macro="">
      <xdr:nvCxnSpPr>
        <xdr:cNvPr id="821" name="直線コネクタ 820">
          <a:extLst>
            <a:ext uri="{FF2B5EF4-FFF2-40B4-BE49-F238E27FC236}">
              <a16:creationId xmlns:a16="http://schemas.microsoft.com/office/drawing/2014/main" id="{3C98A8DD-F75E-4103-985A-17F7069A8A66}"/>
            </a:ext>
          </a:extLst>
        </xdr:cNvPr>
        <xdr:cNvCxnSpPr/>
      </xdr:nvCxnSpPr>
      <xdr:spPr>
        <a:xfrm flipV="1">
          <a:off x="20434300" y="143713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822" name="楕円 821">
          <a:extLst>
            <a:ext uri="{FF2B5EF4-FFF2-40B4-BE49-F238E27FC236}">
              <a16:creationId xmlns:a16="http://schemas.microsoft.com/office/drawing/2014/main" id="{F6795C9C-89B3-4C7D-BFFB-6008354F4AC3}"/>
            </a:ext>
          </a:extLst>
        </xdr:cNvPr>
        <xdr:cNvSpPr/>
      </xdr:nvSpPr>
      <xdr:spPr>
        <a:xfrm>
          <a:off x="194945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159258</xdr:rowOff>
    </xdr:from>
    <xdr:to>
      <xdr:col>107</xdr:col>
      <xdr:colOff>50800</xdr:colOff>
      <xdr:row>84</xdr:row>
      <xdr:rowOff>65532</xdr:rowOff>
    </xdr:to>
    <xdr:cxnSp macro="">
      <xdr:nvCxnSpPr>
        <xdr:cNvPr id="823" name="直線コネクタ 822">
          <a:extLst>
            <a:ext uri="{FF2B5EF4-FFF2-40B4-BE49-F238E27FC236}">
              <a16:creationId xmlns:a16="http://schemas.microsoft.com/office/drawing/2014/main" id="{500F010E-5A2D-4172-AFE1-C1EB3EF3E152}"/>
            </a:ext>
          </a:extLst>
        </xdr:cNvPr>
        <xdr:cNvCxnSpPr/>
      </xdr:nvCxnSpPr>
      <xdr:spPr>
        <a:xfrm flipV="1">
          <a:off x="19545300" y="143896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19304</xdr:rowOff>
    </xdr:from>
    <xdr:to>
      <xdr:col>98</xdr:col>
      <xdr:colOff>38100</xdr:colOff>
      <xdr:row>84</xdr:row>
      <xdr:rowOff>120904</xdr:rowOff>
    </xdr:to>
    <xdr:sp macro="" textlink="">
      <xdr:nvSpPr>
        <xdr:cNvPr id="824" name="楕円 823">
          <a:extLst>
            <a:ext uri="{FF2B5EF4-FFF2-40B4-BE49-F238E27FC236}">
              <a16:creationId xmlns:a16="http://schemas.microsoft.com/office/drawing/2014/main" id="{60B9CC17-9DB2-47FE-89CD-183D7FE79B42}"/>
            </a:ext>
          </a:extLst>
        </xdr:cNvPr>
        <xdr:cNvSpPr/>
      </xdr:nvSpPr>
      <xdr:spPr>
        <a:xfrm>
          <a:off x="18605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65532</xdr:rowOff>
    </xdr:from>
    <xdr:to>
      <xdr:col>102</xdr:col>
      <xdr:colOff>114300</xdr:colOff>
      <xdr:row>84</xdr:row>
      <xdr:rowOff>70104</xdr:rowOff>
    </xdr:to>
    <xdr:cxnSp macro="">
      <xdr:nvCxnSpPr>
        <xdr:cNvPr id="825" name="直線コネクタ 824">
          <a:extLst>
            <a:ext uri="{FF2B5EF4-FFF2-40B4-BE49-F238E27FC236}">
              <a16:creationId xmlns:a16="http://schemas.microsoft.com/office/drawing/2014/main" id="{4B1F7560-BFD1-40BB-A3CE-7232CB265970}"/>
            </a:ext>
          </a:extLst>
        </xdr:cNvPr>
        <xdr:cNvCxnSpPr/>
      </xdr:nvCxnSpPr>
      <xdr:spPr>
        <a:xfrm flipV="1">
          <a:off x="18656300" y="14467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826" name="n_1aveValue【消防施設】&#10;一人当たり面積">
          <a:extLst>
            <a:ext uri="{FF2B5EF4-FFF2-40B4-BE49-F238E27FC236}">
              <a16:creationId xmlns:a16="http://schemas.microsoft.com/office/drawing/2014/main" id="{63CBC86A-2D2F-4B45-8185-5D3CA900023F}"/>
            </a:ext>
          </a:extLst>
        </xdr:cNvPr>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34307</xdr:rowOff>
    </xdr:from>
    <xdr:ext cx="469744" cy="259045"/>
    <xdr:sp macro="" textlink="">
      <xdr:nvSpPr>
        <xdr:cNvPr id="827" name="n_2aveValue【消防施設】&#10;一人当たり面積">
          <a:extLst>
            <a:ext uri="{FF2B5EF4-FFF2-40B4-BE49-F238E27FC236}">
              <a16:creationId xmlns:a16="http://schemas.microsoft.com/office/drawing/2014/main" id="{B2FFDB01-EDD9-41F3-91D8-E02C4CD73588}"/>
            </a:ext>
          </a:extLst>
        </xdr:cNvPr>
        <xdr:cNvSpPr txBox="1"/>
      </xdr:nvSpPr>
      <xdr:spPr>
        <a:xfrm>
          <a:off x="20199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64279</xdr:rowOff>
    </xdr:from>
    <xdr:ext cx="469744" cy="259045"/>
    <xdr:sp macro="" textlink="">
      <xdr:nvSpPr>
        <xdr:cNvPr id="828" name="n_3aveValue【消防施設】&#10;一人当たり面積">
          <a:extLst>
            <a:ext uri="{FF2B5EF4-FFF2-40B4-BE49-F238E27FC236}">
              <a16:creationId xmlns:a16="http://schemas.microsoft.com/office/drawing/2014/main" id="{C7AF3870-FDAE-4921-B1DB-9241AE041297}"/>
            </a:ext>
          </a:extLst>
        </xdr:cNvPr>
        <xdr:cNvSpPr txBox="1"/>
      </xdr:nvSpPr>
      <xdr:spPr>
        <a:xfrm>
          <a:off x="19310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68851</xdr:rowOff>
    </xdr:from>
    <xdr:ext cx="469744" cy="259045"/>
    <xdr:sp macro="" textlink="">
      <xdr:nvSpPr>
        <xdr:cNvPr id="829" name="n_4aveValue【消防施設】&#10;一人当たり面積">
          <a:extLst>
            <a:ext uri="{FF2B5EF4-FFF2-40B4-BE49-F238E27FC236}">
              <a16:creationId xmlns:a16="http://schemas.microsoft.com/office/drawing/2014/main" id="{ECA6788E-DC8B-415A-853C-207F6F0CA3CB}"/>
            </a:ext>
          </a:extLst>
        </xdr:cNvPr>
        <xdr:cNvSpPr txBox="1"/>
      </xdr:nvSpPr>
      <xdr:spPr>
        <a:xfrm>
          <a:off x="184214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36847</xdr:rowOff>
    </xdr:from>
    <xdr:ext cx="469744" cy="259045"/>
    <xdr:sp macro="" textlink="">
      <xdr:nvSpPr>
        <xdr:cNvPr id="830" name="n_1mainValue【消防施設】&#10;一人当たり面積">
          <a:extLst>
            <a:ext uri="{FF2B5EF4-FFF2-40B4-BE49-F238E27FC236}">
              <a16:creationId xmlns:a16="http://schemas.microsoft.com/office/drawing/2014/main" id="{6033156F-37A4-4F3D-8E89-B8E3F044F7DE}"/>
            </a:ext>
          </a:extLst>
        </xdr:cNvPr>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831" name="n_2mainValue【消防施設】&#10;一人当たり面積">
          <a:extLst>
            <a:ext uri="{FF2B5EF4-FFF2-40B4-BE49-F238E27FC236}">
              <a16:creationId xmlns:a16="http://schemas.microsoft.com/office/drawing/2014/main" id="{3FD65019-B08B-425A-8F79-832A5D0914B8}"/>
            </a:ext>
          </a:extLst>
        </xdr:cNvPr>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107459</xdr:rowOff>
    </xdr:from>
    <xdr:ext cx="469744" cy="259045"/>
    <xdr:sp macro="" textlink="">
      <xdr:nvSpPr>
        <xdr:cNvPr id="832" name="n_3mainValue【消防施設】&#10;一人当たり面積">
          <a:extLst>
            <a:ext uri="{FF2B5EF4-FFF2-40B4-BE49-F238E27FC236}">
              <a16:creationId xmlns:a16="http://schemas.microsoft.com/office/drawing/2014/main" id="{1321716D-23DC-4C57-BDAA-57CB0880DEE8}"/>
            </a:ext>
          </a:extLst>
        </xdr:cNvPr>
        <xdr:cNvSpPr txBox="1"/>
      </xdr:nvSpPr>
      <xdr:spPr>
        <a:xfrm>
          <a:off x="19310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112031</xdr:rowOff>
    </xdr:from>
    <xdr:ext cx="469744" cy="259045"/>
    <xdr:sp macro="" textlink="">
      <xdr:nvSpPr>
        <xdr:cNvPr id="833" name="n_4mainValue【消防施設】&#10;一人当たり面積">
          <a:extLst>
            <a:ext uri="{FF2B5EF4-FFF2-40B4-BE49-F238E27FC236}">
              <a16:creationId xmlns:a16="http://schemas.microsoft.com/office/drawing/2014/main" id="{B8C4C414-AF04-4D98-9F8B-F68747F9FB1D}"/>
            </a:ext>
          </a:extLst>
        </xdr:cNvPr>
        <xdr:cNvSpPr txBox="1"/>
      </xdr:nvSpPr>
      <xdr:spPr>
        <a:xfrm>
          <a:off x="18421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a:extLst>
            <a:ext uri="{FF2B5EF4-FFF2-40B4-BE49-F238E27FC236}">
              <a16:creationId xmlns:a16="http://schemas.microsoft.com/office/drawing/2014/main" id="{7A026D67-EC21-4B6B-A1CA-BDD6E1F8351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a:extLst>
            <a:ext uri="{FF2B5EF4-FFF2-40B4-BE49-F238E27FC236}">
              <a16:creationId xmlns:a16="http://schemas.microsoft.com/office/drawing/2014/main" id="{62C93597-D43E-42B6-B04C-AC1FF35E7E8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a:extLst>
            <a:ext uri="{FF2B5EF4-FFF2-40B4-BE49-F238E27FC236}">
              <a16:creationId xmlns:a16="http://schemas.microsoft.com/office/drawing/2014/main" id="{4FAD19BA-8850-4F10-B27D-3330B3D5EE4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a:extLst>
            <a:ext uri="{FF2B5EF4-FFF2-40B4-BE49-F238E27FC236}">
              <a16:creationId xmlns:a16="http://schemas.microsoft.com/office/drawing/2014/main" id="{E859C6AF-12C8-4BC2-9838-4AB7A004DEC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a:extLst>
            <a:ext uri="{FF2B5EF4-FFF2-40B4-BE49-F238E27FC236}">
              <a16:creationId xmlns:a16="http://schemas.microsoft.com/office/drawing/2014/main" id="{1A29F495-A8C4-432B-9073-8C55A7D83F2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a:extLst>
            <a:ext uri="{FF2B5EF4-FFF2-40B4-BE49-F238E27FC236}">
              <a16:creationId xmlns:a16="http://schemas.microsoft.com/office/drawing/2014/main" id="{4AE55950-3F5B-432E-A0D1-048951F073F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a:extLst>
            <a:ext uri="{FF2B5EF4-FFF2-40B4-BE49-F238E27FC236}">
              <a16:creationId xmlns:a16="http://schemas.microsoft.com/office/drawing/2014/main" id="{656C2C8E-9C93-454F-9C0C-F376768F5B5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a:extLst>
            <a:ext uri="{FF2B5EF4-FFF2-40B4-BE49-F238E27FC236}">
              <a16:creationId xmlns:a16="http://schemas.microsoft.com/office/drawing/2014/main" id="{066E6F2A-52F5-466F-9EDC-D322E0ECF24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a:extLst>
            <a:ext uri="{FF2B5EF4-FFF2-40B4-BE49-F238E27FC236}">
              <a16:creationId xmlns:a16="http://schemas.microsoft.com/office/drawing/2014/main" id="{C04F57F0-9200-435A-8D63-9758D5DF0C9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a:extLst>
            <a:ext uri="{FF2B5EF4-FFF2-40B4-BE49-F238E27FC236}">
              <a16:creationId xmlns:a16="http://schemas.microsoft.com/office/drawing/2014/main" id="{6B42BBE9-38AA-408E-BFA6-DD090608A0D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a:extLst>
            <a:ext uri="{FF2B5EF4-FFF2-40B4-BE49-F238E27FC236}">
              <a16:creationId xmlns:a16="http://schemas.microsoft.com/office/drawing/2014/main" id="{996633DE-D6B6-4CEB-A039-AEBC7481D02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5" name="直線コネクタ 844">
          <a:extLst>
            <a:ext uri="{FF2B5EF4-FFF2-40B4-BE49-F238E27FC236}">
              <a16:creationId xmlns:a16="http://schemas.microsoft.com/office/drawing/2014/main" id="{29314BFF-984E-47FA-91E2-6D5DF73E339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6" name="テキスト ボックス 845">
          <a:extLst>
            <a:ext uri="{FF2B5EF4-FFF2-40B4-BE49-F238E27FC236}">
              <a16:creationId xmlns:a16="http://schemas.microsoft.com/office/drawing/2014/main" id="{B2B2177E-98D2-4B61-86E2-18243449111B}"/>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7" name="直線コネクタ 846">
          <a:extLst>
            <a:ext uri="{FF2B5EF4-FFF2-40B4-BE49-F238E27FC236}">
              <a16:creationId xmlns:a16="http://schemas.microsoft.com/office/drawing/2014/main" id="{CC1476D2-1741-4069-9CD4-E569BCE1E71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8" name="テキスト ボックス 847">
          <a:extLst>
            <a:ext uri="{FF2B5EF4-FFF2-40B4-BE49-F238E27FC236}">
              <a16:creationId xmlns:a16="http://schemas.microsoft.com/office/drawing/2014/main" id="{8BA74076-4CC1-4A4C-B11F-348D43A0F5A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9" name="直線コネクタ 848">
          <a:extLst>
            <a:ext uri="{FF2B5EF4-FFF2-40B4-BE49-F238E27FC236}">
              <a16:creationId xmlns:a16="http://schemas.microsoft.com/office/drawing/2014/main" id="{B7C70E7E-7978-456D-B5FC-D9FE98C2A04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0" name="テキスト ボックス 849">
          <a:extLst>
            <a:ext uri="{FF2B5EF4-FFF2-40B4-BE49-F238E27FC236}">
              <a16:creationId xmlns:a16="http://schemas.microsoft.com/office/drawing/2014/main" id="{04F75689-B60E-4E5F-A2FF-370E708DFF7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1" name="直線コネクタ 850">
          <a:extLst>
            <a:ext uri="{FF2B5EF4-FFF2-40B4-BE49-F238E27FC236}">
              <a16:creationId xmlns:a16="http://schemas.microsoft.com/office/drawing/2014/main" id="{BBE3BD1A-B779-4C78-AC07-DBFB4BDB909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2" name="テキスト ボックス 851">
          <a:extLst>
            <a:ext uri="{FF2B5EF4-FFF2-40B4-BE49-F238E27FC236}">
              <a16:creationId xmlns:a16="http://schemas.microsoft.com/office/drawing/2014/main" id="{E1778B10-3ACA-4C11-A825-C719B069FC6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3" name="直線コネクタ 852">
          <a:extLst>
            <a:ext uri="{FF2B5EF4-FFF2-40B4-BE49-F238E27FC236}">
              <a16:creationId xmlns:a16="http://schemas.microsoft.com/office/drawing/2014/main" id="{634CF0E3-00D0-4053-AE82-8B48E935096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4" name="テキスト ボックス 853">
          <a:extLst>
            <a:ext uri="{FF2B5EF4-FFF2-40B4-BE49-F238E27FC236}">
              <a16:creationId xmlns:a16="http://schemas.microsoft.com/office/drawing/2014/main" id="{4BB9D89D-0F13-4DDB-A4A8-1E54C788C386}"/>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9E907F84-DCFE-484C-82AA-C2D1CC0B327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id="{F0298208-32EE-4218-A361-AD2ECA284A3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102</xdr:row>
      <xdr:rowOff>5714</xdr:rowOff>
    </xdr:from>
    <xdr:to>
      <xdr:col>85</xdr:col>
      <xdr:colOff>126364</xdr:colOff>
      <xdr:row>108</xdr:row>
      <xdr:rowOff>78105</xdr:rowOff>
    </xdr:to>
    <xdr:cxnSp macro="">
      <xdr:nvCxnSpPr>
        <xdr:cNvPr id="857" name="直線コネクタ 856">
          <a:extLst>
            <a:ext uri="{FF2B5EF4-FFF2-40B4-BE49-F238E27FC236}">
              <a16:creationId xmlns:a16="http://schemas.microsoft.com/office/drawing/2014/main" id="{2BD192A9-E6BB-41D5-A164-2D75439B481D}"/>
            </a:ext>
          </a:extLst>
        </xdr:cNvPr>
        <xdr:cNvCxnSpPr/>
      </xdr:nvCxnSpPr>
      <xdr:spPr>
        <a:xfrm flipV="1">
          <a:off x="16318864" y="17493614"/>
          <a:ext cx="0" cy="1101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81932</xdr:rowOff>
    </xdr:from>
    <xdr:ext cx="405111" cy="259045"/>
    <xdr:sp macro="" textlink="">
      <xdr:nvSpPr>
        <xdr:cNvPr id="858" name="【庁舎】&#10;有形固定資産減価償却率最小値テキスト">
          <a:extLst>
            <a:ext uri="{FF2B5EF4-FFF2-40B4-BE49-F238E27FC236}">
              <a16:creationId xmlns:a16="http://schemas.microsoft.com/office/drawing/2014/main" id="{2C13DAE8-3999-4B95-8891-6A84E6B96221}"/>
            </a:ext>
          </a:extLst>
        </xdr:cNvPr>
        <xdr:cNvSpPr txBox="1"/>
      </xdr:nvSpPr>
      <xdr:spPr>
        <a:xfrm>
          <a:off x="16357600" y="185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78105</xdr:rowOff>
    </xdr:from>
    <xdr:to>
      <xdr:col>86</xdr:col>
      <xdr:colOff>25400</xdr:colOff>
      <xdr:row>108</xdr:row>
      <xdr:rowOff>78105</xdr:rowOff>
    </xdr:to>
    <xdr:cxnSp macro="">
      <xdr:nvCxnSpPr>
        <xdr:cNvPr id="859" name="直線コネクタ 858">
          <a:extLst>
            <a:ext uri="{FF2B5EF4-FFF2-40B4-BE49-F238E27FC236}">
              <a16:creationId xmlns:a16="http://schemas.microsoft.com/office/drawing/2014/main" id="{27645C28-343E-463A-B3DD-F366542ADCB9}"/>
            </a:ext>
          </a:extLst>
        </xdr:cNvPr>
        <xdr:cNvCxnSpPr/>
      </xdr:nvCxnSpPr>
      <xdr:spPr>
        <a:xfrm>
          <a:off x="16230600" y="1859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123841</xdr:rowOff>
    </xdr:from>
    <xdr:ext cx="405111" cy="259045"/>
    <xdr:sp macro="" textlink="">
      <xdr:nvSpPr>
        <xdr:cNvPr id="860" name="【庁舎】&#10;有形固定資産減価償却率最大値テキスト">
          <a:extLst>
            <a:ext uri="{FF2B5EF4-FFF2-40B4-BE49-F238E27FC236}">
              <a16:creationId xmlns:a16="http://schemas.microsoft.com/office/drawing/2014/main" id="{D9632511-CC30-4481-AC81-25B1C0318043}"/>
            </a:ext>
          </a:extLst>
        </xdr:cNvPr>
        <xdr:cNvSpPr txBox="1"/>
      </xdr:nvSpPr>
      <xdr:spPr>
        <a:xfrm>
          <a:off x="16357600" y="17268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102</xdr:row>
      <xdr:rowOff>5714</xdr:rowOff>
    </xdr:from>
    <xdr:to>
      <xdr:col>86</xdr:col>
      <xdr:colOff>25400</xdr:colOff>
      <xdr:row>102</xdr:row>
      <xdr:rowOff>5714</xdr:rowOff>
    </xdr:to>
    <xdr:cxnSp macro="">
      <xdr:nvCxnSpPr>
        <xdr:cNvPr id="861" name="直線コネクタ 860">
          <a:extLst>
            <a:ext uri="{FF2B5EF4-FFF2-40B4-BE49-F238E27FC236}">
              <a16:creationId xmlns:a16="http://schemas.microsoft.com/office/drawing/2014/main" id="{53CB989B-6D59-44FE-B116-A28A64005FE0}"/>
            </a:ext>
          </a:extLst>
        </xdr:cNvPr>
        <xdr:cNvCxnSpPr/>
      </xdr:nvCxnSpPr>
      <xdr:spPr>
        <a:xfrm>
          <a:off x="16230600" y="1749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154322</xdr:rowOff>
    </xdr:from>
    <xdr:ext cx="405111" cy="259045"/>
    <xdr:sp macro="" textlink="">
      <xdr:nvSpPr>
        <xdr:cNvPr id="862" name="【庁舎】&#10;有形固定資産減価償却率平均値テキスト">
          <a:extLst>
            <a:ext uri="{FF2B5EF4-FFF2-40B4-BE49-F238E27FC236}">
              <a16:creationId xmlns:a16="http://schemas.microsoft.com/office/drawing/2014/main" id="{E43AC444-9175-4BCE-9F55-9540A0F05DD7}"/>
            </a:ext>
          </a:extLst>
        </xdr:cNvPr>
        <xdr:cNvSpPr txBox="1"/>
      </xdr:nvSpPr>
      <xdr:spPr>
        <a:xfrm>
          <a:off x="16357600" y="1781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xdr:rowOff>
    </xdr:from>
    <xdr:to>
      <xdr:col>85</xdr:col>
      <xdr:colOff>177800</xdr:colOff>
      <xdr:row>104</xdr:row>
      <xdr:rowOff>106045</xdr:rowOff>
    </xdr:to>
    <xdr:sp macro="" textlink="">
      <xdr:nvSpPr>
        <xdr:cNvPr id="863" name="フローチャート: 判断 862">
          <a:extLst>
            <a:ext uri="{FF2B5EF4-FFF2-40B4-BE49-F238E27FC236}">
              <a16:creationId xmlns:a16="http://schemas.microsoft.com/office/drawing/2014/main" id="{FAFADE47-CF61-4841-822F-EE16684A8CAA}"/>
            </a:ext>
          </a:extLst>
        </xdr:cNvPr>
        <xdr:cNvSpPr/>
      </xdr:nvSpPr>
      <xdr:spPr>
        <a:xfrm>
          <a:off x="16268700" y="1783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116839</xdr:rowOff>
    </xdr:from>
    <xdr:to>
      <xdr:col>81</xdr:col>
      <xdr:colOff>101600</xdr:colOff>
      <xdr:row>105</xdr:row>
      <xdr:rowOff>46989</xdr:rowOff>
    </xdr:to>
    <xdr:sp macro="" textlink="">
      <xdr:nvSpPr>
        <xdr:cNvPr id="864" name="フローチャート: 判断 863">
          <a:extLst>
            <a:ext uri="{FF2B5EF4-FFF2-40B4-BE49-F238E27FC236}">
              <a16:creationId xmlns:a16="http://schemas.microsoft.com/office/drawing/2014/main" id="{E26D8C41-2CBE-491F-A98A-C4058AAB5A5C}"/>
            </a:ext>
          </a:extLst>
        </xdr:cNvPr>
        <xdr:cNvSpPr/>
      </xdr:nvSpPr>
      <xdr:spPr>
        <a:xfrm>
          <a:off x="15430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34925</xdr:rowOff>
    </xdr:from>
    <xdr:to>
      <xdr:col>76</xdr:col>
      <xdr:colOff>165100</xdr:colOff>
      <xdr:row>105</xdr:row>
      <xdr:rowOff>136525</xdr:rowOff>
    </xdr:to>
    <xdr:sp macro="" textlink="">
      <xdr:nvSpPr>
        <xdr:cNvPr id="865" name="フローチャート: 判断 864">
          <a:extLst>
            <a:ext uri="{FF2B5EF4-FFF2-40B4-BE49-F238E27FC236}">
              <a16:creationId xmlns:a16="http://schemas.microsoft.com/office/drawing/2014/main" id="{A41D3521-1FFC-4C34-BC85-ED4F2E02BCDF}"/>
            </a:ext>
          </a:extLst>
        </xdr:cNvPr>
        <xdr:cNvSpPr/>
      </xdr:nvSpPr>
      <xdr:spPr>
        <a:xfrm>
          <a:off x="14541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50164</xdr:rowOff>
    </xdr:from>
    <xdr:to>
      <xdr:col>72</xdr:col>
      <xdr:colOff>38100</xdr:colOff>
      <xdr:row>105</xdr:row>
      <xdr:rowOff>151764</xdr:rowOff>
    </xdr:to>
    <xdr:sp macro="" textlink="">
      <xdr:nvSpPr>
        <xdr:cNvPr id="866" name="フローチャート: 判断 865">
          <a:extLst>
            <a:ext uri="{FF2B5EF4-FFF2-40B4-BE49-F238E27FC236}">
              <a16:creationId xmlns:a16="http://schemas.microsoft.com/office/drawing/2014/main" id="{80562F68-70D9-4CC0-B16D-E64705AC69AB}"/>
            </a:ext>
          </a:extLst>
        </xdr:cNvPr>
        <xdr:cNvSpPr/>
      </xdr:nvSpPr>
      <xdr:spPr>
        <a:xfrm>
          <a:off x="13652500" y="1805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164464</xdr:rowOff>
    </xdr:from>
    <xdr:to>
      <xdr:col>67</xdr:col>
      <xdr:colOff>101600</xdr:colOff>
      <xdr:row>105</xdr:row>
      <xdr:rowOff>94614</xdr:rowOff>
    </xdr:to>
    <xdr:sp macro="" textlink="">
      <xdr:nvSpPr>
        <xdr:cNvPr id="867" name="フローチャート: 判断 866">
          <a:extLst>
            <a:ext uri="{FF2B5EF4-FFF2-40B4-BE49-F238E27FC236}">
              <a16:creationId xmlns:a16="http://schemas.microsoft.com/office/drawing/2014/main" id="{859B2AF1-4B3B-4EBA-8768-2EB583A0DEF6}"/>
            </a:ext>
          </a:extLst>
        </xdr:cNvPr>
        <xdr:cNvSpPr/>
      </xdr:nvSpPr>
      <xdr:spPr>
        <a:xfrm>
          <a:off x="12763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31C571E4-06F1-4F8C-A1DE-13D512D637F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A4824ECB-0101-4A17-9A8B-ABBA6595A95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B6D2F472-154F-4544-9A32-BF8C13D3AB6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95C22AF7-D360-48A6-A8B1-825D576E870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CCB7B728-E796-465D-A95F-A536505283C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160655</xdr:rowOff>
    </xdr:from>
    <xdr:to>
      <xdr:col>85</xdr:col>
      <xdr:colOff>177800</xdr:colOff>
      <xdr:row>102</xdr:row>
      <xdr:rowOff>90805</xdr:rowOff>
    </xdr:to>
    <xdr:sp macro="" textlink="">
      <xdr:nvSpPr>
        <xdr:cNvPr id="873" name="楕円 872">
          <a:extLst>
            <a:ext uri="{FF2B5EF4-FFF2-40B4-BE49-F238E27FC236}">
              <a16:creationId xmlns:a16="http://schemas.microsoft.com/office/drawing/2014/main" id="{6B9FC239-1B4F-4FA7-911D-190AAFE40679}"/>
            </a:ext>
          </a:extLst>
        </xdr:cNvPr>
        <xdr:cNvSpPr/>
      </xdr:nvSpPr>
      <xdr:spPr>
        <a:xfrm>
          <a:off x="16268700" y="1747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79392</xdr:rowOff>
    </xdr:from>
    <xdr:ext cx="405111" cy="259045"/>
    <xdr:sp macro="" textlink="">
      <xdr:nvSpPr>
        <xdr:cNvPr id="874" name="【庁舎】&#10;有形固定資産減価償却率該当値テキスト">
          <a:extLst>
            <a:ext uri="{FF2B5EF4-FFF2-40B4-BE49-F238E27FC236}">
              <a16:creationId xmlns:a16="http://schemas.microsoft.com/office/drawing/2014/main" id="{2A50A008-3635-4D5A-9165-673F834D7EEC}"/>
            </a:ext>
          </a:extLst>
        </xdr:cNvPr>
        <xdr:cNvSpPr txBox="1"/>
      </xdr:nvSpPr>
      <xdr:spPr>
        <a:xfrm>
          <a:off x="16357600" y="1739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92075</xdr:rowOff>
    </xdr:from>
    <xdr:to>
      <xdr:col>81</xdr:col>
      <xdr:colOff>101600</xdr:colOff>
      <xdr:row>102</xdr:row>
      <xdr:rowOff>22225</xdr:rowOff>
    </xdr:to>
    <xdr:sp macro="" textlink="">
      <xdr:nvSpPr>
        <xdr:cNvPr id="875" name="楕円 874">
          <a:extLst>
            <a:ext uri="{FF2B5EF4-FFF2-40B4-BE49-F238E27FC236}">
              <a16:creationId xmlns:a16="http://schemas.microsoft.com/office/drawing/2014/main" id="{FB6244DF-EDB5-4967-BEAC-6924B61D7B1F}"/>
            </a:ext>
          </a:extLst>
        </xdr:cNvPr>
        <xdr:cNvSpPr/>
      </xdr:nvSpPr>
      <xdr:spPr>
        <a:xfrm>
          <a:off x="15430500" y="1740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142875</xdr:rowOff>
    </xdr:from>
    <xdr:to>
      <xdr:col>85</xdr:col>
      <xdr:colOff>127000</xdr:colOff>
      <xdr:row>102</xdr:row>
      <xdr:rowOff>40005</xdr:rowOff>
    </xdr:to>
    <xdr:cxnSp macro="">
      <xdr:nvCxnSpPr>
        <xdr:cNvPr id="876" name="直線コネクタ 875">
          <a:extLst>
            <a:ext uri="{FF2B5EF4-FFF2-40B4-BE49-F238E27FC236}">
              <a16:creationId xmlns:a16="http://schemas.microsoft.com/office/drawing/2014/main" id="{7AAB97BC-6186-4711-944F-BE8CAD06C780}"/>
            </a:ext>
          </a:extLst>
        </xdr:cNvPr>
        <xdr:cNvCxnSpPr/>
      </xdr:nvCxnSpPr>
      <xdr:spPr>
        <a:xfrm>
          <a:off x="15481300" y="1745932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23495</xdr:rowOff>
    </xdr:from>
    <xdr:to>
      <xdr:col>76</xdr:col>
      <xdr:colOff>165100</xdr:colOff>
      <xdr:row>101</xdr:row>
      <xdr:rowOff>125095</xdr:rowOff>
    </xdr:to>
    <xdr:sp macro="" textlink="">
      <xdr:nvSpPr>
        <xdr:cNvPr id="877" name="楕円 876">
          <a:extLst>
            <a:ext uri="{FF2B5EF4-FFF2-40B4-BE49-F238E27FC236}">
              <a16:creationId xmlns:a16="http://schemas.microsoft.com/office/drawing/2014/main" id="{046D740B-989F-4C0C-98F9-7727BF9DFA4E}"/>
            </a:ext>
          </a:extLst>
        </xdr:cNvPr>
        <xdr:cNvSpPr/>
      </xdr:nvSpPr>
      <xdr:spPr>
        <a:xfrm>
          <a:off x="14541500" y="1733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74295</xdr:rowOff>
    </xdr:from>
    <xdr:to>
      <xdr:col>81</xdr:col>
      <xdr:colOff>50800</xdr:colOff>
      <xdr:row>101</xdr:row>
      <xdr:rowOff>142875</xdr:rowOff>
    </xdr:to>
    <xdr:cxnSp macro="">
      <xdr:nvCxnSpPr>
        <xdr:cNvPr id="878" name="直線コネクタ 877">
          <a:extLst>
            <a:ext uri="{FF2B5EF4-FFF2-40B4-BE49-F238E27FC236}">
              <a16:creationId xmlns:a16="http://schemas.microsoft.com/office/drawing/2014/main" id="{C4CF40AE-BBE5-4A5A-976F-B57CE54F3681}"/>
            </a:ext>
          </a:extLst>
        </xdr:cNvPr>
        <xdr:cNvCxnSpPr/>
      </xdr:nvCxnSpPr>
      <xdr:spPr>
        <a:xfrm>
          <a:off x="14592300" y="1739074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126364</xdr:rowOff>
    </xdr:from>
    <xdr:to>
      <xdr:col>72</xdr:col>
      <xdr:colOff>38100</xdr:colOff>
      <xdr:row>101</xdr:row>
      <xdr:rowOff>56514</xdr:rowOff>
    </xdr:to>
    <xdr:sp macro="" textlink="">
      <xdr:nvSpPr>
        <xdr:cNvPr id="879" name="楕円 878">
          <a:extLst>
            <a:ext uri="{FF2B5EF4-FFF2-40B4-BE49-F238E27FC236}">
              <a16:creationId xmlns:a16="http://schemas.microsoft.com/office/drawing/2014/main" id="{3FFDB1FC-86A1-427E-A2C6-0A7F2F6B141D}"/>
            </a:ext>
          </a:extLst>
        </xdr:cNvPr>
        <xdr:cNvSpPr/>
      </xdr:nvSpPr>
      <xdr:spPr>
        <a:xfrm>
          <a:off x="13652500" y="1727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5714</xdr:rowOff>
    </xdr:from>
    <xdr:to>
      <xdr:col>76</xdr:col>
      <xdr:colOff>114300</xdr:colOff>
      <xdr:row>101</xdr:row>
      <xdr:rowOff>74295</xdr:rowOff>
    </xdr:to>
    <xdr:cxnSp macro="">
      <xdr:nvCxnSpPr>
        <xdr:cNvPr id="880" name="直線コネクタ 879">
          <a:extLst>
            <a:ext uri="{FF2B5EF4-FFF2-40B4-BE49-F238E27FC236}">
              <a16:creationId xmlns:a16="http://schemas.microsoft.com/office/drawing/2014/main" id="{09C5E131-9BBF-4A0F-9F23-8B108E12BFA6}"/>
            </a:ext>
          </a:extLst>
        </xdr:cNvPr>
        <xdr:cNvCxnSpPr/>
      </xdr:nvCxnSpPr>
      <xdr:spPr>
        <a:xfrm>
          <a:off x="13703300" y="1732216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86361</xdr:rowOff>
    </xdr:from>
    <xdr:to>
      <xdr:col>67</xdr:col>
      <xdr:colOff>101600</xdr:colOff>
      <xdr:row>101</xdr:row>
      <xdr:rowOff>16511</xdr:rowOff>
    </xdr:to>
    <xdr:sp macro="" textlink="">
      <xdr:nvSpPr>
        <xdr:cNvPr id="881" name="楕円 880">
          <a:extLst>
            <a:ext uri="{FF2B5EF4-FFF2-40B4-BE49-F238E27FC236}">
              <a16:creationId xmlns:a16="http://schemas.microsoft.com/office/drawing/2014/main" id="{0C4AAADA-B922-47DC-AF5F-183AC099FB2F}"/>
            </a:ext>
          </a:extLst>
        </xdr:cNvPr>
        <xdr:cNvSpPr/>
      </xdr:nvSpPr>
      <xdr:spPr>
        <a:xfrm>
          <a:off x="12763500" y="1723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137161</xdr:rowOff>
    </xdr:from>
    <xdr:to>
      <xdr:col>71</xdr:col>
      <xdr:colOff>177800</xdr:colOff>
      <xdr:row>101</xdr:row>
      <xdr:rowOff>5714</xdr:rowOff>
    </xdr:to>
    <xdr:cxnSp macro="">
      <xdr:nvCxnSpPr>
        <xdr:cNvPr id="882" name="直線コネクタ 881">
          <a:extLst>
            <a:ext uri="{FF2B5EF4-FFF2-40B4-BE49-F238E27FC236}">
              <a16:creationId xmlns:a16="http://schemas.microsoft.com/office/drawing/2014/main" id="{C64DF6CC-C7A3-40B9-9CCC-09CC192960F3}"/>
            </a:ext>
          </a:extLst>
        </xdr:cNvPr>
        <xdr:cNvCxnSpPr/>
      </xdr:nvCxnSpPr>
      <xdr:spPr>
        <a:xfrm>
          <a:off x="12814300" y="172821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38116</xdr:rowOff>
    </xdr:from>
    <xdr:ext cx="405111" cy="259045"/>
    <xdr:sp macro="" textlink="">
      <xdr:nvSpPr>
        <xdr:cNvPr id="883" name="n_1aveValue【庁舎】&#10;有形固定資産減価償却率">
          <a:extLst>
            <a:ext uri="{FF2B5EF4-FFF2-40B4-BE49-F238E27FC236}">
              <a16:creationId xmlns:a16="http://schemas.microsoft.com/office/drawing/2014/main" id="{D1BE2DA2-42A5-4D88-940F-A3D1EF5D164E}"/>
            </a:ext>
          </a:extLst>
        </xdr:cNvPr>
        <xdr:cNvSpPr txBox="1"/>
      </xdr:nvSpPr>
      <xdr:spPr>
        <a:xfrm>
          <a:off x="15266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127652</xdr:rowOff>
    </xdr:from>
    <xdr:ext cx="405111" cy="259045"/>
    <xdr:sp macro="" textlink="">
      <xdr:nvSpPr>
        <xdr:cNvPr id="884" name="n_2aveValue【庁舎】&#10;有形固定資産減価償却率">
          <a:extLst>
            <a:ext uri="{FF2B5EF4-FFF2-40B4-BE49-F238E27FC236}">
              <a16:creationId xmlns:a16="http://schemas.microsoft.com/office/drawing/2014/main" id="{17154701-DD19-4AF5-9BDB-E6389359BA31}"/>
            </a:ext>
          </a:extLst>
        </xdr:cNvPr>
        <xdr:cNvSpPr txBox="1"/>
      </xdr:nvSpPr>
      <xdr:spPr>
        <a:xfrm>
          <a:off x="14389744"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142891</xdr:rowOff>
    </xdr:from>
    <xdr:ext cx="405111" cy="259045"/>
    <xdr:sp macro="" textlink="">
      <xdr:nvSpPr>
        <xdr:cNvPr id="885" name="n_3aveValue【庁舎】&#10;有形固定資産減価償却率">
          <a:extLst>
            <a:ext uri="{FF2B5EF4-FFF2-40B4-BE49-F238E27FC236}">
              <a16:creationId xmlns:a16="http://schemas.microsoft.com/office/drawing/2014/main" id="{314186F9-D391-4C83-9BD7-E773A24EDD52}"/>
            </a:ext>
          </a:extLst>
        </xdr:cNvPr>
        <xdr:cNvSpPr txBox="1"/>
      </xdr:nvSpPr>
      <xdr:spPr>
        <a:xfrm>
          <a:off x="13500744" y="1814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85741</xdr:rowOff>
    </xdr:from>
    <xdr:ext cx="405111" cy="259045"/>
    <xdr:sp macro="" textlink="">
      <xdr:nvSpPr>
        <xdr:cNvPr id="886" name="n_4aveValue【庁舎】&#10;有形固定資産減価償却率">
          <a:extLst>
            <a:ext uri="{FF2B5EF4-FFF2-40B4-BE49-F238E27FC236}">
              <a16:creationId xmlns:a16="http://schemas.microsoft.com/office/drawing/2014/main" id="{7044F286-AD76-4AFD-8A43-296DC135E86A}"/>
            </a:ext>
          </a:extLst>
        </xdr:cNvPr>
        <xdr:cNvSpPr txBox="1"/>
      </xdr:nvSpPr>
      <xdr:spPr>
        <a:xfrm>
          <a:off x="126117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38752</xdr:rowOff>
    </xdr:from>
    <xdr:ext cx="405111" cy="259045"/>
    <xdr:sp macro="" textlink="">
      <xdr:nvSpPr>
        <xdr:cNvPr id="887" name="n_1mainValue【庁舎】&#10;有形固定資産減価償却率">
          <a:extLst>
            <a:ext uri="{FF2B5EF4-FFF2-40B4-BE49-F238E27FC236}">
              <a16:creationId xmlns:a16="http://schemas.microsoft.com/office/drawing/2014/main" id="{191E37AD-A652-4492-9AA4-6C542AA504A0}"/>
            </a:ext>
          </a:extLst>
        </xdr:cNvPr>
        <xdr:cNvSpPr txBox="1"/>
      </xdr:nvSpPr>
      <xdr:spPr>
        <a:xfrm>
          <a:off x="15266044" y="1718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141622</xdr:rowOff>
    </xdr:from>
    <xdr:ext cx="405111" cy="259045"/>
    <xdr:sp macro="" textlink="">
      <xdr:nvSpPr>
        <xdr:cNvPr id="888" name="n_2mainValue【庁舎】&#10;有形固定資産減価償却率">
          <a:extLst>
            <a:ext uri="{FF2B5EF4-FFF2-40B4-BE49-F238E27FC236}">
              <a16:creationId xmlns:a16="http://schemas.microsoft.com/office/drawing/2014/main" id="{99ED7CA6-3F92-45BC-ABF0-26FCD61CEE67}"/>
            </a:ext>
          </a:extLst>
        </xdr:cNvPr>
        <xdr:cNvSpPr txBox="1"/>
      </xdr:nvSpPr>
      <xdr:spPr>
        <a:xfrm>
          <a:off x="14389744" y="1711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99</xdr:row>
      <xdr:rowOff>73041</xdr:rowOff>
    </xdr:from>
    <xdr:ext cx="340478" cy="259045"/>
    <xdr:sp macro="" textlink="">
      <xdr:nvSpPr>
        <xdr:cNvPr id="889" name="n_3mainValue【庁舎】&#10;有形固定資産減価償却率">
          <a:extLst>
            <a:ext uri="{FF2B5EF4-FFF2-40B4-BE49-F238E27FC236}">
              <a16:creationId xmlns:a16="http://schemas.microsoft.com/office/drawing/2014/main" id="{253F3B29-48B9-413F-8038-CAD9E94EF99E}"/>
            </a:ext>
          </a:extLst>
        </xdr:cNvPr>
        <xdr:cNvSpPr txBox="1"/>
      </xdr:nvSpPr>
      <xdr:spPr>
        <a:xfrm>
          <a:off x="13533061" y="17046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99</xdr:row>
      <xdr:rowOff>33038</xdr:rowOff>
    </xdr:from>
    <xdr:ext cx="340478" cy="259045"/>
    <xdr:sp macro="" textlink="">
      <xdr:nvSpPr>
        <xdr:cNvPr id="890" name="n_4mainValue【庁舎】&#10;有形固定資産減価償却率">
          <a:extLst>
            <a:ext uri="{FF2B5EF4-FFF2-40B4-BE49-F238E27FC236}">
              <a16:creationId xmlns:a16="http://schemas.microsoft.com/office/drawing/2014/main" id="{346E811A-C00D-46BF-B6A2-AAA65B686509}"/>
            </a:ext>
          </a:extLst>
        </xdr:cNvPr>
        <xdr:cNvSpPr txBox="1"/>
      </xdr:nvSpPr>
      <xdr:spPr>
        <a:xfrm>
          <a:off x="12644061" y="170065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DFC26F0F-1346-416A-97E6-17867A5BC1B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DC4F39F3-46A0-40F9-8127-44047BDAA8F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79A84679-59CD-4725-BC4D-D9399A147AC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FEFADE9D-DCDD-4892-B8F8-62BE993C3E8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5D17263A-C766-4198-AC43-57649FB8037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3DAF7540-91BF-4113-AEA7-D9E79D40ECC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9BB562C3-DA3F-4E37-BD63-4D19A6E7AFC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951CA9ED-BE57-48DE-8CB8-4F6D983051C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53FEDF09-B0B7-4163-A0E2-1B95AD61AEE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BEE15D90-B40E-4413-AFA0-7D046697A74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1" name="テキスト ボックス 900">
          <a:extLst>
            <a:ext uri="{FF2B5EF4-FFF2-40B4-BE49-F238E27FC236}">
              <a16:creationId xmlns:a16="http://schemas.microsoft.com/office/drawing/2014/main" id="{372EDFB0-FB08-4F97-93FE-F62417231D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2" name="直線コネクタ 901">
          <a:extLst>
            <a:ext uri="{FF2B5EF4-FFF2-40B4-BE49-F238E27FC236}">
              <a16:creationId xmlns:a16="http://schemas.microsoft.com/office/drawing/2014/main" id="{1E7FBDE3-4619-4EB5-AB9E-B0A11CE2AC7A}"/>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3" name="テキスト ボックス 902">
          <a:extLst>
            <a:ext uri="{FF2B5EF4-FFF2-40B4-BE49-F238E27FC236}">
              <a16:creationId xmlns:a16="http://schemas.microsoft.com/office/drawing/2014/main" id="{CF338876-DAE5-4F30-A2FB-9DD59C68E135}"/>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4" name="直線コネクタ 903">
          <a:extLst>
            <a:ext uri="{FF2B5EF4-FFF2-40B4-BE49-F238E27FC236}">
              <a16:creationId xmlns:a16="http://schemas.microsoft.com/office/drawing/2014/main" id="{5A8AF5C3-19C8-480F-8AE9-B14F78C00B7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5" name="テキスト ボックス 904">
          <a:extLst>
            <a:ext uri="{FF2B5EF4-FFF2-40B4-BE49-F238E27FC236}">
              <a16:creationId xmlns:a16="http://schemas.microsoft.com/office/drawing/2014/main" id="{B733D041-A93C-4B06-A3A2-E275EEE00881}"/>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6" name="直線コネクタ 905">
          <a:extLst>
            <a:ext uri="{FF2B5EF4-FFF2-40B4-BE49-F238E27FC236}">
              <a16:creationId xmlns:a16="http://schemas.microsoft.com/office/drawing/2014/main" id="{8D15C630-E59D-493C-9D8B-F229418666CC}"/>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7" name="テキスト ボックス 906">
          <a:extLst>
            <a:ext uri="{FF2B5EF4-FFF2-40B4-BE49-F238E27FC236}">
              <a16:creationId xmlns:a16="http://schemas.microsoft.com/office/drawing/2014/main" id="{9DCB175A-E4EE-4864-A932-30594EFB6801}"/>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8" name="直線コネクタ 907">
          <a:extLst>
            <a:ext uri="{FF2B5EF4-FFF2-40B4-BE49-F238E27FC236}">
              <a16:creationId xmlns:a16="http://schemas.microsoft.com/office/drawing/2014/main" id="{7FB73983-064F-43AD-BB63-30BF2B4F3AB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9" name="テキスト ボックス 908">
          <a:extLst>
            <a:ext uri="{FF2B5EF4-FFF2-40B4-BE49-F238E27FC236}">
              <a16:creationId xmlns:a16="http://schemas.microsoft.com/office/drawing/2014/main" id="{0BE1D8E4-1D18-48A5-A918-AE31EB9C385C}"/>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a:extLst>
            <a:ext uri="{FF2B5EF4-FFF2-40B4-BE49-F238E27FC236}">
              <a16:creationId xmlns:a16="http://schemas.microsoft.com/office/drawing/2014/main" id="{7F8FA468-2D88-49F2-998A-0753590378F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a:extLst>
            <a:ext uri="{FF2B5EF4-FFF2-40B4-BE49-F238E27FC236}">
              <a16:creationId xmlns:a16="http://schemas.microsoft.com/office/drawing/2014/main" id="{8B8B0F70-9C95-4323-94F0-D0125AA9926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a:extLst>
            <a:ext uri="{FF2B5EF4-FFF2-40B4-BE49-F238E27FC236}">
              <a16:creationId xmlns:a16="http://schemas.microsoft.com/office/drawing/2014/main" id="{47B0E55F-91D3-43AF-9B6F-80B41DF5FCD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137922</xdr:rowOff>
    </xdr:from>
    <xdr:to>
      <xdr:col>116</xdr:col>
      <xdr:colOff>62864</xdr:colOff>
      <xdr:row>108</xdr:row>
      <xdr:rowOff>71628</xdr:rowOff>
    </xdr:to>
    <xdr:cxnSp macro="">
      <xdr:nvCxnSpPr>
        <xdr:cNvPr id="913" name="直線コネクタ 912">
          <a:extLst>
            <a:ext uri="{FF2B5EF4-FFF2-40B4-BE49-F238E27FC236}">
              <a16:creationId xmlns:a16="http://schemas.microsoft.com/office/drawing/2014/main" id="{2F159428-64E8-4800-9149-1925648A10BA}"/>
            </a:ext>
          </a:extLst>
        </xdr:cNvPr>
        <xdr:cNvCxnSpPr/>
      </xdr:nvCxnSpPr>
      <xdr:spPr>
        <a:xfrm flipV="1">
          <a:off x="22160864" y="1745437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75455</xdr:rowOff>
    </xdr:from>
    <xdr:ext cx="469744" cy="259045"/>
    <xdr:sp macro="" textlink="">
      <xdr:nvSpPr>
        <xdr:cNvPr id="914" name="【庁舎】&#10;一人当たり面積最小値テキスト">
          <a:extLst>
            <a:ext uri="{FF2B5EF4-FFF2-40B4-BE49-F238E27FC236}">
              <a16:creationId xmlns:a16="http://schemas.microsoft.com/office/drawing/2014/main" id="{85C56200-5B3A-4F42-B0FB-163C85FE8E90}"/>
            </a:ext>
          </a:extLst>
        </xdr:cNvPr>
        <xdr:cNvSpPr txBox="1"/>
      </xdr:nvSpPr>
      <xdr:spPr>
        <a:xfrm>
          <a:off x="22199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71628</xdr:rowOff>
    </xdr:from>
    <xdr:to>
      <xdr:col>116</xdr:col>
      <xdr:colOff>152400</xdr:colOff>
      <xdr:row>108</xdr:row>
      <xdr:rowOff>71628</xdr:rowOff>
    </xdr:to>
    <xdr:cxnSp macro="">
      <xdr:nvCxnSpPr>
        <xdr:cNvPr id="915" name="直線コネクタ 914">
          <a:extLst>
            <a:ext uri="{FF2B5EF4-FFF2-40B4-BE49-F238E27FC236}">
              <a16:creationId xmlns:a16="http://schemas.microsoft.com/office/drawing/2014/main" id="{E08B83C2-72FC-436F-BCD0-F0D065DA48F8}"/>
            </a:ext>
          </a:extLst>
        </xdr:cNvPr>
        <xdr:cNvCxnSpPr/>
      </xdr:nvCxnSpPr>
      <xdr:spPr>
        <a:xfrm>
          <a:off x="22072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84599</xdr:rowOff>
    </xdr:from>
    <xdr:ext cx="469744" cy="259045"/>
    <xdr:sp macro="" textlink="">
      <xdr:nvSpPr>
        <xdr:cNvPr id="916" name="【庁舎】&#10;一人当たり面積最大値テキスト">
          <a:extLst>
            <a:ext uri="{FF2B5EF4-FFF2-40B4-BE49-F238E27FC236}">
              <a16:creationId xmlns:a16="http://schemas.microsoft.com/office/drawing/2014/main" id="{1C234662-9D59-447D-A6B0-38B8C279B9CF}"/>
            </a:ext>
          </a:extLst>
        </xdr:cNvPr>
        <xdr:cNvSpPr txBox="1"/>
      </xdr:nvSpPr>
      <xdr:spPr>
        <a:xfrm>
          <a:off x="22199600" y="1722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137922</xdr:rowOff>
    </xdr:from>
    <xdr:to>
      <xdr:col>116</xdr:col>
      <xdr:colOff>152400</xdr:colOff>
      <xdr:row>101</xdr:row>
      <xdr:rowOff>137922</xdr:rowOff>
    </xdr:to>
    <xdr:cxnSp macro="">
      <xdr:nvCxnSpPr>
        <xdr:cNvPr id="917" name="直線コネクタ 916">
          <a:extLst>
            <a:ext uri="{FF2B5EF4-FFF2-40B4-BE49-F238E27FC236}">
              <a16:creationId xmlns:a16="http://schemas.microsoft.com/office/drawing/2014/main" id="{6497AA2B-531A-49CC-9F29-29F413B79324}"/>
            </a:ext>
          </a:extLst>
        </xdr:cNvPr>
        <xdr:cNvCxnSpPr/>
      </xdr:nvCxnSpPr>
      <xdr:spPr>
        <a:xfrm>
          <a:off x="22072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64279</xdr:rowOff>
    </xdr:from>
    <xdr:ext cx="469744" cy="259045"/>
    <xdr:sp macro="" textlink="">
      <xdr:nvSpPr>
        <xdr:cNvPr id="918" name="【庁舎】&#10;一人当たり面積平均値テキスト">
          <a:extLst>
            <a:ext uri="{FF2B5EF4-FFF2-40B4-BE49-F238E27FC236}">
              <a16:creationId xmlns:a16="http://schemas.microsoft.com/office/drawing/2014/main" id="{82DA690E-2A5A-48E9-805A-6F97C0A7BDC5}"/>
            </a:ext>
          </a:extLst>
        </xdr:cNvPr>
        <xdr:cNvSpPr txBox="1"/>
      </xdr:nvSpPr>
      <xdr:spPr>
        <a:xfrm>
          <a:off x="22199600" y="17895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41402</xdr:rowOff>
    </xdr:from>
    <xdr:to>
      <xdr:col>116</xdr:col>
      <xdr:colOff>114300</xdr:colOff>
      <xdr:row>105</xdr:row>
      <xdr:rowOff>143002</xdr:rowOff>
    </xdr:to>
    <xdr:sp macro="" textlink="">
      <xdr:nvSpPr>
        <xdr:cNvPr id="919" name="フローチャート: 判断 918">
          <a:extLst>
            <a:ext uri="{FF2B5EF4-FFF2-40B4-BE49-F238E27FC236}">
              <a16:creationId xmlns:a16="http://schemas.microsoft.com/office/drawing/2014/main" id="{C389A157-1F55-46F9-9572-83CAED9A49D9}"/>
            </a:ext>
          </a:extLst>
        </xdr:cNvPr>
        <xdr:cNvSpPr/>
      </xdr:nvSpPr>
      <xdr:spPr>
        <a:xfrm>
          <a:off x="221107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20" name="フローチャート: 判断 919">
          <a:extLst>
            <a:ext uri="{FF2B5EF4-FFF2-40B4-BE49-F238E27FC236}">
              <a16:creationId xmlns:a16="http://schemas.microsoft.com/office/drawing/2014/main" id="{41182AFC-820A-4513-B4E8-B27015B61367}"/>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64263</xdr:rowOff>
    </xdr:from>
    <xdr:to>
      <xdr:col>107</xdr:col>
      <xdr:colOff>101600</xdr:colOff>
      <xdr:row>105</xdr:row>
      <xdr:rowOff>165863</xdr:rowOff>
    </xdr:to>
    <xdr:sp macro="" textlink="">
      <xdr:nvSpPr>
        <xdr:cNvPr id="921" name="フローチャート: 判断 920">
          <a:extLst>
            <a:ext uri="{FF2B5EF4-FFF2-40B4-BE49-F238E27FC236}">
              <a16:creationId xmlns:a16="http://schemas.microsoft.com/office/drawing/2014/main" id="{D78DCAA7-1E5B-4CD2-9B33-F8D7080D2F25}"/>
            </a:ext>
          </a:extLst>
        </xdr:cNvPr>
        <xdr:cNvSpPr/>
      </xdr:nvSpPr>
      <xdr:spPr>
        <a:xfrm>
          <a:off x="20383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155702</xdr:rowOff>
    </xdr:from>
    <xdr:to>
      <xdr:col>102</xdr:col>
      <xdr:colOff>165100</xdr:colOff>
      <xdr:row>106</xdr:row>
      <xdr:rowOff>85852</xdr:rowOff>
    </xdr:to>
    <xdr:sp macro="" textlink="">
      <xdr:nvSpPr>
        <xdr:cNvPr id="922" name="フローチャート: 判断 921">
          <a:extLst>
            <a:ext uri="{FF2B5EF4-FFF2-40B4-BE49-F238E27FC236}">
              <a16:creationId xmlns:a16="http://schemas.microsoft.com/office/drawing/2014/main" id="{0424781C-C6B7-495B-AD9A-35091DB7A345}"/>
            </a:ext>
          </a:extLst>
        </xdr:cNvPr>
        <xdr:cNvSpPr/>
      </xdr:nvSpPr>
      <xdr:spPr>
        <a:xfrm>
          <a:off x="19494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155702</xdr:rowOff>
    </xdr:from>
    <xdr:to>
      <xdr:col>98</xdr:col>
      <xdr:colOff>38100</xdr:colOff>
      <xdr:row>106</xdr:row>
      <xdr:rowOff>85852</xdr:rowOff>
    </xdr:to>
    <xdr:sp macro="" textlink="">
      <xdr:nvSpPr>
        <xdr:cNvPr id="923" name="フローチャート: 判断 922">
          <a:extLst>
            <a:ext uri="{FF2B5EF4-FFF2-40B4-BE49-F238E27FC236}">
              <a16:creationId xmlns:a16="http://schemas.microsoft.com/office/drawing/2014/main" id="{09A52F52-D33F-4E6E-A445-207B067AE005}"/>
            </a:ext>
          </a:extLst>
        </xdr:cNvPr>
        <xdr:cNvSpPr/>
      </xdr:nvSpPr>
      <xdr:spPr>
        <a:xfrm>
          <a:off x="18605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6E26A109-35E6-43B0-94C9-7180F75D239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9D346C3A-30D3-4765-932D-CFE0960FC47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F28DC687-3B2E-477C-9C70-106A39D7D8A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74820397-82AA-4CC9-8497-7E69633F825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78946904-A15F-4594-9F39-6CA139A6FEB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929" name="楕円 928">
          <a:extLst>
            <a:ext uri="{FF2B5EF4-FFF2-40B4-BE49-F238E27FC236}">
              <a16:creationId xmlns:a16="http://schemas.microsoft.com/office/drawing/2014/main" id="{5C45A6D0-1068-4006-BA53-A1158BAE8EF3}"/>
            </a:ext>
          </a:extLst>
        </xdr:cNvPr>
        <xdr:cNvSpPr/>
      </xdr:nvSpPr>
      <xdr:spPr>
        <a:xfrm>
          <a:off x="22110700" y="181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111269</xdr:rowOff>
    </xdr:from>
    <xdr:ext cx="469744" cy="259045"/>
    <xdr:sp macro="" textlink="">
      <xdr:nvSpPr>
        <xdr:cNvPr id="930" name="【庁舎】&#10;一人当たり面積該当値テキスト">
          <a:extLst>
            <a:ext uri="{FF2B5EF4-FFF2-40B4-BE49-F238E27FC236}">
              <a16:creationId xmlns:a16="http://schemas.microsoft.com/office/drawing/2014/main" id="{77AA96C6-8D2E-465A-8B1B-D03A6C8B93D2}"/>
            </a:ext>
          </a:extLst>
        </xdr:cNvPr>
        <xdr:cNvSpPr txBox="1"/>
      </xdr:nvSpPr>
      <xdr:spPr>
        <a:xfrm>
          <a:off x="22199600" y="1811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146558</xdr:rowOff>
    </xdr:from>
    <xdr:to>
      <xdr:col>112</xdr:col>
      <xdr:colOff>38100</xdr:colOff>
      <xdr:row>106</xdr:row>
      <xdr:rowOff>76708</xdr:rowOff>
    </xdr:to>
    <xdr:sp macro="" textlink="">
      <xdr:nvSpPr>
        <xdr:cNvPr id="931" name="楕円 930">
          <a:extLst>
            <a:ext uri="{FF2B5EF4-FFF2-40B4-BE49-F238E27FC236}">
              <a16:creationId xmlns:a16="http://schemas.microsoft.com/office/drawing/2014/main" id="{EF5E81A5-FFC6-463E-8581-75D73AFA010C}"/>
            </a:ext>
          </a:extLst>
        </xdr:cNvPr>
        <xdr:cNvSpPr/>
      </xdr:nvSpPr>
      <xdr:spPr>
        <a:xfrm>
          <a:off x="212725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12192</xdr:rowOff>
    </xdr:from>
    <xdr:to>
      <xdr:col>116</xdr:col>
      <xdr:colOff>63500</xdr:colOff>
      <xdr:row>106</xdr:row>
      <xdr:rowOff>25908</xdr:rowOff>
    </xdr:to>
    <xdr:cxnSp macro="">
      <xdr:nvCxnSpPr>
        <xdr:cNvPr id="932" name="直線コネクタ 931">
          <a:extLst>
            <a:ext uri="{FF2B5EF4-FFF2-40B4-BE49-F238E27FC236}">
              <a16:creationId xmlns:a16="http://schemas.microsoft.com/office/drawing/2014/main" id="{C79DCB44-25F6-42A6-9215-72645F4A4EFE}"/>
            </a:ext>
          </a:extLst>
        </xdr:cNvPr>
        <xdr:cNvCxnSpPr/>
      </xdr:nvCxnSpPr>
      <xdr:spPr>
        <a:xfrm flipV="1">
          <a:off x="21323300" y="181858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160274</xdr:rowOff>
    </xdr:from>
    <xdr:to>
      <xdr:col>107</xdr:col>
      <xdr:colOff>101600</xdr:colOff>
      <xdr:row>106</xdr:row>
      <xdr:rowOff>90424</xdr:rowOff>
    </xdr:to>
    <xdr:sp macro="" textlink="">
      <xdr:nvSpPr>
        <xdr:cNvPr id="933" name="楕円 932">
          <a:extLst>
            <a:ext uri="{FF2B5EF4-FFF2-40B4-BE49-F238E27FC236}">
              <a16:creationId xmlns:a16="http://schemas.microsoft.com/office/drawing/2014/main" id="{6588582D-BA8D-4337-9A8E-B2357D3B2017}"/>
            </a:ext>
          </a:extLst>
        </xdr:cNvPr>
        <xdr:cNvSpPr/>
      </xdr:nvSpPr>
      <xdr:spPr>
        <a:xfrm>
          <a:off x="20383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25908</xdr:rowOff>
    </xdr:from>
    <xdr:to>
      <xdr:col>111</xdr:col>
      <xdr:colOff>177800</xdr:colOff>
      <xdr:row>106</xdr:row>
      <xdr:rowOff>39624</xdr:rowOff>
    </xdr:to>
    <xdr:cxnSp macro="">
      <xdr:nvCxnSpPr>
        <xdr:cNvPr id="934" name="直線コネクタ 933">
          <a:extLst>
            <a:ext uri="{FF2B5EF4-FFF2-40B4-BE49-F238E27FC236}">
              <a16:creationId xmlns:a16="http://schemas.microsoft.com/office/drawing/2014/main" id="{CF83ACEE-753D-4991-AEE1-03CE8CA2AC96}"/>
            </a:ext>
          </a:extLst>
        </xdr:cNvPr>
        <xdr:cNvCxnSpPr/>
      </xdr:nvCxnSpPr>
      <xdr:spPr>
        <a:xfrm flipV="1">
          <a:off x="20434300" y="181996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112268</xdr:rowOff>
    </xdr:from>
    <xdr:to>
      <xdr:col>102</xdr:col>
      <xdr:colOff>165100</xdr:colOff>
      <xdr:row>107</xdr:row>
      <xdr:rowOff>42418</xdr:rowOff>
    </xdr:to>
    <xdr:sp macro="" textlink="">
      <xdr:nvSpPr>
        <xdr:cNvPr id="935" name="楕円 934">
          <a:extLst>
            <a:ext uri="{FF2B5EF4-FFF2-40B4-BE49-F238E27FC236}">
              <a16:creationId xmlns:a16="http://schemas.microsoft.com/office/drawing/2014/main" id="{90DF01DD-EA0B-4D90-8E54-39172029B4DF}"/>
            </a:ext>
          </a:extLst>
        </xdr:cNvPr>
        <xdr:cNvSpPr/>
      </xdr:nvSpPr>
      <xdr:spPr>
        <a:xfrm>
          <a:off x="19494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39624</xdr:rowOff>
    </xdr:from>
    <xdr:to>
      <xdr:col>107</xdr:col>
      <xdr:colOff>50800</xdr:colOff>
      <xdr:row>106</xdr:row>
      <xdr:rowOff>163068</xdr:rowOff>
    </xdr:to>
    <xdr:cxnSp macro="">
      <xdr:nvCxnSpPr>
        <xdr:cNvPr id="936" name="直線コネクタ 935">
          <a:extLst>
            <a:ext uri="{FF2B5EF4-FFF2-40B4-BE49-F238E27FC236}">
              <a16:creationId xmlns:a16="http://schemas.microsoft.com/office/drawing/2014/main" id="{B296129E-AD3F-454A-BCAE-A2A8BFDA4626}"/>
            </a:ext>
          </a:extLst>
        </xdr:cNvPr>
        <xdr:cNvCxnSpPr/>
      </xdr:nvCxnSpPr>
      <xdr:spPr>
        <a:xfrm flipV="1">
          <a:off x="19545300" y="1821332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116839</xdr:rowOff>
    </xdr:from>
    <xdr:to>
      <xdr:col>98</xdr:col>
      <xdr:colOff>38100</xdr:colOff>
      <xdr:row>107</xdr:row>
      <xdr:rowOff>46989</xdr:rowOff>
    </xdr:to>
    <xdr:sp macro="" textlink="">
      <xdr:nvSpPr>
        <xdr:cNvPr id="937" name="楕円 936">
          <a:extLst>
            <a:ext uri="{FF2B5EF4-FFF2-40B4-BE49-F238E27FC236}">
              <a16:creationId xmlns:a16="http://schemas.microsoft.com/office/drawing/2014/main" id="{A64C8BFA-14AB-43A6-A6A7-7434314788EB}"/>
            </a:ext>
          </a:extLst>
        </xdr:cNvPr>
        <xdr:cNvSpPr/>
      </xdr:nvSpPr>
      <xdr:spPr>
        <a:xfrm>
          <a:off x="18605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163068</xdr:rowOff>
    </xdr:from>
    <xdr:to>
      <xdr:col>102</xdr:col>
      <xdr:colOff>114300</xdr:colOff>
      <xdr:row>106</xdr:row>
      <xdr:rowOff>167639</xdr:rowOff>
    </xdr:to>
    <xdr:cxnSp macro="">
      <xdr:nvCxnSpPr>
        <xdr:cNvPr id="938" name="直線コネクタ 937">
          <a:extLst>
            <a:ext uri="{FF2B5EF4-FFF2-40B4-BE49-F238E27FC236}">
              <a16:creationId xmlns:a16="http://schemas.microsoft.com/office/drawing/2014/main" id="{945B2439-468B-4B7E-A2DA-FA5194B73BC5}"/>
            </a:ext>
          </a:extLst>
        </xdr:cNvPr>
        <xdr:cNvCxnSpPr/>
      </xdr:nvCxnSpPr>
      <xdr:spPr>
        <a:xfrm flipV="1">
          <a:off x="18656300" y="183367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939" name="n_1aveValue【庁舎】&#10;一人当たり面積">
          <a:extLst>
            <a:ext uri="{FF2B5EF4-FFF2-40B4-BE49-F238E27FC236}">
              <a16:creationId xmlns:a16="http://schemas.microsoft.com/office/drawing/2014/main" id="{168E7829-289E-4779-8098-C2B21347C19A}"/>
            </a:ext>
          </a:extLst>
        </xdr:cNvPr>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10940</xdr:rowOff>
    </xdr:from>
    <xdr:ext cx="469744" cy="259045"/>
    <xdr:sp macro="" textlink="">
      <xdr:nvSpPr>
        <xdr:cNvPr id="940" name="n_2aveValue【庁舎】&#10;一人当たり面積">
          <a:extLst>
            <a:ext uri="{FF2B5EF4-FFF2-40B4-BE49-F238E27FC236}">
              <a16:creationId xmlns:a16="http://schemas.microsoft.com/office/drawing/2014/main" id="{413A9FBB-9938-4F3C-B6F5-A2C764090003}"/>
            </a:ext>
          </a:extLst>
        </xdr:cNvPr>
        <xdr:cNvSpPr txBox="1"/>
      </xdr:nvSpPr>
      <xdr:spPr>
        <a:xfrm>
          <a:off x="20199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102379</xdr:rowOff>
    </xdr:from>
    <xdr:ext cx="469744" cy="259045"/>
    <xdr:sp macro="" textlink="">
      <xdr:nvSpPr>
        <xdr:cNvPr id="941" name="n_3aveValue【庁舎】&#10;一人当たり面積">
          <a:extLst>
            <a:ext uri="{FF2B5EF4-FFF2-40B4-BE49-F238E27FC236}">
              <a16:creationId xmlns:a16="http://schemas.microsoft.com/office/drawing/2014/main" id="{9CA01B5C-ED3D-4E4B-9E2B-E42BA5085509}"/>
            </a:ext>
          </a:extLst>
        </xdr:cNvPr>
        <xdr:cNvSpPr txBox="1"/>
      </xdr:nvSpPr>
      <xdr:spPr>
        <a:xfrm>
          <a:off x="19310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102379</xdr:rowOff>
    </xdr:from>
    <xdr:ext cx="469744" cy="259045"/>
    <xdr:sp macro="" textlink="">
      <xdr:nvSpPr>
        <xdr:cNvPr id="942" name="n_4aveValue【庁舎】&#10;一人当たり面積">
          <a:extLst>
            <a:ext uri="{FF2B5EF4-FFF2-40B4-BE49-F238E27FC236}">
              <a16:creationId xmlns:a16="http://schemas.microsoft.com/office/drawing/2014/main" id="{A8AC557A-D309-43BB-AD0D-9316E3A84788}"/>
            </a:ext>
          </a:extLst>
        </xdr:cNvPr>
        <xdr:cNvSpPr txBox="1"/>
      </xdr:nvSpPr>
      <xdr:spPr>
        <a:xfrm>
          <a:off x="18421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67835</xdr:rowOff>
    </xdr:from>
    <xdr:ext cx="469744" cy="259045"/>
    <xdr:sp macro="" textlink="">
      <xdr:nvSpPr>
        <xdr:cNvPr id="943" name="n_1mainValue【庁舎】&#10;一人当たり面積">
          <a:extLst>
            <a:ext uri="{FF2B5EF4-FFF2-40B4-BE49-F238E27FC236}">
              <a16:creationId xmlns:a16="http://schemas.microsoft.com/office/drawing/2014/main" id="{ABE67CC1-A1C1-4A15-8A2B-CD381A10879F}"/>
            </a:ext>
          </a:extLst>
        </xdr:cNvPr>
        <xdr:cNvSpPr txBox="1"/>
      </xdr:nvSpPr>
      <xdr:spPr>
        <a:xfrm>
          <a:off x="21075727" y="1824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81551</xdr:rowOff>
    </xdr:from>
    <xdr:ext cx="469744" cy="259045"/>
    <xdr:sp macro="" textlink="">
      <xdr:nvSpPr>
        <xdr:cNvPr id="944" name="n_2mainValue【庁舎】&#10;一人当たり面積">
          <a:extLst>
            <a:ext uri="{FF2B5EF4-FFF2-40B4-BE49-F238E27FC236}">
              <a16:creationId xmlns:a16="http://schemas.microsoft.com/office/drawing/2014/main" id="{15FC57A6-9C25-4DE2-AE64-1E266C2A976D}"/>
            </a:ext>
          </a:extLst>
        </xdr:cNvPr>
        <xdr:cNvSpPr txBox="1"/>
      </xdr:nvSpPr>
      <xdr:spPr>
        <a:xfrm>
          <a:off x="20199427" y="182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33545</xdr:rowOff>
    </xdr:from>
    <xdr:ext cx="469744" cy="259045"/>
    <xdr:sp macro="" textlink="">
      <xdr:nvSpPr>
        <xdr:cNvPr id="945" name="n_3mainValue【庁舎】&#10;一人当たり面積">
          <a:extLst>
            <a:ext uri="{FF2B5EF4-FFF2-40B4-BE49-F238E27FC236}">
              <a16:creationId xmlns:a16="http://schemas.microsoft.com/office/drawing/2014/main" id="{2C44A554-57A9-49BE-B1E0-DBB28B8CC36B}"/>
            </a:ext>
          </a:extLst>
        </xdr:cNvPr>
        <xdr:cNvSpPr txBox="1"/>
      </xdr:nvSpPr>
      <xdr:spPr>
        <a:xfrm>
          <a:off x="193104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38116</xdr:rowOff>
    </xdr:from>
    <xdr:ext cx="469744" cy="259045"/>
    <xdr:sp macro="" textlink="">
      <xdr:nvSpPr>
        <xdr:cNvPr id="946" name="n_4mainValue【庁舎】&#10;一人当たり面積">
          <a:extLst>
            <a:ext uri="{FF2B5EF4-FFF2-40B4-BE49-F238E27FC236}">
              <a16:creationId xmlns:a16="http://schemas.microsoft.com/office/drawing/2014/main" id="{83BE9FEA-4F79-4ECE-98A7-9F8975D1D98E}"/>
            </a:ext>
          </a:extLst>
        </xdr:cNvPr>
        <xdr:cNvSpPr txBox="1"/>
      </xdr:nvSpPr>
      <xdr:spPr>
        <a:xfrm>
          <a:off x="18421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a:extLst>
            <a:ext uri="{FF2B5EF4-FFF2-40B4-BE49-F238E27FC236}">
              <a16:creationId xmlns:a16="http://schemas.microsoft.com/office/drawing/2014/main" id="{9BEAA7E1-A26B-4880-9AFF-33537EA2350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a:extLst>
            <a:ext uri="{FF2B5EF4-FFF2-40B4-BE49-F238E27FC236}">
              <a16:creationId xmlns:a16="http://schemas.microsoft.com/office/drawing/2014/main" id="{FDF190F2-7593-4246-8895-7B419B0F455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a:extLst>
            <a:ext uri="{FF2B5EF4-FFF2-40B4-BE49-F238E27FC236}">
              <a16:creationId xmlns:a16="http://schemas.microsoft.com/office/drawing/2014/main" id="{96D4F59D-B888-425C-95E1-4ECF18A4E78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市民会館については、有形固定資産減価償却率が類似団体内平均値より高い値となっている。耐震補強などの工事を実施しており使用する上での問題はないため、引き続き、計画的な設備改修等を実施しながら、使用していく予定である。</a:t>
          </a:r>
          <a:endParaRPr lang="ja-JP" altLang="ja-JP" sz="11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福祉施設については、</a:t>
          </a:r>
          <a:r>
            <a:rPr kumimoji="1" lang="ja-JP" altLang="ja-JP" sz="1100" strike="noStrike" baseline="0">
              <a:solidFill>
                <a:schemeClr val="dk1"/>
              </a:solidFill>
              <a:effectLst/>
              <a:latin typeface="+mn-lt"/>
              <a:ea typeface="+mn-ea"/>
              <a:cs typeface="+mn-cs"/>
            </a:rPr>
            <a:t>令和元年度に</a:t>
          </a:r>
          <a:r>
            <a:rPr kumimoji="1" lang="ja-JP" altLang="ja-JP" sz="1100">
              <a:solidFill>
                <a:schemeClr val="dk1"/>
              </a:solidFill>
              <a:effectLst/>
              <a:latin typeface="+mn-lt"/>
              <a:ea typeface="+mn-ea"/>
              <a:cs typeface="+mn-cs"/>
            </a:rPr>
            <a:t>５つの福祉施設が統合した障害者のための拠点施設である鳩が丘さくら福祉センターが共用開始したことから、有形固定資産減価償却率が類似団体内平均値より低い値となっている。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福祉施設</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有形固定資産減価償却率</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Ｒ</a:t>
          </a:r>
          <a:r>
            <a:rPr lang="en-US" altLang="ja-JP" sz="1100">
              <a:solidFill>
                <a:schemeClr val="dk1"/>
              </a:solidFill>
              <a:effectLst/>
              <a:latin typeface="+mn-lt"/>
              <a:ea typeface="+mn-ea"/>
              <a:cs typeface="+mn-cs"/>
            </a:rPr>
            <a:t>02</a:t>
          </a:r>
          <a:r>
            <a:rPr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当該団体値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正</a:t>
          </a:r>
          <a:r>
            <a:rPr lang="en-US" altLang="ja-JP" sz="1100">
              <a:solidFill>
                <a:schemeClr val="dk1"/>
              </a:solidFill>
              <a:effectLst/>
              <a:latin typeface="+mn-lt"/>
              <a:ea typeface="+mn-ea"/>
              <a:cs typeface="+mn-cs"/>
            </a:rPr>
            <a:t>】50.2</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誤</a:t>
          </a:r>
          <a:r>
            <a:rPr lang="en-US" altLang="ja-JP" sz="1100">
              <a:solidFill>
                <a:schemeClr val="dk1"/>
              </a:solidFill>
              <a:effectLst/>
              <a:latin typeface="+mn-lt"/>
              <a:ea typeface="+mn-ea"/>
              <a:cs typeface="+mn-cs"/>
            </a:rPr>
            <a:t>】61.1</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福祉施設</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一人当たり面積</a:t>
          </a:r>
          <a:r>
            <a:rPr lang="ja-JP" altLang="ja-JP" sz="1100">
              <a:solidFill>
                <a:schemeClr val="dk1"/>
              </a:solidFill>
              <a:effectLst/>
              <a:latin typeface="+mn-lt"/>
              <a:ea typeface="+mn-ea"/>
              <a:cs typeface="+mn-cs"/>
            </a:rPr>
            <a:t>のＲ</a:t>
          </a:r>
          <a:r>
            <a:rPr lang="en-US" altLang="ja-JP" sz="1100">
              <a:solidFill>
                <a:schemeClr val="dk1"/>
              </a:solidFill>
              <a:effectLst/>
              <a:latin typeface="+mn-lt"/>
              <a:ea typeface="+mn-ea"/>
              <a:cs typeface="+mn-cs"/>
            </a:rPr>
            <a:t>02</a:t>
          </a:r>
          <a:r>
            <a:rPr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当該団体値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正</a:t>
          </a:r>
          <a:r>
            <a:rPr lang="en-US" altLang="ja-JP" sz="1100">
              <a:solidFill>
                <a:schemeClr val="dk1"/>
              </a:solidFill>
              <a:effectLst/>
              <a:latin typeface="+mn-lt"/>
              <a:ea typeface="+mn-ea"/>
              <a:cs typeface="+mn-cs"/>
            </a:rPr>
            <a:t>】0.105</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誤</a:t>
          </a:r>
          <a:r>
            <a:rPr lang="en-US" altLang="ja-JP" sz="1100">
              <a:solidFill>
                <a:schemeClr val="dk1"/>
              </a:solidFill>
              <a:effectLst/>
              <a:latin typeface="+mn-lt"/>
              <a:ea typeface="+mn-ea"/>
              <a:cs typeface="+mn-cs"/>
            </a:rPr>
            <a:t>】0.093</a:t>
          </a:r>
          <a:r>
            <a:rPr lang="ja-JP" altLang="en-US" sz="1100">
              <a:solidFill>
                <a:schemeClr val="dk1"/>
              </a:solidFill>
              <a:effectLst/>
              <a:latin typeface="+mn-lt"/>
              <a:ea typeface="+mn-ea"/>
              <a:cs typeface="+mn-cs"/>
            </a:rPr>
            <a:t>）</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庁舎については、東日本大震災で被災した本庁舎の建替えが平成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年度に完成したことから、有形固定資産減価償却率が類似団体平均値を大幅に下回っている。</a:t>
          </a:r>
          <a:endParaRPr kumimoji="1" lang="en-US" altLang="ja-JP" sz="1100">
            <a:solidFill>
              <a:schemeClr val="dk1"/>
            </a:solidFill>
            <a:effectLst/>
            <a:latin typeface="+mn-lt"/>
            <a:ea typeface="+mn-ea"/>
            <a:cs typeface="+mn-cs"/>
          </a:endParaRPr>
        </a:p>
        <a:p>
          <a:r>
            <a:rPr lang="en-US" altLang="ja-JP" sz="1100">
              <a:effectLst/>
            </a:rPr>
            <a:t> </a:t>
          </a:r>
          <a:endParaRPr lang="ja-JP" altLang="ja-JP" sz="11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茨城県日立市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172,599
171,107
225.71
88,685,272
83,265,703
4,475,124
41,018,154
65,245,672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財政力指数は、分母である基準財政需要額が増加した一方で、分子となる基準財政収入額が減少したため、単年度の財政力指数が前年度より低下し、</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３か年平均においても、前年度より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今後も、普通交付税制度の動向を注視するとともに、市税をはじめとした自主財源の確保に努める。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96157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58965</xdr:rowOff>
    </xdr:from>
    <xdr:to>
      <xdr:col>23</xdr:col>
      <xdr:colOff>133350</xdr:colOff>
      <xdr:row>41</xdr:row>
      <xdr:rowOff>110672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088415"/>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58965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127907</xdr:rowOff>
    </xdr:from>
    <xdr:to>
      <xdr:col>19</xdr:col>
      <xdr:colOff>184150</xdr:colOff>
      <xdr:row>41</xdr:row>
      <xdr:rowOff>58057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68234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58965</xdr:rowOff>
    </xdr:from>
    <xdr:to>
      <xdr:col>15</xdr:col>
      <xdr:colOff>82550</xdr:colOff>
      <xdr:row>41</xdr:row>
      <xdr:rowOff>58965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58965</xdr:rowOff>
    </xdr:from>
    <xdr:to>
      <xdr:col>11</xdr:col>
      <xdr:colOff>31750</xdr:colOff>
      <xdr:row>41</xdr:row>
      <xdr:rowOff>76200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31949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06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8165</xdr:rowOff>
    </xdr:from>
    <xdr:to>
      <xdr:col>19</xdr:col>
      <xdr:colOff>184150</xdr:colOff>
      <xdr:row>41</xdr:row>
      <xdr:rowOff>109765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94542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8165</xdr:rowOff>
    </xdr:from>
    <xdr:to>
      <xdr:col>15</xdr:col>
      <xdr:colOff>133350</xdr:colOff>
      <xdr:row>41</xdr:row>
      <xdr:rowOff>109765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8165</xdr:rowOff>
    </xdr:from>
    <xdr:to>
      <xdr:col>11</xdr:col>
      <xdr:colOff>82550</xdr:colOff>
      <xdr:row>41</xdr:row>
      <xdr:rowOff>109765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概ね横ばいであるが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大型事業等に係る発行債の償還開始に伴い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増額となった。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歳入では地方消費税交付金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及び地方交付税がいずれも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増となったものの、市税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分母となる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経常一般財源等の増額が大きかった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した。引き続き、行財政改革や経常経費の削減に努め、財政運営の安定化を図る。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a:extLst>
            <a:ext uri="{FF2B5EF4-FFF2-40B4-BE49-F238E27FC236}">
              <a16:creationId xmlns:a16="http://schemas.microsoft.com/office/drawing/2014/main" id="{00000000-0008-0000-0300-000082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69548</xdr:rowOff>
    </xdr:from>
    <xdr:to>
      <xdr:col>23</xdr:col>
      <xdr:colOff>133350</xdr:colOff>
      <xdr:row>64</xdr:row>
      <xdr:rowOff>132443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953000" y="10013648"/>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104520</xdr:rowOff>
    </xdr:from>
    <xdr:ext cx="762000" cy="259045"/>
    <xdr:sp macro="" textlink="">
      <xdr:nvSpPr>
        <xdr:cNvPr id="132" name="財政構造の弾力性最小値テキスト">
          <a:extLst>
            <a:ext uri="{FF2B5EF4-FFF2-40B4-BE49-F238E27FC236}">
              <a16:creationId xmlns:a16="http://schemas.microsoft.com/office/drawing/2014/main" id="{00000000-0008-0000-0300-000084000000}"/>
            </a:ext>
          </a:extLst>
        </xdr:cNvPr>
        <xdr:cNvSpPr txBox="1"/>
      </xdr:nvSpPr>
      <xdr:spPr>
        <a:xfrm>
          <a:off x="5041900" y="1107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132443</xdr:rowOff>
    </xdr:from>
    <xdr:to>
      <xdr:col>24</xdr:col>
      <xdr:colOff>12700</xdr:colOff>
      <xdr:row>64</xdr:row>
      <xdr:rowOff>132443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110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155925</xdr:rowOff>
    </xdr:from>
    <xdr:ext cx="762000" cy="259045"/>
    <xdr:sp macro="" textlink="">
      <xdr:nvSpPr>
        <xdr:cNvPr id="134" name="財政構造の弾力性最大値テキスト">
          <a:extLst>
            <a:ext uri="{FF2B5EF4-FFF2-40B4-BE49-F238E27FC236}">
              <a16:creationId xmlns:a16="http://schemas.microsoft.com/office/drawing/2014/main" id="{00000000-0008-0000-0300-000086000000}"/>
            </a:ext>
          </a:extLst>
        </xdr:cNvPr>
        <xdr:cNvSpPr txBox="1"/>
      </xdr:nvSpPr>
      <xdr:spPr>
        <a:xfrm>
          <a:off x="5041900" y="975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69548</xdr:rowOff>
    </xdr:from>
    <xdr:to>
      <xdr:col>24</xdr:col>
      <xdr:colOff>12700</xdr:colOff>
      <xdr:row>58</xdr:row>
      <xdr:rowOff>69548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864100" y="1001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6048</xdr:rowOff>
    </xdr:from>
    <xdr:to>
      <xdr:col>23</xdr:col>
      <xdr:colOff>133350</xdr:colOff>
      <xdr:row>67</xdr:row>
      <xdr:rowOff>20259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4114800" y="10978848"/>
          <a:ext cx="838200" cy="52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151994</xdr:rowOff>
    </xdr:from>
    <xdr:ext cx="762000" cy="259045"/>
    <xdr:sp macro="" textlink="">
      <xdr:nvSpPr>
        <xdr:cNvPr id="137" name="財政構造の弾力性平均値テキスト">
          <a:extLst>
            <a:ext uri="{FF2B5EF4-FFF2-40B4-BE49-F238E27FC236}">
              <a16:creationId xmlns:a16="http://schemas.microsoft.com/office/drawing/2014/main" id="{00000000-0008-0000-0300-000089000000}"/>
            </a:ext>
          </a:extLst>
        </xdr:cNvPr>
        <xdr:cNvSpPr txBox="1"/>
      </xdr:nvSpPr>
      <xdr:spPr>
        <a:xfrm>
          <a:off x="5041900" y="1026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135467</xdr:rowOff>
    </xdr:from>
    <xdr:to>
      <xdr:col>23</xdr:col>
      <xdr:colOff>184150</xdr:colOff>
      <xdr:row>61</xdr:row>
      <xdr:rowOff>65617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902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53824</xdr:rowOff>
    </xdr:from>
    <xdr:to>
      <xdr:col>19</xdr:col>
      <xdr:colOff>133350</xdr:colOff>
      <xdr:row>67</xdr:row>
      <xdr:rowOff>20259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3225800" y="11369524"/>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11793</xdr:rowOff>
    </xdr:from>
    <xdr:to>
      <xdr:col>19</xdr:col>
      <xdr:colOff>184150</xdr:colOff>
      <xdr:row>63</xdr:row>
      <xdr:rowOff>113393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4064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123570</xdr:rowOff>
    </xdr:from>
    <xdr:ext cx="7366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733800" y="1058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156331</xdr:rowOff>
    </xdr:from>
    <xdr:to>
      <xdr:col>15</xdr:col>
      <xdr:colOff>82550</xdr:colOff>
      <xdr:row>66</xdr:row>
      <xdr:rowOff>53824</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2336800" y="1130058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23283</xdr:rowOff>
    </xdr:from>
    <xdr:to>
      <xdr:col>15</xdr:col>
      <xdr:colOff>133350</xdr:colOff>
      <xdr:row>63</xdr:row>
      <xdr:rowOff>124883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3175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135060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844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64407</xdr:rowOff>
    </xdr:from>
    <xdr:to>
      <xdr:col>11</xdr:col>
      <xdr:colOff>31750</xdr:colOff>
      <xdr:row>65</xdr:row>
      <xdr:rowOff>156331</xdr:rowOff>
    </xdr:to>
    <xdr:cxnSp macro="">
      <xdr:nvCxnSpPr>
        <xdr:cNvPr id="145" name="直線コネクタ 144">
          <a:extLst>
            <a:ext uri="{FF2B5EF4-FFF2-40B4-BE49-F238E27FC236}">
              <a16:creationId xmlns:a16="http://schemas.microsoft.com/office/drawing/2014/main" id="{00000000-0008-0000-0300-000091000000}"/>
            </a:ext>
          </a:extLst>
        </xdr:cNvPr>
        <xdr:cNvCxnSpPr/>
      </xdr:nvCxnSpPr>
      <xdr:spPr>
        <a:xfrm>
          <a:off x="1447800" y="11208657"/>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160262</xdr:rowOff>
    </xdr:from>
    <xdr:to>
      <xdr:col>11</xdr:col>
      <xdr:colOff>82550</xdr:colOff>
      <xdr:row>63</xdr:row>
      <xdr:rowOff>90412</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2286000" y="1079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100589</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55800" y="1055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57755</xdr:rowOff>
    </xdr:from>
    <xdr:to>
      <xdr:col>7</xdr:col>
      <xdr:colOff>31750</xdr:colOff>
      <xdr:row>63</xdr:row>
      <xdr:rowOff>159355</xdr:rowOff>
    </xdr:to>
    <xdr:sp macro="" textlink="">
      <xdr:nvSpPr>
        <xdr:cNvPr id="148" name="フローチャート: 判断 147">
          <a:extLst>
            <a:ext uri="{FF2B5EF4-FFF2-40B4-BE49-F238E27FC236}">
              <a16:creationId xmlns:a16="http://schemas.microsoft.com/office/drawing/2014/main" id="{00000000-0008-0000-0300-000094000000}"/>
            </a:ext>
          </a:extLst>
        </xdr:cNvPr>
        <xdr:cNvSpPr/>
      </xdr:nvSpPr>
      <xdr:spPr>
        <a:xfrm>
          <a:off x="1397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169532</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066800" y="1062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126698</xdr:rowOff>
    </xdr:from>
    <xdr:to>
      <xdr:col>23</xdr:col>
      <xdr:colOff>184150</xdr:colOff>
      <xdr:row>64</xdr:row>
      <xdr:rowOff>56848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902200" y="1092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22575</xdr:rowOff>
    </xdr:from>
    <xdr:ext cx="762000" cy="259045"/>
    <xdr:sp macro="" textlink="">
      <xdr:nvSpPr>
        <xdr:cNvPr id="156" name="財政構造の弾力性該当値テキスト">
          <a:extLst>
            <a:ext uri="{FF2B5EF4-FFF2-40B4-BE49-F238E27FC236}">
              <a16:creationId xmlns:a16="http://schemas.microsoft.com/office/drawing/2014/main" id="{00000000-0008-0000-0300-00009C000000}"/>
            </a:ext>
          </a:extLst>
        </xdr:cNvPr>
        <xdr:cNvSpPr txBox="1"/>
      </xdr:nvSpPr>
      <xdr:spPr>
        <a:xfrm>
          <a:off x="5041900" y="1082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140909</xdr:rowOff>
    </xdr:from>
    <xdr:to>
      <xdr:col>19</xdr:col>
      <xdr:colOff>184150</xdr:colOff>
      <xdr:row>67</xdr:row>
      <xdr:rowOff>71059</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4064000" y="1145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55836</xdr:rowOff>
    </xdr:from>
    <xdr:ext cx="7366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3733800" y="1154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3024</xdr:rowOff>
    </xdr:from>
    <xdr:to>
      <xdr:col>15</xdr:col>
      <xdr:colOff>133350</xdr:colOff>
      <xdr:row>66</xdr:row>
      <xdr:rowOff>104624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3175000" y="113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89401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2844800" y="114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105531</xdr:rowOff>
    </xdr:from>
    <xdr:to>
      <xdr:col>11</xdr:col>
      <xdr:colOff>82550</xdr:colOff>
      <xdr:row>66</xdr:row>
      <xdr:rowOff>35681</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2286000" y="1124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20458</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955800" y="1133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13607</xdr:rowOff>
    </xdr:from>
    <xdr:to>
      <xdr:col>7</xdr:col>
      <xdr:colOff>31750</xdr:colOff>
      <xdr:row>65</xdr:row>
      <xdr:rowOff>115207</xdr:rowOff>
    </xdr:to>
    <xdr:sp macro="" textlink="">
      <xdr:nvSpPr>
        <xdr:cNvPr id="163" name="楕円 162">
          <a:extLst>
            <a:ext uri="{FF2B5EF4-FFF2-40B4-BE49-F238E27FC236}">
              <a16:creationId xmlns:a16="http://schemas.microsoft.com/office/drawing/2014/main" id="{00000000-0008-0000-0300-0000A3000000}"/>
            </a:ext>
          </a:extLst>
        </xdr:cNvPr>
        <xdr:cNvSpPr/>
      </xdr:nvSpPr>
      <xdr:spPr>
        <a:xfrm>
          <a:off x="13970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99984</xdr:rowOff>
    </xdr:from>
    <xdr:ext cx="762000" cy="25904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1066800" y="1124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[161,247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類似団体の平均、全国平均及び県平均を上回っている。</a:t>
          </a:r>
        </a:p>
        <a:p>
          <a:r>
            <a:rPr kumimoji="1" lang="ja-JP" altLang="en-US" sz="1300">
              <a:latin typeface="ＭＳ Ｐゴシック" panose="020B0600070205080204" pitchFamily="50" charset="-128"/>
              <a:ea typeface="ＭＳ Ｐゴシック" panose="020B0600070205080204" pitchFamily="50" charset="-128"/>
            </a:rPr>
            <a:t>　人件費は概ね横ばいとなっているが、引き続き事務の効率化を図り、会計年度任用職員も含めた適正な定員管理を進め、人件費の抑制に努める。</a:t>
          </a:r>
        </a:p>
        <a:p>
          <a:r>
            <a:rPr kumimoji="1" lang="ja-JP" altLang="en-US" sz="1300">
              <a:latin typeface="ＭＳ Ｐゴシック" panose="020B0600070205080204" pitchFamily="50" charset="-128"/>
              <a:ea typeface="ＭＳ Ｐゴシック" panose="020B0600070205080204" pitchFamily="50" charset="-128"/>
            </a:rPr>
            <a:t>　物件費については、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新型コロナウイルスワクチン接種事業等の増のほか、公共施設の管理経費が多いことによる。</a:t>
          </a:r>
          <a:r>
            <a:rPr kumimoji="1" lang="ja-JP" altLang="en-US" sz="1300">
              <a:latin typeface="ＭＳ Ｐゴシック" panose="020B0600070205080204" pitchFamily="50" charset="-128"/>
              <a:ea typeface="ＭＳ Ｐゴシック" panose="020B0600070205080204" pitchFamily="50" charset="-128"/>
            </a:rPr>
            <a:t>公共施設マネジメント基本方針に基づく施設の在り方や、行財政改革における事務事業の見直しを引き続き進め、健全な財政運営に努める。</a:t>
          </a:r>
        </a:p>
      </xdr:txBody>
    </xdr:sp>
    <xdr:clientData/>
  </xdr:twoCellAnchor>
  <xdr:oneCellAnchor>
    <xdr:from>
      <xdr:col>3</xdr:col>
      <xdr:colOff>95250</xdr:colOff>
      <xdr:row>77</xdr:row>
      <xdr:rowOff>6350</xdr:rowOff>
    </xdr:from>
    <xdr:ext cx="349839" cy="225703"/>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49304</xdr:rowOff>
    </xdr:from>
    <xdr:to>
      <xdr:col>23</xdr:col>
      <xdr:colOff>133350</xdr:colOff>
      <xdr:row>88</xdr:row>
      <xdr:rowOff>33038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4108204"/>
          <a:ext cx="0" cy="10124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5115</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09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33038</xdr:rowOff>
    </xdr:from>
    <xdr:to>
      <xdr:col>24</xdr:col>
      <xdr:colOff>12700</xdr:colOff>
      <xdr:row>88</xdr:row>
      <xdr:rowOff>33038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12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135681</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85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49304</xdr:rowOff>
    </xdr:from>
    <xdr:to>
      <xdr:col>24</xdr:col>
      <xdr:colOff>12700</xdr:colOff>
      <xdr:row>82</xdr:row>
      <xdr:rowOff>49304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410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75098</xdr:rowOff>
    </xdr:from>
    <xdr:to>
      <xdr:col>23</xdr:col>
      <xdr:colOff>133350</xdr:colOff>
      <xdr:row>87</xdr:row>
      <xdr:rowOff>116092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819798"/>
          <a:ext cx="838200" cy="21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98849</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329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82322</xdr:rowOff>
    </xdr:from>
    <xdr:to>
      <xdr:col>23</xdr:col>
      <xdr:colOff>184150</xdr:colOff>
      <xdr:row>85</xdr:row>
      <xdr:rowOff>12472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48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137601</xdr:rowOff>
    </xdr:from>
    <xdr:to>
      <xdr:col>19</xdr:col>
      <xdr:colOff>133350</xdr:colOff>
      <xdr:row>86</xdr:row>
      <xdr:rowOff>75098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710851"/>
          <a:ext cx="889000" cy="10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41890</xdr:rowOff>
    </xdr:from>
    <xdr:to>
      <xdr:col>19</xdr:col>
      <xdr:colOff>184150</xdr:colOff>
      <xdr:row>83</xdr:row>
      <xdr:rowOff>143490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27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153667</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04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60271</xdr:rowOff>
    </xdr:from>
    <xdr:to>
      <xdr:col>15</xdr:col>
      <xdr:colOff>82550</xdr:colOff>
      <xdr:row>85</xdr:row>
      <xdr:rowOff>137601</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462071"/>
          <a:ext cx="889000" cy="24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27580</xdr:rowOff>
    </xdr:from>
    <xdr:to>
      <xdr:col>15</xdr:col>
      <xdr:colOff>133350</xdr:colOff>
      <xdr:row>82</xdr:row>
      <xdr:rowOff>129180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08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139357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38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43621</xdr:rowOff>
    </xdr:from>
    <xdr:to>
      <xdr:col>11</xdr:col>
      <xdr:colOff>31750</xdr:colOff>
      <xdr:row>84</xdr:row>
      <xdr:rowOff>60271</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445421"/>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101967</xdr:rowOff>
    </xdr:from>
    <xdr:to>
      <xdr:col>11</xdr:col>
      <xdr:colOff>82550</xdr:colOff>
      <xdr:row>82</xdr:row>
      <xdr:rowOff>32117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98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42294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75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94145</xdr:rowOff>
    </xdr:from>
    <xdr:to>
      <xdr:col>7</xdr:col>
      <xdr:colOff>31750</xdr:colOff>
      <xdr:row>82</xdr:row>
      <xdr:rowOff>24295</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98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34472</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75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65292</xdr:rowOff>
    </xdr:from>
    <xdr:to>
      <xdr:col>23</xdr:col>
      <xdr:colOff>184150</xdr:colOff>
      <xdr:row>87</xdr:row>
      <xdr:rowOff>166892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98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132619</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877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24298</xdr:rowOff>
    </xdr:from>
    <xdr:to>
      <xdr:col>19</xdr:col>
      <xdr:colOff>184150</xdr:colOff>
      <xdr:row>86</xdr:row>
      <xdr:rowOff>125898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76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110675</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85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86801</xdr:rowOff>
    </xdr:from>
    <xdr:to>
      <xdr:col>15</xdr:col>
      <xdr:colOff>133350</xdr:colOff>
      <xdr:row>86</xdr:row>
      <xdr:rowOff>16951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66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1728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74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9471</xdr:rowOff>
    </xdr:from>
    <xdr:to>
      <xdr:col>11</xdr:col>
      <xdr:colOff>82550</xdr:colOff>
      <xdr:row>84</xdr:row>
      <xdr:rowOff>111071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4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95848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49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164271</xdr:rowOff>
    </xdr:from>
    <xdr:to>
      <xdr:col>7</xdr:col>
      <xdr:colOff>31750</xdr:colOff>
      <xdr:row>84</xdr:row>
      <xdr:rowOff>94421</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39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79198</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480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類似団体の平均は下回っているものの、概ね全国市平均と同水準となっている。</a:t>
          </a:r>
        </a:p>
        <a:p>
          <a:r>
            <a:rPr kumimoji="1" lang="ja-JP" altLang="en-US" sz="1300">
              <a:latin typeface="ＭＳ Ｐゴシック" panose="020B0600070205080204" pitchFamily="50" charset="-128"/>
              <a:ea typeface="ＭＳ Ｐゴシック" panose="020B0600070205080204" pitchFamily="50" charset="-128"/>
            </a:rPr>
            <a:t>　市の財政状況並びに国及び他団体の状況を踏まえ、引き続き給与の適正化に努める。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93980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7620</xdr:rowOff>
    </xdr:from>
    <xdr:to>
      <xdr:col>81</xdr:col>
      <xdr:colOff>44450</xdr:colOff>
      <xdr:row>85</xdr:row>
      <xdr:rowOff>7620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5808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148607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5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5080</xdr:rowOff>
    </xdr:from>
    <xdr:to>
      <xdr:col>81</xdr:col>
      <xdr:colOff>95250</xdr:colOff>
      <xdr:row>85</xdr:row>
      <xdr:rowOff>106680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7620</xdr:rowOff>
    </xdr:from>
    <xdr:to>
      <xdr:col>77</xdr:col>
      <xdr:colOff>44450</xdr:colOff>
      <xdr:row>85</xdr:row>
      <xdr:rowOff>7620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58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115588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6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85</xdr:row>
      <xdr:rowOff>7620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4843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139716</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82550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48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53339</xdr:rowOff>
    </xdr:from>
    <xdr:to>
      <xdr:col>68</xdr:col>
      <xdr:colOff>203200</xdr:colOff>
      <xdr:row>85</xdr:row>
      <xdr:rowOff>154939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139716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128270</xdr:rowOff>
    </xdr:from>
    <xdr:to>
      <xdr:col>81</xdr:col>
      <xdr:colOff>95250</xdr:colOff>
      <xdr:row>85</xdr:row>
      <xdr:rowOff>58420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144797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37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128270</xdr:rowOff>
    </xdr:from>
    <xdr:to>
      <xdr:col>77</xdr:col>
      <xdr:colOff>95250</xdr:colOff>
      <xdr:row>85</xdr:row>
      <xdr:rowOff>58420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68597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128270</xdr:rowOff>
    </xdr:from>
    <xdr:to>
      <xdr:col>73</xdr:col>
      <xdr:colOff>44450</xdr:colOff>
      <xdr:row>85</xdr:row>
      <xdr:rowOff>58420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68597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類似団体及び県平均との比較では平均を上回っているが、全国平均は下回っている。</a:t>
          </a:r>
        </a:p>
        <a:p>
          <a:r>
            <a:rPr kumimoji="1" lang="ja-JP" altLang="en-US" sz="1300">
              <a:latin typeface="ＭＳ Ｐゴシック" panose="020B0600070205080204" pitchFamily="50" charset="-128"/>
              <a:ea typeface="ＭＳ Ｐゴシック" panose="020B0600070205080204" pitchFamily="50" charset="-128"/>
            </a:rPr>
            <a:t>　これまで定員適正化計画に基づき職員数を削減してきたが、引き続き事務の効率化を図りながら、適正な定員管理を進める。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23706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26320"/>
          <a:ext cx="0" cy="1584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167233</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23706</xdr:rowOff>
    </xdr:from>
    <xdr:to>
      <xdr:col>81</xdr:col>
      <xdr:colOff>133350</xdr:colOff>
      <xdr:row>67</xdr:row>
      <xdr:rowOff>23706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36830</xdr:rowOff>
    </xdr:from>
    <xdr:to>
      <xdr:col>81</xdr:col>
      <xdr:colOff>44450</xdr:colOff>
      <xdr:row>65</xdr:row>
      <xdr:rowOff>133350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18108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74523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3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57996</xdr:rowOff>
    </xdr:from>
    <xdr:to>
      <xdr:col>81</xdr:col>
      <xdr:colOff>95250</xdr:colOff>
      <xdr:row>62</xdr:row>
      <xdr:rowOff>159596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47413</xdr:rowOff>
    </xdr:from>
    <xdr:to>
      <xdr:col>77</xdr:col>
      <xdr:colOff>44450</xdr:colOff>
      <xdr:row>65</xdr:row>
      <xdr:rowOff>36830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02021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116840</xdr:rowOff>
    </xdr:from>
    <xdr:to>
      <xdr:col>77</xdr:col>
      <xdr:colOff>95250</xdr:colOff>
      <xdr:row>62</xdr:row>
      <xdr:rowOff>46990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57167</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90170</xdr:rowOff>
    </xdr:from>
    <xdr:to>
      <xdr:col>72</xdr:col>
      <xdr:colOff>203200</xdr:colOff>
      <xdr:row>64</xdr:row>
      <xdr:rowOff>47413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89152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60537</xdr:rowOff>
    </xdr:from>
    <xdr:to>
      <xdr:col>73</xdr:col>
      <xdr:colOff>44450</xdr:colOff>
      <xdr:row>61</xdr:row>
      <xdr:rowOff>162137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17780</xdr:rowOff>
    </xdr:from>
    <xdr:to>
      <xdr:col>68</xdr:col>
      <xdr:colOff>152400</xdr:colOff>
      <xdr:row>63</xdr:row>
      <xdr:rowOff>90170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8191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151554</xdr:rowOff>
    </xdr:from>
    <xdr:to>
      <xdr:col>68</xdr:col>
      <xdr:colOff>203200</xdr:colOff>
      <xdr:row>61</xdr:row>
      <xdr:rowOff>81704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91881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127423</xdr:rowOff>
    </xdr:from>
    <xdr:to>
      <xdr:col>64</xdr:col>
      <xdr:colOff>152400</xdr:colOff>
      <xdr:row>61</xdr:row>
      <xdr:rowOff>57573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67750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82550</xdr:rowOff>
    </xdr:from>
    <xdr:to>
      <xdr:col>81</xdr:col>
      <xdr:colOff>95250</xdr:colOff>
      <xdr:row>66</xdr:row>
      <xdr:rowOff>12700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54627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157480</xdr:rowOff>
    </xdr:from>
    <xdr:to>
      <xdr:col>77</xdr:col>
      <xdr:colOff>95250</xdr:colOff>
      <xdr:row>65</xdr:row>
      <xdr:rowOff>87630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72407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168063</xdr:rowOff>
    </xdr:from>
    <xdr:to>
      <xdr:col>73</xdr:col>
      <xdr:colOff>44450</xdr:colOff>
      <xdr:row>64</xdr:row>
      <xdr:rowOff>98213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82990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39370</xdr:rowOff>
    </xdr:from>
    <xdr:to>
      <xdr:col>68</xdr:col>
      <xdr:colOff>203200</xdr:colOff>
      <xdr:row>63</xdr:row>
      <xdr:rowOff>140970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125747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138430</xdr:rowOff>
    </xdr:from>
    <xdr:to>
      <xdr:col>64</xdr:col>
      <xdr:colOff>152400</xdr:colOff>
      <xdr:row>63</xdr:row>
      <xdr:rowOff>68580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53357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実質公債費比率は、これまで取り組んできた市債発行の抑制により、引き続きマイナスの値となり、類似団体平均等と比較しても低い状況にある。</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大型事業の影響により、市債残高が増加しつつある</a:t>
          </a:r>
          <a:r>
            <a:rPr kumimoji="1" lang="ja-JP" altLang="en-US" sz="1300">
              <a:latin typeface="ＭＳ Ｐゴシック" panose="020B0600070205080204" pitchFamily="50" charset="-128"/>
              <a:ea typeface="ＭＳ Ｐゴシック" panose="020B0600070205080204" pitchFamily="50" charset="-128"/>
            </a:rPr>
            <a:t>が、引き続き市債発行を抑制するなど、バランスの取れた財政運営に努める。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46</xdr:row>
      <xdr:rowOff>29028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15138"/>
          <a:ext cx="0" cy="1700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1105</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29028</xdr:rowOff>
    </xdr:from>
    <xdr:to>
      <xdr:col>81</xdr:col>
      <xdr:colOff>133350</xdr:colOff>
      <xdr:row>46</xdr:row>
      <xdr:rowOff>29028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55336</xdr:rowOff>
    </xdr:from>
    <xdr:to>
      <xdr:col>81</xdr:col>
      <xdr:colOff>44450</xdr:colOff>
      <xdr:row>37</xdr:row>
      <xdr:rowOff>78317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398986"/>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150784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3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43845</xdr:rowOff>
    </xdr:from>
    <xdr:to>
      <xdr:col>77</xdr:col>
      <xdr:colOff>44450</xdr:colOff>
      <xdr:row>37</xdr:row>
      <xdr:rowOff>55336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3874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169333</xdr:rowOff>
    </xdr:from>
    <xdr:to>
      <xdr:col>72</xdr:col>
      <xdr:colOff>203200</xdr:colOff>
      <xdr:row>37</xdr:row>
      <xdr:rowOff>43845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34153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146352</xdr:rowOff>
    </xdr:from>
    <xdr:to>
      <xdr:col>68</xdr:col>
      <xdr:colOff>152400</xdr:colOff>
      <xdr:row>36</xdr:row>
      <xdr:rowOff>169333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3185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168124</xdr:rowOff>
    </xdr:from>
    <xdr:to>
      <xdr:col>68</xdr:col>
      <xdr:colOff>203200</xdr:colOff>
      <xdr:row>41</xdr:row>
      <xdr:rowOff>98274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83051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54126</xdr:rowOff>
    </xdr:from>
    <xdr:to>
      <xdr:col>64</xdr:col>
      <xdr:colOff>152400</xdr:colOff>
      <xdr:row>41</xdr:row>
      <xdr:rowOff>155726</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8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140503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27517</xdr:rowOff>
    </xdr:from>
    <xdr:to>
      <xdr:col>81</xdr:col>
      <xdr:colOff>95250</xdr:colOff>
      <xdr:row>37</xdr:row>
      <xdr:rowOff>129117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44044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21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4536</xdr:rowOff>
    </xdr:from>
    <xdr:to>
      <xdr:col>77</xdr:col>
      <xdr:colOff>95250</xdr:colOff>
      <xdr:row>37</xdr:row>
      <xdr:rowOff>106136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116313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11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164495</xdr:rowOff>
    </xdr:from>
    <xdr:to>
      <xdr:col>73</xdr:col>
      <xdr:colOff>44450</xdr:colOff>
      <xdr:row>37</xdr:row>
      <xdr:rowOff>94645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104822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10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118533</xdr:rowOff>
    </xdr:from>
    <xdr:to>
      <xdr:col>68</xdr:col>
      <xdr:colOff>203200</xdr:colOff>
      <xdr:row>37</xdr:row>
      <xdr:rowOff>48683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58860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95552</xdr:rowOff>
    </xdr:from>
    <xdr:to>
      <xdr:col>64</xdr:col>
      <xdr:colOff>152400</xdr:colOff>
      <xdr:row>37</xdr:row>
      <xdr:rowOff>25702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2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35879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03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将来負担比率は、他団体と比較すると良好であるが、これは市債発行の抑制に努めてきたことや、普通交付税の臨時財政対策債償還金等の臨時的な収入を減債基金へ積立したことによる。</a:t>
          </a:r>
        </a:p>
        <a:p>
          <a:r>
            <a:rPr kumimoji="1" lang="ja-JP" altLang="en-US" sz="1300">
              <a:latin typeface="ＭＳ Ｐゴシック" panose="020B0600070205080204" pitchFamily="50" charset="-128"/>
              <a:ea typeface="ＭＳ Ｐゴシック" panose="020B0600070205080204" pitchFamily="50" charset="-128"/>
            </a:rPr>
            <a:t>　今後も市債発行の抑制を図りつつも、地方創生の取組や将来への投資を行う。</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7671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151198</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2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7671</xdr:rowOff>
    </xdr:from>
    <xdr:to>
      <xdr:col>81</xdr:col>
      <xdr:colOff>133350</xdr:colOff>
      <xdr:row>23</xdr:row>
      <xdr:rowOff>7671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51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158005</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86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14478</xdr:rowOff>
    </xdr:from>
    <xdr:to>
      <xdr:col>81</xdr:col>
      <xdr:colOff>95250</xdr:colOff>
      <xdr:row>14</xdr:row>
      <xdr:rowOff>116078</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1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130302</xdr:rowOff>
    </xdr:from>
    <xdr:to>
      <xdr:col>77</xdr:col>
      <xdr:colOff>95250</xdr:colOff>
      <xdr:row>15</xdr:row>
      <xdr:rowOff>60452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3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70629</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99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6147</xdr:rowOff>
    </xdr:from>
    <xdr:to>
      <xdr:col>73</xdr:col>
      <xdr:colOff>44450</xdr:colOff>
      <xdr:row>15</xdr:row>
      <xdr:rowOff>107747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7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117924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4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154432</xdr:rowOff>
    </xdr:from>
    <xdr:to>
      <xdr:col>68</xdr:col>
      <xdr:colOff>203200</xdr:colOff>
      <xdr:row>15</xdr:row>
      <xdr:rowOff>84582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5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94759</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22555</xdr:rowOff>
    </xdr:from>
    <xdr:to>
      <xdr:col>64</xdr:col>
      <xdr:colOff>152400</xdr:colOff>
      <xdr:row>15</xdr:row>
      <xdr:rowOff>124155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134332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6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136071</xdr:colOff>
      <xdr:row>26</xdr:row>
      <xdr:rowOff>54429</xdr:rowOff>
    </xdr:from>
    <xdr:ext cx="9167061" cy="425758"/>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748392" y="4653643"/>
          <a:ext cx="9167061" cy="425758"/>
        </a:xfrm>
        <a:prstGeom prst="rect">
          <a:avLst/>
        </a:prstGeom>
        <a:noFill/>
        <a:ln>
          <a:noFill/>
        </a:ln>
        <a:effectLst/>
      </xdr:spPr>
      <xdr:txBody>
        <a:bodyPr vertOverflow="clip" horzOverflow="clip" vert="horz"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地方公務員給与実態調査に基づいているが、令和</a:t>
          </a: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茨城県日立市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172,599
171,107
225.71
88,685,272
83,265,703
4,475,124
41,018,154
65,245,672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行財政改革で取り組んできた定員の適正化により職員数の削減を図ってきたが、高止まりとなっている。しかし、再任用職員数や会計年度任用職員数の減などにより、人件費の割合は</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依然として類似団体平均、全国平均及び県平均との比較では上回っていることから、引き続き事務の効率化を図りながら適正な定員管理を進め、人件費の削減に努める。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58964</xdr:rowOff>
    </xdr:from>
    <xdr:to>
      <xdr:col>24</xdr:col>
      <xdr:colOff>25400</xdr:colOff>
      <xdr:row>40</xdr:row>
      <xdr:rowOff>99785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16814"/>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71862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2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99785</xdr:rowOff>
    </xdr:from>
    <xdr:to>
      <xdr:col>24</xdr:col>
      <xdr:colOff>114300</xdr:colOff>
      <xdr:row>40</xdr:row>
      <xdr:rowOff>99785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57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145341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58964</xdr:rowOff>
    </xdr:from>
    <xdr:to>
      <xdr:col>24</xdr:col>
      <xdr:colOff>114300</xdr:colOff>
      <xdr:row>33</xdr:row>
      <xdr:rowOff>58964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97065</xdr:rowOff>
    </xdr:from>
    <xdr:to>
      <xdr:col>24</xdr:col>
      <xdr:colOff>25400</xdr:colOff>
      <xdr:row>41</xdr:row>
      <xdr:rowOff>37193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783615"/>
          <a:ext cx="8382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109055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110672</xdr:rowOff>
    </xdr:from>
    <xdr:to>
      <xdr:col>19</xdr:col>
      <xdr:colOff>187325</xdr:colOff>
      <xdr:row>41</xdr:row>
      <xdr:rowOff>37193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9686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62593</xdr:rowOff>
    </xdr:from>
    <xdr:to>
      <xdr:col>20</xdr:col>
      <xdr:colOff>38100</xdr:colOff>
      <xdr:row>37</xdr:row>
      <xdr:rowOff>164193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2920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75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110672</xdr:rowOff>
    </xdr:from>
    <xdr:to>
      <xdr:col>15</xdr:col>
      <xdr:colOff>98425</xdr:colOff>
      <xdr:row>40</xdr:row>
      <xdr:rowOff>110672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968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5443</xdr:rowOff>
    </xdr:from>
    <xdr:to>
      <xdr:col>15</xdr:col>
      <xdr:colOff>149225</xdr:colOff>
      <xdr:row>36</xdr:row>
      <xdr:rowOff>107043</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117220</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110672</xdr:rowOff>
    </xdr:from>
    <xdr:to>
      <xdr:col>11</xdr:col>
      <xdr:colOff>9525</xdr:colOff>
      <xdr:row>41</xdr:row>
      <xdr:rowOff>26307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9686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16328</xdr:rowOff>
    </xdr:from>
    <xdr:to>
      <xdr:col>11</xdr:col>
      <xdr:colOff>60325</xdr:colOff>
      <xdr:row>36</xdr:row>
      <xdr:rowOff>117928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128105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16328</xdr:rowOff>
    </xdr:from>
    <xdr:to>
      <xdr:col>6</xdr:col>
      <xdr:colOff>171450</xdr:colOff>
      <xdr:row>36</xdr:row>
      <xdr:rowOff>117928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128105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46265</xdr:rowOff>
    </xdr:from>
    <xdr:to>
      <xdr:col>24</xdr:col>
      <xdr:colOff>76200</xdr:colOff>
      <xdr:row>39</xdr:row>
      <xdr:rowOff>147865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18342</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7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157843</xdr:rowOff>
    </xdr:from>
    <xdr:to>
      <xdr:col>20</xdr:col>
      <xdr:colOff>38100</xdr:colOff>
      <xdr:row>41</xdr:row>
      <xdr:rowOff>87993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72770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102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59872</xdr:rowOff>
    </xdr:from>
    <xdr:to>
      <xdr:col>15</xdr:col>
      <xdr:colOff>149225</xdr:colOff>
      <xdr:row>40</xdr:row>
      <xdr:rowOff>161472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146249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59872</xdr:rowOff>
    </xdr:from>
    <xdr:to>
      <xdr:col>11</xdr:col>
      <xdr:colOff>60325</xdr:colOff>
      <xdr:row>40</xdr:row>
      <xdr:rowOff>161472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146249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146957</xdr:rowOff>
    </xdr:from>
    <xdr:to>
      <xdr:col>6</xdr:col>
      <xdr:colOff>171450</xdr:colOff>
      <xdr:row>41</xdr:row>
      <xdr:rowOff>77107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70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61884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709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物件費は、類似団体や全国・県平均に比べて高い値で推移している。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特に新型コロナウイルスワクチン接種事業費等が増となっているほか、公共施設の指定管理料や光熱水費等のランニングコストが多いことが</a:t>
          </a:r>
          <a:r>
            <a:rPr kumimoji="1" lang="ja-JP" altLang="en-US" sz="1300">
              <a:latin typeface="ＭＳ Ｐゴシック" panose="020B0600070205080204" pitchFamily="50" charset="-128"/>
              <a:ea typeface="ＭＳ Ｐゴシック" panose="020B0600070205080204" pitchFamily="50" charset="-128"/>
            </a:rPr>
            <a:t>主な要因である。</a:t>
          </a:r>
        </a:p>
        <a:p>
          <a:r>
            <a:rPr kumimoji="1" lang="ja-JP" altLang="en-US" sz="1300">
              <a:latin typeface="ＭＳ Ｐゴシック" panose="020B0600070205080204" pitchFamily="50" charset="-128"/>
              <a:ea typeface="ＭＳ Ｐゴシック" panose="020B0600070205080204" pitchFamily="50" charset="-128"/>
            </a:rPr>
            <a:t>　施設の統廃合を含め、事務事業の合理化などを進め、経費削減に努める。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168148</xdr:rowOff>
    </xdr:from>
    <xdr:to>
      <xdr:col>82</xdr:col>
      <xdr:colOff>107950</xdr:colOff>
      <xdr:row>21</xdr:row>
      <xdr:rowOff>106426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2554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78503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106426</xdr:rowOff>
    </xdr:from>
    <xdr:to>
      <xdr:col>82</xdr:col>
      <xdr:colOff>196850</xdr:colOff>
      <xdr:row>21</xdr:row>
      <xdr:rowOff>106426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83075</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69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168148</xdr:rowOff>
    </xdr:from>
    <xdr:to>
      <xdr:col>82</xdr:col>
      <xdr:colOff>196850</xdr:colOff>
      <xdr:row>12</xdr:row>
      <xdr:rowOff>168148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2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17272</xdr:rowOff>
    </xdr:from>
    <xdr:to>
      <xdr:col>82</xdr:col>
      <xdr:colOff>107950</xdr:colOff>
      <xdr:row>18</xdr:row>
      <xdr:rowOff>62992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10337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51579</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35052</xdr:rowOff>
    </xdr:from>
    <xdr:to>
      <xdr:col>82</xdr:col>
      <xdr:colOff>158750</xdr:colOff>
      <xdr:row>16</xdr:row>
      <xdr:rowOff>136652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35560</xdr:rowOff>
    </xdr:from>
    <xdr:to>
      <xdr:col>78</xdr:col>
      <xdr:colOff>69850</xdr:colOff>
      <xdr:row>18</xdr:row>
      <xdr:rowOff>62992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1216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62484</xdr:rowOff>
    </xdr:from>
    <xdr:to>
      <xdr:col>78</xdr:col>
      <xdr:colOff>120650</xdr:colOff>
      <xdr:row>16</xdr:row>
      <xdr:rowOff>164084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2811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7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18</xdr:row>
      <xdr:rowOff>35560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0302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60706</xdr:rowOff>
    </xdr:from>
    <xdr:to>
      <xdr:col>69</xdr:col>
      <xdr:colOff>92075</xdr:colOff>
      <xdr:row>17</xdr:row>
      <xdr:rowOff>115570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753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137685</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137922</xdr:rowOff>
    </xdr:from>
    <xdr:to>
      <xdr:col>82</xdr:col>
      <xdr:colOff>158750</xdr:colOff>
      <xdr:row>18</xdr:row>
      <xdr:rowOff>68072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109999</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12192</xdr:rowOff>
    </xdr:from>
    <xdr:to>
      <xdr:col>78</xdr:col>
      <xdr:colOff>120650</xdr:colOff>
      <xdr:row>18</xdr:row>
      <xdr:rowOff>113792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98569</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8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156210</xdr:rowOff>
    </xdr:from>
    <xdr:to>
      <xdr:col>74</xdr:col>
      <xdr:colOff>31750</xdr:colOff>
      <xdr:row>18</xdr:row>
      <xdr:rowOff>86360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71137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9906</xdr:rowOff>
    </xdr:from>
    <xdr:to>
      <xdr:col>65</xdr:col>
      <xdr:colOff>53975</xdr:colOff>
      <xdr:row>17</xdr:row>
      <xdr:rowOff>111506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96283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障害者自立支援給付や医療福祉費が増加しているが、分母となる経常一般財源等が増加したことにより、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類似団体平均、全国平均及び県平均とも扶助費の割合は前年度より減となっているが、扶助費の増は全国的な傾向と考えられるため、国・県等の施策や動向を注視し、適切な対応に努める。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710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58</xdr:row>
      <xdr:rowOff>58420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8425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115587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99060</xdr:rowOff>
    </xdr:from>
    <xdr:to>
      <xdr:col>24</xdr:col>
      <xdr:colOff>76200</xdr:colOff>
      <xdr:row>57</xdr:row>
      <xdr:rowOff>29210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58420</xdr:rowOff>
    </xdr:from>
    <xdr:to>
      <xdr:col>19</xdr:col>
      <xdr:colOff>187325</xdr:colOff>
      <xdr:row>58</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10002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81280</xdr:rowOff>
    </xdr:from>
    <xdr:to>
      <xdr:col>15</xdr:col>
      <xdr:colOff>98425</xdr:colOff>
      <xdr:row>58</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1002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53340</xdr:rowOff>
    </xdr:from>
    <xdr:to>
      <xdr:col>15</xdr:col>
      <xdr:colOff>149225</xdr:colOff>
      <xdr:row>58</xdr:row>
      <xdr:rowOff>154940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165117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35560</xdr:rowOff>
    </xdr:from>
    <xdr:to>
      <xdr:col>11</xdr:col>
      <xdr:colOff>9525</xdr:colOff>
      <xdr:row>58</xdr:row>
      <xdr:rowOff>81280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979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50817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xdr:rowOff>
    </xdr:from>
    <xdr:to>
      <xdr:col>20</xdr:col>
      <xdr:colOff>38100</xdr:colOff>
      <xdr:row>58</xdr:row>
      <xdr:rowOff>109220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93997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30480</xdr:rowOff>
    </xdr:from>
    <xdr:to>
      <xdr:col>11</xdr:col>
      <xdr:colOff>60325</xdr:colOff>
      <xdr:row>58</xdr:row>
      <xdr:rowOff>132080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116857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156210</xdr:rowOff>
    </xdr:from>
    <xdr:to>
      <xdr:col>6</xdr:col>
      <xdr:colOff>171450</xdr:colOff>
      <xdr:row>58</xdr:row>
      <xdr:rowOff>86360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71137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類似団体や全国・県平均に比べて、経常収支比率に占める割合は上回っている。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介護サービス事業特別会計への繰出金などが増加しているが、分母となる経常一般財源等が増加したことにより、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ポイント改善した。　繰出金については、特別養護老人ホームの管理費などが増加しているため、引き続き、特別会計における受益者負担の適正化を図るなど、繰出金の削減に努める。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149860</xdr:rowOff>
    </xdr:from>
    <xdr:to>
      <xdr:col>82</xdr:col>
      <xdr:colOff>107950</xdr:colOff>
      <xdr:row>60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652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64787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149860</xdr:rowOff>
    </xdr:from>
    <xdr:to>
      <xdr:col>82</xdr:col>
      <xdr:colOff>196850</xdr:colOff>
      <xdr:row>52</xdr:row>
      <xdr:rowOff>149860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92710</xdr:rowOff>
    </xdr:from>
    <xdr:to>
      <xdr:col>82</xdr:col>
      <xdr:colOff>107950</xdr:colOff>
      <xdr:row>60</xdr:row>
      <xdr:rowOff>81280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102082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1287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77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161290</xdr:rowOff>
    </xdr:from>
    <xdr:to>
      <xdr:col>78</xdr:col>
      <xdr:colOff>69850</xdr:colOff>
      <xdr:row>60</xdr:row>
      <xdr:rowOff>81280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10276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167640</xdr:rowOff>
    </xdr:from>
    <xdr:to>
      <xdr:col>78</xdr:col>
      <xdr:colOff>120650</xdr:colOff>
      <xdr:row>59</xdr:row>
      <xdr:rowOff>97790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107967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8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161290</xdr:rowOff>
    </xdr:from>
    <xdr:to>
      <xdr:col>73</xdr:col>
      <xdr:colOff>180975</xdr:colOff>
      <xdr:row>60</xdr:row>
      <xdr:rowOff>35560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10276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110490</xdr:rowOff>
    </xdr:from>
    <xdr:to>
      <xdr:col>74</xdr:col>
      <xdr:colOff>31750</xdr:colOff>
      <xdr:row>60</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1022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50817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99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92710</xdr:rowOff>
    </xdr:from>
    <xdr:to>
      <xdr:col>69</xdr:col>
      <xdr:colOff>92075</xdr:colOff>
      <xdr:row>60</xdr:row>
      <xdr:rowOff>35560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102082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60</xdr:row>
      <xdr:rowOff>121920</xdr:rowOff>
    </xdr:from>
    <xdr:to>
      <xdr:col>69</xdr:col>
      <xdr:colOff>142875</xdr:colOff>
      <xdr:row>61</xdr:row>
      <xdr:rowOff>52070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1040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36847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87630</xdr:rowOff>
    </xdr:from>
    <xdr:to>
      <xdr:col>65</xdr:col>
      <xdr:colOff>53975</xdr:colOff>
      <xdr:row>62</xdr:row>
      <xdr:rowOff>17780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2557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1063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41910</xdr:rowOff>
    </xdr:from>
    <xdr:to>
      <xdr:col>82</xdr:col>
      <xdr:colOff>158750</xdr:colOff>
      <xdr:row>59</xdr:row>
      <xdr:rowOff>143510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13987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30480</xdr:rowOff>
    </xdr:from>
    <xdr:to>
      <xdr:col>78</xdr:col>
      <xdr:colOff>120650</xdr:colOff>
      <xdr:row>60</xdr:row>
      <xdr:rowOff>132080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116857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40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110490</xdr:rowOff>
    </xdr:from>
    <xdr:to>
      <xdr:col>74</xdr:col>
      <xdr:colOff>31750</xdr:colOff>
      <xdr:row>60</xdr:row>
      <xdr:rowOff>40640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25417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156210</xdr:rowOff>
    </xdr:from>
    <xdr:to>
      <xdr:col>69</xdr:col>
      <xdr:colOff>142875</xdr:colOff>
      <xdr:row>60</xdr:row>
      <xdr:rowOff>86360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96537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04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41910</xdr:rowOff>
    </xdr:from>
    <xdr:to>
      <xdr:col>65</xdr:col>
      <xdr:colOff>53975</xdr:colOff>
      <xdr:row>59</xdr:row>
      <xdr:rowOff>143510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153687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92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自治・振興金融融資保証料補助の増などにより、</a:t>
          </a:r>
          <a:r>
            <a:rPr kumimoji="1" lang="ja-JP" altLang="en-US" sz="1300">
              <a:latin typeface="ＭＳ Ｐゴシック" panose="020B0600070205080204" pitchFamily="50" charset="-128"/>
              <a:ea typeface="ＭＳ Ｐゴシック" panose="020B0600070205080204" pitchFamily="50" charset="-128"/>
            </a:rPr>
            <a:t>経常収支比率に占める割合は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latin typeface="ＭＳ Ｐゴシック" panose="020B0600070205080204" pitchFamily="50" charset="-128"/>
              <a:ea typeface="ＭＳ Ｐゴシック" panose="020B0600070205080204" pitchFamily="50" charset="-128"/>
            </a:rPr>
            <a:t>　類似団体平均との比較では下回っているが、引き続き補助金の精査、見直しに取り組み、更なる削減に努める。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154215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515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126292</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154215</xdr:rowOff>
    </xdr:from>
    <xdr:to>
      <xdr:col>82</xdr:col>
      <xdr:colOff>196850</xdr:colOff>
      <xdr:row>40</xdr:row>
      <xdr:rowOff>154215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154214</xdr:rowOff>
    </xdr:from>
    <xdr:to>
      <xdr:col>82</xdr:col>
      <xdr:colOff>107950</xdr:colOff>
      <xdr:row>32</xdr:row>
      <xdr:rowOff>165100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56406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170741</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154214</xdr:rowOff>
    </xdr:from>
    <xdr:to>
      <xdr:col>78</xdr:col>
      <xdr:colOff>69850</xdr:colOff>
      <xdr:row>33</xdr:row>
      <xdr:rowOff>37193</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56406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146249</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37193</xdr:rowOff>
    </xdr:from>
    <xdr:to>
      <xdr:col>73</xdr:col>
      <xdr:colOff>180975</xdr:colOff>
      <xdr:row>33</xdr:row>
      <xdr:rowOff>80736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56950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80736</xdr:rowOff>
    </xdr:from>
    <xdr:to>
      <xdr:col>69</xdr:col>
      <xdr:colOff>92075</xdr:colOff>
      <xdr:row>33</xdr:row>
      <xdr:rowOff>102507</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5738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100693</xdr:rowOff>
    </xdr:from>
    <xdr:to>
      <xdr:col>65</xdr:col>
      <xdr:colOff>53975</xdr:colOff>
      <xdr:row>36</xdr:row>
      <xdr:rowOff>30843</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15620</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114300</xdr:rowOff>
    </xdr:from>
    <xdr:to>
      <xdr:col>82</xdr:col>
      <xdr:colOff>158750</xdr:colOff>
      <xdr:row>33</xdr:row>
      <xdr:rowOff>44450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22877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103414</xdr:rowOff>
    </xdr:from>
    <xdr:to>
      <xdr:col>78</xdr:col>
      <xdr:colOff>120650</xdr:colOff>
      <xdr:row>33</xdr:row>
      <xdr:rowOff>33564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43741</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35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157843</xdr:rowOff>
    </xdr:from>
    <xdr:to>
      <xdr:col>74</xdr:col>
      <xdr:colOff>31750</xdr:colOff>
      <xdr:row>33</xdr:row>
      <xdr:rowOff>87993</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98170</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4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29936</xdr:rowOff>
    </xdr:from>
    <xdr:to>
      <xdr:col>69</xdr:col>
      <xdr:colOff>142875</xdr:colOff>
      <xdr:row>33</xdr:row>
      <xdr:rowOff>131536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141713</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45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51707</xdr:rowOff>
    </xdr:from>
    <xdr:to>
      <xdr:col>65</xdr:col>
      <xdr:colOff>53975</xdr:colOff>
      <xdr:row>33</xdr:row>
      <xdr:rowOff>153307</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570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163484</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47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これまで市債発行の抑制に取り組んできたが、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大甕駅周辺地区整備事業や豊浦小学校校舎改築事業などの大型事業に伴う市債償還の開始等</a:t>
          </a:r>
          <a:r>
            <a:rPr kumimoji="1" lang="ja-JP" altLang="en-US" sz="1300">
              <a:latin typeface="ＭＳ Ｐゴシック" panose="020B0600070205080204" pitchFamily="50" charset="-128"/>
              <a:ea typeface="ＭＳ Ｐゴシック" panose="020B0600070205080204" pitchFamily="50" charset="-128"/>
            </a:rPr>
            <a:t>により公債費の割合が増加傾向にある。</a:t>
          </a:r>
        </a:p>
        <a:p>
          <a:r>
            <a:rPr kumimoji="1" lang="ja-JP" altLang="en-US" sz="1300">
              <a:latin typeface="ＭＳ Ｐゴシック" panose="020B0600070205080204" pitchFamily="50" charset="-128"/>
              <a:ea typeface="ＭＳ Ｐゴシック" panose="020B0600070205080204" pitchFamily="50" charset="-128"/>
            </a:rPr>
            <a:t>　今後も引き続き、市債発行の抑制に努める。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81</xdr:row>
      <xdr:rowOff>63319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70609"/>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81280</xdr:rowOff>
    </xdr:from>
    <xdr:to>
      <xdr:col>24</xdr:col>
      <xdr:colOff>25400</xdr:colOff>
      <xdr:row>78</xdr:row>
      <xdr:rowOff>94343</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45438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140079</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702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123552</xdr:rowOff>
    </xdr:from>
    <xdr:to>
      <xdr:col>24</xdr:col>
      <xdr:colOff>76200</xdr:colOff>
      <xdr:row>78</xdr:row>
      <xdr:rowOff>53702</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68218</xdr:rowOff>
    </xdr:from>
    <xdr:to>
      <xdr:col>19</xdr:col>
      <xdr:colOff>187325</xdr:colOff>
      <xdr:row>78</xdr:row>
      <xdr:rowOff>94343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44131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143148</xdr:rowOff>
    </xdr:from>
    <xdr:to>
      <xdr:col>20</xdr:col>
      <xdr:colOff>38100</xdr:colOff>
      <xdr:row>78</xdr:row>
      <xdr:rowOff>73298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83475</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11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68218</xdr:rowOff>
    </xdr:from>
    <xdr:to>
      <xdr:col>15</xdr:col>
      <xdr:colOff>98425</xdr:colOff>
      <xdr:row>78</xdr:row>
      <xdr:rowOff>68218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4413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68218</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40866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56606</xdr:rowOff>
    </xdr:from>
    <xdr:to>
      <xdr:col>11</xdr:col>
      <xdr:colOff>60325</xdr:colOff>
      <xdr:row>78</xdr:row>
      <xdr:rowOff>158206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42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142983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82731</xdr:rowOff>
    </xdr:from>
    <xdr:to>
      <xdr:col>6</xdr:col>
      <xdr:colOff>171450</xdr:colOff>
      <xdr:row>79</xdr:row>
      <xdr:rowOff>12881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45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169108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2557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43543</xdr:rowOff>
    </xdr:from>
    <xdr:to>
      <xdr:col>20</xdr:col>
      <xdr:colOff>38100</xdr:colOff>
      <xdr:row>78</xdr:row>
      <xdr:rowOff>145143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129920</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50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17418</xdr:rowOff>
    </xdr:from>
    <xdr:to>
      <xdr:col>15</xdr:col>
      <xdr:colOff>149225</xdr:colOff>
      <xdr:row>78</xdr:row>
      <xdr:rowOff>119018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129195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15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17418</xdr:rowOff>
    </xdr:from>
    <xdr:to>
      <xdr:col>11</xdr:col>
      <xdr:colOff>60325</xdr:colOff>
      <xdr:row>78</xdr:row>
      <xdr:rowOff>119018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129195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15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類似団体平均との比較では、公債費以外の経費のうち、人件費及び物件費の経常収支比率に占める割合が多くなっているため、この指標は高い値で推移している。</a:t>
          </a:r>
        </a:p>
        <a:p>
          <a:r>
            <a:rPr kumimoji="1" lang="ja-JP" altLang="en-US" sz="1300">
              <a:latin typeface="ＭＳ Ｐゴシック" panose="020B0600070205080204" pitchFamily="50" charset="-128"/>
              <a:ea typeface="ＭＳ Ｐゴシック" panose="020B0600070205080204" pitchFamily="50" charset="-128"/>
            </a:rPr>
            <a:t>　人件費の抑制及び施設の統廃合等によるコスト削減を図るなど、義務的経費の削減に努め、持続可能な財政運営を行う。</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50256</xdr:rowOff>
    </xdr:from>
    <xdr:to>
      <xdr:col>82</xdr:col>
      <xdr:colOff>107950</xdr:colOff>
      <xdr:row>80</xdr:row>
      <xdr:rowOff>149861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566106"/>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121938</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149861</xdr:rowOff>
    </xdr:from>
    <xdr:to>
      <xdr:col>82</xdr:col>
      <xdr:colOff>196850</xdr:colOff>
      <xdr:row>80</xdr:row>
      <xdr:rowOff>149861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136633</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30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50256</xdr:rowOff>
    </xdr:from>
    <xdr:to>
      <xdr:col>82</xdr:col>
      <xdr:colOff>196850</xdr:colOff>
      <xdr:row>73</xdr:row>
      <xdr:rowOff>50256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56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48623</xdr:rowOff>
    </xdr:from>
    <xdr:to>
      <xdr:col>82</xdr:col>
      <xdr:colOff>107950</xdr:colOff>
      <xdr:row>79</xdr:row>
      <xdr:rowOff>164556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421723"/>
          <a:ext cx="838200" cy="28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148245</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069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131718</xdr:rowOff>
    </xdr:from>
    <xdr:to>
      <xdr:col>82</xdr:col>
      <xdr:colOff>158750</xdr:colOff>
      <xdr:row>77</xdr:row>
      <xdr:rowOff>61868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61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112305</xdr:rowOff>
    </xdr:from>
    <xdr:to>
      <xdr:col>78</xdr:col>
      <xdr:colOff>69850</xdr:colOff>
      <xdr:row>79</xdr:row>
      <xdr:rowOff>164556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656855"/>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162742</xdr:rowOff>
    </xdr:from>
    <xdr:to>
      <xdr:col>78</xdr:col>
      <xdr:colOff>120650</xdr:colOff>
      <xdr:row>78</xdr:row>
      <xdr:rowOff>92892</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103069</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13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73116</xdr:rowOff>
    </xdr:from>
    <xdr:to>
      <xdr:col>73</xdr:col>
      <xdr:colOff>180975</xdr:colOff>
      <xdr:row>79</xdr:row>
      <xdr:rowOff>112305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61766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53521</xdr:rowOff>
    </xdr:from>
    <xdr:to>
      <xdr:col>69</xdr:col>
      <xdr:colOff>92075</xdr:colOff>
      <xdr:row>79</xdr:row>
      <xdr:rowOff>73116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59807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77832</xdr:rowOff>
    </xdr:from>
    <xdr:to>
      <xdr:col>65</xdr:col>
      <xdr:colOff>53975</xdr:colOff>
      <xdr:row>78</xdr:row>
      <xdr:rowOff>7982</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18159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169273</xdr:rowOff>
    </xdr:from>
    <xdr:to>
      <xdr:col>82</xdr:col>
      <xdr:colOff>158750</xdr:colOff>
      <xdr:row>78</xdr:row>
      <xdr:rowOff>99423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141350</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34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113756</xdr:rowOff>
    </xdr:from>
    <xdr:to>
      <xdr:col>78</xdr:col>
      <xdr:colOff>120650</xdr:colOff>
      <xdr:row>80</xdr:row>
      <xdr:rowOff>43906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6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28683</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744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61505</xdr:rowOff>
    </xdr:from>
    <xdr:to>
      <xdr:col>74</xdr:col>
      <xdr:colOff>31750</xdr:colOff>
      <xdr:row>79</xdr:row>
      <xdr:rowOff>163105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6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147882</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69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22316</xdr:rowOff>
    </xdr:from>
    <xdr:to>
      <xdr:col>69</xdr:col>
      <xdr:colOff>142875</xdr:colOff>
      <xdr:row>79</xdr:row>
      <xdr:rowOff>123916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5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108693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65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2721</xdr:rowOff>
    </xdr:from>
    <xdr:to>
      <xdr:col>65</xdr:col>
      <xdr:colOff>53975</xdr:colOff>
      <xdr:row>79</xdr:row>
      <xdr:rowOff>104321</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89098</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茨城県日立市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7137</xdr:rowOff>
    </xdr:from>
    <xdr:to>
      <xdr:col>29</xdr:col>
      <xdr:colOff>127000</xdr:colOff>
      <xdr:row>19</xdr:row>
      <xdr:rowOff>72860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12162"/>
          <a:ext cx="0" cy="1265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44937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5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72860</xdr:rowOff>
    </xdr:from>
    <xdr:to>
      <xdr:col>30</xdr:col>
      <xdr:colOff>25400</xdr:colOff>
      <xdr:row>19</xdr:row>
      <xdr:rowOff>72860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780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93514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5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7137</xdr:rowOff>
    </xdr:from>
    <xdr:to>
      <xdr:col>30</xdr:col>
      <xdr:colOff>25400</xdr:colOff>
      <xdr:row>12</xdr:row>
      <xdr:rowOff>7137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121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135153</xdr:rowOff>
    </xdr:from>
    <xdr:to>
      <xdr:col>29</xdr:col>
      <xdr:colOff>127000</xdr:colOff>
      <xdr:row>15</xdr:row>
      <xdr:rowOff>7747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83078"/>
          <a:ext cx="647700" cy="44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41152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6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69075</xdr:rowOff>
    </xdr:from>
    <xdr:to>
      <xdr:col>29</xdr:col>
      <xdr:colOff>177800</xdr:colOff>
      <xdr:row>15</xdr:row>
      <xdr:rowOff>170675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8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7747</xdr:rowOff>
    </xdr:from>
    <xdr:to>
      <xdr:col>26</xdr:col>
      <xdr:colOff>50800</xdr:colOff>
      <xdr:row>15</xdr:row>
      <xdr:rowOff>80632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27122"/>
          <a:ext cx="698500" cy="72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151867</xdr:rowOff>
    </xdr:from>
    <xdr:to>
      <xdr:col>26</xdr:col>
      <xdr:colOff>101600</xdr:colOff>
      <xdr:row>16</xdr:row>
      <xdr:rowOff>82017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66794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57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80632</xdr:rowOff>
    </xdr:from>
    <xdr:to>
      <xdr:col>22</xdr:col>
      <xdr:colOff>114300</xdr:colOff>
      <xdr:row>15</xdr:row>
      <xdr:rowOff>146888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00007"/>
          <a:ext cx="698500" cy="66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113424</xdr:rowOff>
    </xdr:from>
    <xdr:to>
      <xdr:col>22</xdr:col>
      <xdr:colOff>165100</xdr:colOff>
      <xdr:row>17</xdr:row>
      <xdr:rowOff>43574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28351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146888</xdr:rowOff>
    </xdr:from>
    <xdr:to>
      <xdr:col>18</xdr:col>
      <xdr:colOff>177800</xdr:colOff>
      <xdr:row>16</xdr:row>
      <xdr:rowOff>10033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66263"/>
          <a:ext cx="698500" cy="34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148514</xdr:rowOff>
    </xdr:from>
    <xdr:to>
      <xdr:col>19</xdr:col>
      <xdr:colOff>38100</xdr:colOff>
      <xdr:row>17</xdr:row>
      <xdr:rowOff>78664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63441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159639</xdr:rowOff>
    </xdr:from>
    <xdr:to>
      <xdr:col>15</xdr:col>
      <xdr:colOff>101600</xdr:colOff>
      <xdr:row>17</xdr:row>
      <xdr:rowOff>89789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5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74566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3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84353</xdr:rowOff>
    </xdr:from>
    <xdr:to>
      <xdr:col>29</xdr:col>
      <xdr:colOff>177800</xdr:colOff>
      <xdr:row>15</xdr:row>
      <xdr:rowOff>14503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32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100880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7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128397</xdr:rowOff>
    </xdr:from>
    <xdr:to>
      <xdr:col>26</xdr:col>
      <xdr:colOff>101600</xdr:colOff>
      <xdr:row>15</xdr:row>
      <xdr:rowOff>58547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76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68724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45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29832</xdr:rowOff>
    </xdr:from>
    <xdr:to>
      <xdr:col>22</xdr:col>
      <xdr:colOff>165100</xdr:colOff>
      <xdr:row>15</xdr:row>
      <xdr:rowOff>131432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49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141609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1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96088</xdr:rowOff>
    </xdr:from>
    <xdr:to>
      <xdr:col>19</xdr:col>
      <xdr:colOff>38100</xdr:colOff>
      <xdr:row>16</xdr:row>
      <xdr:rowOff>26238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15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36415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84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130683</xdr:rowOff>
    </xdr:from>
    <xdr:to>
      <xdr:col>15</xdr:col>
      <xdr:colOff>101600</xdr:colOff>
      <xdr:row>16</xdr:row>
      <xdr:rowOff>60833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50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71010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1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212115</xdr:rowOff>
    </xdr:from>
    <xdr:to>
      <xdr:col>29</xdr:col>
      <xdr:colOff>127000</xdr:colOff>
      <xdr:row>37</xdr:row>
      <xdr:rowOff>221945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36665"/>
          <a:ext cx="0" cy="12099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194022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1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221945</xdr:rowOff>
    </xdr:from>
    <xdr:to>
      <xdr:col>30</xdr:col>
      <xdr:colOff>25400</xdr:colOff>
      <xdr:row>37</xdr:row>
      <xdr:rowOff>221945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466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127042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8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212115</xdr:rowOff>
    </xdr:from>
    <xdr:to>
      <xdr:col>30</xdr:col>
      <xdr:colOff>25400</xdr:colOff>
      <xdr:row>33</xdr:row>
      <xdr:rowOff>212115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366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37046</xdr:rowOff>
    </xdr:from>
    <xdr:to>
      <xdr:col>29</xdr:col>
      <xdr:colOff>127000</xdr:colOff>
      <xdr:row>37</xdr:row>
      <xdr:rowOff>110541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161746"/>
          <a:ext cx="647700" cy="73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64076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4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218999</xdr:rowOff>
    </xdr:from>
    <xdr:to>
      <xdr:col>29</xdr:col>
      <xdr:colOff>177800</xdr:colOff>
      <xdr:row>35</xdr:row>
      <xdr:rowOff>320599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29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97130</xdr:rowOff>
    </xdr:from>
    <xdr:to>
      <xdr:col>26</xdr:col>
      <xdr:colOff>50800</xdr:colOff>
      <xdr:row>37</xdr:row>
      <xdr:rowOff>110541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221830"/>
          <a:ext cx="698500" cy="13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188405</xdr:rowOff>
    </xdr:from>
    <xdr:to>
      <xdr:col>26</xdr:col>
      <xdr:colOff>101600</xdr:colOff>
      <xdr:row>35</xdr:row>
      <xdr:rowOff>290005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300182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67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82956</xdr:rowOff>
    </xdr:from>
    <xdr:to>
      <xdr:col>22</xdr:col>
      <xdr:colOff>114300</xdr:colOff>
      <xdr:row>37</xdr:row>
      <xdr:rowOff>97130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207656"/>
          <a:ext cx="698500" cy="14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159601</xdr:rowOff>
    </xdr:from>
    <xdr:to>
      <xdr:col>22</xdr:col>
      <xdr:colOff>165100</xdr:colOff>
      <xdr:row>35</xdr:row>
      <xdr:rowOff>261201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271378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38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82956</xdr:rowOff>
    </xdr:from>
    <xdr:to>
      <xdr:col>18</xdr:col>
      <xdr:colOff>177800</xdr:colOff>
      <xdr:row>37</xdr:row>
      <xdr:rowOff>129248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207656"/>
          <a:ext cx="698500" cy="46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171412</xdr:rowOff>
    </xdr:from>
    <xdr:to>
      <xdr:col>19</xdr:col>
      <xdr:colOff>38100</xdr:colOff>
      <xdr:row>35</xdr:row>
      <xdr:rowOff>273012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283189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5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122072</xdr:rowOff>
    </xdr:from>
    <xdr:to>
      <xdr:col>15</xdr:col>
      <xdr:colOff>101600</xdr:colOff>
      <xdr:row>35</xdr:row>
      <xdr:rowOff>223672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233849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0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157696</xdr:rowOff>
    </xdr:from>
    <xdr:to>
      <xdr:col>29</xdr:col>
      <xdr:colOff>177800</xdr:colOff>
      <xdr:row>37</xdr:row>
      <xdr:rowOff>87846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110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129773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8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59741</xdr:rowOff>
    </xdr:from>
    <xdr:to>
      <xdr:col>26</xdr:col>
      <xdr:colOff>101600</xdr:colOff>
      <xdr:row>37</xdr:row>
      <xdr:rowOff>161341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184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146118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270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46330</xdr:rowOff>
    </xdr:from>
    <xdr:to>
      <xdr:col>22</xdr:col>
      <xdr:colOff>165100</xdr:colOff>
      <xdr:row>37</xdr:row>
      <xdr:rowOff>147930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171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132707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25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32156</xdr:rowOff>
    </xdr:from>
    <xdr:to>
      <xdr:col>19</xdr:col>
      <xdr:colOff>38100</xdr:colOff>
      <xdr:row>37</xdr:row>
      <xdr:rowOff>133756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156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118533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24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78448</xdr:rowOff>
    </xdr:from>
    <xdr:to>
      <xdr:col>15</xdr:col>
      <xdr:colOff>101600</xdr:colOff>
      <xdr:row>37</xdr:row>
      <xdr:rowOff>180048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203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164825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28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茨城県日立市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172,599
171,107
225.71
88,685,272
83,265,703
4,475,124
41,018,154
65,245,672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157455</xdr:rowOff>
    </xdr:from>
    <xdr:to>
      <xdr:col>24</xdr:col>
      <xdr:colOff>62865</xdr:colOff>
      <xdr:row>38</xdr:row>
      <xdr:rowOff>6236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72405"/>
          <a:ext cx="1270" cy="1048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10063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2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6236</xdr:rowOff>
    </xdr:from>
    <xdr:to>
      <xdr:col>24</xdr:col>
      <xdr:colOff>152400</xdr:colOff>
      <xdr:row>38</xdr:row>
      <xdr:rowOff>6236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2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104132</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4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157455</xdr:rowOff>
    </xdr:from>
    <xdr:to>
      <xdr:col>24</xdr:col>
      <xdr:colOff>152400</xdr:colOff>
      <xdr:row>31</xdr:row>
      <xdr:rowOff>157455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7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94590</xdr:rowOff>
    </xdr:from>
    <xdr:to>
      <xdr:col>24</xdr:col>
      <xdr:colOff>63500</xdr:colOff>
      <xdr:row>33</xdr:row>
      <xdr:rowOff>134823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52440"/>
          <a:ext cx="8382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111104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132677</xdr:rowOff>
    </xdr:from>
    <xdr:to>
      <xdr:col>24</xdr:col>
      <xdr:colOff>114300</xdr:colOff>
      <xdr:row>35</xdr:row>
      <xdr:rowOff>62827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6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134823</xdr:rowOff>
    </xdr:from>
    <xdr:to>
      <xdr:col>19</xdr:col>
      <xdr:colOff>177800</xdr:colOff>
      <xdr:row>34</xdr:row>
      <xdr:rowOff>56452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92673"/>
          <a:ext cx="889000" cy="9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58839</xdr:rowOff>
    </xdr:from>
    <xdr:to>
      <xdr:col>20</xdr:col>
      <xdr:colOff>38100</xdr:colOff>
      <xdr:row>35</xdr:row>
      <xdr:rowOff>160439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5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151566</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56452</xdr:rowOff>
    </xdr:from>
    <xdr:to>
      <xdr:col>15</xdr:col>
      <xdr:colOff>50800</xdr:colOff>
      <xdr:row>34</xdr:row>
      <xdr:rowOff>151168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85752"/>
          <a:ext cx="889000" cy="9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140564</xdr:rowOff>
    </xdr:from>
    <xdr:to>
      <xdr:col>15</xdr:col>
      <xdr:colOff>101600</xdr:colOff>
      <xdr:row>37</xdr:row>
      <xdr:rowOff>70714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61841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0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140386</xdr:rowOff>
    </xdr:from>
    <xdr:to>
      <xdr:col>10</xdr:col>
      <xdr:colOff>114300</xdr:colOff>
      <xdr:row>34</xdr:row>
      <xdr:rowOff>151168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969686"/>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138049</xdr:rowOff>
    </xdr:from>
    <xdr:to>
      <xdr:col>10</xdr:col>
      <xdr:colOff>165100</xdr:colOff>
      <xdr:row>37</xdr:row>
      <xdr:rowOff>68199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59326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149822</xdr:rowOff>
    </xdr:from>
    <xdr:to>
      <xdr:col>6</xdr:col>
      <xdr:colOff>38100</xdr:colOff>
      <xdr:row>37</xdr:row>
      <xdr:rowOff>79972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71099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1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43790</xdr:rowOff>
    </xdr:from>
    <xdr:to>
      <xdr:col>24</xdr:col>
      <xdr:colOff>114300</xdr:colOff>
      <xdr:row>33</xdr:row>
      <xdr:rowOff>145390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66667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5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84023</xdr:rowOff>
    </xdr:from>
    <xdr:to>
      <xdr:col>20</xdr:col>
      <xdr:colOff>38100</xdr:colOff>
      <xdr:row>34</xdr:row>
      <xdr:rowOff>14173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4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30700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1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5652</xdr:rowOff>
    </xdr:from>
    <xdr:to>
      <xdr:col>15</xdr:col>
      <xdr:colOff>101600</xdr:colOff>
      <xdr:row>34</xdr:row>
      <xdr:rowOff>107252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3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123779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1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100368</xdr:rowOff>
    </xdr:from>
    <xdr:to>
      <xdr:col>10</xdr:col>
      <xdr:colOff>165100</xdr:colOff>
      <xdr:row>35</xdr:row>
      <xdr:rowOff>30518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2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47045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89586</xdr:rowOff>
    </xdr:from>
    <xdr:to>
      <xdr:col>6</xdr:col>
      <xdr:colOff>38100</xdr:colOff>
      <xdr:row>35</xdr:row>
      <xdr:rowOff>19736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1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36263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69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138519</xdr:rowOff>
    </xdr:from>
    <xdr:to>
      <xdr:col>24</xdr:col>
      <xdr:colOff>62865</xdr:colOff>
      <xdr:row>58</xdr:row>
      <xdr:rowOff>85446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39569"/>
          <a:ext cx="1270" cy="148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85446</xdr:rowOff>
    </xdr:from>
    <xdr:to>
      <xdr:col>24</xdr:col>
      <xdr:colOff>152400</xdr:colOff>
      <xdr:row>58</xdr:row>
      <xdr:rowOff>85446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2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85196</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1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138519</xdr:rowOff>
    </xdr:from>
    <xdr:to>
      <xdr:col>24</xdr:col>
      <xdr:colOff>152400</xdr:colOff>
      <xdr:row>49</xdr:row>
      <xdr:rowOff>138519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3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27381</xdr:rowOff>
    </xdr:from>
    <xdr:to>
      <xdr:col>24</xdr:col>
      <xdr:colOff>63500</xdr:colOff>
      <xdr:row>53</xdr:row>
      <xdr:rowOff>34430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8771331"/>
          <a:ext cx="838200" cy="3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71061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0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92634</xdr:rowOff>
    </xdr:from>
    <xdr:to>
      <xdr:col>24</xdr:col>
      <xdr:colOff>114300</xdr:colOff>
      <xdr:row>56</xdr:row>
      <xdr:rowOff>22784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34430</xdr:rowOff>
    </xdr:from>
    <xdr:to>
      <xdr:col>19</xdr:col>
      <xdr:colOff>177800</xdr:colOff>
      <xdr:row>53</xdr:row>
      <xdr:rowOff>140843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121280"/>
          <a:ext cx="889000" cy="10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49429</xdr:rowOff>
    </xdr:from>
    <xdr:to>
      <xdr:col>20</xdr:col>
      <xdr:colOff>38100</xdr:colOff>
      <xdr:row>57</xdr:row>
      <xdr:rowOff>151029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2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142156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91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140843</xdr:rowOff>
    </xdr:from>
    <xdr:to>
      <xdr:col>15</xdr:col>
      <xdr:colOff>50800</xdr:colOff>
      <xdr:row>56</xdr:row>
      <xdr:rowOff>63462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227693"/>
          <a:ext cx="889000" cy="43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111303</xdr:rowOff>
    </xdr:from>
    <xdr:to>
      <xdr:col>15</xdr:col>
      <xdr:colOff>101600</xdr:colOff>
      <xdr:row>58</xdr:row>
      <xdr:rowOff>41453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8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32580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7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60528</xdr:rowOff>
    </xdr:from>
    <xdr:to>
      <xdr:col>10</xdr:col>
      <xdr:colOff>114300</xdr:colOff>
      <xdr:row>56</xdr:row>
      <xdr:rowOff>63462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661728"/>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104292</xdr:rowOff>
    </xdr:from>
    <xdr:to>
      <xdr:col>10</xdr:col>
      <xdr:colOff>165100</xdr:colOff>
      <xdr:row>59</xdr:row>
      <xdr:rowOff>34442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4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25569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14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104749</xdr:rowOff>
    </xdr:from>
    <xdr:to>
      <xdr:col>6</xdr:col>
      <xdr:colOff>38100</xdr:colOff>
      <xdr:row>59</xdr:row>
      <xdr:rowOff>34899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4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26026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14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148031</xdr:rowOff>
    </xdr:from>
    <xdr:to>
      <xdr:col>24</xdr:col>
      <xdr:colOff>114300</xdr:colOff>
      <xdr:row>51</xdr:row>
      <xdr:rowOff>78181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872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170908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57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155080</xdr:rowOff>
    </xdr:from>
    <xdr:to>
      <xdr:col>20</xdr:col>
      <xdr:colOff>38100</xdr:colOff>
      <xdr:row>53</xdr:row>
      <xdr:rowOff>85230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07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101757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88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90043</xdr:rowOff>
    </xdr:from>
    <xdr:to>
      <xdr:col>15</xdr:col>
      <xdr:colOff>101600</xdr:colOff>
      <xdr:row>54</xdr:row>
      <xdr:rowOff>20193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17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36720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89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12662</xdr:rowOff>
    </xdr:from>
    <xdr:to>
      <xdr:col>10</xdr:col>
      <xdr:colOff>165100</xdr:colOff>
      <xdr:row>56</xdr:row>
      <xdr:rowOff>114262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1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130789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38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9728</xdr:rowOff>
    </xdr:from>
    <xdr:to>
      <xdr:col>6</xdr:col>
      <xdr:colOff>38100</xdr:colOff>
      <xdr:row>56</xdr:row>
      <xdr:rowOff>111328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1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127855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38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80101</xdr:rowOff>
    </xdr:from>
    <xdr:to>
      <xdr:col>24</xdr:col>
      <xdr:colOff>62865</xdr:colOff>
      <xdr:row>78</xdr:row>
      <xdr:rowOff>80428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1601"/>
          <a:ext cx="1270" cy="1371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84255</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5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80428</xdr:rowOff>
    </xdr:from>
    <xdr:to>
      <xdr:col>24</xdr:col>
      <xdr:colOff>152400</xdr:colOff>
      <xdr:row>78</xdr:row>
      <xdr:rowOff>80428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26778</xdr:rowOff>
    </xdr:from>
    <xdr:ext cx="469744"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80101</xdr:rowOff>
    </xdr:from>
    <xdr:to>
      <xdr:col>24</xdr:col>
      <xdr:colOff>152400</xdr:colOff>
      <xdr:row>70</xdr:row>
      <xdr:rowOff>80101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6296</xdr:rowOff>
    </xdr:from>
    <xdr:to>
      <xdr:col>24</xdr:col>
      <xdr:colOff>63500</xdr:colOff>
      <xdr:row>78</xdr:row>
      <xdr:rowOff>41729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79396"/>
          <a:ext cx="8382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130391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646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107514</xdr:rowOff>
    </xdr:from>
    <xdr:to>
      <xdr:col>24</xdr:col>
      <xdr:colOff>114300</xdr:colOff>
      <xdr:row>75</xdr:row>
      <xdr:rowOff>37664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79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41729</xdr:rowOff>
    </xdr:from>
    <xdr:to>
      <xdr:col>19</xdr:col>
      <xdr:colOff>177800</xdr:colOff>
      <xdr:row>78</xdr:row>
      <xdr:rowOff>63773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14829"/>
          <a:ext cx="889000" cy="2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138865</xdr:rowOff>
    </xdr:from>
    <xdr:to>
      <xdr:col>20</xdr:col>
      <xdr:colOff>38100</xdr:colOff>
      <xdr:row>75</xdr:row>
      <xdr:rowOff>69015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82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85542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60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65405</xdr:rowOff>
    </xdr:from>
    <xdr:to>
      <xdr:col>15</xdr:col>
      <xdr:colOff>50800</xdr:colOff>
      <xdr:row>78</xdr:row>
      <xdr:rowOff>63773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267055"/>
          <a:ext cx="8890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59835</xdr:rowOff>
    </xdr:from>
    <xdr:to>
      <xdr:col>15</xdr:col>
      <xdr:colOff>101600</xdr:colOff>
      <xdr:row>75</xdr:row>
      <xdr:rowOff>161435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91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6512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69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65405</xdr:rowOff>
    </xdr:from>
    <xdr:to>
      <xdr:col>10</xdr:col>
      <xdr:colOff>114300</xdr:colOff>
      <xdr:row>77</xdr:row>
      <xdr:rowOff>73079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267055"/>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21953</xdr:rowOff>
    </xdr:from>
    <xdr:to>
      <xdr:col>10</xdr:col>
      <xdr:colOff>165100</xdr:colOff>
      <xdr:row>75</xdr:row>
      <xdr:rowOff>123553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88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140080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65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26688</xdr:rowOff>
    </xdr:from>
    <xdr:to>
      <xdr:col>6</xdr:col>
      <xdr:colOff>38100</xdr:colOff>
      <xdr:row>75</xdr:row>
      <xdr:rowOff>128288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288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144815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66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126946</xdr:rowOff>
    </xdr:from>
    <xdr:to>
      <xdr:col>24</xdr:col>
      <xdr:colOff>114300</xdr:colOff>
      <xdr:row>78</xdr:row>
      <xdr:rowOff>57096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2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41873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4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162379</xdr:rowOff>
    </xdr:from>
    <xdr:to>
      <xdr:col>20</xdr:col>
      <xdr:colOff>38100</xdr:colOff>
      <xdr:row>78</xdr:row>
      <xdr:rowOff>92529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6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83656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5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12973</xdr:rowOff>
    </xdr:from>
    <xdr:to>
      <xdr:col>15</xdr:col>
      <xdr:colOff>101600</xdr:colOff>
      <xdr:row>78</xdr:row>
      <xdr:rowOff>114573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8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105700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7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14605</xdr:rowOff>
    </xdr:from>
    <xdr:to>
      <xdr:col>10</xdr:col>
      <xdr:colOff>165100</xdr:colOff>
      <xdr:row>77</xdr:row>
      <xdr:rowOff>116205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107332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30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22279</xdr:rowOff>
    </xdr:from>
    <xdr:to>
      <xdr:col>6</xdr:col>
      <xdr:colOff>38100</xdr:colOff>
      <xdr:row>77</xdr:row>
      <xdr:rowOff>123879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2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115006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31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18379</xdr:rowOff>
    </xdr:from>
    <xdr:to>
      <xdr:col>24</xdr:col>
      <xdr:colOff>62865</xdr:colOff>
      <xdr:row>97</xdr:row>
      <xdr:rowOff>145349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48879"/>
          <a:ext cx="1270" cy="1327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149176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145349</xdr:rowOff>
    </xdr:from>
    <xdr:to>
      <xdr:col>24</xdr:col>
      <xdr:colOff>152400</xdr:colOff>
      <xdr:row>97</xdr:row>
      <xdr:rowOff>145349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136506</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24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18379</xdr:rowOff>
    </xdr:from>
    <xdr:to>
      <xdr:col>24</xdr:col>
      <xdr:colOff>152400</xdr:colOff>
      <xdr:row>90</xdr:row>
      <xdr:rowOff>18379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4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156159</xdr:rowOff>
    </xdr:from>
    <xdr:to>
      <xdr:col>24</xdr:col>
      <xdr:colOff>63500</xdr:colOff>
      <xdr:row>97</xdr:row>
      <xdr:rowOff>86502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5929559"/>
          <a:ext cx="838200" cy="78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86693</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031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108266</xdr:rowOff>
    </xdr:from>
    <xdr:to>
      <xdr:col>24</xdr:col>
      <xdr:colOff>114300</xdr:colOff>
      <xdr:row>94</xdr:row>
      <xdr:rowOff>38416</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0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86502</xdr:rowOff>
    </xdr:from>
    <xdr:to>
      <xdr:col>19</xdr:col>
      <xdr:colOff>177800</xdr:colOff>
      <xdr:row>98</xdr:row>
      <xdr:rowOff>48816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717152"/>
          <a:ext cx="889000" cy="13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167244</xdr:rowOff>
    </xdr:from>
    <xdr:to>
      <xdr:col>20</xdr:col>
      <xdr:colOff>38100</xdr:colOff>
      <xdr:row>98</xdr:row>
      <xdr:rowOff>97394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79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88521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89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48816</xdr:rowOff>
    </xdr:from>
    <xdr:to>
      <xdr:col>15</xdr:col>
      <xdr:colOff>50800</xdr:colOff>
      <xdr:row>99</xdr:row>
      <xdr:rowOff>43917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50916"/>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58365</xdr:rowOff>
    </xdr:from>
    <xdr:to>
      <xdr:col>15</xdr:col>
      <xdr:colOff>101600</xdr:colOff>
      <xdr:row>98</xdr:row>
      <xdr:rowOff>159965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8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151092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95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38168</xdr:rowOff>
    </xdr:from>
    <xdr:to>
      <xdr:col>10</xdr:col>
      <xdr:colOff>114300</xdr:colOff>
      <xdr:row>99</xdr:row>
      <xdr:rowOff>43917</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7011718"/>
          <a:ext cx="889000" cy="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21430</xdr:rowOff>
    </xdr:from>
    <xdr:to>
      <xdr:col>10</xdr:col>
      <xdr:colOff>165100</xdr:colOff>
      <xdr:row>99</xdr:row>
      <xdr:rowOff>123030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99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114157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708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18295</xdr:rowOff>
    </xdr:from>
    <xdr:to>
      <xdr:col>6</xdr:col>
      <xdr:colOff>38100</xdr:colOff>
      <xdr:row>99</xdr:row>
      <xdr:rowOff>119895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99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111022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70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105359</xdr:rowOff>
    </xdr:from>
    <xdr:to>
      <xdr:col>24</xdr:col>
      <xdr:colOff>114300</xdr:colOff>
      <xdr:row>93</xdr:row>
      <xdr:rowOff>35509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87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128236</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73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35702</xdr:rowOff>
    </xdr:from>
    <xdr:to>
      <xdr:col>20</xdr:col>
      <xdr:colOff>38100</xdr:colOff>
      <xdr:row>97</xdr:row>
      <xdr:rowOff>137302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66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153829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44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169466</xdr:rowOff>
    </xdr:from>
    <xdr:to>
      <xdr:col>15</xdr:col>
      <xdr:colOff>101600</xdr:colOff>
      <xdr:row>98</xdr:row>
      <xdr:rowOff>99616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0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116143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57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164567</xdr:rowOff>
    </xdr:from>
    <xdr:to>
      <xdr:col>10</xdr:col>
      <xdr:colOff>165100</xdr:colOff>
      <xdr:row>99</xdr:row>
      <xdr:rowOff>94717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96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111244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74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158818</xdr:rowOff>
    </xdr:from>
    <xdr:to>
      <xdr:col>6</xdr:col>
      <xdr:colOff>38100</xdr:colOff>
      <xdr:row>99</xdr:row>
      <xdr:rowOff>88968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6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105495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73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132221</xdr:rowOff>
    </xdr:from>
    <xdr:to>
      <xdr:col>54</xdr:col>
      <xdr:colOff>189865</xdr:colOff>
      <xdr:row>38</xdr:row>
      <xdr:rowOff>2638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961521"/>
          <a:ext cx="1270" cy="556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6465</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2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2638</xdr:rowOff>
    </xdr:from>
    <xdr:to>
      <xdr:col>55</xdr:col>
      <xdr:colOff>88900</xdr:colOff>
      <xdr:row>38</xdr:row>
      <xdr:rowOff>2638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1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78898</xdr:rowOff>
    </xdr:from>
    <xdr:ext cx="534377"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73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132221</xdr:rowOff>
    </xdr:from>
    <xdr:to>
      <xdr:col>55</xdr:col>
      <xdr:colOff>88900</xdr:colOff>
      <xdr:row>34</xdr:row>
      <xdr:rowOff>132221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961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84945</xdr:rowOff>
    </xdr:from>
    <xdr:to>
      <xdr:col>55</xdr:col>
      <xdr:colOff>0</xdr:colOff>
      <xdr:row>38</xdr:row>
      <xdr:rowOff>2638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5399895"/>
          <a:ext cx="838200" cy="111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104593</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05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81716</xdr:rowOff>
    </xdr:from>
    <xdr:to>
      <xdr:col>55</xdr:col>
      <xdr:colOff>50800</xdr:colOff>
      <xdr:row>37</xdr:row>
      <xdr:rowOff>11866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25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84945</xdr:rowOff>
    </xdr:from>
    <xdr:to>
      <xdr:col>50</xdr:col>
      <xdr:colOff>114300</xdr:colOff>
      <xdr:row>38</xdr:row>
      <xdr:rowOff>45016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5399895"/>
          <a:ext cx="889000" cy="116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19667</xdr:rowOff>
    </xdr:from>
    <xdr:to>
      <xdr:col>50</xdr:col>
      <xdr:colOff>165100</xdr:colOff>
      <xdr:row>30</xdr:row>
      <xdr:rowOff>121267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51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137794</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493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45016</xdr:rowOff>
    </xdr:from>
    <xdr:to>
      <xdr:col>45</xdr:col>
      <xdr:colOff>177800</xdr:colOff>
      <xdr:row>38</xdr:row>
      <xdr:rowOff>49360</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560116"/>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168464</xdr:rowOff>
    </xdr:from>
    <xdr:to>
      <xdr:col>46</xdr:col>
      <xdr:colOff>38100</xdr:colOff>
      <xdr:row>37</xdr:row>
      <xdr:rowOff>98614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3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115141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11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49360</xdr:rowOff>
    </xdr:from>
    <xdr:to>
      <xdr:col>41</xdr:col>
      <xdr:colOff>50800</xdr:colOff>
      <xdr:row>38</xdr:row>
      <xdr:rowOff>73068</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564460"/>
          <a:ext cx="889000" cy="2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41253</xdr:rowOff>
    </xdr:from>
    <xdr:to>
      <xdr:col>41</xdr:col>
      <xdr:colOff>101600</xdr:colOff>
      <xdr:row>37</xdr:row>
      <xdr:rowOff>142853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38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159380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16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56330</xdr:rowOff>
    </xdr:from>
    <xdr:to>
      <xdr:col>36</xdr:col>
      <xdr:colOff>165100</xdr:colOff>
      <xdr:row>37</xdr:row>
      <xdr:rowOff>157930</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3007</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17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123288</xdr:rowOff>
    </xdr:from>
    <xdr:to>
      <xdr:col>55</xdr:col>
      <xdr:colOff>50800</xdr:colOff>
      <xdr:row>38</xdr:row>
      <xdr:rowOff>53438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4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38215</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38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34145</xdr:rowOff>
    </xdr:from>
    <xdr:to>
      <xdr:col>50</xdr:col>
      <xdr:colOff>165100</xdr:colOff>
      <xdr:row>31</xdr:row>
      <xdr:rowOff>135745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5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126872</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544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165666</xdr:rowOff>
    </xdr:from>
    <xdr:to>
      <xdr:col>46</xdr:col>
      <xdr:colOff>38100</xdr:colOff>
      <xdr:row>38</xdr:row>
      <xdr:rowOff>95816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50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86943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60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170010</xdr:rowOff>
    </xdr:from>
    <xdr:to>
      <xdr:col>41</xdr:col>
      <xdr:colOff>101600</xdr:colOff>
      <xdr:row>38</xdr:row>
      <xdr:rowOff>100160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5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91287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60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22268</xdr:rowOff>
    </xdr:from>
    <xdr:to>
      <xdr:col>36</xdr:col>
      <xdr:colOff>165100</xdr:colOff>
      <xdr:row>38</xdr:row>
      <xdr:rowOff>123868</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5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114995</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63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a:extLst>
            <a:ext uri="{FF2B5EF4-FFF2-40B4-BE49-F238E27FC236}">
              <a16:creationId xmlns:a16="http://schemas.microsoft.com/office/drawing/2014/main" id="{00000000-0008-0000-06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103826</xdr:rowOff>
    </xdr:from>
    <xdr:to>
      <xdr:col>54</xdr:col>
      <xdr:colOff>189865</xdr:colOff>
      <xdr:row>58</xdr:row>
      <xdr:rowOff>147440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10475595" y="8676326"/>
          <a:ext cx="1270" cy="1415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151267</xdr:rowOff>
    </xdr:from>
    <xdr:ext cx="534377" cy="259045"/>
    <xdr:sp macro="" textlink="">
      <xdr:nvSpPr>
        <xdr:cNvPr id="353" name="普通建設事業費最小値テキスト">
          <a:extLst>
            <a:ext uri="{FF2B5EF4-FFF2-40B4-BE49-F238E27FC236}">
              <a16:creationId xmlns:a16="http://schemas.microsoft.com/office/drawing/2014/main" id="{00000000-0008-0000-0600-000061010000}"/>
            </a:ext>
          </a:extLst>
        </xdr:cNvPr>
        <xdr:cNvSpPr txBox="1"/>
      </xdr:nvSpPr>
      <xdr:spPr>
        <a:xfrm>
          <a:off x="10528300" y="1009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147440</xdr:rowOff>
    </xdr:from>
    <xdr:to>
      <xdr:col>55</xdr:col>
      <xdr:colOff>88900</xdr:colOff>
      <xdr:row>58</xdr:row>
      <xdr:rowOff>147440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1009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50503</xdr:rowOff>
    </xdr:from>
    <xdr:ext cx="599010" cy="259045"/>
    <xdr:sp macro="" textlink="">
      <xdr:nvSpPr>
        <xdr:cNvPr id="355" name="普通建設事業費最大値テキスト">
          <a:extLst>
            <a:ext uri="{FF2B5EF4-FFF2-40B4-BE49-F238E27FC236}">
              <a16:creationId xmlns:a16="http://schemas.microsoft.com/office/drawing/2014/main" id="{00000000-0008-0000-0600-000063010000}"/>
            </a:ext>
          </a:extLst>
        </xdr:cNvPr>
        <xdr:cNvSpPr txBox="1"/>
      </xdr:nvSpPr>
      <xdr:spPr>
        <a:xfrm>
          <a:off x="10528300" y="845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103826</xdr:rowOff>
    </xdr:from>
    <xdr:to>
      <xdr:col>55</xdr:col>
      <xdr:colOff>88900</xdr:colOff>
      <xdr:row>50</xdr:row>
      <xdr:rowOff>103826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86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48831</xdr:rowOff>
    </xdr:from>
    <xdr:to>
      <xdr:col>55</xdr:col>
      <xdr:colOff>0</xdr:colOff>
      <xdr:row>53</xdr:row>
      <xdr:rowOff>157808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9639300" y="9135681"/>
          <a:ext cx="838200" cy="10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6683</xdr:rowOff>
    </xdr:from>
    <xdr:ext cx="534377" cy="259045"/>
    <xdr:sp macro="" textlink="">
      <xdr:nvSpPr>
        <xdr:cNvPr id="358" name="普通建設事業費平均値テキスト">
          <a:extLst>
            <a:ext uri="{FF2B5EF4-FFF2-40B4-BE49-F238E27FC236}">
              <a16:creationId xmlns:a16="http://schemas.microsoft.com/office/drawing/2014/main" id="{00000000-0008-0000-0600-000066010000}"/>
            </a:ext>
          </a:extLst>
        </xdr:cNvPr>
        <xdr:cNvSpPr txBox="1"/>
      </xdr:nvSpPr>
      <xdr:spPr>
        <a:xfrm>
          <a:off x="10528300" y="960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28256</xdr:rowOff>
    </xdr:from>
    <xdr:to>
      <xdr:col>55</xdr:col>
      <xdr:colOff>50800</xdr:colOff>
      <xdr:row>56</xdr:row>
      <xdr:rowOff>129856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10426700" y="962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48831</xdr:rowOff>
    </xdr:from>
    <xdr:to>
      <xdr:col>50</xdr:col>
      <xdr:colOff>114300</xdr:colOff>
      <xdr:row>54</xdr:row>
      <xdr:rowOff>77651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8750300" y="9135681"/>
          <a:ext cx="889000" cy="20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76082</xdr:rowOff>
    </xdr:from>
    <xdr:to>
      <xdr:col>50</xdr:col>
      <xdr:colOff>165100</xdr:colOff>
      <xdr:row>56</xdr:row>
      <xdr:rowOff>6232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9588500" y="950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168809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59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70630</xdr:rowOff>
    </xdr:from>
    <xdr:to>
      <xdr:col>45</xdr:col>
      <xdr:colOff>177800</xdr:colOff>
      <xdr:row>54</xdr:row>
      <xdr:rowOff>77651</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7861300" y="8986030"/>
          <a:ext cx="889000" cy="34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135241</xdr:rowOff>
    </xdr:from>
    <xdr:to>
      <xdr:col>46</xdr:col>
      <xdr:colOff>38100</xdr:colOff>
      <xdr:row>56</xdr:row>
      <xdr:rowOff>65391</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8699500" y="956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56518</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65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70630</xdr:rowOff>
    </xdr:from>
    <xdr:to>
      <xdr:col>41</xdr:col>
      <xdr:colOff>50800</xdr:colOff>
      <xdr:row>54</xdr:row>
      <xdr:rowOff>111566</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flipV="1">
          <a:off x="6972300" y="8986030"/>
          <a:ext cx="889000" cy="38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104184</xdr:rowOff>
    </xdr:from>
    <xdr:to>
      <xdr:col>41</xdr:col>
      <xdr:colOff>101600</xdr:colOff>
      <xdr:row>57</xdr:row>
      <xdr:rowOff>34334</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7810500" y="970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25461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79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41956</xdr:rowOff>
    </xdr:from>
    <xdr:to>
      <xdr:col>36</xdr:col>
      <xdr:colOff>165100</xdr:colOff>
      <xdr:row>56</xdr:row>
      <xdr:rowOff>143556</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6921500" y="964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134683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73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107008</xdr:rowOff>
    </xdr:from>
    <xdr:to>
      <xdr:col>55</xdr:col>
      <xdr:colOff>50800</xdr:colOff>
      <xdr:row>54</xdr:row>
      <xdr:rowOff>37158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10426700" y="919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129885</xdr:rowOff>
    </xdr:from>
    <xdr:ext cx="534377" cy="259045"/>
    <xdr:sp macro="" textlink="">
      <xdr:nvSpPr>
        <xdr:cNvPr id="377" name="普通建設事業費該当値テキスト">
          <a:extLst>
            <a:ext uri="{FF2B5EF4-FFF2-40B4-BE49-F238E27FC236}">
              <a16:creationId xmlns:a16="http://schemas.microsoft.com/office/drawing/2014/main" id="{00000000-0008-0000-0600-000079010000}"/>
            </a:ext>
          </a:extLst>
        </xdr:cNvPr>
        <xdr:cNvSpPr txBox="1"/>
      </xdr:nvSpPr>
      <xdr:spPr>
        <a:xfrm>
          <a:off x="10528300" y="904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169481</xdr:rowOff>
    </xdr:from>
    <xdr:to>
      <xdr:col>50</xdr:col>
      <xdr:colOff>165100</xdr:colOff>
      <xdr:row>53</xdr:row>
      <xdr:rowOff>99631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9588500" y="908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116158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9372111" y="886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26851</xdr:rowOff>
    </xdr:from>
    <xdr:to>
      <xdr:col>46</xdr:col>
      <xdr:colOff>38100</xdr:colOff>
      <xdr:row>54</xdr:row>
      <xdr:rowOff>128451</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8699500" y="928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144978</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8483111" y="906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19830</xdr:rowOff>
    </xdr:from>
    <xdr:to>
      <xdr:col>41</xdr:col>
      <xdr:colOff>101600</xdr:colOff>
      <xdr:row>52</xdr:row>
      <xdr:rowOff>121430</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7810500" y="893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137957</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7594111" y="871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60766</xdr:rowOff>
    </xdr:from>
    <xdr:to>
      <xdr:col>36</xdr:col>
      <xdr:colOff>165100</xdr:colOff>
      <xdr:row>54</xdr:row>
      <xdr:rowOff>162366</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6921500" y="931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7443</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705111" y="909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a:extLst>
            <a:ext uri="{FF2B5EF4-FFF2-40B4-BE49-F238E27FC236}">
              <a16:creationId xmlns:a16="http://schemas.microsoft.com/office/drawing/2014/main" id="{00000000-0008-0000-06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4178</xdr:rowOff>
    </xdr:from>
    <xdr:to>
      <xdr:col>54</xdr:col>
      <xdr:colOff>189865</xdr:colOff>
      <xdr:row>79</xdr:row>
      <xdr:rowOff>29457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10475595" y="12177128"/>
          <a:ext cx="1270" cy="1396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33284</xdr:rowOff>
    </xdr:from>
    <xdr:ext cx="378565" cy="259045"/>
    <xdr:sp macro="" textlink="">
      <xdr:nvSpPr>
        <xdr:cNvPr id="410" name="普通建設事業費 （ うち新規整備　）最小値テキスト">
          <a:extLst>
            <a:ext uri="{FF2B5EF4-FFF2-40B4-BE49-F238E27FC236}">
              <a16:creationId xmlns:a16="http://schemas.microsoft.com/office/drawing/2014/main" id="{00000000-0008-0000-0600-00009A010000}"/>
            </a:ext>
          </a:extLst>
        </xdr:cNvPr>
        <xdr:cNvSpPr txBox="1"/>
      </xdr:nvSpPr>
      <xdr:spPr>
        <a:xfrm>
          <a:off x="10528300" y="13577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29457</xdr:rowOff>
    </xdr:from>
    <xdr:to>
      <xdr:col>55</xdr:col>
      <xdr:colOff>88900</xdr:colOff>
      <xdr:row>79</xdr:row>
      <xdr:rowOff>29457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357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122305</xdr:rowOff>
    </xdr:from>
    <xdr:ext cx="534377" cy="259045"/>
    <xdr:sp macro="" textlink="">
      <xdr:nvSpPr>
        <xdr:cNvPr id="412" name="普通建設事業費 （ うち新規整備　）最大値テキスト">
          <a:extLst>
            <a:ext uri="{FF2B5EF4-FFF2-40B4-BE49-F238E27FC236}">
              <a16:creationId xmlns:a16="http://schemas.microsoft.com/office/drawing/2014/main" id="{00000000-0008-0000-0600-00009C010000}"/>
            </a:ext>
          </a:extLst>
        </xdr:cNvPr>
        <xdr:cNvSpPr txBox="1"/>
      </xdr:nvSpPr>
      <xdr:spPr>
        <a:xfrm>
          <a:off x="10528300" y="1195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4178</xdr:rowOff>
    </xdr:from>
    <xdr:to>
      <xdr:col>55</xdr:col>
      <xdr:colOff>88900</xdr:colOff>
      <xdr:row>71</xdr:row>
      <xdr:rowOff>4178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21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95695</xdr:rowOff>
    </xdr:from>
    <xdr:to>
      <xdr:col>55</xdr:col>
      <xdr:colOff>0</xdr:colOff>
      <xdr:row>77</xdr:row>
      <xdr:rowOff>170617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9639300" y="13297345"/>
          <a:ext cx="838200" cy="7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36206</xdr:rowOff>
    </xdr:from>
    <xdr:ext cx="534377" cy="259045"/>
    <xdr:sp macro="" textlink="">
      <xdr:nvSpPr>
        <xdr:cNvPr id="415" name="普通建設事業費 （ うち新規整備　）平均値テキスト">
          <a:extLst>
            <a:ext uri="{FF2B5EF4-FFF2-40B4-BE49-F238E27FC236}">
              <a16:creationId xmlns:a16="http://schemas.microsoft.com/office/drawing/2014/main" id="{00000000-0008-0000-0600-00009F010000}"/>
            </a:ext>
          </a:extLst>
        </xdr:cNvPr>
        <xdr:cNvSpPr txBox="1"/>
      </xdr:nvSpPr>
      <xdr:spPr>
        <a:xfrm>
          <a:off x="10528300" y="13066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13329</xdr:rowOff>
    </xdr:from>
    <xdr:to>
      <xdr:col>55</xdr:col>
      <xdr:colOff>50800</xdr:colOff>
      <xdr:row>77</xdr:row>
      <xdr:rowOff>114929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10426700" y="1321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128499</xdr:rowOff>
    </xdr:from>
    <xdr:to>
      <xdr:col>50</xdr:col>
      <xdr:colOff>114300</xdr:colOff>
      <xdr:row>77</xdr:row>
      <xdr:rowOff>95695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8750300" y="13158699"/>
          <a:ext cx="889000" cy="13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142335</xdr:rowOff>
    </xdr:from>
    <xdr:to>
      <xdr:col>50</xdr:col>
      <xdr:colOff>165100</xdr:colOff>
      <xdr:row>77</xdr:row>
      <xdr:rowOff>72485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9588500" y="1317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89012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294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165818</xdr:rowOff>
    </xdr:from>
    <xdr:to>
      <xdr:col>45</xdr:col>
      <xdr:colOff>177800</xdr:colOff>
      <xdr:row>76</xdr:row>
      <xdr:rowOff>128499</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7861300" y="12681668"/>
          <a:ext cx="889000" cy="47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25825</xdr:rowOff>
    </xdr:from>
    <xdr:to>
      <xdr:col>46</xdr:col>
      <xdr:colOff>38100</xdr:colOff>
      <xdr:row>77</xdr:row>
      <xdr:rowOff>127425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8699500" y="1322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118552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32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165818</xdr:rowOff>
    </xdr:from>
    <xdr:to>
      <xdr:col>41</xdr:col>
      <xdr:colOff>50800</xdr:colOff>
      <xdr:row>77</xdr:row>
      <xdr:rowOff>142939</xdr:rowOff>
    </xdr:to>
    <xdr:cxnSp macro="">
      <xdr:nvCxnSpPr>
        <xdr:cNvPr id="423" name="直線コネクタ 422">
          <a:extLst>
            <a:ext uri="{FF2B5EF4-FFF2-40B4-BE49-F238E27FC236}">
              <a16:creationId xmlns:a16="http://schemas.microsoft.com/office/drawing/2014/main" id="{00000000-0008-0000-0600-0000A7010000}"/>
            </a:ext>
          </a:extLst>
        </xdr:cNvPr>
        <xdr:cNvCxnSpPr/>
      </xdr:nvCxnSpPr>
      <xdr:spPr>
        <a:xfrm flipV="1">
          <a:off x="6972300" y="12681668"/>
          <a:ext cx="889000" cy="66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56820</xdr:rowOff>
    </xdr:from>
    <xdr:to>
      <xdr:col>41</xdr:col>
      <xdr:colOff>101600</xdr:colOff>
      <xdr:row>77</xdr:row>
      <xdr:rowOff>158420</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7810500" y="132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149547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35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62554</xdr:rowOff>
    </xdr:from>
    <xdr:to>
      <xdr:col>36</xdr:col>
      <xdr:colOff>165100</xdr:colOff>
      <xdr:row>77</xdr:row>
      <xdr:rowOff>164154</xdr:rowOff>
    </xdr:to>
    <xdr:sp macro="" textlink="">
      <xdr:nvSpPr>
        <xdr:cNvPr id="426" name="フローチャート: 判断 425">
          <a:extLst>
            <a:ext uri="{FF2B5EF4-FFF2-40B4-BE49-F238E27FC236}">
              <a16:creationId xmlns:a16="http://schemas.microsoft.com/office/drawing/2014/main" id="{00000000-0008-0000-0600-0000AA010000}"/>
            </a:ext>
          </a:extLst>
        </xdr:cNvPr>
        <xdr:cNvSpPr/>
      </xdr:nvSpPr>
      <xdr:spPr>
        <a:xfrm>
          <a:off x="6921500" y="1326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9231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03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119817</xdr:rowOff>
    </xdr:from>
    <xdr:to>
      <xdr:col>55</xdr:col>
      <xdr:colOff>50800</xdr:colOff>
      <xdr:row>78</xdr:row>
      <xdr:rowOff>49967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10426700" y="1332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98244</xdr:rowOff>
    </xdr:from>
    <xdr:ext cx="534377" cy="259045"/>
    <xdr:sp macro="" textlink="">
      <xdr:nvSpPr>
        <xdr:cNvPr id="434" name="普通建設事業費 （ うち新規整備　）該当値テキスト">
          <a:extLst>
            <a:ext uri="{FF2B5EF4-FFF2-40B4-BE49-F238E27FC236}">
              <a16:creationId xmlns:a16="http://schemas.microsoft.com/office/drawing/2014/main" id="{00000000-0008-0000-0600-0000B2010000}"/>
            </a:ext>
          </a:extLst>
        </xdr:cNvPr>
        <xdr:cNvSpPr txBox="1"/>
      </xdr:nvSpPr>
      <xdr:spPr>
        <a:xfrm>
          <a:off x="10528300" y="1329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44895</xdr:rowOff>
    </xdr:from>
    <xdr:to>
      <xdr:col>50</xdr:col>
      <xdr:colOff>165100</xdr:colOff>
      <xdr:row>77</xdr:row>
      <xdr:rowOff>146495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9588500" y="132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137622</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9372111" y="133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77699</xdr:rowOff>
    </xdr:from>
    <xdr:to>
      <xdr:col>46</xdr:col>
      <xdr:colOff>38100</xdr:colOff>
      <xdr:row>77</xdr:row>
      <xdr:rowOff>7849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8699500" y="1310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24375</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8483111" y="128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115018</xdr:rowOff>
    </xdr:from>
    <xdr:to>
      <xdr:col>41</xdr:col>
      <xdr:colOff>101600</xdr:colOff>
      <xdr:row>74</xdr:row>
      <xdr:rowOff>45168</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7810500" y="1263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61695</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7594111" y="1240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92139</xdr:rowOff>
    </xdr:from>
    <xdr:to>
      <xdr:col>36</xdr:col>
      <xdr:colOff>165100</xdr:colOff>
      <xdr:row>78</xdr:row>
      <xdr:rowOff>22289</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6921500" y="1329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13416</xdr:rowOff>
    </xdr:from>
    <xdr:ext cx="534377"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705111" y="1338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71737</xdr:rowOff>
    </xdr:from>
    <xdr:to>
      <xdr:col>54</xdr:col>
      <xdr:colOff>189865</xdr:colOff>
      <xdr:row>97</xdr:row>
      <xdr:rowOff>113433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502237"/>
          <a:ext cx="1270" cy="1241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117260</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74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113433</xdr:rowOff>
    </xdr:from>
    <xdr:to>
      <xdr:col>55</xdr:col>
      <xdr:colOff>88900</xdr:colOff>
      <xdr:row>97</xdr:row>
      <xdr:rowOff>113433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74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18414</xdr:rowOff>
    </xdr:from>
    <xdr:ext cx="534377"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27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71737</xdr:rowOff>
    </xdr:from>
    <xdr:to>
      <xdr:col>55</xdr:col>
      <xdr:colOff>88900</xdr:colOff>
      <xdr:row>90</xdr:row>
      <xdr:rowOff>71737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50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54294</xdr:rowOff>
    </xdr:from>
    <xdr:to>
      <xdr:col>55</xdr:col>
      <xdr:colOff>0</xdr:colOff>
      <xdr:row>90</xdr:row>
      <xdr:rowOff>71737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5484794"/>
          <a:ext cx="838200" cy="1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139062</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255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160635</xdr:rowOff>
    </xdr:from>
    <xdr:to>
      <xdr:col>55</xdr:col>
      <xdr:colOff>50800</xdr:colOff>
      <xdr:row>95</xdr:row>
      <xdr:rowOff>90785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2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54294</xdr:rowOff>
    </xdr:from>
    <xdr:to>
      <xdr:col>50</xdr:col>
      <xdr:colOff>114300</xdr:colOff>
      <xdr:row>93</xdr:row>
      <xdr:rowOff>2586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5484794"/>
          <a:ext cx="889000" cy="46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38426</xdr:rowOff>
    </xdr:from>
    <xdr:to>
      <xdr:col>50</xdr:col>
      <xdr:colOff>165100</xdr:colOff>
      <xdr:row>94</xdr:row>
      <xdr:rowOff>140026</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15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131153</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24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2586</xdr:rowOff>
    </xdr:from>
    <xdr:to>
      <xdr:col>45</xdr:col>
      <xdr:colOff>177800</xdr:colOff>
      <xdr:row>93</xdr:row>
      <xdr:rowOff>54981</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5947436"/>
          <a:ext cx="889000" cy="5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63799</xdr:rowOff>
    </xdr:from>
    <xdr:to>
      <xdr:col>46</xdr:col>
      <xdr:colOff>38100</xdr:colOff>
      <xdr:row>94</xdr:row>
      <xdr:rowOff>165399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180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156526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27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74572</xdr:rowOff>
    </xdr:from>
    <xdr:to>
      <xdr:col>41</xdr:col>
      <xdr:colOff>50800</xdr:colOff>
      <xdr:row>93</xdr:row>
      <xdr:rowOff>54981</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5847972"/>
          <a:ext cx="889000" cy="15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44529</xdr:rowOff>
    </xdr:from>
    <xdr:to>
      <xdr:col>41</xdr:col>
      <xdr:colOff>101600</xdr:colOff>
      <xdr:row>95</xdr:row>
      <xdr:rowOff>146129</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33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137256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42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157138</xdr:rowOff>
    </xdr:from>
    <xdr:to>
      <xdr:col>36</xdr:col>
      <xdr:colOff>165100</xdr:colOff>
      <xdr:row>95</xdr:row>
      <xdr:rowOff>87288</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27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78415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36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20937</xdr:rowOff>
    </xdr:from>
    <xdr:to>
      <xdr:col>55</xdr:col>
      <xdr:colOff>50800</xdr:colOff>
      <xdr:row>90</xdr:row>
      <xdr:rowOff>122537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545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145414</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540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3494</xdr:rowOff>
    </xdr:from>
    <xdr:to>
      <xdr:col>50</xdr:col>
      <xdr:colOff>165100</xdr:colOff>
      <xdr:row>90</xdr:row>
      <xdr:rowOff>105094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543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88</xdr:row>
      <xdr:rowOff>121621</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520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123236</xdr:rowOff>
    </xdr:from>
    <xdr:to>
      <xdr:col>46</xdr:col>
      <xdr:colOff>38100</xdr:colOff>
      <xdr:row>93</xdr:row>
      <xdr:rowOff>53386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589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69913</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567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4181</xdr:rowOff>
    </xdr:from>
    <xdr:to>
      <xdr:col>41</xdr:col>
      <xdr:colOff>101600</xdr:colOff>
      <xdr:row>93</xdr:row>
      <xdr:rowOff>105781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594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122308</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572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23772</xdr:rowOff>
    </xdr:from>
    <xdr:to>
      <xdr:col>36</xdr:col>
      <xdr:colOff>165100</xdr:colOff>
      <xdr:row>92</xdr:row>
      <xdr:rowOff>125372</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579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141899</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557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42659</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357609"/>
          <a:ext cx="1269" cy="137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160786</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13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42659</xdr:rowOff>
    </xdr:from>
    <xdr:to>
      <xdr:col>86</xdr:col>
      <xdr:colOff>25400</xdr:colOff>
      <xdr:row>31</xdr:row>
      <xdr:rowOff>42659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3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23495</xdr:rowOff>
    </xdr:from>
    <xdr:to>
      <xdr:col>85</xdr:col>
      <xdr:colOff>127000</xdr:colOff>
      <xdr:row>39</xdr:row>
      <xdr:rowOff>30467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710045"/>
          <a:ext cx="8382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40797</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384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17920</xdr:rowOff>
    </xdr:from>
    <xdr:to>
      <xdr:col>85</xdr:col>
      <xdr:colOff>177800</xdr:colOff>
      <xdr:row>38</xdr:row>
      <xdr:rowOff>119520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10579</xdr:rowOff>
    </xdr:from>
    <xdr:to>
      <xdr:col>81</xdr:col>
      <xdr:colOff>50800</xdr:colOff>
      <xdr:row>39</xdr:row>
      <xdr:rowOff>23495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697129"/>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159576</xdr:rowOff>
    </xdr:from>
    <xdr:to>
      <xdr:col>81</xdr:col>
      <xdr:colOff>101600</xdr:colOff>
      <xdr:row>38</xdr:row>
      <xdr:rowOff>89726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50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106253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27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10579</xdr:rowOff>
    </xdr:from>
    <xdr:to>
      <xdr:col>76</xdr:col>
      <xdr:colOff>114300</xdr:colOff>
      <xdr:row>39</xdr:row>
      <xdr:rowOff>43955</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3703300" y="6697129"/>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38265</xdr:rowOff>
    </xdr:from>
    <xdr:to>
      <xdr:col>76</xdr:col>
      <xdr:colOff>165100</xdr:colOff>
      <xdr:row>38</xdr:row>
      <xdr:rowOff>139865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156392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43955</xdr:rowOff>
    </xdr:from>
    <xdr:to>
      <xdr:col>71</xdr:col>
      <xdr:colOff>177800</xdr:colOff>
      <xdr:row>39</xdr:row>
      <xdr:rowOff>43955</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730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58153</xdr:rowOff>
    </xdr:from>
    <xdr:to>
      <xdr:col>72</xdr:col>
      <xdr:colOff>38100</xdr:colOff>
      <xdr:row>38</xdr:row>
      <xdr:rowOff>159753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7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4830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34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148489</xdr:rowOff>
    </xdr:from>
    <xdr:to>
      <xdr:col>67</xdr:col>
      <xdr:colOff>101600</xdr:colOff>
      <xdr:row>39</xdr:row>
      <xdr:rowOff>78639</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95165</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5017" y="643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151117</xdr:rowOff>
    </xdr:from>
    <xdr:to>
      <xdr:col>85</xdr:col>
      <xdr:colOff>177800</xdr:colOff>
      <xdr:row>39</xdr:row>
      <xdr:rowOff>81267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6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66044</xdr:rowOff>
    </xdr:from>
    <xdr:ext cx="378565"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81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144145</xdr:rowOff>
    </xdr:from>
    <xdr:to>
      <xdr:col>81</xdr:col>
      <xdr:colOff>101600</xdr:colOff>
      <xdr:row>39</xdr:row>
      <xdr:rowOff>74295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65422</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92017" y="6751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131229</xdr:rowOff>
    </xdr:from>
    <xdr:to>
      <xdr:col>76</xdr:col>
      <xdr:colOff>165100</xdr:colOff>
      <xdr:row>39</xdr:row>
      <xdr:rowOff>61379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4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52506</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03017" y="6739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164605</xdr:rowOff>
    </xdr:from>
    <xdr:to>
      <xdr:col>72</xdr:col>
      <xdr:colOff>38100</xdr:colOff>
      <xdr:row>39</xdr:row>
      <xdr:rowOff>94755</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85882</xdr:rowOff>
    </xdr:from>
    <xdr:ext cx="313932"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46333" y="6772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164605</xdr:rowOff>
    </xdr:from>
    <xdr:to>
      <xdr:col>67</xdr:col>
      <xdr:colOff>101600</xdr:colOff>
      <xdr:row>39</xdr:row>
      <xdr:rowOff>94755</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85882</xdr:rowOff>
    </xdr:from>
    <xdr:ext cx="313932"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57333" y="6772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41497</xdr:rowOff>
    </xdr:from>
    <xdr:to>
      <xdr:col>85</xdr:col>
      <xdr:colOff>126364</xdr:colOff>
      <xdr:row>78</xdr:row>
      <xdr:rowOff>56090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214447"/>
          <a:ext cx="1269" cy="121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59917</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56090</xdr:rowOff>
    </xdr:from>
    <xdr:to>
      <xdr:col>86</xdr:col>
      <xdr:colOff>25400</xdr:colOff>
      <xdr:row>78</xdr:row>
      <xdr:rowOff>56090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29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159624</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8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41497</xdr:rowOff>
    </xdr:from>
    <xdr:to>
      <xdr:col>86</xdr:col>
      <xdr:colOff>25400</xdr:colOff>
      <xdr:row>71</xdr:row>
      <xdr:rowOff>41497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214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165780</xdr:rowOff>
    </xdr:from>
    <xdr:to>
      <xdr:col>85</xdr:col>
      <xdr:colOff>127000</xdr:colOff>
      <xdr:row>75</xdr:row>
      <xdr:rowOff>54584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2853080"/>
          <a:ext cx="838200" cy="6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122362</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80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143935</xdr:rowOff>
    </xdr:from>
    <xdr:to>
      <xdr:col>85</xdr:col>
      <xdr:colOff>177800</xdr:colOff>
      <xdr:row>75</xdr:row>
      <xdr:rowOff>74085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8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54584</xdr:rowOff>
    </xdr:from>
    <xdr:to>
      <xdr:col>81</xdr:col>
      <xdr:colOff>50800</xdr:colOff>
      <xdr:row>75</xdr:row>
      <xdr:rowOff>81179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2913334"/>
          <a:ext cx="889000" cy="2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169063</xdr:rowOff>
    </xdr:from>
    <xdr:to>
      <xdr:col>81</xdr:col>
      <xdr:colOff>101600</xdr:colOff>
      <xdr:row>75</xdr:row>
      <xdr:rowOff>99213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115740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63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81179</xdr:rowOff>
    </xdr:from>
    <xdr:to>
      <xdr:col>76</xdr:col>
      <xdr:colOff>114300</xdr:colOff>
      <xdr:row>75</xdr:row>
      <xdr:rowOff>104915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2939929"/>
          <a:ext cx="889000" cy="2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148622</xdr:rowOff>
    </xdr:from>
    <xdr:to>
      <xdr:col>76</xdr:col>
      <xdr:colOff>165100</xdr:colOff>
      <xdr:row>75</xdr:row>
      <xdr:rowOff>78772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95299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61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104915</xdr:rowOff>
    </xdr:from>
    <xdr:to>
      <xdr:col>71</xdr:col>
      <xdr:colOff>177800</xdr:colOff>
      <xdr:row>75</xdr:row>
      <xdr:rowOff>133242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2963665"/>
          <a:ext cx="889000" cy="2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159900</xdr:rowOff>
    </xdr:from>
    <xdr:to>
      <xdr:col>72</xdr:col>
      <xdr:colOff>38100</xdr:colOff>
      <xdr:row>75</xdr:row>
      <xdr:rowOff>90050</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106577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62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141554</xdr:rowOff>
    </xdr:from>
    <xdr:to>
      <xdr:col>67</xdr:col>
      <xdr:colOff>101600</xdr:colOff>
      <xdr:row>75</xdr:row>
      <xdr:rowOff>71704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88231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60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114980</xdr:rowOff>
    </xdr:from>
    <xdr:to>
      <xdr:col>85</xdr:col>
      <xdr:colOff>177800</xdr:colOff>
      <xdr:row>75</xdr:row>
      <xdr:rowOff>45130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8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137857</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65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3784</xdr:rowOff>
    </xdr:from>
    <xdr:to>
      <xdr:col>81</xdr:col>
      <xdr:colOff>101600</xdr:colOff>
      <xdr:row>75</xdr:row>
      <xdr:rowOff>105384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286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96511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95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30379</xdr:rowOff>
    </xdr:from>
    <xdr:to>
      <xdr:col>76</xdr:col>
      <xdr:colOff>165100</xdr:colOff>
      <xdr:row>75</xdr:row>
      <xdr:rowOff>131979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288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123105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9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54115</xdr:rowOff>
    </xdr:from>
    <xdr:to>
      <xdr:col>72</xdr:col>
      <xdr:colOff>38100</xdr:colOff>
      <xdr:row>75</xdr:row>
      <xdr:rowOff>155715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29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146842</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00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82442</xdr:rowOff>
    </xdr:from>
    <xdr:to>
      <xdr:col>67</xdr:col>
      <xdr:colOff>101600</xdr:colOff>
      <xdr:row>76</xdr:row>
      <xdr:rowOff>12591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29411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3718</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03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25727</xdr:rowOff>
    </xdr:from>
    <xdr:to>
      <xdr:col>85</xdr:col>
      <xdr:colOff>126364</xdr:colOff>
      <xdr:row>99</xdr:row>
      <xdr:rowOff>53583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627677"/>
          <a:ext cx="1269" cy="1399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57410</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3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53583</xdr:rowOff>
    </xdr:from>
    <xdr:to>
      <xdr:col>86</xdr:col>
      <xdr:colOff>25400</xdr:colOff>
      <xdr:row>99</xdr:row>
      <xdr:rowOff>53583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2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143854</xdr:rowOff>
    </xdr:from>
    <xdr:ext cx="534377"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40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25727</xdr:rowOff>
    </xdr:from>
    <xdr:to>
      <xdr:col>86</xdr:col>
      <xdr:colOff>25400</xdr:colOff>
      <xdr:row>91</xdr:row>
      <xdr:rowOff>25727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62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64523</xdr:rowOff>
    </xdr:from>
    <xdr:to>
      <xdr:col>85</xdr:col>
      <xdr:colOff>127000</xdr:colOff>
      <xdr:row>96</xdr:row>
      <xdr:rowOff>11815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352273"/>
          <a:ext cx="838200" cy="11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16121</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475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37694</xdr:rowOff>
    </xdr:from>
    <xdr:to>
      <xdr:col>85</xdr:col>
      <xdr:colOff>177800</xdr:colOff>
      <xdr:row>96</xdr:row>
      <xdr:rowOff>139294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49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11815</xdr:rowOff>
    </xdr:from>
    <xdr:to>
      <xdr:col>81</xdr:col>
      <xdr:colOff>50800</xdr:colOff>
      <xdr:row>96</xdr:row>
      <xdr:rowOff>167295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471015"/>
          <a:ext cx="889000" cy="15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158525</xdr:rowOff>
    </xdr:from>
    <xdr:to>
      <xdr:col>81</xdr:col>
      <xdr:colOff>101600</xdr:colOff>
      <xdr:row>97</xdr:row>
      <xdr:rowOff>88675</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1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79802</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71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104822</xdr:rowOff>
    </xdr:from>
    <xdr:to>
      <xdr:col>76</xdr:col>
      <xdr:colOff>114300</xdr:colOff>
      <xdr:row>96</xdr:row>
      <xdr:rowOff>167295</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6564022"/>
          <a:ext cx="889000" cy="6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530</xdr:rowOff>
    </xdr:from>
    <xdr:to>
      <xdr:col>76</xdr:col>
      <xdr:colOff>165100</xdr:colOff>
      <xdr:row>98</xdr:row>
      <xdr:rowOff>102130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80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93257</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89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104822</xdr:rowOff>
    </xdr:from>
    <xdr:to>
      <xdr:col>71</xdr:col>
      <xdr:colOff>177800</xdr:colOff>
      <xdr:row>97</xdr:row>
      <xdr:rowOff>51885</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564022"/>
          <a:ext cx="889000" cy="11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19242</xdr:rowOff>
    </xdr:from>
    <xdr:to>
      <xdr:col>72</xdr:col>
      <xdr:colOff>38100</xdr:colOff>
      <xdr:row>98</xdr:row>
      <xdr:rowOff>120842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82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111969</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91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26623</xdr:rowOff>
    </xdr:from>
    <xdr:to>
      <xdr:col>67</xdr:col>
      <xdr:colOff>101600</xdr:colOff>
      <xdr:row>98</xdr:row>
      <xdr:rowOff>128223</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828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119350</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92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13723</xdr:rowOff>
    </xdr:from>
    <xdr:to>
      <xdr:col>85</xdr:col>
      <xdr:colOff>177800</xdr:colOff>
      <xdr:row>95</xdr:row>
      <xdr:rowOff>115323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30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36600</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15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132465</xdr:rowOff>
    </xdr:from>
    <xdr:to>
      <xdr:col>81</xdr:col>
      <xdr:colOff>101600</xdr:colOff>
      <xdr:row>96</xdr:row>
      <xdr:rowOff>62615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4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79142</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19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116495</xdr:rowOff>
    </xdr:from>
    <xdr:to>
      <xdr:col>76</xdr:col>
      <xdr:colOff>165100</xdr:colOff>
      <xdr:row>97</xdr:row>
      <xdr:rowOff>46645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57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63172</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35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54022</xdr:rowOff>
    </xdr:from>
    <xdr:to>
      <xdr:col>72</xdr:col>
      <xdr:colOff>38100</xdr:colOff>
      <xdr:row>96</xdr:row>
      <xdr:rowOff>155622</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5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699</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28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1085</xdr:rowOff>
    </xdr:from>
    <xdr:to>
      <xdr:col>67</xdr:col>
      <xdr:colOff>101600</xdr:colOff>
      <xdr:row>97</xdr:row>
      <xdr:rowOff>102685</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63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119212</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40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94615</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409565"/>
          <a:ext cx="1269" cy="1321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41292</xdr:rowOff>
    </xdr:from>
    <xdr:ext cx="534377"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18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94615</xdr:rowOff>
    </xdr:from>
    <xdr:to>
      <xdr:col>116</xdr:col>
      <xdr:colOff>152400</xdr:colOff>
      <xdr:row>31</xdr:row>
      <xdr:rowOff>94615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40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44323</xdr:rowOff>
    </xdr:from>
    <xdr:to>
      <xdr:col>116</xdr:col>
      <xdr:colOff>63500</xdr:colOff>
      <xdr:row>38</xdr:row>
      <xdr:rowOff>68453</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655942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138574</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139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115697</xdr:rowOff>
    </xdr:from>
    <xdr:to>
      <xdr:col>116</xdr:col>
      <xdr:colOff>114300</xdr:colOff>
      <xdr:row>37</xdr:row>
      <xdr:rowOff>45847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28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6731</xdr:rowOff>
    </xdr:from>
    <xdr:to>
      <xdr:col>111</xdr:col>
      <xdr:colOff>177800</xdr:colOff>
      <xdr:row>38</xdr:row>
      <xdr:rowOff>44323</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6521831"/>
          <a:ext cx="889000" cy="3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124841</xdr:rowOff>
    </xdr:from>
    <xdr:to>
      <xdr:col>112</xdr:col>
      <xdr:colOff>38100</xdr:colOff>
      <xdr:row>37</xdr:row>
      <xdr:rowOff>54991</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29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71518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07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119888</xdr:rowOff>
    </xdr:from>
    <xdr:to>
      <xdr:col>107</xdr:col>
      <xdr:colOff>50800</xdr:colOff>
      <xdr:row>38</xdr:row>
      <xdr:rowOff>6731</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463538"/>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55499</xdr:rowOff>
    </xdr:from>
    <xdr:to>
      <xdr:col>107</xdr:col>
      <xdr:colOff>101600</xdr:colOff>
      <xdr:row>37</xdr:row>
      <xdr:rowOff>157099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39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2176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17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50546</xdr:rowOff>
    </xdr:from>
    <xdr:to>
      <xdr:col>102</xdr:col>
      <xdr:colOff>114300</xdr:colOff>
      <xdr:row>37</xdr:row>
      <xdr:rowOff>119888</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6394196"/>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122428</xdr:rowOff>
    </xdr:from>
    <xdr:to>
      <xdr:col>102</xdr:col>
      <xdr:colOff>165100</xdr:colOff>
      <xdr:row>38</xdr:row>
      <xdr:rowOff>52578</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4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43705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55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140589</xdr:rowOff>
    </xdr:from>
    <xdr:to>
      <xdr:col>98</xdr:col>
      <xdr:colOff>38100</xdr:colOff>
      <xdr:row>38</xdr:row>
      <xdr:rowOff>70739</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8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61866</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576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17653</xdr:rowOff>
    </xdr:from>
    <xdr:to>
      <xdr:col>116</xdr:col>
      <xdr:colOff>114300</xdr:colOff>
      <xdr:row>38</xdr:row>
      <xdr:rowOff>119253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53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167530</xdr:rowOff>
    </xdr:from>
    <xdr:ext cx="469744"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51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164973</xdr:rowOff>
    </xdr:from>
    <xdr:to>
      <xdr:col>112</xdr:col>
      <xdr:colOff>38100</xdr:colOff>
      <xdr:row>38</xdr:row>
      <xdr:rowOff>95123</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50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86250</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088428" y="660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127381</xdr:rowOff>
    </xdr:from>
    <xdr:to>
      <xdr:col>107</xdr:col>
      <xdr:colOff>101600</xdr:colOff>
      <xdr:row>38</xdr:row>
      <xdr:rowOff>57531</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47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48658</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199428" y="656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69088</xdr:rowOff>
    </xdr:from>
    <xdr:to>
      <xdr:col>102</xdr:col>
      <xdr:colOff>165100</xdr:colOff>
      <xdr:row>37</xdr:row>
      <xdr:rowOff>170688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41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15765</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10428" y="618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171196</xdr:rowOff>
    </xdr:from>
    <xdr:to>
      <xdr:col>98</xdr:col>
      <xdr:colOff>38100</xdr:colOff>
      <xdr:row>37</xdr:row>
      <xdr:rowOff>101346</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117873</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21428" y="611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38926</xdr:rowOff>
    </xdr:from>
    <xdr:to>
      <xdr:col>116</xdr:col>
      <xdr:colOff>62864</xdr:colOff>
      <xdr:row>59</xdr:row>
      <xdr:rowOff>42545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611426"/>
          <a:ext cx="1269" cy="1546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46372</xdr:rowOff>
    </xdr:from>
    <xdr:ext cx="313932"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19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42545</xdr:rowOff>
    </xdr:from>
    <xdr:to>
      <xdr:col>116</xdr:col>
      <xdr:colOff>152400</xdr:colOff>
      <xdr:row>59</xdr:row>
      <xdr:rowOff>42545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58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157053</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38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38926</xdr:rowOff>
    </xdr:from>
    <xdr:to>
      <xdr:col>116</xdr:col>
      <xdr:colOff>152400</xdr:colOff>
      <xdr:row>50</xdr:row>
      <xdr:rowOff>38926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611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30087</xdr:rowOff>
    </xdr:from>
    <xdr:to>
      <xdr:col>116</xdr:col>
      <xdr:colOff>63500</xdr:colOff>
      <xdr:row>59</xdr:row>
      <xdr:rowOff>30315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1323300" y="10145637"/>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23766</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62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xdr:rowOff>
    </xdr:from>
    <xdr:to>
      <xdr:col>116</xdr:col>
      <xdr:colOff>114300</xdr:colOff>
      <xdr:row>57</xdr:row>
      <xdr:rowOff>102489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77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25591</xdr:rowOff>
    </xdr:from>
    <xdr:to>
      <xdr:col>111</xdr:col>
      <xdr:colOff>177800</xdr:colOff>
      <xdr:row>59</xdr:row>
      <xdr:rowOff>30315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0434300" y="10141141"/>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2604</xdr:rowOff>
    </xdr:from>
    <xdr:to>
      <xdr:col>112</xdr:col>
      <xdr:colOff>38100</xdr:colOff>
      <xdr:row>57</xdr:row>
      <xdr:rowOff>104204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120731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55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13818</xdr:rowOff>
    </xdr:from>
    <xdr:to>
      <xdr:col>107</xdr:col>
      <xdr:colOff>50800</xdr:colOff>
      <xdr:row>59</xdr:row>
      <xdr:rowOff>25591</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9545300" y="10129368"/>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4737</xdr:rowOff>
    </xdr:from>
    <xdr:to>
      <xdr:col>107</xdr:col>
      <xdr:colOff>101600</xdr:colOff>
      <xdr:row>57</xdr:row>
      <xdr:rowOff>106337</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122864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55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13818</xdr:rowOff>
    </xdr:from>
    <xdr:to>
      <xdr:col>102</xdr:col>
      <xdr:colOff>114300</xdr:colOff>
      <xdr:row>59</xdr:row>
      <xdr:rowOff>31724</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8656300" y="10129368"/>
          <a:ext cx="889000" cy="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155156</xdr:rowOff>
    </xdr:from>
    <xdr:to>
      <xdr:col>102</xdr:col>
      <xdr:colOff>165100</xdr:colOff>
      <xdr:row>57</xdr:row>
      <xdr:rowOff>85306</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101833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128677</xdr:rowOff>
    </xdr:from>
    <xdr:to>
      <xdr:col>98</xdr:col>
      <xdr:colOff>38100</xdr:colOff>
      <xdr:row>57</xdr:row>
      <xdr:rowOff>58827</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75354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150737</xdr:rowOff>
    </xdr:from>
    <xdr:to>
      <xdr:col>116</xdr:col>
      <xdr:colOff>114300</xdr:colOff>
      <xdr:row>59</xdr:row>
      <xdr:rowOff>80887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100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65664</xdr:rowOff>
    </xdr:from>
    <xdr:ext cx="378565"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10009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150965</xdr:rowOff>
    </xdr:from>
    <xdr:to>
      <xdr:col>112</xdr:col>
      <xdr:colOff>38100</xdr:colOff>
      <xdr:row>59</xdr:row>
      <xdr:rowOff>81115</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1009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72242</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134017" y="10187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146241</xdr:rowOff>
    </xdr:from>
    <xdr:to>
      <xdr:col>107</xdr:col>
      <xdr:colOff>101600</xdr:colOff>
      <xdr:row>59</xdr:row>
      <xdr:rowOff>76391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1009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67518</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245017" y="10183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134468</xdr:rowOff>
    </xdr:from>
    <xdr:to>
      <xdr:col>102</xdr:col>
      <xdr:colOff>165100</xdr:colOff>
      <xdr:row>59</xdr:row>
      <xdr:rowOff>64618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100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55745</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56017" y="1017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152374</xdr:rowOff>
    </xdr:from>
    <xdr:to>
      <xdr:col>98</xdr:col>
      <xdr:colOff>38100</xdr:colOff>
      <xdr:row>59</xdr:row>
      <xdr:rowOff>82524</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1009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73651</xdr:rowOff>
    </xdr:from>
    <xdr:ext cx="378565"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67017" y="1018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155778</xdr:rowOff>
    </xdr:from>
    <xdr:to>
      <xdr:col>116</xdr:col>
      <xdr:colOff>62864</xdr:colOff>
      <xdr:row>79</xdr:row>
      <xdr:rowOff>104496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2328728"/>
          <a:ext cx="1269" cy="1320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108323</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65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104496</xdr:rowOff>
    </xdr:from>
    <xdr:to>
      <xdr:col>116</xdr:col>
      <xdr:colOff>152400</xdr:colOff>
      <xdr:row>79</xdr:row>
      <xdr:rowOff>104496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64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102455</xdr:rowOff>
    </xdr:from>
    <xdr:ext cx="534377"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210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155778</xdr:rowOff>
    </xdr:from>
    <xdr:to>
      <xdr:col>116</xdr:col>
      <xdr:colOff>152400</xdr:colOff>
      <xdr:row>71</xdr:row>
      <xdr:rowOff>155778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232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78436</xdr:rowOff>
    </xdr:from>
    <xdr:to>
      <xdr:col>116</xdr:col>
      <xdr:colOff>63500</xdr:colOff>
      <xdr:row>75</xdr:row>
      <xdr:rowOff>140043</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2937186"/>
          <a:ext cx="838200" cy="6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3776</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3033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25349</xdr:rowOff>
    </xdr:from>
    <xdr:to>
      <xdr:col>116</xdr:col>
      <xdr:colOff>114300</xdr:colOff>
      <xdr:row>76</xdr:row>
      <xdr:rowOff>126949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140043</xdr:rowOff>
    </xdr:from>
    <xdr:to>
      <xdr:col>111</xdr:col>
      <xdr:colOff>177800</xdr:colOff>
      <xdr:row>76</xdr:row>
      <xdr:rowOff>38621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2998793"/>
          <a:ext cx="889000" cy="7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39218</xdr:rowOff>
    </xdr:from>
    <xdr:to>
      <xdr:col>112</xdr:col>
      <xdr:colOff>38100</xdr:colOff>
      <xdr:row>76</xdr:row>
      <xdr:rowOff>140818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131945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1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38621</xdr:rowOff>
    </xdr:from>
    <xdr:to>
      <xdr:col>107</xdr:col>
      <xdr:colOff>50800</xdr:colOff>
      <xdr:row>76</xdr:row>
      <xdr:rowOff>85598</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9545300" y="13068821"/>
          <a:ext cx="8890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164109</xdr:rowOff>
    </xdr:from>
    <xdr:to>
      <xdr:col>107</xdr:col>
      <xdr:colOff>101600</xdr:colOff>
      <xdr:row>76</xdr:row>
      <xdr:rowOff>94259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30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85386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11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85598</xdr:rowOff>
    </xdr:from>
    <xdr:to>
      <xdr:col>102</xdr:col>
      <xdr:colOff>114300</xdr:colOff>
      <xdr:row>76</xdr:row>
      <xdr:rowOff>156311</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3115798"/>
          <a:ext cx="889000" cy="7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27940</xdr:rowOff>
    </xdr:from>
    <xdr:to>
      <xdr:col>102</xdr:col>
      <xdr:colOff>165100</xdr:colOff>
      <xdr:row>75</xdr:row>
      <xdr:rowOff>129540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146067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6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927</xdr:rowOff>
    </xdr:from>
    <xdr:to>
      <xdr:col>98</xdr:col>
      <xdr:colOff>38100</xdr:colOff>
      <xdr:row>75</xdr:row>
      <xdr:rowOff>102527</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119054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3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27636</xdr:rowOff>
    </xdr:from>
    <xdr:to>
      <xdr:col>116</xdr:col>
      <xdr:colOff>114300</xdr:colOff>
      <xdr:row>75</xdr:row>
      <xdr:rowOff>129236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288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50513</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273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89243</xdr:rowOff>
    </xdr:from>
    <xdr:to>
      <xdr:col>112</xdr:col>
      <xdr:colOff>38100</xdr:colOff>
      <xdr:row>76</xdr:row>
      <xdr:rowOff>19393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29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35920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272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159271</xdr:rowOff>
    </xdr:from>
    <xdr:to>
      <xdr:col>107</xdr:col>
      <xdr:colOff>101600</xdr:colOff>
      <xdr:row>76</xdr:row>
      <xdr:rowOff>89421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01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105948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279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34798</xdr:rowOff>
    </xdr:from>
    <xdr:to>
      <xdr:col>102</xdr:col>
      <xdr:colOff>165100</xdr:colOff>
      <xdr:row>76</xdr:row>
      <xdr:rowOff>136398</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306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127525</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315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105511</xdr:rowOff>
    </xdr:from>
    <xdr:to>
      <xdr:col>98</xdr:col>
      <xdr:colOff>38100</xdr:colOff>
      <xdr:row>77</xdr:row>
      <xdr:rowOff>35661</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31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26788</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322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類似団体平均と比較して特徴的な指標は、人件費、物件費、普通建設事業費であり、いずれも高い位置で推移している。</a:t>
          </a: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75,684</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選挙対応に伴う時間外勤務手当の増などにより増額</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・物件費は、住民一人当たり</a:t>
          </a:r>
          <a:r>
            <a:rPr kumimoji="1" lang="en-US" altLang="ja-JP" sz="1300">
              <a:latin typeface="ＭＳ Ｐゴシック" panose="020B0600070205080204" pitchFamily="50" charset="-128"/>
              <a:ea typeface="ＭＳ Ｐゴシック" panose="020B0600070205080204" pitchFamily="50" charset="-128"/>
            </a:rPr>
            <a:t>86,448</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新型コロナウイルスワクチン接種事業の増のほか、地形的な要因により管理する公共施設が多いため、指定管理料や光熱水費などの管理経費が増加傾向</a:t>
          </a:r>
          <a:r>
            <a:rPr kumimoji="1" lang="ja-JP" altLang="en-US" sz="1300">
              <a:latin typeface="ＭＳ Ｐゴシック" panose="020B0600070205080204" pitchFamily="50" charset="-128"/>
              <a:ea typeface="ＭＳ Ｐゴシック" panose="020B0600070205080204" pitchFamily="50" charset="-128"/>
            </a:rPr>
            <a:t>にある。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79,391</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施設の老朽化に伴う建替えなどにより高い水準で推移しており、清掃センターの設備改良</a:t>
          </a:r>
          <a:r>
            <a:rPr kumimoji="1" lang="ja-JP" altLang="en-US" sz="1300">
              <a:latin typeface="ＭＳ Ｐゴシック" panose="020B0600070205080204" pitchFamily="50" charset="-128"/>
              <a:ea typeface="ＭＳ Ｐゴシック" panose="020B0600070205080204" pitchFamily="50" charset="-128"/>
            </a:rPr>
            <a:t>などにより増額となっている。</a:t>
          </a:r>
        </a:p>
        <a:p>
          <a:r>
            <a:rPr kumimoji="1" lang="ja-JP" altLang="en-US" sz="1300">
              <a:latin typeface="ＭＳ Ｐゴシック" panose="020B0600070205080204" pitchFamily="50" charset="-128"/>
              <a:ea typeface="ＭＳ Ｐゴシック" panose="020B0600070205080204" pitchFamily="50" charset="-128"/>
            </a:rPr>
            <a:t>　人件費については、事務の効率化と適正な定員管理を進めながら削減に努める。また、物件費は、施設の統廃合を含め、引き続き、経費削減に努める。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茨城県日立市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172,599
171,107
225.71
88,685,272
83,265,703
4,475,124
41,018,154
65,245,672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126365</xdr:rowOff>
    </xdr:from>
    <xdr:to>
      <xdr:col>24</xdr:col>
      <xdr:colOff>62865</xdr:colOff>
      <xdr:row>37</xdr:row>
      <xdr:rowOff>151130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9865"/>
          <a:ext cx="127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154957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151130</xdr:rowOff>
    </xdr:from>
    <xdr:to>
      <xdr:col>24</xdr:col>
      <xdr:colOff>152400</xdr:colOff>
      <xdr:row>37</xdr:row>
      <xdr:rowOff>151130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73042</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126365</xdr:rowOff>
    </xdr:from>
    <xdr:to>
      <xdr:col>24</xdr:col>
      <xdr:colOff>152400</xdr:colOff>
      <xdr:row>30</xdr:row>
      <xdr:rowOff>126365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166370</xdr:rowOff>
    </xdr:from>
    <xdr:to>
      <xdr:col>24</xdr:col>
      <xdr:colOff>63500</xdr:colOff>
      <xdr:row>32</xdr:row>
      <xdr:rowOff>126365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481320"/>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124477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82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146050</xdr:rowOff>
    </xdr:from>
    <xdr:to>
      <xdr:col>24</xdr:col>
      <xdr:colOff>114300</xdr:colOff>
      <xdr:row>34</xdr:row>
      <xdr:rowOff>76200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166370</xdr:rowOff>
    </xdr:from>
    <xdr:to>
      <xdr:col>19</xdr:col>
      <xdr:colOff>177800</xdr:colOff>
      <xdr:row>32</xdr:row>
      <xdr:rowOff>67310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48132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113665</xdr:rowOff>
    </xdr:from>
    <xdr:to>
      <xdr:col>20</xdr:col>
      <xdr:colOff>38100</xdr:colOff>
      <xdr:row>34</xdr:row>
      <xdr:rowOff>43815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77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34942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6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67310</xdr:rowOff>
    </xdr:from>
    <xdr:to>
      <xdr:col>15</xdr:col>
      <xdr:colOff>50800</xdr:colOff>
      <xdr:row>33</xdr:row>
      <xdr:rowOff>53975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553710"/>
          <a:ext cx="8890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119380</xdr:rowOff>
    </xdr:from>
    <xdr:to>
      <xdr:col>15</xdr:col>
      <xdr:colOff>101600</xdr:colOff>
      <xdr:row>34</xdr:row>
      <xdr:rowOff>49530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77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40657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162560</xdr:rowOff>
    </xdr:from>
    <xdr:to>
      <xdr:col>10</xdr:col>
      <xdr:colOff>114300</xdr:colOff>
      <xdr:row>33</xdr:row>
      <xdr:rowOff>53975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64896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83185</xdr:rowOff>
    </xdr:from>
    <xdr:to>
      <xdr:col>10</xdr:col>
      <xdr:colOff>165100</xdr:colOff>
      <xdr:row>34</xdr:row>
      <xdr:rowOff>13335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4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4462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3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104140</xdr:rowOff>
    </xdr:from>
    <xdr:to>
      <xdr:col>6</xdr:col>
      <xdr:colOff>38100</xdr:colOff>
      <xdr:row>34</xdr:row>
      <xdr:rowOff>34290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76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25417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5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75565</xdr:rowOff>
    </xdr:from>
    <xdr:to>
      <xdr:col>24</xdr:col>
      <xdr:colOff>114300</xdr:colOff>
      <xdr:row>33</xdr:row>
      <xdr:rowOff>5715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6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98442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1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115570</xdr:rowOff>
    </xdr:from>
    <xdr:to>
      <xdr:col>20</xdr:col>
      <xdr:colOff>38100</xdr:colOff>
      <xdr:row>32</xdr:row>
      <xdr:rowOff>45720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4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62247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2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16510</xdr:rowOff>
    </xdr:from>
    <xdr:to>
      <xdr:col>15</xdr:col>
      <xdr:colOff>101600</xdr:colOff>
      <xdr:row>32</xdr:row>
      <xdr:rowOff>118110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0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134637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2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3175</xdr:rowOff>
    </xdr:from>
    <xdr:to>
      <xdr:col>10</xdr:col>
      <xdr:colOff>165100</xdr:colOff>
      <xdr:row>33</xdr:row>
      <xdr:rowOff>104775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121302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3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111760</xdr:rowOff>
    </xdr:from>
    <xdr:to>
      <xdr:col>6</xdr:col>
      <xdr:colOff>38100</xdr:colOff>
      <xdr:row>33</xdr:row>
      <xdr:rowOff>41910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58437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7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105824</xdr:rowOff>
    </xdr:from>
    <xdr:to>
      <xdr:col>24</xdr:col>
      <xdr:colOff>62865</xdr:colOff>
      <xdr:row>59</xdr:row>
      <xdr:rowOff>91857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707024"/>
          <a:ext cx="1270" cy="50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95684</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1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91857</xdr:rowOff>
    </xdr:from>
    <xdr:to>
      <xdr:col>24</xdr:col>
      <xdr:colOff>152400</xdr:colOff>
      <xdr:row>59</xdr:row>
      <xdr:rowOff>91857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07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52501</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48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105824</xdr:rowOff>
    </xdr:from>
    <xdr:to>
      <xdr:col>24</xdr:col>
      <xdr:colOff>152400</xdr:colOff>
      <xdr:row>56</xdr:row>
      <xdr:rowOff>105824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7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2888</xdr:rowOff>
    </xdr:from>
    <xdr:to>
      <xdr:col>24</xdr:col>
      <xdr:colOff>63500</xdr:colOff>
      <xdr:row>57</xdr:row>
      <xdr:rowOff>71490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746838"/>
          <a:ext cx="838200" cy="109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124651</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89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146224</xdr:rowOff>
    </xdr:from>
    <xdr:to>
      <xdr:col>24</xdr:col>
      <xdr:colOff>114300</xdr:colOff>
      <xdr:row>58</xdr:row>
      <xdr:rowOff>76374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2888</xdr:rowOff>
    </xdr:from>
    <xdr:to>
      <xdr:col>19</xdr:col>
      <xdr:colOff>177800</xdr:colOff>
      <xdr:row>57</xdr:row>
      <xdr:rowOff>162168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746838"/>
          <a:ext cx="889000" cy="118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94811</xdr:rowOff>
    </xdr:from>
    <xdr:to>
      <xdr:col>20</xdr:col>
      <xdr:colOff>38100</xdr:colOff>
      <xdr:row>52</xdr:row>
      <xdr:rowOff>24961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838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16088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931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85119</xdr:rowOff>
    </xdr:from>
    <xdr:to>
      <xdr:col>15</xdr:col>
      <xdr:colOff>50800</xdr:colOff>
      <xdr:row>57</xdr:row>
      <xdr:rowOff>162168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9857769"/>
          <a:ext cx="889000" cy="7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77264</xdr:rowOff>
    </xdr:from>
    <xdr:to>
      <xdr:col>15</xdr:col>
      <xdr:colOff>101600</xdr:colOff>
      <xdr:row>59</xdr:row>
      <xdr:rowOff>7414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2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169991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1011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85119</xdr:rowOff>
    </xdr:from>
    <xdr:to>
      <xdr:col>10</xdr:col>
      <xdr:colOff>114300</xdr:colOff>
      <xdr:row>58</xdr:row>
      <xdr:rowOff>11750</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857769"/>
          <a:ext cx="889000" cy="9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110508</xdr:rowOff>
    </xdr:from>
    <xdr:to>
      <xdr:col>10</xdr:col>
      <xdr:colOff>165100</xdr:colOff>
      <xdr:row>59</xdr:row>
      <xdr:rowOff>40658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31785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1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105021</xdr:rowOff>
    </xdr:from>
    <xdr:to>
      <xdr:col>6</xdr:col>
      <xdr:colOff>38100</xdr:colOff>
      <xdr:row>59</xdr:row>
      <xdr:rowOff>35171</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4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26298</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4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20690</xdr:rowOff>
    </xdr:from>
    <xdr:to>
      <xdr:col>24</xdr:col>
      <xdr:colOff>114300</xdr:colOff>
      <xdr:row>57</xdr:row>
      <xdr:rowOff>122290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79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43567</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64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123538</xdr:rowOff>
    </xdr:from>
    <xdr:to>
      <xdr:col>20</xdr:col>
      <xdr:colOff>38100</xdr:colOff>
      <xdr:row>51</xdr:row>
      <xdr:rowOff>53688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6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70215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47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111368</xdr:rowOff>
    </xdr:from>
    <xdr:to>
      <xdr:col>15</xdr:col>
      <xdr:colOff>101600</xdr:colOff>
      <xdr:row>58</xdr:row>
      <xdr:rowOff>41518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88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58045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65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34319</xdr:rowOff>
    </xdr:from>
    <xdr:to>
      <xdr:col>10</xdr:col>
      <xdr:colOff>165100</xdr:colOff>
      <xdr:row>57</xdr:row>
      <xdr:rowOff>135919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80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152446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58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132400</xdr:rowOff>
    </xdr:from>
    <xdr:to>
      <xdr:col>6</xdr:col>
      <xdr:colOff>38100</xdr:colOff>
      <xdr:row>58</xdr:row>
      <xdr:rowOff>62550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0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79077</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68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156997</xdr:rowOff>
    </xdr:from>
    <xdr:to>
      <xdr:col>24</xdr:col>
      <xdr:colOff>62865</xdr:colOff>
      <xdr:row>75</xdr:row>
      <xdr:rowOff>147396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58497"/>
          <a:ext cx="1270" cy="847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151223</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00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147396</xdr:rowOff>
    </xdr:from>
    <xdr:to>
      <xdr:col>24</xdr:col>
      <xdr:colOff>152400</xdr:colOff>
      <xdr:row>75</xdr:row>
      <xdr:rowOff>147396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00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103674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3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195,092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156997</xdr:rowOff>
    </xdr:from>
    <xdr:to>
      <xdr:col>24</xdr:col>
      <xdr:colOff>152400</xdr:colOff>
      <xdr:row>70</xdr:row>
      <xdr:rowOff>156997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58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126918</xdr:rowOff>
    </xdr:from>
    <xdr:to>
      <xdr:col>24</xdr:col>
      <xdr:colOff>63500</xdr:colOff>
      <xdr:row>75</xdr:row>
      <xdr:rowOff>137109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471318"/>
          <a:ext cx="838200" cy="52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71747</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587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93320</xdr:rowOff>
    </xdr:from>
    <xdr:to>
      <xdr:col>24</xdr:col>
      <xdr:colOff>114300</xdr:colOff>
      <xdr:row>74</xdr:row>
      <xdr:rowOff>23470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60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137109</xdr:rowOff>
    </xdr:from>
    <xdr:to>
      <xdr:col>19</xdr:col>
      <xdr:colOff>177800</xdr:colOff>
      <xdr:row>76</xdr:row>
      <xdr:rowOff>162274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995859"/>
          <a:ext cx="889000" cy="19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74688</xdr:rowOff>
    </xdr:from>
    <xdr:to>
      <xdr:col>20</xdr:col>
      <xdr:colOff>38100</xdr:colOff>
      <xdr:row>77</xdr:row>
      <xdr:rowOff>4838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10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167415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19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162274</xdr:rowOff>
    </xdr:from>
    <xdr:to>
      <xdr:col>15</xdr:col>
      <xdr:colOff>50800</xdr:colOff>
      <xdr:row>77</xdr:row>
      <xdr:rowOff>78093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192474"/>
          <a:ext cx="889000" cy="8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161156</xdr:rowOff>
    </xdr:from>
    <xdr:to>
      <xdr:col>15</xdr:col>
      <xdr:colOff>101600</xdr:colOff>
      <xdr:row>77</xdr:row>
      <xdr:rowOff>91306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19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82433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28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78093</xdr:rowOff>
    </xdr:from>
    <xdr:to>
      <xdr:col>10</xdr:col>
      <xdr:colOff>114300</xdr:colOff>
      <xdr:row>77</xdr:row>
      <xdr:rowOff>101276</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279743"/>
          <a:ext cx="889000" cy="2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84519</xdr:rowOff>
    </xdr:from>
    <xdr:to>
      <xdr:col>10</xdr:col>
      <xdr:colOff>165100</xdr:colOff>
      <xdr:row>78</xdr:row>
      <xdr:rowOff>14669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2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5796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37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98197</xdr:rowOff>
    </xdr:from>
    <xdr:to>
      <xdr:col>6</xdr:col>
      <xdr:colOff>38100</xdr:colOff>
      <xdr:row>78</xdr:row>
      <xdr:rowOff>28347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2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19474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392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76118</xdr:rowOff>
    </xdr:from>
    <xdr:to>
      <xdr:col>24</xdr:col>
      <xdr:colOff>114300</xdr:colOff>
      <xdr:row>73</xdr:row>
      <xdr:rowOff>6268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42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98995</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27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86309</xdr:rowOff>
    </xdr:from>
    <xdr:to>
      <xdr:col>20</xdr:col>
      <xdr:colOff>38100</xdr:colOff>
      <xdr:row>76</xdr:row>
      <xdr:rowOff>16459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94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32986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720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111474</xdr:rowOff>
    </xdr:from>
    <xdr:to>
      <xdr:col>15</xdr:col>
      <xdr:colOff>101600</xdr:colOff>
      <xdr:row>77</xdr:row>
      <xdr:rowOff>41624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14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58152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91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27293</xdr:rowOff>
    </xdr:from>
    <xdr:to>
      <xdr:col>10</xdr:col>
      <xdr:colOff>165100</xdr:colOff>
      <xdr:row>77</xdr:row>
      <xdr:rowOff>128893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22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145420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00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50476</xdr:rowOff>
    </xdr:from>
    <xdr:to>
      <xdr:col>6</xdr:col>
      <xdr:colOff>38100</xdr:colOff>
      <xdr:row>77</xdr:row>
      <xdr:rowOff>152076</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25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168603</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027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60589</xdr:rowOff>
    </xdr:from>
    <xdr:to>
      <xdr:col>24</xdr:col>
      <xdr:colOff>62865</xdr:colOff>
      <xdr:row>98</xdr:row>
      <xdr:rowOff>25840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662539"/>
          <a:ext cx="1270" cy="116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29667</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83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25840</xdr:rowOff>
    </xdr:from>
    <xdr:to>
      <xdr:col>24</xdr:col>
      <xdr:colOff>152400</xdr:colOff>
      <xdr:row>98</xdr:row>
      <xdr:rowOff>25840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8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7266</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43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106,345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60589</xdr:rowOff>
    </xdr:from>
    <xdr:to>
      <xdr:col>24</xdr:col>
      <xdr:colOff>152400</xdr:colOff>
      <xdr:row>91</xdr:row>
      <xdr:rowOff>60589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66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162806</xdr:rowOff>
    </xdr:from>
    <xdr:to>
      <xdr:col>24</xdr:col>
      <xdr:colOff>63500</xdr:colOff>
      <xdr:row>98</xdr:row>
      <xdr:rowOff>114979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622006"/>
          <a:ext cx="838200" cy="29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131580</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590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153153</xdr:rowOff>
    </xdr:from>
    <xdr:to>
      <xdr:col>24</xdr:col>
      <xdr:colOff>114300</xdr:colOff>
      <xdr:row>97</xdr:row>
      <xdr:rowOff>83303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61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114979</xdr:rowOff>
    </xdr:from>
    <xdr:to>
      <xdr:col>19</xdr:col>
      <xdr:colOff>177800</xdr:colOff>
      <xdr:row>99</xdr:row>
      <xdr:rowOff>20763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917079"/>
          <a:ext cx="889000" cy="7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166674</xdr:rowOff>
    </xdr:from>
    <xdr:to>
      <xdr:col>20</xdr:col>
      <xdr:colOff>38100</xdr:colOff>
      <xdr:row>98</xdr:row>
      <xdr:rowOff>96824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79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113351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57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20763</xdr:rowOff>
    </xdr:from>
    <xdr:to>
      <xdr:col>15</xdr:col>
      <xdr:colOff>50800</xdr:colOff>
      <xdr:row>99</xdr:row>
      <xdr:rowOff>51313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994313"/>
          <a:ext cx="889000" cy="3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38264</xdr:rowOff>
    </xdr:from>
    <xdr:to>
      <xdr:col>15</xdr:col>
      <xdr:colOff>101600</xdr:colOff>
      <xdr:row>98</xdr:row>
      <xdr:rowOff>139864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84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156391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61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51313</xdr:rowOff>
    </xdr:from>
    <xdr:to>
      <xdr:col>10</xdr:col>
      <xdr:colOff>114300</xdr:colOff>
      <xdr:row>99</xdr:row>
      <xdr:rowOff>56032</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7024863"/>
          <a:ext cx="889000" cy="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54266</xdr:rowOff>
    </xdr:from>
    <xdr:to>
      <xdr:col>10</xdr:col>
      <xdr:colOff>165100</xdr:colOff>
      <xdr:row>98</xdr:row>
      <xdr:rowOff>155866</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8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943</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63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12793</xdr:rowOff>
    </xdr:from>
    <xdr:to>
      <xdr:col>6</xdr:col>
      <xdr:colOff>38100</xdr:colOff>
      <xdr:row>98</xdr:row>
      <xdr:rowOff>114393</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81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130920</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59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112006</xdr:rowOff>
    </xdr:from>
    <xdr:to>
      <xdr:col>24</xdr:col>
      <xdr:colOff>114300</xdr:colOff>
      <xdr:row>97</xdr:row>
      <xdr:rowOff>42156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57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134883</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42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64179</xdr:rowOff>
    </xdr:from>
    <xdr:to>
      <xdr:col>20</xdr:col>
      <xdr:colOff>38100</xdr:colOff>
      <xdr:row>98</xdr:row>
      <xdr:rowOff>165779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86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156906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95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141413</xdr:rowOff>
    </xdr:from>
    <xdr:to>
      <xdr:col>15</xdr:col>
      <xdr:colOff>101600</xdr:colOff>
      <xdr:row>99</xdr:row>
      <xdr:rowOff>71563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94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62690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703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513</xdr:rowOff>
    </xdr:from>
    <xdr:to>
      <xdr:col>10</xdr:col>
      <xdr:colOff>165100</xdr:colOff>
      <xdr:row>99</xdr:row>
      <xdr:rowOff>102113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9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93240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706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5232</xdr:rowOff>
    </xdr:from>
    <xdr:to>
      <xdr:col>6</xdr:col>
      <xdr:colOff>38100</xdr:colOff>
      <xdr:row>99</xdr:row>
      <xdr:rowOff>106832</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97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97959</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38</xdr:row>
      <xdr:rowOff>161036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65115"/>
          <a:ext cx="1270" cy="1311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164863</xdr:rowOff>
    </xdr:from>
    <xdr:ext cx="378565"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679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161036</xdr:rowOff>
    </xdr:from>
    <xdr:to>
      <xdr:col>55</xdr:col>
      <xdr:colOff>88900</xdr:colOff>
      <xdr:row>38</xdr:row>
      <xdr:rowOff>161036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6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115316</xdr:rowOff>
    </xdr:from>
    <xdr:to>
      <xdr:col>55</xdr:col>
      <xdr:colOff>0</xdr:colOff>
      <xdr:row>37</xdr:row>
      <xdr:rowOff>119888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45896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79773</xdr:rowOff>
    </xdr:from>
    <xdr:ext cx="469744"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51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56896</xdr:rowOff>
    </xdr:from>
    <xdr:to>
      <xdr:col>55</xdr:col>
      <xdr:colOff>50800</xdr:colOff>
      <xdr:row>37</xdr:row>
      <xdr:rowOff>158496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119888</xdr:rowOff>
    </xdr:from>
    <xdr:to>
      <xdr:col>50</xdr:col>
      <xdr:colOff>114300</xdr:colOff>
      <xdr:row>37</xdr:row>
      <xdr:rowOff>157797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463538"/>
          <a:ext cx="889000" cy="3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54991</xdr:rowOff>
    </xdr:from>
    <xdr:to>
      <xdr:col>50</xdr:col>
      <xdr:colOff>165100</xdr:colOff>
      <xdr:row>37</xdr:row>
      <xdr:rowOff>156591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1668</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04428" y="617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157797</xdr:rowOff>
    </xdr:from>
    <xdr:to>
      <xdr:col>45</xdr:col>
      <xdr:colOff>177800</xdr:colOff>
      <xdr:row>38</xdr:row>
      <xdr:rowOff>18161</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501447"/>
          <a:ext cx="8890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60325</xdr:rowOff>
    </xdr:from>
    <xdr:to>
      <xdr:col>46</xdr:col>
      <xdr:colOff>38100</xdr:colOff>
      <xdr:row>37</xdr:row>
      <xdr:rowOff>161925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7002</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15428"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5017</xdr:rowOff>
    </xdr:from>
    <xdr:to>
      <xdr:col>41</xdr:col>
      <xdr:colOff>50800</xdr:colOff>
      <xdr:row>38</xdr:row>
      <xdr:rowOff>18161</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520117"/>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44895</xdr:rowOff>
    </xdr:from>
    <xdr:to>
      <xdr:col>41</xdr:col>
      <xdr:colOff>101600</xdr:colOff>
      <xdr:row>37</xdr:row>
      <xdr:rowOff>146495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163022</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616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28130</xdr:rowOff>
    </xdr:from>
    <xdr:to>
      <xdr:col>36</xdr:col>
      <xdr:colOff>165100</xdr:colOff>
      <xdr:row>37</xdr:row>
      <xdr:rowOff>129730</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146257</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614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64516</xdr:rowOff>
    </xdr:from>
    <xdr:to>
      <xdr:col>55</xdr:col>
      <xdr:colOff>50800</xdr:colOff>
      <xdr:row>37</xdr:row>
      <xdr:rowOff>166115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4081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42943</xdr:rowOff>
    </xdr:from>
    <xdr:ext cx="469744"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69088</xdr:rowOff>
    </xdr:from>
    <xdr:to>
      <xdr:col>50</xdr:col>
      <xdr:colOff>165100</xdr:colOff>
      <xdr:row>37</xdr:row>
      <xdr:rowOff>170688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41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161815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04428" y="650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106997</xdr:rowOff>
    </xdr:from>
    <xdr:to>
      <xdr:col>46</xdr:col>
      <xdr:colOff>38100</xdr:colOff>
      <xdr:row>38</xdr:row>
      <xdr:rowOff>37147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45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28274</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15428" y="65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138811</xdr:rowOff>
    </xdr:from>
    <xdr:to>
      <xdr:col>41</xdr:col>
      <xdr:colOff>101600</xdr:colOff>
      <xdr:row>38</xdr:row>
      <xdr:rowOff>68961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48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60088</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26428" y="65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125666</xdr:rowOff>
    </xdr:from>
    <xdr:to>
      <xdr:col>36</xdr:col>
      <xdr:colOff>165100</xdr:colOff>
      <xdr:row>38</xdr:row>
      <xdr:rowOff>55817</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4693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46944</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8" y="656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29926</xdr:rowOff>
    </xdr:from>
    <xdr:to>
      <xdr:col>54</xdr:col>
      <xdr:colOff>189865</xdr:colOff>
      <xdr:row>58</xdr:row>
      <xdr:rowOff>56261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945326"/>
          <a:ext cx="1270" cy="105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60088</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00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56261</xdr:rowOff>
    </xdr:from>
    <xdr:to>
      <xdr:col>55</xdr:col>
      <xdr:colOff>88900</xdr:colOff>
      <xdr:row>58</xdr:row>
      <xdr:rowOff>56261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00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148053</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72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29926</xdr:rowOff>
    </xdr:from>
    <xdr:to>
      <xdr:col>55</xdr:col>
      <xdr:colOff>88900</xdr:colOff>
      <xdr:row>52</xdr:row>
      <xdr:rowOff>29926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945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56261</xdr:rowOff>
    </xdr:from>
    <xdr:to>
      <xdr:col>55</xdr:col>
      <xdr:colOff>0</xdr:colOff>
      <xdr:row>58</xdr:row>
      <xdr:rowOff>66868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000361"/>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8176</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437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156749</xdr:rowOff>
    </xdr:from>
    <xdr:to>
      <xdr:col>55</xdr:col>
      <xdr:colOff>50800</xdr:colOff>
      <xdr:row>56</xdr:row>
      <xdr:rowOff>86899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58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66868</xdr:rowOff>
    </xdr:from>
    <xdr:to>
      <xdr:col>50</xdr:col>
      <xdr:colOff>114300</xdr:colOff>
      <xdr:row>58</xdr:row>
      <xdr:rowOff>71577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010968"/>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32985</xdr:rowOff>
    </xdr:from>
    <xdr:to>
      <xdr:col>50</xdr:col>
      <xdr:colOff>165100</xdr:colOff>
      <xdr:row>56</xdr:row>
      <xdr:rowOff>134585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151112</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40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71577</xdr:rowOff>
    </xdr:from>
    <xdr:to>
      <xdr:col>45</xdr:col>
      <xdr:colOff>177800</xdr:colOff>
      <xdr:row>58</xdr:row>
      <xdr:rowOff>73634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015677"/>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37054</xdr:rowOff>
    </xdr:from>
    <xdr:to>
      <xdr:col>46</xdr:col>
      <xdr:colOff>38100</xdr:colOff>
      <xdr:row>56</xdr:row>
      <xdr:rowOff>138654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155181</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41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70709</xdr:rowOff>
    </xdr:from>
    <xdr:to>
      <xdr:col>41</xdr:col>
      <xdr:colOff>50800</xdr:colOff>
      <xdr:row>58</xdr:row>
      <xdr:rowOff>73634</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014809"/>
          <a:ext cx="8890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36505</xdr:rowOff>
    </xdr:from>
    <xdr:to>
      <xdr:col>41</xdr:col>
      <xdr:colOff>101600</xdr:colOff>
      <xdr:row>56</xdr:row>
      <xdr:rowOff>138105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154632</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41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166304</xdr:rowOff>
    </xdr:from>
    <xdr:to>
      <xdr:col>36</xdr:col>
      <xdr:colOff>165100</xdr:colOff>
      <xdr:row>56</xdr:row>
      <xdr:rowOff>96454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112981</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37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5461</xdr:rowOff>
    </xdr:from>
    <xdr:to>
      <xdr:col>55</xdr:col>
      <xdr:colOff>50800</xdr:colOff>
      <xdr:row>58</xdr:row>
      <xdr:rowOff>107061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94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91838</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86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16068</xdr:rowOff>
    </xdr:from>
    <xdr:to>
      <xdr:col>50</xdr:col>
      <xdr:colOff>165100</xdr:colOff>
      <xdr:row>58</xdr:row>
      <xdr:rowOff>117668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6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108795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05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20777</xdr:rowOff>
    </xdr:from>
    <xdr:to>
      <xdr:col>46</xdr:col>
      <xdr:colOff>38100</xdr:colOff>
      <xdr:row>58</xdr:row>
      <xdr:rowOff>122377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6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113504</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057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22834</xdr:rowOff>
    </xdr:from>
    <xdr:to>
      <xdr:col>41</xdr:col>
      <xdr:colOff>101600</xdr:colOff>
      <xdr:row>58</xdr:row>
      <xdr:rowOff>124434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96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115561</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05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19909</xdr:rowOff>
    </xdr:from>
    <xdr:to>
      <xdr:col>36</xdr:col>
      <xdr:colOff>165100</xdr:colOff>
      <xdr:row>58</xdr:row>
      <xdr:rowOff>121509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9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112636</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05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69786</xdr:rowOff>
    </xdr:from>
    <xdr:to>
      <xdr:col>54</xdr:col>
      <xdr:colOff>189865</xdr:colOff>
      <xdr:row>77</xdr:row>
      <xdr:rowOff>140881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71286"/>
          <a:ext cx="1270" cy="1271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144708</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34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140881</xdr:rowOff>
    </xdr:from>
    <xdr:to>
      <xdr:col>55</xdr:col>
      <xdr:colOff>88900</xdr:colOff>
      <xdr:row>77</xdr:row>
      <xdr:rowOff>140881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342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16463</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4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69786</xdr:rowOff>
    </xdr:from>
    <xdr:to>
      <xdr:col>55</xdr:col>
      <xdr:colOff>88900</xdr:colOff>
      <xdr:row>70</xdr:row>
      <xdr:rowOff>69786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71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106858</xdr:rowOff>
    </xdr:from>
    <xdr:to>
      <xdr:col>55</xdr:col>
      <xdr:colOff>0</xdr:colOff>
      <xdr:row>72</xdr:row>
      <xdr:rowOff>108382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2279808"/>
          <a:ext cx="838200" cy="17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110227</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2797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131800</xdr:rowOff>
    </xdr:from>
    <xdr:to>
      <xdr:col>55</xdr:col>
      <xdr:colOff>50800</xdr:colOff>
      <xdr:row>75</xdr:row>
      <xdr:rowOff>61950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28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108382</xdr:rowOff>
    </xdr:from>
    <xdr:to>
      <xdr:col>50</xdr:col>
      <xdr:colOff>114300</xdr:colOff>
      <xdr:row>74</xdr:row>
      <xdr:rowOff>43002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2452782"/>
          <a:ext cx="889000" cy="27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131039</xdr:rowOff>
    </xdr:from>
    <xdr:to>
      <xdr:col>50</xdr:col>
      <xdr:colOff>165100</xdr:colOff>
      <xdr:row>75</xdr:row>
      <xdr:rowOff>61189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28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52316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91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43002</xdr:rowOff>
    </xdr:from>
    <xdr:to>
      <xdr:col>45</xdr:col>
      <xdr:colOff>177800</xdr:colOff>
      <xdr:row>75</xdr:row>
      <xdr:rowOff>151016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2730302"/>
          <a:ext cx="889000" cy="27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146813</xdr:rowOff>
    </xdr:from>
    <xdr:to>
      <xdr:col>46</xdr:col>
      <xdr:colOff>38100</xdr:colOff>
      <xdr:row>76</xdr:row>
      <xdr:rowOff>76963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0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68090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9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147586</xdr:rowOff>
    </xdr:from>
    <xdr:to>
      <xdr:col>41</xdr:col>
      <xdr:colOff>50800</xdr:colOff>
      <xdr:row>75</xdr:row>
      <xdr:rowOff>151016</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006336"/>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1766</xdr:rowOff>
    </xdr:from>
    <xdr:to>
      <xdr:col>41</xdr:col>
      <xdr:colOff>101600</xdr:colOff>
      <xdr:row>76</xdr:row>
      <xdr:rowOff>103366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0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94493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2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5880</xdr:rowOff>
    </xdr:from>
    <xdr:to>
      <xdr:col>36</xdr:col>
      <xdr:colOff>165100</xdr:colOff>
      <xdr:row>76</xdr:row>
      <xdr:rowOff>107480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98607</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2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56058</xdr:rowOff>
    </xdr:from>
    <xdr:to>
      <xdr:col>55</xdr:col>
      <xdr:colOff>50800</xdr:colOff>
      <xdr:row>71</xdr:row>
      <xdr:rowOff>157658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222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78935</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08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57582</xdr:rowOff>
    </xdr:from>
    <xdr:to>
      <xdr:col>50</xdr:col>
      <xdr:colOff>165100</xdr:colOff>
      <xdr:row>72</xdr:row>
      <xdr:rowOff>159182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240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4259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17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163652</xdr:rowOff>
    </xdr:from>
    <xdr:to>
      <xdr:col>46</xdr:col>
      <xdr:colOff>38100</xdr:colOff>
      <xdr:row>74</xdr:row>
      <xdr:rowOff>93802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267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110329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4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100216</xdr:rowOff>
    </xdr:from>
    <xdr:to>
      <xdr:col>41</xdr:col>
      <xdr:colOff>101600</xdr:colOff>
      <xdr:row>76</xdr:row>
      <xdr:rowOff>30366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295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46893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73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96786</xdr:rowOff>
    </xdr:from>
    <xdr:to>
      <xdr:col>36</xdr:col>
      <xdr:colOff>165100</xdr:colOff>
      <xdr:row>76</xdr:row>
      <xdr:rowOff>26936</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295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43463</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2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95397</xdr:rowOff>
    </xdr:from>
    <xdr:to>
      <xdr:col>54</xdr:col>
      <xdr:colOff>189865</xdr:colOff>
      <xdr:row>97</xdr:row>
      <xdr:rowOff>67805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25897"/>
          <a:ext cx="1270" cy="1172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71632</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70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67805</xdr:rowOff>
    </xdr:from>
    <xdr:to>
      <xdr:col>55</xdr:col>
      <xdr:colOff>88900</xdr:colOff>
      <xdr:row>97</xdr:row>
      <xdr:rowOff>67805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698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42074</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0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95397</xdr:rowOff>
    </xdr:from>
    <xdr:to>
      <xdr:col>55</xdr:col>
      <xdr:colOff>88900</xdr:colOff>
      <xdr:row>90</xdr:row>
      <xdr:rowOff>95397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2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106964</xdr:rowOff>
    </xdr:from>
    <xdr:to>
      <xdr:col>55</xdr:col>
      <xdr:colOff>0</xdr:colOff>
      <xdr:row>96</xdr:row>
      <xdr:rowOff>69839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394714"/>
          <a:ext cx="838200" cy="13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66698</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18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43821</xdr:rowOff>
    </xdr:from>
    <xdr:to>
      <xdr:col>55</xdr:col>
      <xdr:colOff>50800</xdr:colOff>
      <xdr:row>95</xdr:row>
      <xdr:rowOff>145421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53839</xdr:rowOff>
    </xdr:from>
    <xdr:to>
      <xdr:col>50</xdr:col>
      <xdr:colOff>114300</xdr:colOff>
      <xdr:row>95</xdr:row>
      <xdr:rowOff>106964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341589"/>
          <a:ext cx="889000" cy="5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24068</xdr:rowOff>
    </xdr:from>
    <xdr:to>
      <xdr:col>50</xdr:col>
      <xdr:colOff>165100</xdr:colOff>
      <xdr:row>95</xdr:row>
      <xdr:rowOff>125668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31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142195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08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10885</xdr:rowOff>
    </xdr:from>
    <xdr:to>
      <xdr:col>45</xdr:col>
      <xdr:colOff>177800</xdr:colOff>
      <xdr:row>95</xdr:row>
      <xdr:rowOff>53839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127185"/>
          <a:ext cx="889000" cy="21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34196</xdr:rowOff>
    </xdr:from>
    <xdr:to>
      <xdr:col>46</xdr:col>
      <xdr:colOff>38100</xdr:colOff>
      <xdr:row>95</xdr:row>
      <xdr:rowOff>135796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32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126923</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41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10885</xdr:rowOff>
    </xdr:from>
    <xdr:to>
      <xdr:col>41</xdr:col>
      <xdr:colOff>50800</xdr:colOff>
      <xdr:row>94</xdr:row>
      <xdr:rowOff>75509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127185"/>
          <a:ext cx="889000" cy="6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53056</xdr:rowOff>
    </xdr:from>
    <xdr:to>
      <xdr:col>41</xdr:col>
      <xdr:colOff>101600</xdr:colOff>
      <xdr:row>95</xdr:row>
      <xdr:rowOff>154656</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34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145783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43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23451</xdr:rowOff>
    </xdr:from>
    <xdr:to>
      <xdr:col>36</xdr:col>
      <xdr:colOff>165100</xdr:colOff>
      <xdr:row>95</xdr:row>
      <xdr:rowOff>125051</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3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116178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4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19039</xdr:rowOff>
    </xdr:from>
    <xdr:to>
      <xdr:col>55</xdr:col>
      <xdr:colOff>50800</xdr:colOff>
      <xdr:row>96</xdr:row>
      <xdr:rowOff>120639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47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168916</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45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56164</xdr:rowOff>
    </xdr:from>
    <xdr:to>
      <xdr:col>50</xdr:col>
      <xdr:colOff>165100</xdr:colOff>
      <xdr:row>95</xdr:row>
      <xdr:rowOff>157764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34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148891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43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3039</xdr:rowOff>
    </xdr:from>
    <xdr:to>
      <xdr:col>46</xdr:col>
      <xdr:colOff>38100</xdr:colOff>
      <xdr:row>95</xdr:row>
      <xdr:rowOff>104639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29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121166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06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131535</xdr:rowOff>
    </xdr:from>
    <xdr:to>
      <xdr:col>41</xdr:col>
      <xdr:colOff>101600</xdr:colOff>
      <xdr:row>94</xdr:row>
      <xdr:rowOff>61685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07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78212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585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24709</xdr:rowOff>
    </xdr:from>
    <xdr:to>
      <xdr:col>36</xdr:col>
      <xdr:colOff>165100</xdr:colOff>
      <xdr:row>94</xdr:row>
      <xdr:rowOff>126309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14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142836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591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138237</xdr:rowOff>
    </xdr:from>
    <xdr:to>
      <xdr:col>85</xdr:col>
      <xdr:colOff>126364</xdr:colOff>
      <xdr:row>38</xdr:row>
      <xdr:rowOff>169783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81737"/>
          <a:ext cx="1269" cy="1403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2160</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8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169783</xdr:rowOff>
    </xdr:from>
    <xdr:to>
      <xdr:col>86</xdr:col>
      <xdr:colOff>25400</xdr:colOff>
      <xdr:row>38</xdr:row>
      <xdr:rowOff>169783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8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84914</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5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138237</xdr:rowOff>
    </xdr:from>
    <xdr:to>
      <xdr:col>86</xdr:col>
      <xdr:colOff>25400</xdr:colOff>
      <xdr:row>30</xdr:row>
      <xdr:rowOff>138237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81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118029</xdr:rowOff>
    </xdr:from>
    <xdr:to>
      <xdr:col>85</xdr:col>
      <xdr:colOff>127000</xdr:colOff>
      <xdr:row>32</xdr:row>
      <xdr:rowOff>15799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5432979"/>
          <a:ext cx="838200" cy="6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74094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074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95667</xdr:rowOff>
    </xdr:from>
    <xdr:to>
      <xdr:col>85</xdr:col>
      <xdr:colOff>177800</xdr:colOff>
      <xdr:row>36</xdr:row>
      <xdr:rowOff>25817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09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88036</xdr:rowOff>
    </xdr:from>
    <xdr:to>
      <xdr:col>81</xdr:col>
      <xdr:colOff>50800</xdr:colOff>
      <xdr:row>31</xdr:row>
      <xdr:rowOff>118029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5231536"/>
          <a:ext cx="889000" cy="20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132060</xdr:rowOff>
    </xdr:from>
    <xdr:to>
      <xdr:col>81</xdr:col>
      <xdr:colOff>101600</xdr:colOff>
      <xdr:row>35</xdr:row>
      <xdr:rowOff>62210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596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53337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05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88036</xdr:rowOff>
    </xdr:from>
    <xdr:to>
      <xdr:col>76</xdr:col>
      <xdr:colOff>114300</xdr:colOff>
      <xdr:row>31</xdr:row>
      <xdr:rowOff>56855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5231536"/>
          <a:ext cx="889000" cy="14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89723</xdr:rowOff>
    </xdr:from>
    <xdr:to>
      <xdr:col>76</xdr:col>
      <xdr:colOff>165100</xdr:colOff>
      <xdr:row>36</xdr:row>
      <xdr:rowOff>19873</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9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11000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56855</xdr:rowOff>
    </xdr:from>
    <xdr:to>
      <xdr:col>71</xdr:col>
      <xdr:colOff>177800</xdr:colOff>
      <xdr:row>34</xdr:row>
      <xdr:rowOff>124613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5371805"/>
          <a:ext cx="889000" cy="58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132334</xdr:rowOff>
    </xdr:from>
    <xdr:to>
      <xdr:col>72</xdr:col>
      <xdr:colOff>38100</xdr:colOff>
      <xdr:row>36</xdr:row>
      <xdr:rowOff>62484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53611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22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57353</xdr:rowOff>
    </xdr:from>
    <xdr:to>
      <xdr:col>67</xdr:col>
      <xdr:colOff>101600</xdr:colOff>
      <xdr:row>36</xdr:row>
      <xdr:rowOff>158953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22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150080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32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136449</xdr:rowOff>
    </xdr:from>
    <xdr:to>
      <xdr:col>85</xdr:col>
      <xdr:colOff>177800</xdr:colOff>
      <xdr:row>32</xdr:row>
      <xdr:rowOff>66599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545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159326</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3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67229</xdr:rowOff>
    </xdr:from>
    <xdr:to>
      <xdr:col>81</xdr:col>
      <xdr:colOff>101600</xdr:colOff>
      <xdr:row>31</xdr:row>
      <xdr:rowOff>168829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538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13906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15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37236</xdr:rowOff>
    </xdr:from>
    <xdr:to>
      <xdr:col>76</xdr:col>
      <xdr:colOff>165100</xdr:colOff>
      <xdr:row>30</xdr:row>
      <xdr:rowOff>138836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18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155363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49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6055</xdr:rowOff>
    </xdr:from>
    <xdr:to>
      <xdr:col>72</xdr:col>
      <xdr:colOff>38100</xdr:colOff>
      <xdr:row>31</xdr:row>
      <xdr:rowOff>107655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532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124182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09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73813</xdr:rowOff>
    </xdr:from>
    <xdr:to>
      <xdr:col>67</xdr:col>
      <xdr:colOff>101600</xdr:colOff>
      <xdr:row>35</xdr:row>
      <xdr:rowOff>3963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590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20490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67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121983</xdr:rowOff>
    </xdr:from>
    <xdr:to>
      <xdr:col>85</xdr:col>
      <xdr:colOff>126364</xdr:colOff>
      <xdr:row>57</xdr:row>
      <xdr:rowOff>153874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9037383"/>
          <a:ext cx="1269" cy="889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157701</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3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153874</xdr:rowOff>
    </xdr:from>
    <xdr:to>
      <xdr:col>86</xdr:col>
      <xdr:colOff>25400</xdr:colOff>
      <xdr:row>57</xdr:row>
      <xdr:rowOff>153874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2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68660</xdr:rowOff>
    </xdr:from>
    <xdr:ext cx="534377"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8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59,465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121983</xdr:rowOff>
    </xdr:from>
    <xdr:to>
      <xdr:col>86</xdr:col>
      <xdr:colOff>25400</xdr:colOff>
      <xdr:row>52</xdr:row>
      <xdr:rowOff>121983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037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78436</xdr:rowOff>
    </xdr:from>
    <xdr:to>
      <xdr:col>85</xdr:col>
      <xdr:colOff>127000</xdr:colOff>
      <xdr:row>54</xdr:row>
      <xdr:rowOff>44869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8822386"/>
          <a:ext cx="838200" cy="48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161206</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419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11329</xdr:rowOff>
    </xdr:from>
    <xdr:to>
      <xdr:col>85</xdr:col>
      <xdr:colOff>177800</xdr:colOff>
      <xdr:row>55</xdr:row>
      <xdr:rowOff>112929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4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78436</xdr:rowOff>
    </xdr:from>
    <xdr:to>
      <xdr:col>81</xdr:col>
      <xdr:colOff>50800</xdr:colOff>
      <xdr:row>53</xdr:row>
      <xdr:rowOff>10351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8822386"/>
          <a:ext cx="889000" cy="27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93929</xdr:rowOff>
    </xdr:from>
    <xdr:to>
      <xdr:col>81</xdr:col>
      <xdr:colOff>101600</xdr:colOff>
      <xdr:row>54</xdr:row>
      <xdr:rowOff>24079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18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15206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27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43726</xdr:rowOff>
    </xdr:from>
    <xdr:to>
      <xdr:col>76</xdr:col>
      <xdr:colOff>114300</xdr:colOff>
      <xdr:row>53</xdr:row>
      <xdr:rowOff>10351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8959126"/>
          <a:ext cx="889000" cy="13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131725</xdr:rowOff>
    </xdr:from>
    <xdr:to>
      <xdr:col>76</xdr:col>
      <xdr:colOff>165100</xdr:colOff>
      <xdr:row>55</xdr:row>
      <xdr:rowOff>61875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39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53002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48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43726</xdr:rowOff>
    </xdr:from>
    <xdr:to>
      <xdr:col>71</xdr:col>
      <xdr:colOff>177800</xdr:colOff>
      <xdr:row>54</xdr:row>
      <xdr:rowOff>125717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8959126"/>
          <a:ext cx="889000" cy="42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32626</xdr:rowOff>
    </xdr:from>
    <xdr:to>
      <xdr:col>72</xdr:col>
      <xdr:colOff>38100</xdr:colOff>
      <xdr:row>56</xdr:row>
      <xdr:rowOff>134226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125353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72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42685</xdr:rowOff>
    </xdr:from>
    <xdr:to>
      <xdr:col>67</xdr:col>
      <xdr:colOff>101600</xdr:colOff>
      <xdr:row>56</xdr:row>
      <xdr:rowOff>144285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6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135412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73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165519</xdr:rowOff>
    </xdr:from>
    <xdr:to>
      <xdr:col>85</xdr:col>
      <xdr:colOff>177800</xdr:colOff>
      <xdr:row>54</xdr:row>
      <xdr:rowOff>95669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25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16946</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10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27636</xdr:rowOff>
    </xdr:from>
    <xdr:to>
      <xdr:col>81</xdr:col>
      <xdr:colOff>101600</xdr:colOff>
      <xdr:row>51</xdr:row>
      <xdr:rowOff>129236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877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49</xdr:row>
      <xdr:rowOff>145763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854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131001</xdr:rowOff>
    </xdr:from>
    <xdr:to>
      <xdr:col>76</xdr:col>
      <xdr:colOff>165100</xdr:colOff>
      <xdr:row>53</xdr:row>
      <xdr:rowOff>61151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04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77678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882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164376</xdr:rowOff>
    </xdr:from>
    <xdr:to>
      <xdr:col>72</xdr:col>
      <xdr:colOff>38100</xdr:colOff>
      <xdr:row>52</xdr:row>
      <xdr:rowOff>94526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890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111053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86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74917</xdr:rowOff>
    </xdr:from>
    <xdr:to>
      <xdr:col>67</xdr:col>
      <xdr:colOff>101600</xdr:colOff>
      <xdr:row>55</xdr:row>
      <xdr:rowOff>5067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33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21594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10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42659</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15609"/>
          <a:ext cx="1269" cy="137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160786</xdr:rowOff>
    </xdr:from>
    <xdr:ext cx="534377"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99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42659</xdr:rowOff>
    </xdr:from>
    <xdr:to>
      <xdr:col>86</xdr:col>
      <xdr:colOff>25400</xdr:colOff>
      <xdr:row>71</xdr:row>
      <xdr:rowOff>42659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23495</xdr:rowOff>
    </xdr:from>
    <xdr:to>
      <xdr:col>85</xdr:col>
      <xdr:colOff>127000</xdr:colOff>
      <xdr:row>79</xdr:row>
      <xdr:rowOff>30468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68045"/>
          <a:ext cx="8382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40797</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24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17920</xdr:rowOff>
    </xdr:from>
    <xdr:to>
      <xdr:col>85</xdr:col>
      <xdr:colOff>177800</xdr:colOff>
      <xdr:row>78</xdr:row>
      <xdr:rowOff>119520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3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10579</xdr:rowOff>
    </xdr:from>
    <xdr:to>
      <xdr:col>81</xdr:col>
      <xdr:colOff>50800</xdr:colOff>
      <xdr:row>79</xdr:row>
      <xdr:rowOff>23495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55129"/>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159538</xdr:rowOff>
    </xdr:from>
    <xdr:to>
      <xdr:col>81</xdr:col>
      <xdr:colOff>101600</xdr:colOff>
      <xdr:row>78</xdr:row>
      <xdr:rowOff>89688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3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106215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13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10579</xdr:rowOff>
    </xdr:from>
    <xdr:to>
      <xdr:col>76</xdr:col>
      <xdr:colOff>114300</xdr:colOff>
      <xdr:row>79</xdr:row>
      <xdr:rowOff>43955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555129"/>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38264</xdr:rowOff>
    </xdr:from>
    <xdr:to>
      <xdr:col>76</xdr:col>
      <xdr:colOff>165100</xdr:colOff>
      <xdr:row>78</xdr:row>
      <xdr:rowOff>139864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41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156391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18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43955</xdr:rowOff>
    </xdr:from>
    <xdr:to>
      <xdr:col>71</xdr:col>
      <xdr:colOff>177800</xdr:colOff>
      <xdr:row>79</xdr:row>
      <xdr:rowOff>43955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588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58153</xdr:rowOff>
    </xdr:from>
    <xdr:to>
      <xdr:col>72</xdr:col>
      <xdr:colOff>38100</xdr:colOff>
      <xdr:row>78</xdr:row>
      <xdr:rowOff>159753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4830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206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148489</xdr:rowOff>
    </xdr:from>
    <xdr:to>
      <xdr:col>67</xdr:col>
      <xdr:colOff>101600</xdr:colOff>
      <xdr:row>79</xdr:row>
      <xdr:rowOff>78639</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95166</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5017" y="13296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151118</xdr:rowOff>
    </xdr:from>
    <xdr:to>
      <xdr:col>85</xdr:col>
      <xdr:colOff>177800</xdr:colOff>
      <xdr:row>79</xdr:row>
      <xdr:rowOff>81268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2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66045</xdr:rowOff>
    </xdr:from>
    <xdr:ext cx="378565"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39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144145</xdr:rowOff>
    </xdr:from>
    <xdr:to>
      <xdr:col>81</xdr:col>
      <xdr:colOff>101600</xdr:colOff>
      <xdr:row>79</xdr:row>
      <xdr:rowOff>74295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1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65422</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2017" y="13609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131229</xdr:rowOff>
    </xdr:from>
    <xdr:to>
      <xdr:col>76</xdr:col>
      <xdr:colOff>165100</xdr:colOff>
      <xdr:row>79</xdr:row>
      <xdr:rowOff>61379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0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52506</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3017" y="13597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164605</xdr:rowOff>
    </xdr:from>
    <xdr:to>
      <xdr:col>72</xdr:col>
      <xdr:colOff>38100</xdr:colOff>
      <xdr:row>79</xdr:row>
      <xdr:rowOff>94755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85882</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46333" y="13630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164605</xdr:rowOff>
    </xdr:from>
    <xdr:to>
      <xdr:col>67</xdr:col>
      <xdr:colOff>101600</xdr:colOff>
      <xdr:row>79</xdr:row>
      <xdr:rowOff>94755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85882</xdr:rowOff>
    </xdr:from>
    <xdr:ext cx="313932"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57333" y="13630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41497</xdr:rowOff>
    </xdr:from>
    <xdr:to>
      <xdr:col>85</xdr:col>
      <xdr:colOff>126364</xdr:colOff>
      <xdr:row>98</xdr:row>
      <xdr:rowOff>56090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643447"/>
          <a:ext cx="1269" cy="121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59917</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6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56090</xdr:rowOff>
    </xdr:from>
    <xdr:to>
      <xdr:col>86</xdr:col>
      <xdr:colOff>25400</xdr:colOff>
      <xdr:row>98</xdr:row>
      <xdr:rowOff>56090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858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159624</xdr:rowOff>
    </xdr:from>
    <xdr:ext cx="534377"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41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72,155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41497</xdr:rowOff>
    </xdr:from>
    <xdr:to>
      <xdr:col>86</xdr:col>
      <xdr:colOff>25400</xdr:colOff>
      <xdr:row>91</xdr:row>
      <xdr:rowOff>41497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64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165779</xdr:rowOff>
    </xdr:from>
    <xdr:to>
      <xdr:col>85</xdr:col>
      <xdr:colOff>127000</xdr:colOff>
      <xdr:row>95</xdr:row>
      <xdr:rowOff>54584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282079"/>
          <a:ext cx="838200" cy="6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122362</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38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143935</xdr:rowOff>
    </xdr:from>
    <xdr:to>
      <xdr:col>85</xdr:col>
      <xdr:colOff>177800</xdr:colOff>
      <xdr:row>95</xdr:row>
      <xdr:rowOff>74085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26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54584</xdr:rowOff>
    </xdr:from>
    <xdr:to>
      <xdr:col>81</xdr:col>
      <xdr:colOff>50800</xdr:colOff>
      <xdr:row>95</xdr:row>
      <xdr:rowOff>81178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342334"/>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169044</xdr:rowOff>
    </xdr:from>
    <xdr:to>
      <xdr:col>81</xdr:col>
      <xdr:colOff>101600</xdr:colOff>
      <xdr:row>95</xdr:row>
      <xdr:rowOff>99194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115721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6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81178</xdr:rowOff>
    </xdr:from>
    <xdr:to>
      <xdr:col>76</xdr:col>
      <xdr:colOff>114300</xdr:colOff>
      <xdr:row>95</xdr:row>
      <xdr:rowOff>104915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368928"/>
          <a:ext cx="889000" cy="2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148603</xdr:rowOff>
    </xdr:from>
    <xdr:to>
      <xdr:col>76</xdr:col>
      <xdr:colOff>165100</xdr:colOff>
      <xdr:row>95</xdr:row>
      <xdr:rowOff>78753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95280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04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104915</xdr:rowOff>
    </xdr:from>
    <xdr:to>
      <xdr:col>71</xdr:col>
      <xdr:colOff>177800</xdr:colOff>
      <xdr:row>95</xdr:row>
      <xdr:rowOff>133241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392665"/>
          <a:ext cx="889000" cy="2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159880</xdr:rowOff>
    </xdr:from>
    <xdr:to>
      <xdr:col>72</xdr:col>
      <xdr:colOff>38100</xdr:colOff>
      <xdr:row>95</xdr:row>
      <xdr:rowOff>90030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106557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0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141554</xdr:rowOff>
    </xdr:from>
    <xdr:to>
      <xdr:col>67</xdr:col>
      <xdr:colOff>101600</xdr:colOff>
      <xdr:row>95</xdr:row>
      <xdr:rowOff>71704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88231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03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114979</xdr:rowOff>
    </xdr:from>
    <xdr:to>
      <xdr:col>85</xdr:col>
      <xdr:colOff>177800</xdr:colOff>
      <xdr:row>95</xdr:row>
      <xdr:rowOff>45129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23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137856</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08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3784</xdr:rowOff>
    </xdr:from>
    <xdr:to>
      <xdr:col>81</xdr:col>
      <xdr:colOff>101600</xdr:colOff>
      <xdr:row>95</xdr:row>
      <xdr:rowOff>105384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29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96511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38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30378</xdr:rowOff>
    </xdr:from>
    <xdr:to>
      <xdr:col>76</xdr:col>
      <xdr:colOff>165100</xdr:colOff>
      <xdr:row>95</xdr:row>
      <xdr:rowOff>131978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31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123105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41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54115</xdr:rowOff>
    </xdr:from>
    <xdr:to>
      <xdr:col>72</xdr:col>
      <xdr:colOff>38100</xdr:colOff>
      <xdr:row>95</xdr:row>
      <xdr:rowOff>155715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3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146842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43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82441</xdr:rowOff>
    </xdr:from>
    <xdr:to>
      <xdr:col>67</xdr:col>
      <xdr:colOff>101600</xdr:colOff>
      <xdr:row>96</xdr:row>
      <xdr:rowOff>12591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37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3718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46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11684</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498084"/>
          <a:ext cx="1269"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129811</xdr:rowOff>
    </xdr:from>
    <xdr:ext cx="378565"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27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11684</xdr:rowOff>
    </xdr:from>
    <xdr:to>
      <xdr:col>116</xdr:col>
      <xdr:colOff>152400</xdr:colOff>
      <xdr:row>32</xdr:row>
      <xdr:rowOff>11684</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49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141495</xdr:rowOff>
    </xdr:from>
    <xdr:ext cx="313932"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313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118618</xdr:rowOff>
    </xdr:from>
    <xdr:to>
      <xdr:col>116</xdr:col>
      <xdr:colOff>114300</xdr:colOff>
      <xdr:row>38</xdr:row>
      <xdr:rowOff>48768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34036</xdr:rowOff>
    </xdr:from>
    <xdr:to>
      <xdr:col>112</xdr:col>
      <xdr:colOff>38100</xdr:colOff>
      <xdr:row>36</xdr:row>
      <xdr:rowOff>135636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152163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598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88900</xdr:rowOff>
    </xdr:from>
    <xdr:to>
      <xdr:col>107</xdr:col>
      <xdr:colOff>101600</xdr:colOff>
      <xdr:row>32</xdr:row>
      <xdr:rowOff>19050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54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30</xdr:row>
      <xdr:rowOff>35577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517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xdr:rowOff>
    </xdr:from>
    <xdr:to>
      <xdr:col>102</xdr:col>
      <xdr:colOff>165100</xdr:colOff>
      <xdr:row>38</xdr:row>
      <xdr:rowOff>110490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127017</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118618</xdr:rowOff>
    </xdr:from>
    <xdr:to>
      <xdr:col>98</xdr:col>
      <xdr:colOff>38100</xdr:colOff>
      <xdr:row>38</xdr:row>
      <xdr:rowOff>48768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65295</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237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類似団体の平均を大きく上回っているのは、総務費、民生費、商工費である。</a:t>
          </a:r>
        </a:p>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64,016</a:t>
          </a:r>
          <a:r>
            <a:rPr kumimoji="1" lang="ja-JP" altLang="en-US" sz="1300">
              <a:latin typeface="ＭＳ Ｐゴシック" panose="020B0600070205080204" pitchFamily="50" charset="-128"/>
              <a:ea typeface="ＭＳ Ｐゴシック" panose="020B0600070205080204" pitchFamily="50" charset="-128"/>
            </a:rPr>
            <a:t>円となっている。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市債償還基金積立金の増加があった一方で、特別定額給付金給付事業に係る費用の減などにより前年度比では減額となっている。</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178,671</a:t>
          </a:r>
          <a:r>
            <a:rPr kumimoji="1" lang="ja-JP" altLang="en-US" sz="1300">
              <a:latin typeface="ＭＳ Ｐゴシック" panose="020B0600070205080204" pitchFamily="50" charset="-128"/>
              <a:ea typeface="ＭＳ Ｐゴシック" panose="020B0600070205080204" pitchFamily="50" charset="-128"/>
            </a:rPr>
            <a:t>円となっている。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子育て世帯及び住民税非課税世帯等臨時特別給付金給付事業の実施などにより</a:t>
          </a:r>
          <a:r>
            <a:rPr kumimoji="1" lang="ja-JP" altLang="en-US" sz="1300">
              <a:latin typeface="ＭＳ Ｐゴシック" panose="020B0600070205080204" pitchFamily="50" charset="-128"/>
              <a:ea typeface="ＭＳ Ｐゴシック" panose="020B0600070205080204" pitchFamily="50" charset="-128"/>
            </a:rPr>
            <a:t>増額となっている。</a:t>
          </a: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34,362</a:t>
          </a:r>
          <a:r>
            <a:rPr kumimoji="1" lang="ja-JP" altLang="en-US" sz="1300">
              <a:latin typeface="ＭＳ Ｐゴシック" panose="020B0600070205080204" pitchFamily="50" charset="-128"/>
              <a:ea typeface="ＭＳ Ｐゴシック" panose="020B0600070205080204" pitchFamily="50" charset="-128"/>
            </a:rPr>
            <a:t>円となっている。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産業団地整備事業及び久慈サンピア日立改修事業の増などにより</a:t>
          </a:r>
          <a:r>
            <a:rPr kumimoji="1" lang="ja-JP" altLang="en-US" sz="1300">
              <a:latin typeface="ＭＳ Ｐゴシック" panose="020B0600070205080204" pitchFamily="50" charset="-128"/>
              <a:ea typeface="ＭＳ Ｐゴシック" panose="020B0600070205080204" pitchFamily="50" charset="-128"/>
            </a:rPr>
            <a:t>増額となっている。</a:t>
          </a:r>
        </a:p>
        <a:p>
          <a:r>
            <a:rPr kumimoji="1" lang="ja-JP" altLang="en-US" sz="1300">
              <a:latin typeface="ＭＳ Ｐゴシック" panose="020B0600070205080204" pitchFamily="50" charset="-128"/>
              <a:ea typeface="ＭＳ Ｐゴシック" panose="020B0600070205080204" pitchFamily="50" charset="-128"/>
            </a:rPr>
            <a:t>　今後も必要な投資は行いつつも、持続的な財政運営を図るため、施設の統廃合や行財政改革に取り組んでいく。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茨城県日立市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a:t>
          </a:r>
          <a:r>
            <a:rPr kumimoji="1" lang="ja-JP" altLang="en-US" sz="1400">
              <a:solidFill>
                <a:sysClr val="windowText" lastClr="000000"/>
              </a:solidFill>
              <a:latin typeface="ＭＳ ゴシック" pitchFamily="49" charset="-128"/>
              <a:ea typeface="ＭＳ ゴシック" pitchFamily="49" charset="-128"/>
            </a:rPr>
            <a:t>決算剰余金を積み立てたことにより増額となり、標準財政規模に対する比率が増加した。</a:t>
          </a:r>
        </a:p>
        <a:p>
          <a:r>
            <a:rPr kumimoji="1" lang="ja-JP" altLang="en-US" sz="1400">
              <a:solidFill>
                <a:sysClr val="windowText" lastClr="000000"/>
              </a:solidFill>
              <a:latin typeface="ＭＳ ゴシック" pitchFamily="49" charset="-128"/>
              <a:ea typeface="ＭＳ ゴシック" pitchFamily="49" charset="-128"/>
            </a:rPr>
            <a:t>　また、財政調整基金を取崩し額以上に積み立てたことにより、実質収支額が前年度を上回り、</a:t>
          </a:r>
          <a:r>
            <a:rPr kumimoji="1" lang="ja-JP" altLang="en-US" sz="1400">
              <a:latin typeface="ＭＳ ゴシック" pitchFamily="49" charset="-128"/>
              <a:ea typeface="ＭＳ ゴシック" pitchFamily="49" charset="-128"/>
            </a:rPr>
            <a:t>実質単年度収支も黒字となった。</a:t>
          </a:r>
        </a:p>
        <a:p>
          <a:r>
            <a:rPr kumimoji="1" lang="ja-JP" altLang="en-US" sz="1400">
              <a:latin typeface="ＭＳ ゴシック" pitchFamily="49" charset="-128"/>
              <a:ea typeface="ＭＳ ゴシック" pitchFamily="49" charset="-128"/>
            </a:rPr>
            <a:t>　今後も人口減少等に伴う市税収入の減少が見込まれるため、引き続き適正な予算執行に努める。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茨城県日立市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健全化判断比率の算定開始から、赤字を計上した会計はなく、連結実質赤字比率についても黒字を維持している状況である。</a:t>
          </a:r>
        </a:p>
        <a:p>
          <a:r>
            <a:rPr kumimoji="1" lang="ja-JP" altLang="en-US" sz="1400">
              <a:latin typeface="ＭＳ ゴシック" pitchFamily="49" charset="-128"/>
              <a:ea typeface="ＭＳ ゴシック" pitchFamily="49" charset="-128"/>
            </a:rPr>
            <a:t>　一般会計については、行財政改革に基づき、職員の定員適正化や市債発行の抑制に努めてきた結果、黒字が継続している。</a:t>
          </a:r>
        </a:p>
        <a:p>
          <a:r>
            <a:rPr kumimoji="1" lang="ja-JP" altLang="en-US" sz="1400">
              <a:latin typeface="ＭＳ ゴシック" pitchFamily="49" charset="-128"/>
              <a:ea typeface="ＭＳ ゴシック" pitchFamily="49" charset="-128"/>
            </a:rPr>
            <a:t>　特別会計等については、一般会計からの繰入金を抑制しながらも、各会計が健全な財政運営を図れるよう、事業の見直しや収入の確保を図るなど、引き続き黒字の維持に努める。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81</v>
      </c>
      <c r="C2" s="179"/>
      <c r="D2" s="180"/>
    </row>
    <row r="3" spans="1:119" ht="18.75" customHeight="1" thickBot="1" x14ac:dyDescent="0.2">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88685272</v>
      </c>
      <c r="BO4" s="411"/>
      <c r="BP4" s="411"/>
      <c r="BQ4" s="411"/>
      <c r="BR4" s="411"/>
      <c r="BS4" s="411"/>
      <c r="BT4" s="411"/>
      <c r="BU4" s="412"/>
      <c r="BV4" s="410">
        <v>101567838</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10.9</v>
      </c>
      <c r="CU4" s="417"/>
      <c r="CV4" s="417"/>
      <c r="CW4" s="417"/>
      <c r="CX4" s="417"/>
      <c r="CY4" s="417"/>
      <c r="CZ4" s="417"/>
      <c r="DA4" s="418"/>
      <c r="DB4" s="416">
        <v>6.1</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83265703</v>
      </c>
      <c r="BO5" s="448"/>
      <c r="BP5" s="448"/>
      <c r="BQ5" s="448"/>
      <c r="BR5" s="448"/>
      <c r="BS5" s="448"/>
      <c r="BT5" s="448"/>
      <c r="BU5" s="449"/>
      <c r="BV5" s="447">
        <v>96304533</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90.1</v>
      </c>
      <c r="CU5" s="445"/>
      <c r="CV5" s="445"/>
      <c r="CW5" s="445"/>
      <c r="CX5" s="445"/>
      <c r="CY5" s="445"/>
      <c r="CZ5" s="445"/>
      <c r="DA5" s="446"/>
      <c r="DB5" s="444">
        <v>94.7</v>
      </c>
      <c r="DC5" s="445"/>
      <c r="DD5" s="445"/>
      <c r="DE5" s="445"/>
      <c r="DF5" s="445"/>
      <c r="DG5" s="445"/>
      <c r="DH5" s="445"/>
      <c r="DI5" s="446"/>
    </row>
    <row r="6" spans="1:119" ht="18.75" customHeight="1" x14ac:dyDescent="0.15">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94</v>
      </c>
      <c r="AV6" s="480"/>
      <c r="AW6" s="480"/>
      <c r="AX6" s="480"/>
      <c r="AY6" s="481" t="s">
        <v>102</v>
      </c>
      <c r="AZ6" s="482"/>
      <c r="BA6" s="482"/>
      <c r="BB6" s="482"/>
      <c r="BC6" s="482"/>
      <c r="BD6" s="482"/>
      <c r="BE6" s="482"/>
      <c r="BF6" s="482"/>
      <c r="BG6" s="482"/>
      <c r="BH6" s="482"/>
      <c r="BI6" s="482"/>
      <c r="BJ6" s="482"/>
      <c r="BK6" s="482"/>
      <c r="BL6" s="482"/>
      <c r="BM6" s="483"/>
      <c r="BN6" s="447">
        <v>5419569</v>
      </c>
      <c r="BO6" s="448"/>
      <c r="BP6" s="448"/>
      <c r="BQ6" s="448"/>
      <c r="BR6" s="448"/>
      <c r="BS6" s="448"/>
      <c r="BT6" s="448"/>
      <c r="BU6" s="449"/>
      <c r="BV6" s="447">
        <v>5263305</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98.5</v>
      </c>
      <c r="CU6" s="485"/>
      <c r="CV6" s="485"/>
      <c r="CW6" s="485"/>
      <c r="CX6" s="485"/>
      <c r="CY6" s="485"/>
      <c r="CZ6" s="485"/>
      <c r="DA6" s="486"/>
      <c r="DB6" s="484">
        <v>101</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105</v>
      </c>
      <c r="AV7" s="480"/>
      <c r="AW7" s="480"/>
      <c r="AX7" s="480"/>
      <c r="AY7" s="481" t="s">
        <v>106</v>
      </c>
      <c r="AZ7" s="482"/>
      <c r="BA7" s="482"/>
      <c r="BB7" s="482"/>
      <c r="BC7" s="482"/>
      <c r="BD7" s="482"/>
      <c r="BE7" s="482"/>
      <c r="BF7" s="482"/>
      <c r="BG7" s="482"/>
      <c r="BH7" s="482"/>
      <c r="BI7" s="482"/>
      <c r="BJ7" s="482"/>
      <c r="BK7" s="482"/>
      <c r="BL7" s="482"/>
      <c r="BM7" s="483"/>
      <c r="BN7" s="447">
        <v>944445</v>
      </c>
      <c r="BO7" s="448"/>
      <c r="BP7" s="448"/>
      <c r="BQ7" s="448"/>
      <c r="BR7" s="448"/>
      <c r="BS7" s="448"/>
      <c r="BT7" s="448"/>
      <c r="BU7" s="449"/>
      <c r="BV7" s="447">
        <v>2829646</v>
      </c>
      <c r="BW7" s="448"/>
      <c r="BX7" s="448"/>
      <c r="BY7" s="448"/>
      <c r="BZ7" s="448"/>
      <c r="CA7" s="448"/>
      <c r="CB7" s="448"/>
      <c r="CC7" s="449"/>
      <c r="CD7" s="450" t="s">
        <v>107</v>
      </c>
      <c r="CE7" s="451"/>
      <c r="CF7" s="451"/>
      <c r="CG7" s="451"/>
      <c r="CH7" s="451"/>
      <c r="CI7" s="451"/>
      <c r="CJ7" s="451"/>
      <c r="CK7" s="451"/>
      <c r="CL7" s="451"/>
      <c r="CM7" s="451"/>
      <c r="CN7" s="451"/>
      <c r="CO7" s="451"/>
      <c r="CP7" s="451"/>
      <c r="CQ7" s="451"/>
      <c r="CR7" s="451"/>
      <c r="CS7" s="452"/>
      <c r="CT7" s="447">
        <v>41018154</v>
      </c>
      <c r="CU7" s="448"/>
      <c r="CV7" s="448"/>
      <c r="CW7" s="448"/>
      <c r="CX7" s="448"/>
      <c r="CY7" s="448"/>
      <c r="CZ7" s="448"/>
      <c r="DA7" s="449"/>
      <c r="DB7" s="447">
        <v>39593552</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108</v>
      </c>
      <c r="AN8" s="477"/>
      <c r="AO8" s="477"/>
      <c r="AP8" s="477"/>
      <c r="AQ8" s="477"/>
      <c r="AR8" s="477"/>
      <c r="AS8" s="477"/>
      <c r="AT8" s="478"/>
      <c r="AU8" s="479" t="s">
        <v>109</v>
      </c>
      <c r="AV8" s="480"/>
      <c r="AW8" s="480"/>
      <c r="AX8" s="480"/>
      <c r="AY8" s="481" t="s">
        <v>110</v>
      </c>
      <c r="AZ8" s="482"/>
      <c r="BA8" s="482"/>
      <c r="BB8" s="482"/>
      <c r="BC8" s="482"/>
      <c r="BD8" s="482"/>
      <c r="BE8" s="482"/>
      <c r="BF8" s="482"/>
      <c r="BG8" s="482"/>
      <c r="BH8" s="482"/>
      <c r="BI8" s="482"/>
      <c r="BJ8" s="482"/>
      <c r="BK8" s="482"/>
      <c r="BL8" s="482"/>
      <c r="BM8" s="483"/>
      <c r="BN8" s="447">
        <v>4475124</v>
      </c>
      <c r="BO8" s="448"/>
      <c r="BP8" s="448"/>
      <c r="BQ8" s="448"/>
      <c r="BR8" s="448"/>
      <c r="BS8" s="448"/>
      <c r="BT8" s="448"/>
      <c r="BU8" s="449"/>
      <c r="BV8" s="447">
        <v>2433659</v>
      </c>
      <c r="BW8" s="448"/>
      <c r="BX8" s="448"/>
      <c r="BY8" s="448"/>
      <c r="BZ8" s="448"/>
      <c r="CA8" s="448"/>
      <c r="CB8" s="448"/>
      <c r="CC8" s="449"/>
      <c r="CD8" s="450" t="s">
        <v>111</v>
      </c>
      <c r="CE8" s="451"/>
      <c r="CF8" s="451"/>
      <c r="CG8" s="451"/>
      <c r="CH8" s="451"/>
      <c r="CI8" s="451"/>
      <c r="CJ8" s="451"/>
      <c r="CK8" s="451"/>
      <c r="CL8" s="451"/>
      <c r="CM8" s="451"/>
      <c r="CN8" s="451"/>
      <c r="CO8" s="451"/>
      <c r="CP8" s="451"/>
      <c r="CQ8" s="451"/>
      <c r="CR8" s="451"/>
      <c r="CS8" s="452"/>
      <c r="CT8" s="487">
        <v>0.81</v>
      </c>
      <c r="CU8" s="488"/>
      <c r="CV8" s="488"/>
      <c r="CW8" s="488"/>
      <c r="CX8" s="488"/>
      <c r="CY8" s="488"/>
      <c r="CZ8" s="488"/>
      <c r="DA8" s="489"/>
      <c r="DB8" s="487">
        <v>0.84</v>
      </c>
      <c r="DC8" s="488"/>
      <c r="DD8" s="488"/>
      <c r="DE8" s="488"/>
      <c r="DF8" s="488"/>
      <c r="DG8" s="488"/>
      <c r="DH8" s="488"/>
      <c r="DI8" s="489"/>
    </row>
    <row r="9" spans="1:119" ht="18.75" customHeight="1" thickBot="1" x14ac:dyDescent="0.2">
      <c r="A9" s="178"/>
      <c r="B9" s="441" t="s">
        <v>112</v>
      </c>
      <c r="C9" s="442"/>
      <c r="D9" s="442"/>
      <c r="E9" s="442"/>
      <c r="F9" s="442"/>
      <c r="G9" s="442"/>
      <c r="H9" s="442"/>
      <c r="I9" s="442"/>
      <c r="J9" s="442"/>
      <c r="K9" s="490"/>
      <c r="L9" s="491" t="s">
        <v>113</v>
      </c>
      <c r="M9" s="492"/>
      <c r="N9" s="492"/>
      <c r="O9" s="492"/>
      <c r="P9" s="492"/>
      <c r="Q9" s="493"/>
      <c r="R9" s="494">
        <v>174508</v>
      </c>
      <c r="S9" s="495"/>
      <c r="T9" s="495"/>
      <c r="U9" s="495"/>
      <c r="V9" s="496"/>
      <c r="W9" s="404" t="s">
        <v>114</v>
      </c>
      <c r="X9" s="405"/>
      <c r="Y9" s="405"/>
      <c r="Z9" s="405"/>
      <c r="AA9" s="405"/>
      <c r="AB9" s="405"/>
      <c r="AC9" s="405"/>
      <c r="AD9" s="405"/>
      <c r="AE9" s="405"/>
      <c r="AF9" s="405"/>
      <c r="AG9" s="405"/>
      <c r="AH9" s="405"/>
      <c r="AI9" s="405"/>
      <c r="AJ9" s="405"/>
      <c r="AK9" s="405"/>
      <c r="AL9" s="406"/>
      <c r="AM9" s="476" t="s">
        <v>115</v>
      </c>
      <c r="AN9" s="477"/>
      <c r="AO9" s="477"/>
      <c r="AP9" s="477"/>
      <c r="AQ9" s="477"/>
      <c r="AR9" s="477"/>
      <c r="AS9" s="477"/>
      <c r="AT9" s="478"/>
      <c r="AU9" s="479" t="s">
        <v>116</v>
      </c>
      <c r="AV9" s="480"/>
      <c r="AW9" s="480"/>
      <c r="AX9" s="480"/>
      <c r="AY9" s="481" t="s">
        <v>117</v>
      </c>
      <c r="AZ9" s="482"/>
      <c r="BA9" s="482"/>
      <c r="BB9" s="482"/>
      <c r="BC9" s="482"/>
      <c r="BD9" s="482"/>
      <c r="BE9" s="482"/>
      <c r="BF9" s="482"/>
      <c r="BG9" s="482"/>
      <c r="BH9" s="482"/>
      <c r="BI9" s="482"/>
      <c r="BJ9" s="482"/>
      <c r="BK9" s="482"/>
      <c r="BL9" s="482"/>
      <c r="BM9" s="483"/>
      <c r="BN9" s="447">
        <v>2041465</v>
      </c>
      <c r="BO9" s="448"/>
      <c r="BP9" s="448"/>
      <c r="BQ9" s="448"/>
      <c r="BR9" s="448"/>
      <c r="BS9" s="448"/>
      <c r="BT9" s="448"/>
      <c r="BU9" s="449"/>
      <c r="BV9" s="447">
        <v>-1131310</v>
      </c>
      <c r="BW9" s="448"/>
      <c r="BX9" s="448"/>
      <c r="BY9" s="448"/>
      <c r="BZ9" s="448"/>
      <c r="CA9" s="448"/>
      <c r="CB9" s="448"/>
      <c r="CC9" s="449"/>
      <c r="CD9" s="450" t="s">
        <v>118</v>
      </c>
      <c r="CE9" s="451"/>
      <c r="CF9" s="451"/>
      <c r="CG9" s="451"/>
      <c r="CH9" s="451"/>
      <c r="CI9" s="451"/>
      <c r="CJ9" s="451"/>
      <c r="CK9" s="451"/>
      <c r="CL9" s="451"/>
      <c r="CM9" s="451"/>
      <c r="CN9" s="451"/>
      <c r="CO9" s="451"/>
      <c r="CP9" s="451"/>
      <c r="CQ9" s="451"/>
      <c r="CR9" s="451"/>
      <c r="CS9" s="452"/>
      <c r="CT9" s="444">
        <v>12.1</v>
      </c>
      <c r="CU9" s="445"/>
      <c r="CV9" s="445"/>
      <c r="CW9" s="445"/>
      <c r="CX9" s="445"/>
      <c r="CY9" s="445"/>
      <c r="CZ9" s="445"/>
      <c r="DA9" s="446"/>
      <c r="DB9" s="444">
        <v>11.4</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119</v>
      </c>
      <c r="M10" s="477"/>
      <c r="N10" s="477"/>
      <c r="O10" s="477"/>
      <c r="P10" s="477"/>
      <c r="Q10" s="478"/>
      <c r="R10" s="498">
        <v>185054</v>
      </c>
      <c r="S10" s="499"/>
      <c r="T10" s="499"/>
      <c r="U10" s="499"/>
      <c r="V10" s="500"/>
      <c r="W10" s="435"/>
      <c r="X10" s="436"/>
      <c r="Y10" s="436"/>
      <c r="Z10" s="436"/>
      <c r="AA10" s="436"/>
      <c r="AB10" s="436"/>
      <c r="AC10" s="436"/>
      <c r="AD10" s="436"/>
      <c r="AE10" s="436"/>
      <c r="AF10" s="436"/>
      <c r="AG10" s="436"/>
      <c r="AH10" s="436"/>
      <c r="AI10" s="436"/>
      <c r="AJ10" s="436"/>
      <c r="AK10" s="436"/>
      <c r="AL10" s="439"/>
      <c r="AM10" s="476" t="s">
        <v>120</v>
      </c>
      <c r="AN10" s="477"/>
      <c r="AO10" s="477"/>
      <c r="AP10" s="477"/>
      <c r="AQ10" s="477"/>
      <c r="AR10" s="477"/>
      <c r="AS10" s="477"/>
      <c r="AT10" s="478"/>
      <c r="AU10" s="479" t="s">
        <v>121</v>
      </c>
      <c r="AV10" s="480"/>
      <c r="AW10" s="480"/>
      <c r="AX10" s="480"/>
      <c r="AY10" s="481" t="s">
        <v>122</v>
      </c>
      <c r="AZ10" s="482"/>
      <c r="BA10" s="482"/>
      <c r="BB10" s="482"/>
      <c r="BC10" s="482"/>
      <c r="BD10" s="482"/>
      <c r="BE10" s="482"/>
      <c r="BF10" s="482"/>
      <c r="BG10" s="482"/>
      <c r="BH10" s="482"/>
      <c r="BI10" s="482"/>
      <c r="BJ10" s="482"/>
      <c r="BK10" s="482"/>
      <c r="BL10" s="482"/>
      <c r="BM10" s="483"/>
      <c r="BN10" s="447">
        <v>2359902</v>
      </c>
      <c r="BO10" s="448"/>
      <c r="BP10" s="448"/>
      <c r="BQ10" s="448"/>
      <c r="BR10" s="448"/>
      <c r="BS10" s="448"/>
      <c r="BT10" s="448"/>
      <c r="BU10" s="449"/>
      <c r="BV10" s="447">
        <v>2437026</v>
      </c>
      <c r="BW10" s="448"/>
      <c r="BX10" s="448"/>
      <c r="BY10" s="448"/>
      <c r="BZ10" s="448"/>
      <c r="CA10" s="448"/>
      <c r="CB10" s="448"/>
      <c r="CC10" s="449"/>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124</v>
      </c>
      <c r="M11" s="502"/>
      <c r="N11" s="502"/>
      <c r="O11" s="502"/>
      <c r="P11" s="502"/>
      <c r="Q11" s="503"/>
      <c r="R11" s="504" t="s">
        <v>125</v>
      </c>
      <c r="S11" s="505"/>
      <c r="T11" s="505"/>
      <c r="U11" s="505"/>
      <c r="V11" s="506"/>
      <c r="W11" s="435"/>
      <c r="X11" s="436"/>
      <c r="Y11" s="436"/>
      <c r="Z11" s="436"/>
      <c r="AA11" s="436"/>
      <c r="AB11" s="436"/>
      <c r="AC11" s="436"/>
      <c r="AD11" s="436"/>
      <c r="AE11" s="436"/>
      <c r="AF11" s="436"/>
      <c r="AG11" s="436"/>
      <c r="AH11" s="436"/>
      <c r="AI11" s="436"/>
      <c r="AJ11" s="436"/>
      <c r="AK11" s="436"/>
      <c r="AL11" s="439"/>
      <c r="AM11" s="476" t="s">
        <v>126</v>
      </c>
      <c r="AN11" s="477"/>
      <c r="AO11" s="477"/>
      <c r="AP11" s="477"/>
      <c r="AQ11" s="477"/>
      <c r="AR11" s="477"/>
      <c r="AS11" s="477"/>
      <c r="AT11" s="478"/>
      <c r="AU11" s="479" t="s">
        <v>127</v>
      </c>
      <c r="AV11" s="480"/>
      <c r="AW11" s="480"/>
      <c r="AX11" s="480"/>
      <c r="AY11" s="481" t="s">
        <v>128</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129</v>
      </c>
      <c r="CE11" s="451"/>
      <c r="CF11" s="451"/>
      <c r="CG11" s="451"/>
      <c r="CH11" s="451"/>
      <c r="CI11" s="451"/>
      <c r="CJ11" s="451"/>
      <c r="CK11" s="451"/>
      <c r="CL11" s="451"/>
      <c r="CM11" s="451"/>
      <c r="CN11" s="451"/>
      <c r="CO11" s="451"/>
      <c r="CP11" s="451"/>
      <c r="CQ11" s="451"/>
      <c r="CR11" s="451"/>
      <c r="CS11" s="452"/>
      <c r="CT11" s="487" t="s">
        <v>130</v>
      </c>
      <c r="CU11" s="488"/>
      <c r="CV11" s="488"/>
      <c r="CW11" s="488"/>
      <c r="CX11" s="488"/>
      <c r="CY11" s="488"/>
      <c r="CZ11" s="488"/>
      <c r="DA11" s="489"/>
      <c r="DB11" s="487" t="s">
        <v>130</v>
      </c>
      <c r="DC11" s="488"/>
      <c r="DD11" s="488"/>
      <c r="DE11" s="488"/>
      <c r="DF11" s="488"/>
      <c r="DG11" s="488"/>
      <c r="DH11" s="488"/>
      <c r="DI11" s="489"/>
    </row>
    <row r="12" spans="1:119" ht="18.75" customHeight="1" x14ac:dyDescent="0.15">
      <c r="A12" s="178"/>
      <c r="B12" s="507" t="s">
        <v>131</v>
      </c>
      <c r="C12" s="508"/>
      <c r="D12" s="508"/>
      <c r="E12" s="508"/>
      <c r="F12" s="508"/>
      <c r="G12" s="508"/>
      <c r="H12" s="508"/>
      <c r="I12" s="508"/>
      <c r="J12" s="508"/>
      <c r="K12" s="509"/>
      <c r="L12" s="516" t="s">
        <v>132</v>
      </c>
      <c r="M12" s="517"/>
      <c r="N12" s="517"/>
      <c r="O12" s="517"/>
      <c r="P12" s="517"/>
      <c r="Q12" s="518"/>
      <c r="R12" s="519">
        <v>172599</v>
      </c>
      <c r="S12" s="520"/>
      <c r="T12" s="520"/>
      <c r="U12" s="520"/>
      <c r="V12" s="521"/>
      <c r="W12" s="522" t="s">
        <v>1</v>
      </c>
      <c r="X12" s="480"/>
      <c r="Y12" s="480"/>
      <c r="Z12" s="480"/>
      <c r="AA12" s="480"/>
      <c r="AB12" s="523"/>
      <c r="AC12" s="524" t="s">
        <v>133</v>
      </c>
      <c r="AD12" s="525"/>
      <c r="AE12" s="525"/>
      <c r="AF12" s="525"/>
      <c r="AG12" s="526"/>
      <c r="AH12" s="524" t="s">
        <v>134</v>
      </c>
      <c r="AI12" s="525"/>
      <c r="AJ12" s="525"/>
      <c r="AK12" s="525"/>
      <c r="AL12" s="527"/>
      <c r="AM12" s="476" t="s">
        <v>135</v>
      </c>
      <c r="AN12" s="477"/>
      <c r="AO12" s="477"/>
      <c r="AP12" s="477"/>
      <c r="AQ12" s="477"/>
      <c r="AR12" s="477"/>
      <c r="AS12" s="477"/>
      <c r="AT12" s="478"/>
      <c r="AU12" s="479" t="s">
        <v>136</v>
      </c>
      <c r="AV12" s="480"/>
      <c r="AW12" s="480"/>
      <c r="AX12" s="480"/>
      <c r="AY12" s="481" t="s">
        <v>137</v>
      </c>
      <c r="AZ12" s="482"/>
      <c r="BA12" s="482"/>
      <c r="BB12" s="482"/>
      <c r="BC12" s="482"/>
      <c r="BD12" s="482"/>
      <c r="BE12" s="482"/>
      <c r="BF12" s="482"/>
      <c r="BG12" s="482"/>
      <c r="BH12" s="482"/>
      <c r="BI12" s="482"/>
      <c r="BJ12" s="482"/>
      <c r="BK12" s="482"/>
      <c r="BL12" s="482"/>
      <c r="BM12" s="483"/>
      <c r="BN12" s="447">
        <v>1788609</v>
      </c>
      <c r="BO12" s="448"/>
      <c r="BP12" s="448"/>
      <c r="BQ12" s="448"/>
      <c r="BR12" s="448"/>
      <c r="BS12" s="448"/>
      <c r="BT12" s="448"/>
      <c r="BU12" s="449"/>
      <c r="BV12" s="447">
        <v>1988699</v>
      </c>
      <c r="BW12" s="448"/>
      <c r="BX12" s="448"/>
      <c r="BY12" s="448"/>
      <c r="BZ12" s="448"/>
      <c r="CA12" s="448"/>
      <c r="CB12" s="448"/>
      <c r="CC12" s="449"/>
      <c r="CD12" s="450" t="s">
        <v>138</v>
      </c>
      <c r="CE12" s="451"/>
      <c r="CF12" s="451"/>
      <c r="CG12" s="451"/>
      <c r="CH12" s="451"/>
      <c r="CI12" s="451"/>
      <c r="CJ12" s="451"/>
      <c r="CK12" s="451"/>
      <c r="CL12" s="451"/>
      <c r="CM12" s="451"/>
      <c r="CN12" s="451"/>
      <c r="CO12" s="451"/>
      <c r="CP12" s="451"/>
      <c r="CQ12" s="451"/>
      <c r="CR12" s="451"/>
      <c r="CS12" s="452"/>
      <c r="CT12" s="487" t="s">
        <v>139</v>
      </c>
      <c r="CU12" s="488"/>
      <c r="CV12" s="488"/>
      <c r="CW12" s="488"/>
      <c r="CX12" s="488"/>
      <c r="CY12" s="488"/>
      <c r="CZ12" s="488"/>
      <c r="DA12" s="489"/>
      <c r="DB12" s="487" t="s">
        <v>139</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140</v>
      </c>
      <c r="N13" s="539"/>
      <c r="O13" s="539"/>
      <c r="P13" s="539"/>
      <c r="Q13" s="540"/>
      <c r="R13" s="531">
        <v>171107</v>
      </c>
      <c r="S13" s="532"/>
      <c r="T13" s="532"/>
      <c r="U13" s="532"/>
      <c r="V13" s="533"/>
      <c r="W13" s="463" t="s">
        <v>141</v>
      </c>
      <c r="X13" s="464"/>
      <c r="Y13" s="464"/>
      <c r="Z13" s="464"/>
      <c r="AA13" s="464"/>
      <c r="AB13" s="454"/>
      <c r="AC13" s="498">
        <v>863</v>
      </c>
      <c r="AD13" s="499"/>
      <c r="AE13" s="499"/>
      <c r="AF13" s="499"/>
      <c r="AG13" s="541"/>
      <c r="AH13" s="498">
        <v>1078</v>
      </c>
      <c r="AI13" s="499"/>
      <c r="AJ13" s="499"/>
      <c r="AK13" s="499"/>
      <c r="AL13" s="500"/>
      <c r="AM13" s="476" t="s">
        <v>142</v>
      </c>
      <c r="AN13" s="477"/>
      <c r="AO13" s="477"/>
      <c r="AP13" s="477"/>
      <c r="AQ13" s="477"/>
      <c r="AR13" s="477"/>
      <c r="AS13" s="477"/>
      <c r="AT13" s="478"/>
      <c r="AU13" s="479" t="s">
        <v>105</v>
      </c>
      <c r="AV13" s="480"/>
      <c r="AW13" s="480"/>
      <c r="AX13" s="480"/>
      <c r="AY13" s="481" t="s">
        <v>143</v>
      </c>
      <c r="AZ13" s="482"/>
      <c r="BA13" s="482"/>
      <c r="BB13" s="482"/>
      <c r="BC13" s="482"/>
      <c r="BD13" s="482"/>
      <c r="BE13" s="482"/>
      <c r="BF13" s="482"/>
      <c r="BG13" s="482"/>
      <c r="BH13" s="482"/>
      <c r="BI13" s="482"/>
      <c r="BJ13" s="482"/>
      <c r="BK13" s="482"/>
      <c r="BL13" s="482"/>
      <c r="BM13" s="483"/>
      <c r="BN13" s="447">
        <v>2612758</v>
      </c>
      <c r="BO13" s="448"/>
      <c r="BP13" s="448"/>
      <c r="BQ13" s="448"/>
      <c r="BR13" s="448"/>
      <c r="BS13" s="448"/>
      <c r="BT13" s="448"/>
      <c r="BU13" s="449"/>
      <c r="BV13" s="447">
        <v>-682983</v>
      </c>
      <c r="BW13" s="448"/>
      <c r="BX13" s="448"/>
      <c r="BY13" s="448"/>
      <c r="BZ13" s="448"/>
      <c r="CA13" s="448"/>
      <c r="CB13" s="448"/>
      <c r="CC13" s="449"/>
      <c r="CD13" s="450" t="s">
        <v>144</v>
      </c>
      <c r="CE13" s="451"/>
      <c r="CF13" s="451"/>
      <c r="CG13" s="451"/>
      <c r="CH13" s="451"/>
      <c r="CI13" s="451"/>
      <c r="CJ13" s="451"/>
      <c r="CK13" s="451"/>
      <c r="CL13" s="451"/>
      <c r="CM13" s="451"/>
      <c r="CN13" s="451"/>
      <c r="CO13" s="451"/>
      <c r="CP13" s="451"/>
      <c r="CQ13" s="451"/>
      <c r="CR13" s="451"/>
      <c r="CS13" s="452"/>
      <c r="CT13" s="444">
        <v>-0.4</v>
      </c>
      <c r="CU13" s="445"/>
      <c r="CV13" s="445"/>
      <c r="CW13" s="445"/>
      <c r="CX13" s="445"/>
      <c r="CY13" s="445"/>
      <c r="CZ13" s="445"/>
      <c r="DA13" s="446"/>
      <c r="DB13" s="444">
        <v>-0.6</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145</v>
      </c>
      <c r="M14" s="529"/>
      <c r="N14" s="529"/>
      <c r="O14" s="529"/>
      <c r="P14" s="529"/>
      <c r="Q14" s="530"/>
      <c r="R14" s="531">
        <v>175366</v>
      </c>
      <c r="S14" s="532"/>
      <c r="T14" s="532"/>
      <c r="U14" s="532"/>
      <c r="V14" s="533"/>
      <c r="W14" s="437"/>
      <c r="X14" s="438"/>
      <c r="Y14" s="438"/>
      <c r="Z14" s="438"/>
      <c r="AA14" s="438"/>
      <c r="AB14" s="427"/>
      <c r="AC14" s="534">
        <v>1.2</v>
      </c>
      <c r="AD14" s="535"/>
      <c r="AE14" s="535"/>
      <c r="AF14" s="535"/>
      <c r="AG14" s="536"/>
      <c r="AH14" s="534">
        <v>1.5</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146</v>
      </c>
      <c r="CE14" s="543"/>
      <c r="CF14" s="543"/>
      <c r="CG14" s="543"/>
      <c r="CH14" s="543"/>
      <c r="CI14" s="543"/>
      <c r="CJ14" s="543"/>
      <c r="CK14" s="543"/>
      <c r="CL14" s="543"/>
      <c r="CM14" s="543"/>
      <c r="CN14" s="543"/>
      <c r="CO14" s="543"/>
      <c r="CP14" s="543"/>
      <c r="CQ14" s="543"/>
      <c r="CR14" s="543"/>
      <c r="CS14" s="544"/>
      <c r="CT14" s="545" t="s">
        <v>139</v>
      </c>
      <c r="CU14" s="546"/>
      <c r="CV14" s="546"/>
      <c r="CW14" s="546"/>
      <c r="CX14" s="546"/>
      <c r="CY14" s="546"/>
      <c r="CZ14" s="546"/>
      <c r="DA14" s="547"/>
      <c r="DB14" s="545" t="s">
        <v>139</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140</v>
      </c>
      <c r="N15" s="539"/>
      <c r="O15" s="539"/>
      <c r="P15" s="539"/>
      <c r="Q15" s="540"/>
      <c r="R15" s="531">
        <v>173643</v>
      </c>
      <c r="S15" s="532"/>
      <c r="T15" s="532"/>
      <c r="U15" s="532"/>
      <c r="V15" s="533"/>
      <c r="W15" s="463" t="s">
        <v>147</v>
      </c>
      <c r="X15" s="464"/>
      <c r="Y15" s="464"/>
      <c r="Z15" s="464"/>
      <c r="AA15" s="464"/>
      <c r="AB15" s="454"/>
      <c r="AC15" s="498">
        <v>25222</v>
      </c>
      <c r="AD15" s="499"/>
      <c r="AE15" s="499"/>
      <c r="AF15" s="499"/>
      <c r="AG15" s="541"/>
      <c r="AH15" s="498">
        <v>27480</v>
      </c>
      <c r="AI15" s="499"/>
      <c r="AJ15" s="499"/>
      <c r="AK15" s="499"/>
      <c r="AL15" s="500"/>
      <c r="AM15" s="476"/>
      <c r="AN15" s="477"/>
      <c r="AO15" s="477"/>
      <c r="AP15" s="477"/>
      <c r="AQ15" s="477"/>
      <c r="AR15" s="477"/>
      <c r="AS15" s="477"/>
      <c r="AT15" s="478"/>
      <c r="AU15" s="479"/>
      <c r="AV15" s="480"/>
      <c r="AW15" s="480"/>
      <c r="AX15" s="480"/>
      <c r="AY15" s="407" t="s">
        <v>148</v>
      </c>
      <c r="AZ15" s="408"/>
      <c r="BA15" s="408"/>
      <c r="BB15" s="408"/>
      <c r="BC15" s="408"/>
      <c r="BD15" s="408"/>
      <c r="BE15" s="408"/>
      <c r="BF15" s="408"/>
      <c r="BG15" s="408"/>
      <c r="BH15" s="408"/>
      <c r="BI15" s="408"/>
      <c r="BJ15" s="408"/>
      <c r="BK15" s="408"/>
      <c r="BL15" s="408"/>
      <c r="BM15" s="409"/>
      <c r="BN15" s="410">
        <v>23843919</v>
      </c>
      <c r="BO15" s="411"/>
      <c r="BP15" s="411"/>
      <c r="BQ15" s="411"/>
      <c r="BR15" s="411"/>
      <c r="BS15" s="411"/>
      <c r="BT15" s="411"/>
      <c r="BU15" s="412"/>
      <c r="BV15" s="410">
        <v>25076833</v>
      </c>
      <c r="BW15" s="411"/>
      <c r="BX15" s="411"/>
      <c r="BY15" s="411"/>
      <c r="BZ15" s="411"/>
      <c r="CA15" s="411"/>
      <c r="CB15" s="411"/>
      <c r="CC15" s="412"/>
      <c r="CD15" s="548" t="s">
        <v>149</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150</v>
      </c>
      <c r="M16" s="551"/>
      <c r="N16" s="551"/>
      <c r="O16" s="551"/>
      <c r="P16" s="551"/>
      <c r="Q16" s="552"/>
      <c r="R16" s="553" t="s">
        <v>151</v>
      </c>
      <c r="S16" s="554"/>
      <c r="T16" s="554"/>
      <c r="U16" s="554"/>
      <c r="V16" s="555"/>
      <c r="W16" s="437"/>
      <c r="X16" s="438"/>
      <c r="Y16" s="438"/>
      <c r="Z16" s="438"/>
      <c r="AA16" s="438"/>
      <c r="AB16" s="427"/>
      <c r="AC16" s="534">
        <v>34.5</v>
      </c>
      <c r="AD16" s="535"/>
      <c r="AE16" s="535"/>
      <c r="AF16" s="535"/>
      <c r="AG16" s="536"/>
      <c r="AH16" s="534">
        <v>37.299999999999997</v>
      </c>
      <c r="AI16" s="535"/>
      <c r="AJ16" s="535"/>
      <c r="AK16" s="535"/>
      <c r="AL16" s="537"/>
      <c r="AM16" s="476"/>
      <c r="AN16" s="477"/>
      <c r="AO16" s="477"/>
      <c r="AP16" s="477"/>
      <c r="AQ16" s="477"/>
      <c r="AR16" s="477"/>
      <c r="AS16" s="477"/>
      <c r="AT16" s="478"/>
      <c r="AU16" s="479"/>
      <c r="AV16" s="480"/>
      <c r="AW16" s="480"/>
      <c r="AX16" s="480"/>
      <c r="AY16" s="481" t="s">
        <v>152</v>
      </c>
      <c r="AZ16" s="482"/>
      <c r="BA16" s="482"/>
      <c r="BB16" s="482"/>
      <c r="BC16" s="482"/>
      <c r="BD16" s="482"/>
      <c r="BE16" s="482"/>
      <c r="BF16" s="482"/>
      <c r="BG16" s="482"/>
      <c r="BH16" s="482"/>
      <c r="BI16" s="482"/>
      <c r="BJ16" s="482"/>
      <c r="BK16" s="482"/>
      <c r="BL16" s="482"/>
      <c r="BM16" s="483"/>
      <c r="BN16" s="447">
        <v>30886591</v>
      </c>
      <c r="BO16" s="448"/>
      <c r="BP16" s="448"/>
      <c r="BQ16" s="448"/>
      <c r="BR16" s="448"/>
      <c r="BS16" s="448"/>
      <c r="BT16" s="448"/>
      <c r="BU16" s="449"/>
      <c r="BV16" s="447">
        <v>30209765</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153</v>
      </c>
      <c r="N17" s="559"/>
      <c r="O17" s="559"/>
      <c r="P17" s="559"/>
      <c r="Q17" s="560"/>
      <c r="R17" s="553" t="s">
        <v>154</v>
      </c>
      <c r="S17" s="554"/>
      <c r="T17" s="554"/>
      <c r="U17" s="554"/>
      <c r="V17" s="555"/>
      <c r="W17" s="463" t="s">
        <v>155</v>
      </c>
      <c r="X17" s="464"/>
      <c r="Y17" s="464"/>
      <c r="Z17" s="464"/>
      <c r="AA17" s="464"/>
      <c r="AB17" s="454"/>
      <c r="AC17" s="498">
        <v>47021</v>
      </c>
      <c r="AD17" s="499"/>
      <c r="AE17" s="499"/>
      <c r="AF17" s="499"/>
      <c r="AG17" s="541"/>
      <c r="AH17" s="498">
        <v>45104</v>
      </c>
      <c r="AI17" s="499"/>
      <c r="AJ17" s="499"/>
      <c r="AK17" s="499"/>
      <c r="AL17" s="500"/>
      <c r="AM17" s="476"/>
      <c r="AN17" s="477"/>
      <c r="AO17" s="477"/>
      <c r="AP17" s="477"/>
      <c r="AQ17" s="477"/>
      <c r="AR17" s="477"/>
      <c r="AS17" s="477"/>
      <c r="AT17" s="478"/>
      <c r="AU17" s="479"/>
      <c r="AV17" s="480"/>
      <c r="AW17" s="480"/>
      <c r="AX17" s="480"/>
      <c r="AY17" s="481" t="s">
        <v>156</v>
      </c>
      <c r="AZ17" s="482"/>
      <c r="BA17" s="482"/>
      <c r="BB17" s="482"/>
      <c r="BC17" s="482"/>
      <c r="BD17" s="482"/>
      <c r="BE17" s="482"/>
      <c r="BF17" s="482"/>
      <c r="BG17" s="482"/>
      <c r="BH17" s="482"/>
      <c r="BI17" s="482"/>
      <c r="BJ17" s="482"/>
      <c r="BK17" s="482"/>
      <c r="BL17" s="482"/>
      <c r="BM17" s="483"/>
      <c r="BN17" s="447">
        <v>30336028</v>
      </c>
      <c r="BO17" s="448"/>
      <c r="BP17" s="448"/>
      <c r="BQ17" s="448"/>
      <c r="BR17" s="448"/>
      <c r="BS17" s="448"/>
      <c r="BT17" s="448"/>
      <c r="BU17" s="449"/>
      <c r="BV17" s="447">
        <v>31999261</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157</v>
      </c>
      <c r="C18" s="490"/>
      <c r="D18" s="490"/>
      <c r="E18" s="570"/>
      <c r="F18" s="570"/>
      <c r="G18" s="570"/>
      <c r="H18" s="570"/>
      <c r="I18" s="570"/>
      <c r="J18" s="570"/>
      <c r="K18" s="570"/>
      <c r="L18" s="571">
        <v>225.71</v>
      </c>
      <c r="M18" s="571"/>
      <c r="N18" s="571"/>
      <c r="O18" s="571"/>
      <c r="P18" s="571"/>
      <c r="Q18" s="571"/>
      <c r="R18" s="572"/>
      <c r="S18" s="572"/>
      <c r="T18" s="572"/>
      <c r="U18" s="572"/>
      <c r="V18" s="573"/>
      <c r="W18" s="465"/>
      <c r="X18" s="466"/>
      <c r="Y18" s="466"/>
      <c r="Z18" s="466"/>
      <c r="AA18" s="466"/>
      <c r="AB18" s="457"/>
      <c r="AC18" s="574">
        <v>64.3</v>
      </c>
      <c r="AD18" s="575"/>
      <c r="AE18" s="575"/>
      <c r="AF18" s="575"/>
      <c r="AG18" s="576"/>
      <c r="AH18" s="574">
        <v>61.2</v>
      </c>
      <c r="AI18" s="575"/>
      <c r="AJ18" s="575"/>
      <c r="AK18" s="575"/>
      <c r="AL18" s="577"/>
      <c r="AM18" s="476"/>
      <c r="AN18" s="477"/>
      <c r="AO18" s="477"/>
      <c r="AP18" s="477"/>
      <c r="AQ18" s="477"/>
      <c r="AR18" s="477"/>
      <c r="AS18" s="477"/>
      <c r="AT18" s="478"/>
      <c r="AU18" s="479"/>
      <c r="AV18" s="480"/>
      <c r="AW18" s="480"/>
      <c r="AX18" s="480"/>
      <c r="AY18" s="481" t="s">
        <v>158</v>
      </c>
      <c r="AZ18" s="482"/>
      <c r="BA18" s="482"/>
      <c r="BB18" s="482"/>
      <c r="BC18" s="482"/>
      <c r="BD18" s="482"/>
      <c r="BE18" s="482"/>
      <c r="BF18" s="482"/>
      <c r="BG18" s="482"/>
      <c r="BH18" s="482"/>
      <c r="BI18" s="482"/>
      <c r="BJ18" s="482"/>
      <c r="BK18" s="482"/>
      <c r="BL18" s="482"/>
      <c r="BM18" s="483"/>
      <c r="BN18" s="447">
        <v>38383748</v>
      </c>
      <c r="BO18" s="448"/>
      <c r="BP18" s="448"/>
      <c r="BQ18" s="448"/>
      <c r="BR18" s="448"/>
      <c r="BS18" s="448"/>
      <c r="BT18" s="448"/>
      <c r="BU18" s="449"/>
      <c r="BV18" s="447">
        <v>37100264</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159</v>
      </c>
      <c r="C19" s="490"/>
      <c r="D19" s="490"/>
      <c r="E19" s="570"/>
      <c r="F19" s="570"/>
      <c r="G19" s="570"/>
      <c r="H19" s="570"/>
      <c r="I19" s="570"/>
      <c r="J19" s="570"/>
      <c r="K19" s="570"/>
      <c r="L19" s="578">
        <v>773</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160</v>
      </c>
      <c r="AZ19" s="482"/>
      <c r="BA19" s="482"/>
      <c r="BB19" s="482"/>
      <c r="BC19" s="482"/>
      <c r="BD19" s="482"/>
      <c r="BE19" s="482"/>
      <c r="BF19" s="482"/>
      <c r="BG19" s="482"/>
      <c r="BH19" s="482"/>
      <c r="BI19" s="482"/>
      <c r="BJ19" s="482"/>
      <c r="BK19" s="482"/>
      <c r="BL19" s="482"/>
      <c r="BM19" s="483"/>
      <c r="BN19" s="447">
        <v>54046382</v>
      </c>
      <c r="BO19" s="448"/>
      <c r="BP19" s="448"/>
      <c r="BQ19" s="448"/>
      <c r="BR19" s="448"/>
      <c r="BS19" s="448"/>
      <c r="BT19" s="448"/>
      <c r="BU19" s="449"/>
      <c r="BV19" s="447">
        <v>53499524</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161</v>
      </c>
      <c r="C20" s="490"/>
      <c r="D20" s="490"/>
      <c r="E20" s="570"/>
      <c r="F20" s="570"/>
      <c r="G20" s="570"/>
      <c r="H20" s="570"/>
      <c r="I20" s="570"/>
      <c r="J20" s="570"/>
      <c r="K20" s="570"/>
      <c r="L20" s="578">
        <v>77911</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162</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163</v>
      </c>
      <c r="C22" s="591"/>
      <c r="D22" s="592"/>
      <c r="E22" s="459" t="s">
        <v>1</v>
      </c>
      <c r="F22" s="464"/>
      <c r="G22" s="464"/>
      <c r="H22" s="464"/>
      <c r="I22" s="464"/>
      <c r="J22" s="464"/>
      <c r="K22" s="454"/>
      <c r="L22" s="459" t="s">
        <v>164</v>
      </c>
      <c r="M22" s="464"/>
      <c r="N22" s="464"/>
      <c r="O22" s="464"/>
      <c r="P22" s="454"/>
      <c r="Q22" s="622" t="s">
        <v>165</v>
      </c>
      <c r="R22" s="623"/>
      <c r="S22" s="623"/>
      <c r="T22" s="623"/>
      <c r="U22" s="623"/>
      <c r="V22" s="624"/>
      <c r="W22" s="590" t="s">
        <v>166</v>
      </c>
      <c r="X22" s="591"/>
      <c r="Y22" s="592"/>
      <c r="Z22" s="459" t="s">
        <v>1</v>
      </c>
      <c r="AA22" s="464"/>
      <c r="AB22" s="464"/>
      <c r="AC22" s="464"/>
      <c r="AD22" s="464"/>
      <c r="AE22" s="464"/>
      <c r="AF22" s="464"/>
      <c r="AG22" s="454"/>
      <c r="AH22" s="628" t="s">
        <v>167</v>
      </c>
      <c r="AI22" s="464"/>
      <c r="AJ22" s="464"/>
      <c r="AK22" s="464"/>
      <c r="AL22" s="454"/>
      <c r="AM22" s="628" t="s">
        <v>168</v>
      </c>
      <c r="AN22" s="629"/>
      <c r="AO22" s="629"/>
      <c r="AP22" s="629"/>
      <c r="AQ22" s="629"/>
      <c r="AR22" s="630"/>
      <c r="AS22" s="622" t="s">
        <v>165</v>
      </c>
      <c r="AT22" s="623"/>
      <c r="AU22" s="623"/>
      <c r="AV22" s="623"/>
      <c r="AW22" s="623"/>
      <c r="AX22" s="634"/>
      <c r="AY22" s="407" t="s">
        <v>169</v>
      </c>
      <c r="AZ22" s="408"/>
      <c r="BA22" s="408"/>
      <c r="BB22" s="408"/>
      <c r="BC22" s="408"/>
      <c r="BD22" s="408"/>
      <c r="BE22" s="408"/>
      <c r="BF22" s="408"/>
      <c r="BG22" s="408"/>
      <c r="BH22" s="408"/>
      <c r="BI22" s="408"/>
      <c r="BJ22" s="408"/>
      <c r="BK22" s="408"/>
      <c r="BL22" s="408"/>
      <c r="BM22" s="409"/>
      <c r="BN22" s="410">
        <v>65245672</v>
      </c>
      <c r="BO22" s="411"/>
      <c r="BP22" s="411"/>
      <c r="BQ22" s="411"/>
      <c r="BR22" s="411"/>
      <c r="BS22" s="411"/>
      <c r="BT22" s="411"/>
      <c r="BU22" s="412"/>
      <c r="BV22" s="410">
        <v>63459019</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170</v>
      </c>
      <c r="AZ23" s="482"/>
      <c r="BA23" s="482"/>
      <c r="BB23" s="482"/>
      <c r="BC23" s="482"/>
      <c r="BD23" s="482"/>
      <c r="BE23" s="482"/>
      <c r="BF23" s="482"/>
      <c r="BG23" s="482"/>
      <c r="BH23" s="482"/>
      <c r="BI23" s="482"/>
      <c r="BJ23" s="482"/>
      <c r="BK23" s="482"/>
      <c r="BL23" s="482"/>
      <c r="BM23" s="483"/>
      <c r="BN23" s="447">
        <v>38950853</v>
      </c>
      <c r="BO23" s="448"/>
      <c r="BP23" s="448"/>
      <c r="BQ23" s="448"/>
      <c r="BR23" s="448"/>
      <c r="BS23" s="448"/>
      <c r="BT23" s="448"/>
      <c r="BU23" s="449"/>
      <c r="BV23" s="447">
        <v>37013337</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171</v>
      </c>
      <c r="F24" s="477"/>
      <c r="G24" s="477"/>
      <c r="H24" s="477"/>
      <c r="I24" s="477"/>
      <c r="J24" s="477"/>
      <c r="K24" s="478"/>
      <c r="L24" s="498">
        <v>1</v>
      </c>
      <c r="M24" s="499"/>
      <c r="N24" s="499"/>
      <c r="O24" s="499"/>
      <c r="P24" s="541"/>
      <c r="Q24" s="498">
        <v>9579</v>
      </c>
      <c r="R24" s="499"/>
      <c r="S24" s="499"/>
      <c r="T24" s="499"/>
      <c r="U24" s="499"/>
      <c r="V24" s="541"/>
      <c r="W24" s="593"/>
      <c r="X24" s="594"/>
      <c r="Y24" s="595"/>
      <c r="Z24" s="497" t="s">
        <v>172</v>
      </c>
      <c r="AA24" s="477"/>
      <c r="AB24" s="477"/>
      <c r="AC24" s="477"/>
      <c r="AD24" s="477"/>
      <c r="AE24" s="477"/>
      <c r="AF24" s="477"/>
      <c r="AG24" s="478"/>
      <c r="AH24" s="498">
        <v>1297</v>
      </c>
      <c r="AI24" s="499"/>
      <c r="AJ24" s="499"/>
      <c r="AK24" s="499"/>
      <c r="AL24" s="541"/>
      <c r="AM24" s="498">
        <v>4092035</v>
      </c>
      <c r="AN24" s="499"/>
      <c r="AO24" s="499"/>
      <c r="AP24" s="499"/>
      <c r="AQ24" s="499"/>
      <c r="AR24" s="541"/>
      <c r="AS24" s="498">
        <v>3155</v>
      </c>
      <c r="AT24" s="499"/>
      <c r="AU24" s="499"/>
      <c r="AV24" s="499"/>
      <c r="AW24" s="499"/>
      <c r="AX24" s="500"/>
      <c r="AY24" s="563" t="s">
        <v>173</v>
      </c>
      <c r="AZ24" s="564"/>
      <c r="BA24" s="564"/>
      <c r="BB24" s="564"/>
      <c r="BC24" s="564"/>
      <c r="BD24" s="564"/>
      <c r="BE24" s="564"/>
      <c r="BF24" s="564"/>
      <c r="BG24" s="564"/>
      <c r="BH24" s="564"/>
      <c r="BI24" s="564"/>
      <c r="BJ24" s="564"/>
      <c r="BK24" s="564"/>
      <c r="BL24" s="564"/>
      <c r="BM24" s="565"/>
      <c r="BN24" s="447">
        <v>38341289</v>
      </c>
      <c r="BO24" s="448"/>
      <c r="BP24" s="448"/>
      <c r="BQ24" s="448"/>
      <c r="BR24" s="448"/>
      <c r="BS24" s="448"/>
      <c r="BT24" s="448"/>
      <c r="BU24" s="449"/>
      <c r="BV24" s="447">
        <v>38239273</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174</v>
      </c>
      <c r="F25" s="477"/>
      <c r="G25" s="477"/>
      <c r="H25" s="477"/>
      <c r="I25" s="477"/>
      <c r="J25" s="477"/>
      <c r="K25" s="478"/>
      <c r="L25" s="498">
        <v>2</v>
      </c>
      <c r="M25" s="499"/>
      <c r="N25" s="499"/>
      <c r="O25" s="499"/>
      <c r="P25" s="541"/>
      <c r="Q25" s="498">
        <v>8208</v>
      </c>
      <c r="R25" s="499"/>
      <c r="S25" s="499"/>
      <c r="T25" s="499"/>
      <c r="U25" s="499"/>
      <c r="V25" s="541"/>
      <c r="W25" s="593"/>
      <c r="X25" s="594"/>
      <c r="Y25" s="595"/>
      <c r="Z25" s="497" t="s">
        <v>175</v>
      </c>
      <c r="AA25" s="477"/>
      <c r="AB25" s="477"/>
      <c r="AC25" s="477"/>
      <c r="AD25" s="477"/>
      <c r="AE25" s="477"/>
      <c r="AF25" s="477"/>
      <c r="AG25" s="478"/>
      <c r="AH25" s="498">
        <v>285</v>
      </c>
      <c r="AI25" s="499"/>
      <c r="AJ25" s="499"/>
      <c r="AK25" s="499"/>
      <c r="AL25" s="541"/>
      <c r="AM25" s="498">
        <v>920835</v>
      </c>
      <c r="AN25" s="499"/>
      <c r="AO25" s="499"/>
      <c r="AP25" s="499"/>
      <c r="AQ25" s="499"/>
      <c r="AR25" s="541"/>
      <c r="AS25" s="498">
        <v>3231</v>
      </c>
      <c r="AT25" s="499"/>
      <c r="AU25" s="499"/>
      <c r="AV25" s="499"/>
      <c r="AW25" s="499"/>
      <c r="AX25" s="500"/>
      <c r="AY25" s="407" t="s">
        <v>176</v>
      </c>
      <c r="AZ25" s="408"/>
      <c r="BA25" s="408"/>
      <c r="BB25" s="408"/>
      <c r="BC25" s="408"/>
      <c r="BD25" s="408"/>
      <c r="BE25" s="408"/>
      <c r="BF25" s="408"/>
      <c r="BG25" s="408"/>
      <c r="BH25" s="408"/>
      <c r="BI25" s="408"/>
      <c r="BJ25" s="408"/>
      <c r="BK25" s="408"/>
      <c r="BL25" s="408"/>
      <c r="BM25" s="409"/>
      <c r="BN25" s="410">
        <v>3471091</v>
      </c>
      <c r="BO25" s="411"/>
      <c r="BP25" s="411"/>
      <c r="BQ25" s="411"/>
      <c r="BR25" s="411"/>
      <c r="BS25" s="411"/>
      <c r="BT25" s="411"/>
      <c r="BU25" s="412"/>
      <c r="BV25" s="410">
        <v>3774755</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177</v>
      </c>
      <c r="F26" s="477"/>
      <c r="G26" s="477"/>
      <c r="H26" s="477"/>
      <c r="I26" s="477"/>
      <c r="J26" s="477"/>
      <c r="K26" s="478"/>
      <c r="L26" s="498">
        <v>1</v>
      </c>
      <c r="M26" s="499"/>
      <c r="N26" s="499"/>
      <c r="O26" s="499"/>
      <c r="P26" s="541"/>
      <c r="Q26" s="498">
        <v>7399</v>
      </c>
      <c r="R26" s="499"/>
      <c r="S26" s="499"/>
      <c r="T26" s="499"/>
      <c r="U26" s="499"/>
      <c r="V26" s="541"/>
      <c r="W26" s="593"/>
      <c r="X26" s="594"/>
      <c r="Y26" s="595"/>
      <c r="Z26" s="497" t="s">
        <v>178</v>
      </c>
      <c r="AA26" s="599"/>
      <c r="AB26" s="599"/>
      <c r="AC26" s="599"/>
      <c r="AD26" s="599"/>
      <c r="AE26" s="599"/>
      <c r="AF26" s="599"/>
      <c r="AG26" s="600"/>
      <c r="AH26" s="498">
        <v>29</v>
      </c>
      <c r="AI26" s="499"/>
      <c r="AJ26" s="499"/>
      <c r="AK26" s="499"/>
      <c r="AL26" s="541"/>
      <c r="AM26" s="498">
        <v>87435</v>
      </c>
      <c r="AN26" s="499"/>
      <c r="AO26" s="499"/>
      <c r="AP26" s="499"/>
      <c r="AQ26" s="499"/>
      <c r="AR26" s="541"/>
      <c r="AS26" s="498">
        <v>3015</v>
      </c>
      <c r="AT26" s="499"/>
      <c r="AU26" s="499"/>
      <c r="AV26" s="499"/>
      <c r="AW26" s="499"/>
      <c r="AX26" s="500"/>
      <c r="AY26" s="450" t="s">
        <v>179</v>
      </c>
      <c r="AZ26" s="451"/>
      <c r="BA26" s="451"/>
      <c r="BB26" s="451"/>
      <c r="BC26" s="451"/>
      <c r="BD26" s="451"/>
      <c r="BE26" s="451"/>
      <c r="BF26" s="451"/>
      <c r="BG26" s="451"/>
      <c r="BH26" s="451"/>
      <c r="BI26" s="451"/>
      <c r="BJ26" s="451"/>
      <c r="BK26" s="451"/>
      <c r="BL26" s="451"/>
      <c r="BM26" s="452"/>
      <c r="BN26" s="447" t="s">
        <v>180</v>
      </c>
      <c r="BO26" s="448"/>
      <c r="BP26" s="448"/>
      <c r="BQ26" s="448"/>
      <c r="BR26" s="448"/>
      <c r="BS26" s="448"/>
      <c r="BT26" s="448"/>
      <c r="BU26" s="449"/>
      <c r="BV26" s="447" t="s">
        <v>181</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182</v>
      </c>
      <c r="F27" s="477"/>
      <c r="G27" s="477"/>
      <c r="H27" s="477"/>
      <c r="I27" s="477"/>
      <c r="J27" s="477"/>
      <c r="K27" s="478"/>
      <c r="L27" s="498">
        <v>1</v>
      </c>
      <c r="M27" s="499"/>
      <c r="N27" s="499"/>
      <c r="O27" s="499"/>
      <c r="P27" s="541"/>
      <c r="Q27" s="498">
        <v>6150</v>
      </c>
      <c r="R27" s="499"/>
      <c r="S27" s="499"/>
      <c r="T27" s="499"/>
      <c r="U27" s="499"/>
      <c r="V27" s="541"/>
      <c r="W27" s="593"/>
      <c r="X27" s="594"/>
      <c r="Y27" s="595"/>
      <c r="Z27" s="497" t="s">
        <v>183</v>
      </c>
      <c r="AA27" s="477"/>
      <c r="AB27" s="477"/>
      <c r="AC27" s="477"/>
      <c r="AD27" s="477"/>
      <c r="AE27" s="477"/>
      <c r="AF27" s="477"/>
      <c r="AG27" s="478"/>
      <c r="AH27" s="498">
        <v>15</v>
      </c>
      <c r="AI27" s="499"/>
      <c r="AJ27" s="499"/>
      <c r="AK27" s="499"/>
      <c r="AL27" s="541"/>
      <c r="AM27" s="498">
        <v>48315</v>
      </c>
      <c r="AN27" s="499"/>
      <c r="AO27" s="499"/>
      <c r="AP27" s="499"/>
      <c r="AQ27" s="499"/>
      <c r="AR27" s="541"/>
      <c r="AS27" s="498">
        <v>3221</v>
      </c>
      <c r="AT27" s="499"/>
      <c r="AU27" s="499"/>
      <c r="AV27" s="499"/>
      <c r="AW27" s="499"/>
      <c r="AX27" s="500"/>
      <c r="AY27" s="542" t="s">
        <v>184</v>
      </c>
      <c r="AZ27" s="543"/>
      <c r="BA27" s="543"/>
      <c r="BB27" s="543"/>
      <c r="BC27" s="543"/>
      <c r="BD27" s="543"/>
      <c r="BE27" s="543"/>
      <c r="BF27" s="543"/>
      <c r="BG27" s="543"/>
      <c r="BH27" s="543"/>
      <c r="BI27" s="543"/>
      <c r="BJ27" s="543"/>
      <c r="BK27" s="543"/>
      <c r="BL27" s="543"/>
      <c r="BM27" s="544"/>
      <c r="BN27" s="566" t="s">
        <v>180</v>
      </c>
      <c r="BO27" s="567"/>
      <c r="BP27" s="567"/>
      <c r="BQ27" s="567"/>
      <c r="BR27" s="567"/>
      <c r="BS27" s="567"/>
      <c r="BT27" s="567"/>
      <c r="BU27" s="568"/>
      <c r="BV27" s="566" t="s">
        <v>130</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185</v>
      </c>
      <c r="F28" s="477"/>
      <c r="G28" s="477"/>
      <c r="H28" s="477"/>
      <c r="I28" s="477"/>
      <c r="J28" s="477"/>
      <c r="K28" s="478"/>
      <c r="L28" s="498">
        <v>1</v>
      </c>
      <c r="M28" s="499"/>
      <c r="N28" s="499"/>
      <c r="O28" s="499"/>
      <c r="P28" s="541"/>
      <c r="Q28" s="498">
        <v>5500</v>
      </c>
      <c r="R28" s="499"/>
      <c r="S28" s="499"/>
      <c r="T28" s="499"/>
      <c r="U28" s="499"/>
      <c r="V28" s="541"/>
      <c r="W28" s="593"/>
      <c r="X28" s="594"/>
      <c r="Y28" s="595"/>
      <c r="Z28" s="497" t="s">
        <v>186</v>
      </c>
      <c r="AA28" s="477"/>
      <c r="AB28" s="477"/>
      <c r="AC28" s="477"/>
      <c r="AD28" s="477"/>
      <c r="AE28" s="477"/>
      <c r="AF28" s="477"/>
      <c r="AG28" s="478"/>
      <c r="AH28" s="498" t="s">
        <v>130</v>
      </c>
      <c r="AI28" s="499"/>
      <c r="AJ28" s="499"/>
      <c r="AK28" s="499"/>
      <c r="AL28" s="541"/>
      <c r="AM28" s="498" t="s">
        <v>130</v>
      </c>
      <c r="AN28" s="499"/>
      <c r="AO28" s="499"/>
      <c r="AP28" s="499"/>
      <c r="AQ28" s="499"/>
      <c r="AR28" s="541"/>
      <c r="AS28" s="498" t="s">
        <v>130</v>
      </c>
      <c r="AT28" s="499"/>
      <c r="AU28" s="499"/>
      <c r="AV28" s="499"/>
      <c r="AW28" s="499"/>
      <c r="AX28" s="500"/>
      <c r="AY28" s="601" t="s">
        <v>187</v>
      </c>
      <c r="AZ28" s="602"/>
      <c r="BA28" s="602"/>
      <c r="BB28" s="603"/>
      <c r="BC28" s="407" t="s">
        <v>48</v>
      </c>
      <c r="BD28" s="408"/>
      <c r="BE28" s="408"/>
      <c r="BF28" s="408"/>
      <c r="BG28" s="408"/>
      <c r="BH28" s="408"/>
      <c r="BI28" s="408"/>
      <c r="BJ28" s="408"/>
      <c r="BK28" s="408"/>
      <c r="BL28" s="408"/>
      <c r="BM28" s="409"/>
      <c r="BN28" s="410">
        <v>7349201</v>
      </c>
      <c r="BO28" s="411"/>
      <c r="BP28" s="411"/>
      <c r="BQ28" s="411"/>
      <c r="BR28" s="411"/>
      <c r="BS28" s="411"/>
      <c r="BT28" s="411"/>
      <c r="BU28" s="412"/>
      <c r="BV28" s="410">
        <v>6777908</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188</v>
      </c>
      <c r="F29" s="477"/>
      <c r="G29" s="477"/>
      <c r="H29" s="477"/>
      <c r="I29" s="477"/>
      <c r="J29" s="477"/>
      <c r="K29" s="478"/>
      <c r="L29" s="498">
        <v>26</v>
      </c>
      <c r="M29" s="499"/>
      <c r="N29" s="499"/>
      <c r="O29" s="499"/>
      <c r="P29" s="541"/>
      <c r="Q29" s="498">
        <v>5100</v>
      </c>
      <c r="R29" s="499"/>
      <c r="S29" s="499"/>
      <c r="T29" s="499"/>
      <c r="U29" s="499"/>
      <c r="V29" s="541"/>
      <c r="W29" s="596"/>
      <c r="X29" s="597"/>
      <c r="Y29" s="598"/>
      <c r="Z29" s="497" t="s">
        <v>189</v>
      </c>
      <c r="AA29" s="477"/>
      <c r="AB29" s="477"/>
      <c r="AC29" s="477"/>
      <c r="AD29" s="477"/>
      <c r="AE29" s="477"/>
      <c r="AF29" s="477"/>
      <c r="AG29" s="478"/>
      <c r="AH29" s="498">
        <v>1312</v>
      </c>
      <c r="AI29" s="499"/>
      <c r="AJ29" s="499"/>
      <c r="AK29" s="499"/>
      <c r="AL29" s="541"/>
      <c r="AM29" s="498">
        <v>4140350</v>
      </c>
      <c r="AN29" s="499"/>
      <c r="AO29" s="499"/>
      <c r="AP29" s="499"/>
      <c r="AQ29" s="499"/>
      <c r="AR29" s="541"/>
      <c r="AS29" s="498">
        <v>3156</v>
      </c>
      <c r="AT29" s="499"/>
      <c r="AU29" s="499"/>
      <c r="AV29" s="499"/>
      <c r="AW29" s="499"/>
      <c r="AX29" s="500"/>
      <c r="AY29" s="604"/>
      <c r="AZ29" s="605"/>
      <c r="BA29" s="605"/>
      <c r="BB29" s="606"/>
      <c r="BC29" s="481" t="s">
        <v>190</v>
      </c>
      <c r="BD29" s="482"/>
      <c r="BE29" s="482"/>
      <c r="BF29" s="482"/>
      <c r="BG29" s="482"/>
      <c r="BH29" s="482"/>
      <c r="BI29" s="482"/>
      <c r="BJ29" s="482"/>
      <c r="BK29" s="482"/>
      <c r="BL29" s="482"/>
      <c r="BM29" s="483"/>
      <c r="BN29" s="447">
        <v>10333222</v>
      </c>
      <c r="BO29" s="448"/>
      <c r="BP29" s="448"/>
      <c r="BQ29" s="448"/>
      <c r="BR29" s="448"/>
      <c r="BS29" s="448"/>
      <c r="BT29" s="448"/>
      <c r="BU29" s="449"/>
      <c r="BV29" s="447">
        <v>9334606</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191</v>
      </c>
      <c r="X30" s="615"/>
      <c r="Y30" s="615"/>
      <c r="Z30" s="615"/>
      <c r="AA30" s="615"/>
      <c r="AB30" s="615"/>
      <c r="AC30" s="615"/>
      <c r="AD30" s="615"/>
      <c r="AE30" s="615"/>
      <c r="AF30" s="615"/>
      <c r="AG30" s="616"/>
      <c r="AH30" s="574">
        <v>98.9</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6207666</v>
      </c>
      <c r="BO30" s="567"/>
      <c r="BP30" s="567"/>
      <c r="BQ30" s="567"/>
      <c r="BR30" s="567"/>
      <c r="BS30" s="567"/>
      <c r="BT30" s="567"/>
      <c r="BU30" s="568"/>
      <c r="BV30" s="566">
        <v>6377322</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192</v>
      </c>
      <c r="D32" s="610"/>
      <c r="E32" s="610"/>
      <c r="F32" s="610"/>
      <c r="G32" s="610"/>
      <c r="H32" s="610"/>
      <c r="I32" s="610"/>
      <c r="J32" s="610"/>
      <c r="K32" s="610"/>
      <c r="L32" s="610"/>
      <c r="M32" s="610"/>
      <c r="N32" s="610"/>
      <c r="O32" s="610"/>
      <c r="P32" s="610"/>
      <c r="Q32" s="610"/>
      <c r="R32" s="610"/>
      <c r="S32" s="610"/>
      <c r="U32" s="451" t="s">
        <v>193</v>
      </c>
      <c r="V32" s="451"/>
      <c r="W32" s="451"/>
      <c r="X32" s="451"/>
      <c r="Y32" s="451"/>
      <c r="Z32" s="451"/>
      <c r="AA32" s="451"/>
      <c r="AB32" s="451"/>
      <c r="AC32" s="451"/>
      <c r="AD32" s="451"/>
      <c r="AE32" s="451"/>
      <c r="AF32" s="451"/>
      <c r="AG32" s="451"/>
      <c r="AH32" s="451"/>
      <c r="AI32" s="451"/>
      <c r="AJ32" s="451"/>
      <c r="AK32" s="451"/>
      <c r="AM32" s="451" t="s">
        <v>194</v>
      </c>
      <c r="AN32" s="451"/>
      <c r="AO32" s="451"/>
      <c r="AP32" s="451"/>
      <c r="AQ32" s="451"/>
      <c r="AR32" s="451"/>
      <c r="AS32" s="451"/>
      <c r="AT32" s="451"/>
      <c r="AU32" s="451"/>
      <c r="AV32" s="451"/>
      <c r="AW32" s="451"/>
      <c r="AX32" s="451"/>
      <c r="AY32" s="451"/>
      <c r="AZ32" s="451"/>
      <c r="BA32" s="451"/>
      <c r="BB32" s="451"/>
      <c r="BC32" s="451"/>
      <c r="BE32" s="451" t="s">
        <v>195</v>
      </c>
      <c r="BF32" s="451"/>
      <c r="BG32" s="451"/>
      <c r="BH32" s="451"/>
      <c r="BI32" s="451"/>
      <c r="BJ32" s="451"/>
      <c r="BK32" s="451"/>
      <c r="BL32" s="451"/>
      <c r="BM32" s="451"/>
      <c r="BN32" s="451"/>
      <c r="BO32" s="451"/>
      <c r="BP32" s="451"/>
      <c r="BQ32" s="451"/>
      <c r="BR32" s="451"/>
      <c r="BS32" s="451"/>
      <c r="BT32" s="451"/>
      <c r="BU32" s="451"/>
      <c r="BW32" s="451" t="s">
        <v>196</v>
      </c>
      <c r="BX32" s="451"/>
      <c r="BY32" s="451"/>
      <c r="BZ32" s="451"/>
      <c r="CA32" s="451"/>
      <c r="CB32" s="451"/>
      <c r="CC32" s="451"/>
      <c r="CD32" s="451"/>
      <c r="CE32" s="451"/>
      <c r="CF32" s="451"/>
      <c r="CG32" s="451"/>
      <c r="CH32" s="451"/>
      <c r="CI32" s="451"/>
      <c r="CJ32" s="451"/>
      <c r="CK32" s="451"/>
      <c r="CL32" s="451"/>
      <c r="CM32" s="451"/>
      <c r="CO32" s="451" t="s">
        <v>197</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198</v>
      </c>
      <c r="D33" s="471"/>
      <c r="E33" s="436" t="s">
        <v>199</v>
      </c>
      <c r="F33" s="436"/>
      <c r="G33" s="436"/>
      <c r="H33" s="436"/>
      <c r="I33" s="436"/>
      <c r="J33" s="436"/>
      <c r="K33" s="436"/>
      <c r="L33" s="436"/>
      <c r="M33" s="436"/>
      <c r="N33" s="436"/>
      <c r="O33" s="436"/>
      <c r="P33" s="436"/>
      <c r="Q33" s="436"/>
      <c r="R33" s="436"/>
      <c r="S33" s="436"/>
      <c r="T33" s="203"/>
      <c r="U33" s="471" t="s">
        <v>200</v>
      </c>
      <c r="V33" s="471"/>
      <c r="W33" s="436" t="s">
        <v>201</v>
      </c>
      <c r="X33" s="436"/>
      <c r="Y33" s="436"/>
      <c r="Z33" s="436"/>
      <c r="AA33" s="436"/>
      <c r="AB33" s="436"/>
      <c r="AC33" s="436"/>
      <c r="AD33" s="436"/>
      <c r="AE33" s="436"/>
      <c r="AF33" s="436"/>
      <c r="AG33" s="436"/>
      <c r="AH33" s="436"/>
      <c r="AI33" s="436"/>
      <c r="AJ33" s="436"/>
      <c r="AK33" s="436"/>
      <c r="AL33" s="203"/>
      <c r="AM33" s="471" t="s">
        <v>202</v>
      </c>
      <c r="AN33" s="471"/>
      <c r="AO33" s="436" t="s">
        <v>199</v>
      </c>
      <c r="AP33" s="436"/>
      <c r="AQ33" s="436"/>
      <c r="AR33" s="436"/>
      <c r="AS33" s="436"/>
      <c r="AT33" s="436"/>
      <c r="AU33" s="436"/>
      <c r="AV33" s="436"/>
      <c r="AW33" s="436"/>
      <c r="AX33" s="436"/>
      <c r="AY33" s="436"/>
      <c r="AZ33" s="436"/>
      <c r="BA33" s="436"/>
      <c r="BB33" s="436"/>
      <c r="BC33" s="436"/>
      <c r="BD33" s="204"/>
      <c r="BE33" s="436" t="s">
        <v>203</v>
      </c>
      <c r="BF33" s="436"/>
      <c r="BG33" s="436" t="s">
        <v>204</v>
      </c>
      <c r="BH33" s="436"/>
      <c r="BI33" s="436"/>
      <c r="BJ33" s="436"/>
      <c r="BK33" s="436"/>
      <c r="BL33" s="436"/>
      <c r="BM33" s="436"/>
      <c r="BN33" s="436"/>
      <c r="BO33" s="436"/>
      <c r="BP33" s="436"/>
      <c r="BQ33" s="436"/>
      <c r="BR33" s="436"/>
      <c r="BS33" s="436"/>
      <c r="BT33" s="436"/>
      <c r="BU33" s="436"/>
      <c r="BV33" s="204"/>
      <c r="BW33" s="471" t="s">
        <v>203</v>
      </c>
      <c r="BX33" s="471"/>
      <c r="BY33" s="436" t="s">
        <v>205</v>
      </c>
      <c r="BZ33" s="436"/>
      <c r="CA33" s="436"/>
      <c r="CB33" s="436"/>
      <c r="CC33" s="436"/>
      <c r="CD33" s="436"/>
      <c r="CE33" s="436"/>
      <c r="CF33" s="436"/>
      <c r="CG33" s="436"/>
      <c r="CH33" s="436"/>
      <c r="CI33" s="436"/>
      <c r="CJ33" s="436"/>
      <c r="CK33" s="436"/>
      <c r="CL33" s="436"/>
      <c r="CM33" s="436"/>
      <c r="CN33" s="203"/>
      <c r="CO33" s="471" t="s">
        <v>202</v>
      </c>
      <c r="CP33" s="471"/>
      <c r="CQ33" s="436" t="s">
        <v>206</v>
      </c>
      <c r="CR33" s="436"/>
      <c r="CS33" s="436"/>
      <c r="CT33" s="436"/>
      <c r="CU33" s="436"/>
      <c r="CV33" s="436"/>
      <c r="CW33" s="436"/>
      <c r="CX33" s="436"/>
      <c r="CY33" s="436"/>
      <c r="CZ33" s="436"/>
      <c r="DA33" s="436"/>
      <c r="DB33" s="436"/>
      <c r="DC33" s="436"/>
      <c r="DD33" s="436"/>
      <c r="DE33" s="436"/>
      <c r="DF33" s="203"/>
      <c r="DG33" s="636" t="s">
        <v>207</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国民健康保険事業特別会計</v>
      </c>
      <c r="X34" s="638"/>
      <c r="Y34" s="638"/>
      <c r="Z34" s="638"/>
      <c r="AA34" s="638"/>
      <c r="AB34" s="638"/>
      <c r="AC34" s="638"/>
      <c r="AD34" s="638"/>
      <c r="AE34" s="638"/>
      <c r="AF34" s="638"/>
      <c r="AG34" s="638"/>
      <c r="AH34" s="638"/>
      <c r="AI34" s="638"/>
      <c r="AJ34" s="638"/>
      <c r="AK34" s="638"/>
      <c r="AL34" s="178"/>
      <c r="AM34" s="637">
        <f>IF(AO34="","",MAX(C34:D43,U34:V43)+1)</f>
        <v>6</v>
      </c>
      <c r="AN34" s="637"/>
      <c r="AO34" s="638" t="str">
        <f>IF('各会計、関係団体の財政状況及び健全化判断比率'!B32="","",'各会計、関係団体の財政状況及び健全化判断比率'!B32)</f>
        <v>水道事業会計</v>
      </c>
      <c r="AP34" s="638"/>
      <c r="AQ34" s="638"/>
      <c r="AR34" s="638"/>
      <c r="AS34" s="638"/>
      <c r="AT34" s="638"/>
      <c r="AU34" s="638"/>
      <c r="AV34" s="638"/>
      <c r="AW34" s="638"/>
      <c r="AX34" s="638"/>
      <c r="AY34" s="638"/>
      <c r="AZ34" s="638"/>
      <c r="BA34" s="638"/>
      <c r="BB34" s="638"/>
      <c r="BC34" s="638"/>
      <c r="BD34" s="178"/>
      <c r="BE34" s="637">
        <f>IF(BG34="","",MAX(C34:D43,U34:V43,AM34:AN43)+1)</f>
        <v>8</v>
      </c>
      <c r="BF34" s="637"/>
      <c r="BG34" s="638" t="str">
        <f>IF('各会計、関係団体の財政状況及び健全化判断比率'!B34="","",'各会計、関係団体の財政状況及び健全化判断比率'!B34)</f>
        <v>戸別合併処理浄化槽事業特別会計</v>
      </c>
      <c r="BH34" s="638"/>
      <c r="BI34" s="638"/>
      <c r="BJ34" s="638"/>
      <c r="BK34" s="638"/>
      <c r="BL34" s="638"/>
      <c r="BM34" s="638"/>
      <c r="BN34" s="638"/>
      <c r="BO34" s="638"/>
      <c r="BP34" s="638"/>
      <c r="BQ34" s="638"/>
      <c r="BR34" s="638"/>
      <c r="BS34" s="638"/>
      <c r="BT34" s="638"/>
      <c r="BU34" s="638"/>
      <c r="BV34" s="178"/>
      <c r="BW34" s="637">
        <f>IF(BY34="","",MAX(C34:D43,U34:V43,AM34:AN43,BE34:BF43)+1)</f>
        <v>9</v>
      </c>
      <c r="BX34" s="637"/>
      <c r="BY34" s="638" t="str">
        <f>IF('各会計、関係団体の財政状況及び健全化判断比率'!B68="","",'各会計、関係団体の財政状況及び健全化判断比率'!B68)</f>
        <v>茨城県市町村総合事務組合（一般会計）</v>
      </c>
      <c r="BZ34" s="638"/>
      <c r="CA34" s="638"/>
      <c r="CB34" s="638"/>
      <c r="CC34" s="638"/>
      <c r="CD34" s="638"/>
      <c r="CE34" s="638"/>
      <c r="CF34" s="638"/>
      <c r="CG34" s="638"/>
      <c r="CH34" s="638"/>
      <c r="CI34" s="638"/>
      <c r="CJ34" s="638"/>
      <c r="CK34" s="638"/>
      <c r="CL34" s="638"/>
      <c r="CM34" s="638"/>
      <c r="CN34" s="178"/>
      <c r="CO34" s="637">
        <f>IF(CQ34="","",MAX(C34:D43,U34:V43,AM34:AN43,BE34:BF43,BW34:BX43)+1)</f>
        <v>16</v>
      </c>
      <c r="CP34" s="637"/>
      <c r="CQ34" s="638" t="str">
        <f>IF('各会計、関係団体の財政状況及び健全化判断比率'!BS7="","",'各会計、関係団体の財政状況及び健全化判断比率'!BS7)</f>
        <v>日立市公園協会</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15">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介護保険事業特別会計</v>
      </c>
      <c r="X35" s="638"/>
      <c r="Y35" s="638"/>
      <c r="Z35" s="638"/>
      <c r="AA35" s="638"/>
      <c r="AB35" s="638"/>
      <c r="AC35" s="638"/>
      <c r="AD35" s="638"/>
      <c r="AE35" s="638"/>
      <c r="AF35" s="638"/>
      <c r="AG35" s="638"/>
      <c r="AH35" s="638"/>
      <c r="AI35" s="638"/>
      <c r="AJ35" s="638"/>
      <c r="AK35" s="638"/>
      <c r="AL35" s="178"/>
      <c r="AM35" s="637">
        <f t="shared" ref="AM35:AM43" si="0">IF(AO35="","",AM34+1)</f>
        <v>7</v>
      </c>
      <c r="AN35" s="637"/>
      <c r="AO35" s="638" t="str">
        <f>IF('各会計、関係団体の財政状況及び健全化判断比率'!B33="","",'各会計、関係団体の財政状況及び健全化判断比率'!B33)</f>
        <v>下水道事業会計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10</v>
      </c>
      <c r="BX35" s="637"/>
      <c r="BY35" s="638" t="str">
        <f>IF('各会計、関係団体の財政状況及び健全化判断比率'!B69="","",'各会計、関係団体の財政状況及び健全化判断比率'!B69)</f>
        <v>茨城県市町村総合事務組合（県民交通災害共済事業特別会計）</v>
      </c>
      <c r="BZ35" s="638"/>
      <c r="CA35" s="638"/>
      <c r="CB35" s="638"/>
      <c r="CC35" s="638"/>
      <c r="CD35" s="638"/>
      <c r="CE35" s="638"/>
      <c r="CF35" s="638"/>
      <c r="CG35" s="638"/>
      <c r="CH35" s="638"/>
      <c r="CI35" s="638"/>
      <c r="CJ35" s="638"/>
      <c r="CK35" s="638"/>
      <c r="CL35" s="638"/>
      <c r="CM35" s="638"/>
      <c r="CN35" s="178"/>
      <c r="CO35" s="637">
        <f t="shared" ref="CO35:CO43" si="3">IF(CQ35="","",CO34+1)</f>
        <v>17</v>
      </c>
      <c r="CP35" s="637"/>
      <c r="CQ35" s="638" t="str">
        <f>IF('各会計、関係団体の財政状況及び健全化判断比率'!BS8="","",'各会計、関係団体の財政状況及び健全化判断比率'!BS8)</f>
        <v>日立市民科学文化財団</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後期高齢者医療事業特別会計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11</v>
      </c>
      <c r="BX36" s="637"/>
      <c r="BY36" s="638" t="str">
        <f>IF('各会計、関係団体の財政状況及び健全化判断比率'!B70="","",'各会計、関係団体の財政状況及び健全化判断比率'!B70)</f>
        <v>茨城県租税債権管理機構</v>
      </c>
      <c r="BZ36" s="638"/>
      <c r="CA36" s="638"/>
      <c r="CB36" s="638"/>
      <c r="CC36" s="638"/>
      <c r="CD36" s="638"/>
      <c r="CE36" s="638"/>
      <c r="CF36" s="638"/>
      <c r="CG36" s="638"/>
      <c r="CH36" s="638"/>
      <c r="CI36" s="638"/>
      <c r="CJ36" s="638"/>
      <c r="CK36" s="638"/>
      <c r="CL36" s="638"/>
      <c r="CM36" s="638"/>
      <c r="CN36" s="178"/>
      <c r="CO36" s="637">
        <f t="shared" si="3"/>
        <v>18</v>
      </c>
      <c r="CP36" s="637"/>
      <c r="CQ36" s="638" t="str">
        <f>IF('各会計、関係団体の財政状況及び健全化判断比率'!BS9="","",'各会計、関係団体の財政状況及び健全化判断比率'!BS9)</f>
        <v>日立市体育協会</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f t="shared" si="4"/>
        <v>5</v>
      </c>
      <c r="V37" s="637"/>
      <c r="W37" s="638" t="str">
        <f>IF('各会計、関係団体の財政状況及び健全化判断比率'!B31="","",'各会計、関係団体の財政状況及び健全化判断比率'!B31)</f>
        <v>介護サービス事業特別会計</v>
      </c>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12</v>
      </c>
      <c r="BX37" s="637"/>
      <c r="BY37" s="638" t="str">
        <f>IF('各会計、関係団体の財政状況及び健全化判断比率'!B71="","",'各会計、関係団体の財政状況及び健全化判断比率'!B71)</f>
        <v>茨城県後期高齢者医療広域連合（一般会計）</v>
      </c>
      <c r="BZ37" s="638"/>
      <c r="CA37" s="638"/>
      <c r="CB37" s="638"/>
      <c r="CC37" s="638"/>
      <c r="CD37" s="638"/>
      <c r="CE37" s="638"/>
      <c r="CF37" s="638"/>
      <c r="CG37" s="638"/>
      <c r="CH37" s="638"/>
      <c r="CI37" s="638"/>
      <c r="CJ37" s="638"/>
      <c r="CK37" s="638"/>
      <c r="CL37" s="638"/>
      <c r="CM37" s="638"/>
      <c r="CN37" s="178"/>
      <c r="CO37" s="637">
        <f t="shared" si="3"/>
        <v>19</v>
      </c>
      <c r="CP37" s="637"/>
      <c r="CQ37" s="638" t="str">
        <f>IF('各会計、関係団体の財政状況及び健全化判断比率'!BS10="","",'各会計、関係団体の財政状況及び健全化判断比率'!BS10)</f>
        <v>日立地区産業支援センター</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13</v>
      </c>
      <c r="BX38" s="637"/>
      <c r="BY38" s="638" t="str">
        <f>IF('各会計、関係団体の財政状況及び健全化判断比率'!B72="","",'各会計、関係団体の財政状況及び健全化判断比率'!B72)</f>
        <v>茨城県後期高齢者医療広域連合（後期高齢者医療事業特別会計）</v>
      </c>
      <c r="BZ38" s="638"/>
      <c r="CA38" s="638"/>
      <c r="CB38" s="638"/>
      <c r="CC38" s="638"/>
      <c r="CD38" s="638"/>
      <c r="CE38" s="638"/>
      <c r="CF38" s="638"/>
      <c r="CG38" s="638"/>
      <c r="CH38" s="638"/>
      <c r="CI38" s="638"/>
      <c r="CJ38" s="638"/>
      <c r="CK38" s="638"/>
      <c r="CL38" s="638"/>
      <c r="CM38" s="638"/>
      <c r="CN38" s="178"/>
      <c r="CO38" s="637">
        <f t="shared" si="3"/>
        <v>20</v>
      </c>
      <c r="CP38" s="637"/>
      <c r="CQ38" s="638" t="str">
        <f>IF('各会計、関係団体の財政状況及び健全化判断比率'!BS11="","",'各会計、関係団体の財政状況及び健全化判断比率'!BS11)</f>
        <v>日立市場データプロセス</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14</v>
      </c>
      <c r="BX39" s="637"/>
      <c r="BY39" s="638" t="str">
        <f>IF('各会計、関係団体の財政状況及び健全化判断比率'!B73="","",'各会計、関係団体の財政状況及び健全化判断比率'!B73)</f>
        <v>日立・高萩広域下水道組合</v>
      </c>
      <c r="BZ39" s="638"/>
      <c r="CA39" s="638"/>
      <c r="CB39" s="638"/>
      <c r="CC39" s="638"/>
      <c r="CD39" s="638"/>
      <c r="CE39" s="638"/>
      <c r="CF39" s="638"/>
      <c r="CG39" s="638"/>
      <c r="CH39" s="638"/>
      <c r="CI39" s="638"/>
      <c r="CJ39" s="638"/>
      <c r="CK39" s="638"/>
      <c r="CL39" s="638"/>
      <c r="CM39" s="638"/>
      <c r="CN39" s="178"/>
      <c r="CO39" s="637">
        <f t="shared" si="3"/>
        <v>21</v>
      </c>
      <c r="CP39" s="637"/>
      <c r="CQ39" s="638" t="str">
        <f>IF('各会計、関係団体の財政状況及び健全化判断比率'!BS12="","",'各会計、関係団体の財政状況及び健全化判断比率'!BS12)</f>
        <v>日立市土地開発公社</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15</v>
      </c>
      <c r="BX40" s="637"/>
      <c r="BY40" s="638" t="str">
        <f>IF('各会計、関係団体の財政状況及び健全化判断比率'!B74="","",'各会計、関係団体の財政状況及び健全化判断比率'!B74)</f>
        <v>茨城北農業共済事務組合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208</v>
      </c>
      <c r="E46" s="640" t="s">
        <v>209</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210</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211</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212</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213</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214</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215</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0" t="s">
        <v>602</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5" t="s">
        <v>564</v>
      </c>
      <c r="D34" s="1215"/>
      <c r="E34" s="1216"/>
      <c r="F34" s="32">
        <v>10.53</v>
      </c>
      <c r="G34" s="33">
        <v>8.5</v>
      </c>
      <c r="H34" s="33">
        <v>9.2799999999999994</v>
      </c>
      <c r="I34" s="33">
        <v>6.14</v>
      </c>
      <c r="J34" s="34">
        <v>10.91</v>
      </c>
      <c r="K34" s="22"/>
      <c r="L34" s="22"/>
      <c r="M34" s="22"/>
      <c r="N34" s="22"/>
      <c r="O34" s="22"/>
      <c r="P34" s="22"/>
    </row>
    <row r="35" spans="1:16" ht="39" customHeight="1" x14ac:dyDescent="0.15">
      <c r="A35" s="22"/>
      <c r="B35" s="35"/>
      <c r="C35" s="1209" t="s">
        <v>565</v>
      </c>
      <c r="D35" s="1210"/>
      <c r="E35" s="1211"/>
      <c r="F35" s="36">
        <v>5.87</v>
      </c>
      <c r="G35" s="37">
        <v>5.22</v>
      </c>
      <c r="H35" s="37">
        <v>5.31</v>
      </c>
      <c r="I35" s="37">
        <v>4.53</v>
      </c>
      <c r="J35" s="38">
        <v>4.07</v>
      </c>
      <c r="K35" s="22"/>
      <c r="L35" s="22"/>
      <c r="M35" s="22"/>
      <c r="N35" s="22"/>
      <c r="O35" s="22"/>
      <c r="P35" s="22"/>
    </row>
    <row r="36" spans="1:16" ht="39" customHeight="1" x14ac:dyDescent="0.15">
      <c r="A36" s="22"/>
      <c r="B36" s="35"/>
      <c r="C36" s="1209" t="s">
        <v>566</v>
      </c>
      <c r="D36" s="1210"/>
      <c r="E36" s="1211"/>
      <c r="F36" s="36">
        <v>0.25</v>
      </c>
      <c r="G36" s="37">
        <v>0.28000000000000003</v>
      </c>
      <c r="H36" s="37">
        <v>0.43</v>
      </c>
      <c r="I36" s="37">
        <v>0.53</v>
      </c>
      <c r="J36" s="38">
        <v>0.77</v>
      </c>
      <c r="K36" s="22"/>
      <c r="L36" s="22"/>
      <c r="M36" s="22"/>
      <c r="N36" s="22"/>
      <c r="O36" s="22"/>
      <c r="P36" s="22"/>
    </row>
    <row r="37" spans="1:16" ht="39" customHeight="1" x14ac:dyDescent="0.15">
      <c r="A37" s="22"/>
      <c r="B37" s="35"/>
      <c r="C37" s="1209" t="s">
        <v>567</v>
      </c>
      <c r="D37" s="1210"/>
      <c r="E37" s="1211"/>
      <c r="F37" s="36">
        <v>1.23</v>
      </c>
      <c r="G37" s="37">
        <v>0.02</v>
      </c>
      <c r="H37" s="37">
        <v>0.52</v>
      </c>
      <c r="I37" s="37">
        <v>0.66</v>
      </c>
      <c r="J37" s="38">
        <v>0.71</v>
      </c>
      <c r="K37" s="22"/>
      <c r="L37" s="22"/>
      <c r="M37" s="22"/>
      <c r="N37" s="22"/>
      <c r="O37" s="22"/>
      <c r="P37" s="22"/>
    </row>
    <row r="38" spans="1:16" ht="39" customHeight="1" x14ac:dyDescent="0.15">
      <c r="A38" s="22"/>
      <c r="B38" s="35"/>
      <c r="C38" s="1209" t="s">
        <v>568</v>
      </c>
      <c r="D38" s="1210"/>
      <c r="E38" s="1211"/>
      <c r="F38" s="36">
        <v>1.48</v>
      </c>
      <c r="G38" s="37">
        <v>0.51</v>
      </c>
      <c r="H38" s="37">
        <v>0.18</v>
      </c>
      <c r="I38" s="37">
        <v>0.57999999999999996</v>
      </c>
      <c r="J38" s="38">
        <v>0.69</v>
      </c>
      <c r="K38" s="22"/>
      <c r="L38" s="22"/>
      <c r="M38" s="22"/>
      <c r="N38" s="22"/>
      <c r="O38" s="22"/>
      <c r="P38" s="22"/>
    </row>
    <row r="39" spans="1:16" ht="39" customHeight="1" x14ac:dyDescent="0.15">
      <c r="A39" s="22"/>
      <c r="B39" s="35"/>
      <c r="C39" s="1209" t="s">
        <v>569</v>
      </c>
      <c r="D39" s="1210"/>
      <c r="E39" s="1211"/>
      <c r="F39" s="36">
        <v>0.02</v>
      </c>
      <c r="G39" s="37">
        <v>0.01</v>
      </c>
      <c r="H39" s="37">
        <v>0.01</v>
      </c>
      <c r="I39" s="37">
        <v>0.01</v>
      </c>
      <c r="J39" s="38">
        <v>0.01</v>
      </c>
      <c r="K39" s="22"/>
      <c r="L39" s="22"/>
      <c r="M39" s="22"/>
      <c r="N39" s="22"/>
      <c r="O39" s="22"/>
      <c r="P39" s="22"/>
    </row>
    <row r="40" spans="1:16" ht="39" customHeight="1" x14ac:dyDescent="0.15">
      <c r="A40" s="22"/>
      <c r="B40" s="35"/>
      <c r="C40" s="1209" t="s">
        <v>570</v>
      </c>
      <c r="D40" s="1210"/>
      <c r="E40" s="1211"/>
      <c r="F40" s="36">
        <v>0</v>
      </c>
      <c r="G40" s="37">
        <v>0</v>
      </c>
      <c r="H40" s="37">
        <v>0</v>
      </c>
      <c r="I40" s="37">
        <v>0</v>
      </c>
      <c r="J40" s="38">
        <v>0</v>
      </c>
      <c r="K40" s="22"/>
      <c r="L40" s="22"/>
      <c r="M40" s="22"/>
      <c r="N40" s="22"/>
      <c r="O40" s="22"/>
      <c r="P40" s="22"/>
    </row>
    <row r="41" spans="1:16" ht="39" customHeight="1" x14ac:dyDescent="0.15">
      <c r="A41" s="22"/>
      <c r="B41" s="35"/>
      <c r="C41" s="1209" t="s">
        <v>571</v>
      </c>
      <c r="D41" s="1210"/>
      <c r="E41" s="1211"/>
      <c r="F41" s="36">
        <v>0</v>
      </c>
      <c r="G41" s="37">
        <v>0</v>
      </c>
      <c r="H41" s="37">
        <v>0</v>
      </c>
      <c r="I41" s="37">
        <v>0</v>
      </c>
      <c r="J41" s="38">
        <v>0</v>
      </c>
      <c r="K41" s="22"/>
      <c r="L41" s="22"/>
      <c r="M41" s="22"/>
      <c r="N41" s="22"/>
      <c r="O41" s="22"/>
      <c r="P41" s="22"/>
    </row>
    <row r="42" spans="1:16" ht="39" customHeight="1" x14ac:dyDescent="0.15">
      <c r="A42" s="22"/>
      <c r="B42" s="39"/>
      <c r="C42" s="1209" t="s">
        <v>572</v>
      </c>
      <c r="D42" s="1210"/>
      <c r="E42" s="1211"/>
      <c r="F42" s="36" t="s">
        <v>516</v>
      </c>
      <c r="G42" s="37" t="s">
        <v>516</v>
      </c>
      <c r="H42" s="37" t="s">
        <v>516</v>
      </c>
      <c r="I42" s="37" t="s">
        <v>516</v>
      </c>
      <c r="J42" s="38" t="s">
        <v>516</v>
      </c>
      <c r="K42" s="22"/>
      <c r="L42" s="22"/>
      <c r="M42" s="22"/>
      <c r="N42" s="22"/>
      <c r="O42" s="22"/>
      <c r="P42" s="22"/>
    </row>
    <row r="43" spans="1:16" ht="39" customHeight="1" thickBot="1" x14ac:dyDescent="0.2">
      <c r="A43" s="22"/>
      <c r="B43" s="40"/>
      <c r="C43" s="1212" t="s">
        <v>573</v>
      </c>
      <c r="D43" s="1213"/>
      <c r="E43" s="1214"/>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ynhOjsgdeYvnNBcE7wQb2iwhPDOtql97c0o3rIseU+H2Whr7Nsr2TFktFjsmpRQ8DVPTRvGq6FG81Uc/I6YcA==" saltValue="rq55QadRz1a10HGA/90E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5717</v>
      </c>
      <c r="L45" s="60">
        <v>5920</v>
      </c>
      <c r="M45" s="60">
        <v>6057</v>
      </c>
      <c r="N45" s="60">
        <v>6220</v>
      </c>
      <c r="O45" s="61">
        <v>6668</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516</v>
      </c>
      <c r="L46" s="64" t="s">
        <v>516</v>
      </c>
      <c r="M46" s="64" t="s">
        <v>516</v>
      </c>
      <c r="N46" s="64" t="s">
        <v>516</v>
      </c>
      <c r="O46" s="65" t="s">
        <v>516</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516</v>
      </c>
      <c r="L47" s="64" t="s">
        <v>516</v>
      </c>
      <c r="M47" s="64" t="s">
        <v>516</v>
      </c>
      <c r="N47" s="64" t="s">
        <v>516</v>
      </c>
      <c r="O47" s="65" t="s">
        <v>516</v>
      </c>
      <c r="P47" s="48"/>
      <c r="Q47" s="48"/>
      <c r="R47" s="48"/>
      <c r="S47" s="48"/>
      <c r="T47" s="48"/>
      <c r="U47" s="48"/>
    </row>
    <row r="48" spans="1:21" ht="30.75" customHeight="1" x14ac:dyDescent="0.15">
      <c r="A48" s="48"/>
      <c r="B48" s="1219"/>
      <c r="C48" s="1220"/>
      <c r="D48" s="62"/>
      <c r="E48" s="1225" t="s">
        <v>15</v>
      </c>
      <c r="F48" s="1225"/>
      <c r="G48" s="1225"/>
      <c r="H48" s="1225"/>
      <c r="I48" s="1225"/>
      <c r="J48" s="1226"/>
      <c r="K48" s="63">
        <v>386</v>
      </c>
      <c r="L48" s="64">
        <v>481</v>
      </c>
      <c r="M48" s="64">
        <v>443</v>
      </c>
      <c r="N48" s="64">
        <v>358</v>
      </c>
      <c r="O48" s="65">
        <v>339</v>
      </c>
      <c r="P48" s="48"/>
      <c r="Q48" s="48"/>
      <c r="R48" s="48"/>
      <c r="S48" s="48"/>
      <c r="T48" s="48"/>
      <c r="U48" s="48"/>
    </row>
    <row r="49" spans="1:21" ht="30.75" customHeight="1" x14ac:dyDescent="0.15">
      <c r="A49" s="48"/>
      <c r="B49" s="1219"/>
      <c r="C49" s="1220"/>
      <c r="D49" s="62"/>
      <c r="E49" s="1225" t="s">
        <v>16</v>
      </c>
      <c r="F49" s="1225"/>
      <c r="G49" s="1225"/>
      <c r="H49" s="1225"/>
      <c r="I49" s="1225"/>
      <c r="J49" s="1226"/>
      <c r="K49" s="63">
        <v>249</v>
      </c>
      <c r="L49" s="64">
        <v>193</v>
      </c>
      <c r="M49" s="64">
        <v>165</v>
      </c>
      <c r="N49" s="64">
        <v>158</v>
      </c>
      <c r="O49" s="65">
        <v>162</v>
      </c>
      <c r="P49" s="48"/>
      <c r="Q49" s="48"/>
      <c r="R49" s="48"/>
      <c r="S49" s="48"/>
      <c r="T49" s="48"/>
      <c r="U49" s="48"/>
    </row>
    <row r="50" spans="1:21" ht="30.75" customHeight="1" x14ac:dyDescent="0.15">
      <c r="A50" s="48"/>
      <c r="B50" s="1219"/>
      <c r="C50" s="1220"/>
      <c r="D50" s="62"/>
      <c r="E50" s="1225" t="s">
        <v>17</v>
      </c>
      <c r="F50" s="1225"/>
      <c r="G50" s="1225"/>
      <c r="H50" s="1225"/>
      <c r="I50" s="1225"/>
      <c r="J50" s="1226"/>
      <c r="K50" s="63" t="s">
        <v>516</v>
      </c>
      <c r="L50" s="64" t="s">
        <v>516</v>
      </c>
      <c r="M50" s="64" t="s">
        <v>516</v>
      </c>
      <c r="N50" s="64" t="s">
        <v>516</v>
      </c>
      <c r="O50" s="65" t="s">
        <v>516</v>
      </c>
      <c r="P50" s="48"/>
      <c r="Q50" s="48"/>
      <c r="R50" s="48"/>
      <c r="S50" s="48"/>
      <c r="T50" s="48"/>
      <c r="U50" s="48"/>
    </row>
    <row r="51" spans="1:21" ht="30.75" customHeight="1" x14ac:dyDescent="0.15">
      <c r="A51" s="48"/>
      <c r="B51" s="1221"/>
      <c r="C51" s="1222"/>
      <c r="D51" s="66"/>
      <c r="E51" s="1225" t="s">
        <v>18</v>
      </c>
      <c r="F51" s="1225"/>
      <c r="G51" s="1225"/>
      <c r="H51" s="1225"/>
      <c r="I51" s="1225"/>
      <c r="J51" s="1226"/>
      <c r="K51" s="63" t="s">
        <v>516</v>
      </c>
      <c r="L51" s="64" t="s">
        <v>516</v>
      </c>
      <c r="M51" s="64" t="s">
        <v>516</v>
      </c>
      <c r="N51" s="64" t="s">
        <v>516</v>
      </c>
      <c r="O51" s="65" t="s">
        <v>516</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6728</v>
      </c>
      <c r="L52" s="64">
        <v>6746</v>
      </c>
      <c r="M52" s="64">
        <v>6881</v>
      </c>
      <c r="N52" s="64">
        <v>7010</v>
      </c>
      <c r="O52" s="65">
        <v>7107</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-376</v>
      </c>
      <c r="L53" s="69">
        <v>-152</v>
      </c>
      <c r="M53" s="69">
        <v>-216</v>
      </c>
      <c r="N53" s="69">
        <v>-274</v>
      </c>
      <c r="O53" s="70">
        <v>62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33" t="s">
        <v>25</v>
      </c>
      <c r="C57" s="1234"/>
      <c r="D57" s="1237" t="s">
        <v>26</v>
      </c>
      <c r="E57" s="1238"/>
      <c r="F57" s="1238"/>
      <c r="G57" s="1238"/>
      <c r="H57" s="1238"/>
      <c r="I57" s="1238"/>
      <c r="J57" s="1239"/>
      <c r="K57" s="83" t="s">
        <v>601</v>
      </c>
      <c r="L57" s="84" t="s">
        <v>601</v>
      </c>
      <c r="M57" s="84" t="s">
        <v>601</v>
      </c>
      <c r="N57" s="84" t="s">
        <v>601</v>
      </c>
      <c r="O57" s="85" t="s">
        <v>601</v>
      </c>
    </row>
    <row r="58" spans="1:21" ht="31.5" customHeight="1" thickBot="1" x14ac:dyDescent="0.2">
      <c r="B58" s="1235"/>
      <c r="C58" s="1236"/>
      <c r="D58" s="1240" t="s">
        <v>27</v>
      </c>
      <c r="E58" s="1241"/>
      <c r="F58" s="1241"/>
      <c r="G58" s="1241"/>
      <c r="H58" s="1241"/>
      <c r="I58" s="1241"/>
      <c r="J58" s="1242"/>
      <c r="K58" s="86" t="s">
        <v>601</v>
      </c>
      <c r="L58" s="87" t="s">
        <v>601</v>
      </c>
      <c r="M58" s="87" t="s">
        <v>601</v>
      </c>
      <c r="N58" s="87" t="s">
        <v>601</v>
      </c>
      <c r="O58" s="88" t="s">
        <v>601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ESMP2EaOSRClYtT6Hct4YVU2WrQ3DreDn+APalelrLT7tzvzXRjbQnuKoENNRaKPEpVrFOaR16Nr+SzB+vAww==" saltValue="+K3Z4geoe9U0yEJANhf1a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4294967293"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43" t="s">
        <v>30</v>
      </c>
      <c r="C41" s="1244"/>
      <c r="D41" s="102"/>
      <c r="E41" s="1249" t="s">
        <v>31</v>
      </c>
      <c r="F41" s="1249"/>
      <c r="G41" s="1249"/>
      <c r="H41" s="1250"/>
      <c r="I41" s="351">
        <v>56257</v>
      </c>
      <c r="J41" s="352">
        <v>58825</v>
      </c>
      <c r="K41" s="352">
        <v>60913</v>
      </c>
      <c r="L41" s="352">
        <v>63460</v>
      </c>
      <c r="M41" s="353">
        <v>65246</v>
      </c>
    </row>
    <row r="42" spans="2:13" ht="27.75" customHeight="1" x14ac:dyDescent="0.15">
      <c r="B42" s="1245"/>
      <c r="C42" s="1246"/>
      <c r="D42" s="103"/>
      <c r="E42" s="1251" t="s">
        <v>32</v>
      </c>
      <c r="F42" s="1251"/>
      <c r="G42" s="1251"/>
      <c r="H42" s="1252"/>
      <c r="I42" s="354">
        <v>219</v>
      </c>
      <c r="J42" s="355">
        <v>410</v>
      </c>
      <c r="K42" s="355">
        <v>331</v>
      </c>
      <c r="L42" s="355">
        <v>83</v>
      </c>
      <c r="M42" s="356">
        <v>182</v>
      </c>
    </row>
    <row r="43" spans="2:13" ht="27.75" customHeight="1" x14ac:dyDescent="0.15">
      <c r="B43" s="1245"/>
      <c r="C43" s="1246"/>
      <c r="D43" s="103"/>
      <c r="E43" s="1251" t="s">
        <v>33</v>
      </c>
      <c r="F43" s="1251"/>
      <c r="G43" s="1251"/>
      <c r="H43" s="1252"/>
      <c r="I43" s="354">
        <v>3955</v>
      </c>
      <c r="J43" s="355">
        <v>3355</v>
      </c>
      <c r="K43" s="355">
        <v>3286</v>
      </c>
      <c r="L43" s="355">
        <v>3122</v>
      </c>
      <c r="M43" s="356">
        <v>2987</v>
      </c>
    </row>
    <row r="44" spans="2:13" ht="27.75" customHeight="1" x14ac:dyDescent="0.15">
      <c r="B44" s="1245"/>
      <c r="C44" s="1246"/>
      <c r="D44" s="103"/>
      <c r="E44" s="1251" t="s">
        <v>34</v>
      </c>
      <c r="F44" s="1251"/>
      <c r="G44" s="1251"/>
      <c r="H44" s="1252"/>
      <c r="I44" s="354">
        <v>2441</v>
      </c>
      <c r="J44" s="355">
        <v>1339</v>
      </c>
      <c r="K44" s="355">
        <v>1117</v>
      </c>
      <c r="L44" s="355">
        <v>955</v>
      </c>
      <c r="M44" s="356">
        <v>901</v>
      </c>
    </row>
    <row r="45" spans="2:13" ht="27.75" customHeight="1" x14ac:dyDescent="0.15">
      <c r="B45" s="1245"/>
      <c r="C45" s="1246"/>
      <c r="D45" s="103"/>
      <c r="E45" s="1251" t="s">
        <v>35</v>
      </c>
      <c r="F45" s="1251"/>
      <c r="G45" s="1251"/>
      <c r="H45" s="1252"/>
      <c r="I45" s="354">
        <v>14365</v>
      </c>
      <c r="J45" s="355">
        <v>14105</v>
      </c>
      <c r="K45" s="355">
        <v>13863</v>
      </c>
      <c r="L45" s="355">
        <v>13990</v>
      </c>
      <c r="M45" s="356">
        <v>13776</v>
      </c>
    </row>
    <row r="46" spans="2:13" ht="27.75" customHeight="1" x14ac:dyDescent="0.15">
      <c r="B46" s="1245"/>
      <c r="C46" s="1246"/>
      <c r="D46" s="104"/>
      <c r="E46" s="1251" t="s">
        <v>36</v>
      </c>
      <c r="F46" s="1251"/>
      <c r="G46" s="1251"/>
      <c r="H46" s="1252"/>
      <c r="I46" s="354" t="s">
        <v>516</v>
      </c>
      <c r="J46" s="355" t="s">
        <v>516</v>
      </c>
      <c r="K46" s="355">
        <v>28</v>
      </c>
      <c r="L46" s="355">
        <v>16</v>
      </c>
      <c r="M46" s="356" t="s">
        <v>516</v>
      </c>
    </row>
    <row r="47" spans="2:13" ht="27.75" customHeight="1" x14ac:dyDescent="0.15">
      <c r="B47" s="1245"/>
      <c r="C47" s="1246"/>
      <c r="D47" s="105"/>
      <c r="E47" s="1253" t="s">
        <v>37</v>
      </c>
      <c r="F47" s="1254"/>
      <c r="G47" s="1254"/>
      <c r="H47" s="1255"/>
      <c r="I47" s="354" t="s">
        <v>516</v>
      </c>
      <c r="J47" s="355" t="s">
        <v>516</v>
      </c>
      <c r="K47" s="355" t="s">
        <v>516</v>
      </c>
      <c r="L47" s="355" t="s">
        <v>516</v>
      </c>
      <c r="M47" s="356" t="s">
        <v>516</v>
      </c>
    </row>
    <row r="48" spans="2:13" ht="27.75" customHeight="1" x14ac:dyDescent="0.15">
      <c r="B48" s="1245"/>
      <c r="C48" s="1246"/>
      <c r="D48" s="103"/>
      <c r="E48" s="1251" t="s">
        <v>38</v>
      </c>
      <c r="F48" s="1251"/>
      <c r="G48" s="1251"/>
      <c r="H48" s="1252"/>
      <c r="I48" s="354" t="s">
        <v>516</v>
      </c>
      <c r="J48" s="355" t="s">
        <v>516</v>
      </c>
      <c r="K48" s="355" t="s">
        <v>516</v>
      </c>
      <c r="L48" s="355" t="s">
        <v>516</v>
      </c>
      <c r="M48" s="356" t="s">
        <v>516</v>
      </c>
    </row>
    <row r="49" spans="2:13" ht="27.75" customHeight="1" x14ac:dyDescent="0.15">
      <c r="B49" s="1247"/>
      <c r="C49" s="1248"/>
      <c r="D49" s="103"/>
      <c r="E49" s="1251" t="s">
        <v>39</v>
      </c>
      <c r="F49" s="1251"/>
      <c r="G49" s="1251"/>
      <c r="H49" s="1252"/>
      <c r="I49" s="354" t="s">
        <v>516</v>
      </c>
      <c r="J49" s="355" t="s">
        <v>516</v>
      </c>
      <c r="K49" s="355" t="s">
        <v>516</v>
      </c>
      <c r="L49" s="355" t="s">
        <v>516</v>
      </c>
      <c r="M49" s="356" t="s">
        <v>516</v>
      </c>
    </row>
    <row r="50" spans="2:13" ht="27.75" customHeight="1" x14ac:dyDescent="0.15">
      <c r="B50" s="1256" t="s">
        <v>40</v>
      </c>
      <c r="C50" s="1257"/>
      <c r="D50" s="106"/>
      <c r="E50" s="1251" t="s">
        <v>41</v>
      </c>
      <c r="F50" s="1251"/>
      <c r="G50" s="1251"/>
      <c r="H50" s="1252"/>
      <c r="I50" s="354">
        <v>25672</v>
      </c>
      <c r="J50" s="355">
        <v>24699</v>
      </c>
      <c r="K50" s="355">
        <v>24209</v>
      </c>
      <c r="L50" s="355">
        <v>24714</v>
      </c>
      <c r="M50" s="356">
        <v>27198</v>
      </c>
    </row>
    <row r="51" spans="2:13" ht="27.75" customHeight="1" x14ac:dyDescent="0.15">
      <c r="B51" s="1245"/>
      <c r="C51" s="1246"/>
      <c r="D51" s="103"/>
      <c r="E51" s="1251" t="s">
        <v>42</v>
      </c>
      <c r="F51" s="1251"/>
      <c r="G51" s="1251"/>
      <c r="H51" s="1252"/>
      <c r="I51" s="354">
        <v>9491</v>
      </c>
      <c r="J51" s="355">
        <v>7704</v>
      </c>
      <c r="K51" s="355">
        <v>8088</v>
      </c>
      <c r="L51" s="355">
        <v>8235</v>
      </c>
      <c r="M51" s="356">
        <v>7610</v>
      </c>
    </row>
    <row r="52" spans="2:13" ht="27.75" customHeight="1" x14ac:dyDescent="0.15">
      <c r="B52" s="1247"/>
      <c r="C52" s="1248"/>
      <c r="D52" s="103"/>
      <c r="E52" s="1251" t="s">
        <v>43</v>
      </c>
      <c r="F52" s="1251"/>
      <c r="G52" s="1251"/>
      <c r="H52" s="1252"/>
      <c r="I52" s="354">
        <v>64913</v>
      </c>
      <c r="J52" s="355">
        <v>65811</v>
      </c>
      <c r="K52" s="355">
        <v>65258</v>
      </c>
      <c r="L52" s="355">
        <v>65205</v>
      </c>
      <c r="M52" s="356">
        <v>63784</v>
      </c>
    </row>
    <row r="53" spans="2:13" ht="27.75" customHeight="1" thickBot="1" x14ac:dyDescent="0.2">
      <c r="B53" s="1258" t="s">
        <v>44</v>
      </c>
      <c r="C53" s="1259"/>
      <c r="D53" s="107"/>
      <c r="E53" s="1260" t="s">
        <v>45</v>
      </c>
      <c r="F53" s="1260"/>
      <c r="G53" s="1260"/>
      <c r="H53" s="1261"/>
      <c r="I53" s="357">
        <v>-22840</v>
      </c>
      <c r="J53" s="358">
        <v>-20180</v>
      </c>
      <c r="K53" s="358">
        <v>-18016</v>
      </c>
      <c r="L53" s="358">
        <v>-16529</v>
      </c>
      <c r="M53" s="359">
        <v>-15501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EHBbtsvhRpziGd4p9faG0eogRbtgsmFol90JwFU6aEf6orcA+mydiKJBrC1zKbyASTpAP2wRjmNkdcwjojYoqA==" saltValue="MrsIPrW4M/tGAHK1xVFfL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559</v>
      </c>
      <c r="G54" s="116" t="s">
        <v>560</v>
      </c>
      <c r="H54" s="117" t="s">
        <v>561</v>
      </c>
    </row>
    <row r="55" spans="2:8" ht="52.5" customHeight="1" x14ac:dyDescent="0.15">
      <c r="B55" s="118"/>
      <c r="C55" s="1270" t="s">
        <v>48</v>
      </c>
      <c r="D55" s="1270"/>
      <c r="E55" s="1271"/>
      <c r="F55" s="119">
        <v>6330</v>
      </c>
      <c r="G55" s="119">
        <v>6778</v>
      </c>
      <c r="H55" s="120">
        <v>7349</v>
      </c>
    </row>
    <row r="56" spans="2:8" ht="52.5" customHeight="1" x14ac:dyDescent="0.15">
      <c r="B56" s="121"/>
      <c r="C56" s="1272" t="s">
        <v>49</v>
      </c>
      <c r="D56" s="1272"/>
      <c r="E56" s="1273"/>
      <c r="F56" s="122">
        <v>9333</v>
      </c>
      <c r="G56" s="122">
        <v>9335</v>
      </c>
      <c r="H56" s="123">
        <v>10333</v>
      </c>
    </row>
    <row r="57" spans="2:8" ht="53.25" customHeight="1" x14ac:dyDescent="0.15">
      <c r="B57" s="121"/>
      <c r="C57" s="1274" t="s">
        <v>50</v>
      </c>
      <c r="D57" s="1274"/>
      <c r="E57" s="1275"/>
      <c r="F57" s="124">
        <v>7263</v>
      </c>
      <c r="G57" s="124">
        <v>6377</v>
      </c>
      <c r="H57" s="125">
        <v>6208</v>
      </c>
    </row>
    <row r="58" spans="2:8" ht="45.75" customHeight="1" x14ac:dyDescent="0.15">
      <c r="B58" s="126"/>
      <c r="C58" s="1262" t="s">
        <v>596</v>
      </c>
      <c r="D58" s="1263"/>
      <c r="E58" s="1264"/>
      <c r="F58" s="127">
        <v>3174</v>
      </c>
      <c r="G58" s="127">
        <v>2794</v>
      </c>
      <c r="H58" s="128">
        <v>2783</v>
      </c>
    </row>
    <row r="59" spans="2:8" ht="45.75" customHeight="1" x14ac:dyDescent="0.15">
      <c r="B59" s="126"/>
      <c r="C59" s="1262" t="s">
        <v>597</v>
      </c>
      <c r="D59" s="1263"/>
      <c r="E59" s="1264"/>
      <c r="F59" s="127">
        <v>1779</v>
      </c>
      <c r="G59" s="127">
        <v>1633</v>
      </c>
      <c r="H59" s="128">
        <v>1502</v>
      </c>
    </row>
    <row r="60" spans="2:8" ht="45.75" customHeight="1" x14ac:dyDescent="0.15">
      <c r="B60" s="126"/>
      <c r="C60" s="1262" t="s">
        <v>598</v>
      </c>
      <c r="D60" s="1263"/>
      <c r="E60" s="1264"/>
      <c r="F60" s="127">
        <v>657</v>
      </c>
      <c r="G60" s="127">
        <v>707</v>
      </c>
      <c r="H60" s="128">
        <v>729</v>
      </c>
    </row>
    <row r="61" spans="2:8" ht="45.75" customHeight="1" x14ac:dyDescent="0.15">
      <c r="B61" s="126"/>
      <c r="C61" s="1262" t="s">
        <v>599</v>
      </c>
      <c r="D61" s="1263"/>
      <c r="E61" s="1264"/>
      <c r="F61" s="127">
        <v>141</v>
      </c>
      <c r="G61" s="127">
        <v>138</v>
      </c>
      <c r="H61" s="128">
        <v>138</v>
      </c>
    </row>
    <row r="62" spans="2:8" ht="45.75" customHeight="1" thickBot="1" x14ac:dyDescent="0.2">
      <c r="B62" s="129"/>
      <c r="C62" s="1265" t="s">
        <v>600</v>
      </c>
      <c r="D62" s="1266"/>
      <c r="E62" s="1267"/>
      <c r="F62" s="130">
        <v>141</v>
      </c>
      <c r="G62" s="130">
        <v>133</v>
      </c>
      <c r="H62" s="131">
        <v>125</v>
      </c>
    </row>
    <row r="63" spans="2:8" ht="52.5" customHeight="1" thickBot="1" x14ac:dyDescent="0.2">
      <c r="B63" s="132"/>
      <c r="C63" s="1268" t="s">
        <v>51</v>
      </c>
      <c r="D63" s="1268"/>
      <c r="E63" s="1269"/>
      <c r="F63" s="133">
        <v>22926</v>
      </c>
      <c r="G63" s="133">
        <v>22490</v>
      </c>
      <c r="H63" s="134">
        <v>23890</v>
      </c>
    </row>
    <row r="64" spans="2:8" x14ac:dyDescent="0.15"/>
  </sheetData>
  <sheetProtection algorithmName="SHA-512" hashValue="c3HybmNZimk5U5cl3WQBvkNuzaxKxbJxOLkoi2S9bvlJ1srXrJW9CYjOPiZ15UheKKabqqQf9PXkPyPrAseN1A==" saltValue="cm7N+x3rCPO7NOu1q24e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603</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604</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8" t="s">
        <v>605</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6"/>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6"/>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6"/>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6"/>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606</v>
      </c>
    </row>
    <row r="50" spans="1:109" x14ac:dyDescent="0.15">
      <c r="B50" s="376"/>
      <c r="G50" s="1282"/>
      <c r="H50" s="1282"/>
      <c r="I50" s="1282"/>
      <c r="J50" s="1282"/>
      <c r="K50" s="386"/>
      <c r="L50" s="386"/>
      <c r="M50" s="387"/>
      <c r="N50" s="387"/>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557</v>
      </c>
      <c r="BQ50" s="1281"/>
      <c r="BR50" s="1281"/>
      <c r="BS50" s="1281"/>
      <c r="BT50" s="1281"/>
      <c r="BU50" s="1281"/>
      <c r="BV50" s="1281"/>
      <c r="BW50" s="1281"/>
      <c r="BX50" s="1281" t="s">
        <v>558</v>
      </c>
      <c r="BY50" s="1281"/>
      <c r="BZ50" s="1281"/>
      <c r="CA50" s="1281"/>
      <c r="CB50" s="1281"/>
      <c r="CC50" s="1281"/>
      <c r="CD50" s="1281"/>
      <c r="CE50" s="1281"/>
      <c r="CF50" s="1281" t="s">
        <v>559</v>
      </c>
      <c r="CG50" s="1281"/>
      <c r="CH50" s="1281"/>
      <c r="CI50" s="1281"/>
      <c r="CJ50" s="1281"/>
      <c r="CK50" s="1281"/>
      <c r="CL50" s="1281"/>
      <c r="CM50" s="1281"/>
      <c r="CN50" s="1281" t="s">
        <v>560</v>
      </c>
      <c r="CO50" s="1281"/>
      <c r="CP50" s="1281"/>
      <c r="CQ50" s="1281"/>
      <c r="CR50" s="1281"/>
      <c r="CS50" s="1281"/>
      <c r="CT50" s="1281"/>
      <c r="CU50" s="1281"/>
      <c r="CV50" s="1281" t="s">
        <v>561</v>
      </c>
      <c r="CW50" s="1281"/>
      <c r="CX50" s="1281"/>
      <c r="CY50" s="1281"/>
      <c r="CZ50" s="1281"/>
      <c r="DA50" s="1281"/>
      <c r="DB50" s="1281"/>
      <c r="DC50" s="1281"/>
    </row>
    <row r="51" spans="1:109" ht="13.5" customHeight="1" x14ac:dyDescent="0.15">
      <c r="B51" s="376"/>
      <c r="G51" s="1284"/>
      <c r="H51" s="1284"/>
      <c r="I51" s="1297"/>
      <c r="J51" s="1297"/>
      <c r="K51" s="1283"/>
      <c r="L51" s="1283"/>
      <c r="M51" s="1283"/>
      <c r="N51" s="1283"/>
      <c r="AM51" s="385"/>
      <c r="AN51" s="1279" t="s">
        <v>607</v>
      </c>
      <c r="AO51" s="1279"/>
      <c r="AP51" s="1279"/>
      <c r="AQ51" s="1279"/>
      <c r="AR51" s="1279"/>
      <c r="AS51" s="1279"/>
      <c r="AT51" s="1279"/>
      <c r="AU51" s="1279"/>
      <c r="AV51" s="1279"/>
      <c r="AW51" s="1279"/>
      <c r="AX51" s="1279"/>
      <c r="AY51" s="1279"/>
      <c r="AZ51" s="1279"/>
      <c r="BA51" s="1279"/>
      <c r="BB51" s="1279" t="s">
        <v>608</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x14ac:dyDescent="0.15">
      <c r="B52" s="376"/>
      <c r="G52" s="1284"/>
      <c r="H52" s="1284"/>
      <c r="I52" s="1297"/>
      <c r="J52" s="1297"/>
      <c r="K52" s="1283"/>
      <c r="L52" s="1283"/>
      <c r="M52" s="1283"/>
      <c r="N52" s="1283"/>
      <c r="AM52" s="385"/>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4"/>
      <c r="B53" s="376"/>
      <c r="G53" s="1284"/>
      <c r="H53" s="1284"/>
      <c r="I53" s="1282"/>
      <c r="J53" s="1282"/>
      <c r="K53" s="1283"/>
      <c r="L53" s="1283"/>
      <c r="M53" s="1283"/>
      <c r="N53" s="1283"/>
      <c r="AM53" s="385"/>
      <c r="AN53" s="1279"/>
      <c r="AO53" s="1279"/>
      <c r="AP53" s="1279"/>
      <c r="AQ53" s="1279"/>
      <c r="AR53" s="1279"/>
      <c r="AS53" s="1279"/>
      <c r="AT53" s="1279"/>
      <c r="AU53" s="1279"/>
      <c r="AV53" s="1279"/>
      <c r="AW53" s="1279"/>
      <c r="AX53" s="1279"/>
      <c r="AY53" s="1279"/>
      <c r="AZ53" s="1279"/>
      <c r="BA53" s="1279"/>
      <c r="BB53" s="1279" t="s">
        <v>609</v>
      </c>
      <c r="BC53" s="1279"/>
      <c r="BD53" s="1279"/>
      <c r="BE53" s="1279"/>
      <c r="BF53" s="1279"/>
      <c r="BG53" s="1279"/>
      <c r="BH53" s="1279"/>
      <c r="BI53" s="1279"/>
      <c r="BJ53" s="1279"/>
      <c r="BK53" s="1279"/>
      <c r="BL53" s="1279"/>
      <c r="BM53" s="1279"/>
      <c r="BN53" s="1279"/>
      <c r="BO53" s="1279"/>
      <c r="BP53" s="1276">
        <v>45.9</v>
      </c>
      <c r="BQ53" s="1276"/>
      <c r="BR53" s="1276"/>
      <c r="BS53" s="1276"/>
      <c r="BT53" s="1276"/>
      <c r="BU53" s="1276"/>
      <c r="BV53" s="1276"/>
      <c r="BW53" s="1276"/>
      <c r="BX53" s="1276">
        <v>46.1</v>
      </c>
      <c r="BY53" s="1276"/>
      <c r="BZ53" s="1276"/>
      <c r="CA53" s="1276"/>
      <c r="CB53" s="1276"/>
      <c r="CC53" s="1276"/>
      <c r="CD53" s="1276"/>
      <c r="CE53" s="1276"/>
      <c r="CF53" s="1276">
        <v>47.2</v>
      </c>
      <c r="CG53" s="1276"/>
      <c r="CH53" s="1276"/>
      <c r="CI53" s="1276"/>
      <c r="CJ53" s="1276"/>
      <c r="CK53" s="1276"/>
      <c r="CL53" s="1276"/>
      <c r="CM53" s="1276"/>
      <c r="CN53" s="1276">
        <v>47.4</v>
      </c>
      <c r="CO53" s="1276"/>
      <c r="CP53" s="1276"/>
      <c r="CQ53" s="1276"/>
      <c r="CR53" s="1276"/>
      <c r="CS53" s="1276"/>
      <c r="CT53" s="1276"/>
      <c r="CU53" s="1276"/>
      <c r="CV53" s="1276">
        <v>48.5</v>
      </c>
      <c r="CW53" s="1276"/>
      <c r="CX53" s="1276"/>
      <c r="CY53" s="1276"/>
      <c r="CZ53" s="1276"/>
      <c r="DA53" s="1276"/>
      <c r="DB53" s="1276"/>
      <c r="DC53" s="1276"/>
    </row>
    <row r="54" spans="1:109" x14ac:dyDescent="0.15">
      <c r="A54" s="384"/>
      <c r="B54" s="376"/>
      <c r="G54" s="1284"/>
      <c r="H54" s="1284"/>
      <c r="I54" s="1282"/>
      <c r="J54" s="1282"/>
      <c r="K54" s="1283"/>
      <c r="L54" s="1283"/>
      <c r="M54" s="1283"/>
      <c r="N54" s="1283"/>
      <c r="AM54" s="385"/>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4"/>
      <c r="B55" s="376"/>
      <c r="G55" s="1282"/>
      <c r="H55" s="1282"/>
      <c r="I55" s="1282"/>
      <c r="J55" s="1282"/>
      <c r="K55" s="1283"/>
      <c r="L55" s="1283"/>
      <c r="M55" s="1283"/>
      <c r="N55" s="1283"/>
      <c r="AN55" s="1281" t="s">
        <v>610</v>
      </c>
      <c r="AO55" s="1281"/>
      <c r="AP55" s="1281"/>
      <c r="AQ55" s="1281"/>
      <c r="AR55" s="1281"/>
      <c r="AS55" s="1281"/>
      <c r="AT55" s="1281"/>
      <c r="AU55" s="1281"/>
      <c r="AV55" s="1281"/>
      <c r="AW55" s="1281"/>
      <c r="AX55" s="1281"/>
      <c r="AY55" s="1281"/>
      <c r="AZ55" s="1281"/>
      <c r="BA55" s="1281"/>
      <c r="BB55" s="1279" t="s">
        <v>608</v>
      </c>
      <c r="BC55" s="1279"/>
      <c r="BD55" s="1279"/>
      <c r="BE55" s="1279"/>
      <c r="BF55" s="1279"/>
      <c r="BG55" s="1279"/>
      <c r="BH55" s="1279"/>
      <c r="BI55" s="1279"/>
      <c r="BJ55" s="1279"/>
      <c r="BK55" s="1279"/>
      <c r="BL55" s="1279"/>
      <c r="BM55" s="1279"/>
      <c r="BN55" s="1279"/>
      <c r="BO55" s="1279"/>
      <c r="BP55" s="1276">
        <v>20.100000000000001</v>
      </c>
      <c r="BQ55" s="1276"/>
      <c r="BR55" s="1276"/>
      <c r="BS55" s="1276"/>
      <c r="BT55" s="1276"/>
      <c r="BU55" s="1276"/>
      <c r="BV55" s="1276"/>
      <c r="BW55" s="1276"/>
      <c r="BX55" s="1276">
        <v>16</v>
      </c>
      <c r="BY55" s="1276"/>
      <c r="BZ55" s="1276"/>
      <c r="CA55" s="1276"/>
      <c r="CB55" s="1276"/>
      <c r="CC55" s="1276"/>
      <c r="CD55" s="1276"/>
      <c r="CE55" s="1276"/>
      <c r="CF55" s="1276">
        <v>18.399999999999999</v>
      </c>
      <c r="CG55" s="1276"/>
      <c r="CH55" s="1276"/>
      <c r="CI55" s="1276"/>
      <c r="CJ55" s="1276"/>
      <c r="CK55" s="1276"/>
      <c r="CL55" s="1276"/>
      <c r="CM55" s="1276"/>
      <c r="CN55" s="1276">
        <v>13.5</v>
      </c>
      <c r="CO55" s="1276"/>
      <c r="CP55" s="1276"/>
      <c r="CQ55" s="1276"/>
      <c r="CR55" s="1276"/>
      <c r="CS55" s="1276"/>
      <c r="CT55" s="1276"/>
      <c r="CU55" s="1276"/>
      <c r="CV55" s="1276">
        <v>1.5</v>
      </c>
      <c r="CW55" s="1276"/>
      <c r="CX55" s="1276"/>
      <c r="CY55" s="1276"/>
      <c r="CZ55" s="1276"/>
      <c r="DA55" s="1276"/>
      <c r="DB55" s="1276"/>
      <c r="DC55" s="1276"/>
    </row>
    <row r="56" spans="1:109" x14ac:dyDescent="0.15">
      <c r="A56" s="384"/>
      <c r="B56" s="376"/>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4" customFormat="1" x14ac:dyDescent="0.15">
      <c r="B57" s="388"/>
      <c r="G57" s="1282"/>
      <c r="H57" s="1282"/>
      <c r="I57" s="1277"/>
      <c r="J57" s="1277"/>
      <c r="K57" s="1283"/>
      <c r="L57" s="1283"/>
      <c r="M57" s="1283"/>
      <c r="N57" s="1283"/>
      <c r="AM57" s="370"/>
      <c r="AN57" s="1281"/>
      <c r="AO57" s="1281"/>
      <c r="AP57" s="1281"/>
      <c r="AQ57" s="1281"/>
      <c r="AR57" s="1281"/>
      <c r="AS57" s="1281"/>
      <c r="AT57" s="1281"/>
      <c r="AU57" s="1281"/>
      <c r="AV57" s="1281"/>
      <c r="AW57" s="1281"/>
      <c r="AX57" s="1281"/>
      <c r="AY57" s="1281"/>
      <c r="AZ57" s="1281"/>
      <c r="BA57" s="1281"/>
      <c r="BB57" s="1279" t="s">
        <v>609</v>
      </c>
      <c r="BC57" s="1279"/>
      <c r="BD57" s="1279"/>
      <c r="BE57" s="1279"/>
      <c r="BF57" s="1279"/>
      <c r="BG57" s="1279"/>
      <c r="BH57" s="1279"/>
      <c r="BI57" s="1279"/>
      <c r="BJ57" s="1279"/>
      <c r="BK57" s="1279"/>
      <c r="BL57" s="1279"/>
      <c r="BM57" s="1279"/>
      <c r="BN57" s="1279"/>
      <c r="BO57" s="1279"/>
      <c r="BP57" s="1276">
        <v>57.7</v>
      </c>
      <c r="BQ57" s="1276"/>
      <c r="BR57" s="1276"/>
      <c r="BS57" s="1276"/>
      <c r="BT57" s="1276"/>
      <c r="BU57" s="1276"/>
      <c r="BV57" s="1276"/>
      <c r="BW57" s="1276"/>
      <c r="BX57" s="1276">
        <v>58.8</v>
      </c>
      <c r="BY57" s="1276"/>
      <c r="BZ57" s="1276"/>
      <c r="CA57" s="1276"/>
      <c r="CB57" s="1276"/>
      <c r="CC57" s="1276"/>
      <c r="CD57" s="1276"/>
      <c r="CE57" s="1276"/>
      <c r="CF57" s="1276">
        <v>59.8</v>
      </c>
      <c r="CG57" s="1276"/>
      <c r="CH57" s="1276"/>
      <c r="CI57" s="1276"/>
      <c r="CJ57" s="1276"/>
      <c r="CK57" s="1276"/>
      <c r="CL57" s="1276"/>
      <c r="CM57" s="1276"/>
      <c r="CN57" s="1276">
        <v>60.2</v>
      </c>
      <c r="CO57" s="1276"/>
      <c r="CP57" s="1276"/>
      <c r="CQ57" s="1276"/>
      <c r="CR57" s="1276"/>
      <c r="CS57" s="1276"/>
      <c r="CT57" s="1276"/>
      <c r="CU57" s="1276"/>
      <c r="CV57" s="1276">
        <v>58.6</v>
      </c>
      <c r="CW57" s="1276"/>
      <c r="CX57" s="1276"/>
      <c r="CY57" s="1276"/>
      <c r="CZ57" s="1276"/>
      <c r="DA57" s="1276"/>
      <c r="DB57" s="1276"/>
      <c r="DC57" s="1276"/>
      <c r="DD57" s="389"/>
      <c r="DE57" s="388"/>
    </row>
    <row r="58" spans="1:109" s="384" customFormat="1" x14ac:dyDescent="0.15">
      <c r="A58" s="370"/>
      <c r="B58" s="388"/>
      <c r="G58" s="1282"/>
      <c r="H58" s="1282"/>
      <c r="I58" s="1277"/>
      <c r="J58" s="1277"/>
      <c r="K58" s="1283"/>
      <c r="L58" s="1283"/>
      <c r="M58" s="1283"/>
      <c r="N58" s="1283"/>
      <c r="AM58" s="370"/>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611</v>
      </c>
    </row>
    <row r="64" spans="1:109" x14ac:dyDescent="0.15">
      <c r="B64" s="376"/>
      <c r="G64" s="383"/>
      <c r="I64" s="396"/>
      <c r="J64" s="396"/>
      <c r="K64" s="396"/>
      <c r="L64" s="396"/>
      <c r="M64" s="396"/>
      <c r="N64" s="397"/>
      <c r="AM64" s="383"/>
      <c r="AN64" s="383" t="s">
        <v>604</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8" t="s">
        <v>612</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6"/>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6"/>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6"/>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6"/>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606</v>
      </c>
    </row>
    <row r="72" spans="2:107" x14ac:dyDescent="0.15">
      <c r="B72" s="376"/>
      <c r="G72" s="1282"/>
      <c r="H72" s="1282"/>
      <c r="I72" s="1282"/>
      <c r="J72" s="1282"/>
      <c r="K72" s="386"/>
      <c r="L72" s="386"/>
      <c r="M72" s="387"/>
      <c r="N72" s="387"/>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557</v>
      </c>
      <c r="BQ72" s="1281"/>
      <c r="BR72" s="1281"/>
      <c r="BS72" s="1281"/>
      <c r="BT72" s="1281"/>
      <c r="BU72" s="1281"/>
      <c r="BV72" s="1281"/>
      <c r="BW72" s="1281"/>
      <c r="BX72" s="1281" t="s">
        <v>558</v>
      </c>
      <c r="BY72" s="1281"/>
      <c r="BZ72" s="1281"/>
      <c r="CA72" s="1281"/>
      <c r="CB72" s="1281"/>
      <c r="CC72" s="1281"/>
      <c r="CD72" s="1281"/>
      <c r="CE72" s="1281"/>
      <c r="CF72" s="1281" t="s">
        <v>559</v>
      </c>
      <c r="CG72" s="1281"/>
      <c r="CH72" s="1281"/>
      <c r="CI72" s="1281"/>
      <c r="CJ72" s="1281"/>
      <c r="CK72" s="1281"/>
      <c r="CL72" s="1281"/>
      <c r="CM72" s="1281"/>
      <c r="CN72" s="1281" t="s">
        <v>560</v>
      </c>
      <c r="CO72" s="1281"/>
      <c r="CP72" s="1281"/>
      <c r="CQ72" s="1281"/>
      <c r="CR72" s="1281"/>
      <c r="CS72" s="1281"/>
      <c r="CT72" s="1281"/>
      <c r="CU72" s="1281"/>
      <c r="CV72" s="1281" t="s">
        <v>561</v>
      </c>
      <c r="CW72" s="1281"/>
      <c r="CX72" s="1281"/>
      <c r="CY72" s="1281"/>
      <c r="CZ72" s="1281"/>
      <c r="DA72" s="1281"/>
      <c r="DB72" s="1281"/>
      <c r="DC72" s="1281"/>
    </row>
    <row r="73" spans="2:107" x14ac:dyDescent="0.15">
      <c r="B73" s="376"/>
      <c r="G73" s="1284"/>
      <c r="H73" s="1284"/>
      <c r="I73" s="1284"/>
      <c r="J73" s="1284"/>
      <c r="K73" s="1280"/>
      <c r="L73" s="1280"/>
      <c r="M73" s="1280"/>
      <c r="N73" s="1280"/>
      <c r="AM73" s="385"/>
      <c r="AN73" s="1279" t="s">
        <v>607</v>
      </c>
      <c r="AO73" s="1279"/>
      <c r="AP73" s="1279"/>
      <c r="AQ73" s="1279"/>
      <c r="AR73" s="1279"/>
      <c r="AS73" s="1279"/>
      <c r="AT73" s="1279"/>
      <c r="AU73" s="1279"/>
      <c r="AV73" s="1279"/>
      <c r="AW73" s="1279"/>
      <c r="AX73" s="1279"/>
      <c r="AY73" s="1279"/>
      <c r="AZ73" s="1279"/>
      <c r="BA73" s="1279"/>
      <c r="BB73" s="1279" t="s">
        <v>608</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6"/>
      <c r="G74" s="1284"/>
      <c r="H74" s="1284"/>
      <c r="I74" s="1284"/>
      <c r="J74" s="1284"/>
      <c r="K74" s="1280"/>
      <c r="L74" s="1280"/>
      <c r="M74" s="1280"/>
      <c r="N74" s="1280"/>
      <c r="AM74" s="385"/>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6"/>
      <c r="G75" s="1284"/>
      <c r="H75" s="1284"/>
      <c r="I75" s="1282"/>
      <c r="J75" s="1282"/>
      <c r="K75" s="1283"/>
      <c r="L75" s="1283"/>
      <c r="M75" s="1283"/>
      <c r="N75" s="1283"/>
      <c r="AM75" s="385"/>
      <c r="AN75" s="1279"/>
      <c r="AO75" s="1279"/>
      <c r="AP75" s="1279"/>
      <c r="AQ75" s="1279"/>
      <c r="AR75" s="1279"/>
      <c r="AS75" s="1279"/>
      <c r="AT75" s="1279"/>
      <c r="AU75" s="1279"/>
      <c r="AV75" s="1279"/>
      <c r="AW75" s="1279"/>
      <c r="AX75" s="1279"/>
      <c r="AY75" s="1279"/>
      <c r="AZ75" s="1279"/>
      <c r="BA75" s="1279"/>
      <c r="BB75" s="1279" t="s">
        <v>613</v>
      </c>
      <c r="BC75" s="1279"/>
      <c r="BD75" s="1279"/>
      <c r="BE75" s="1279"/>
      <c r="BF75" s="1279"/>
      <c r="BG75" s="1279"/>
      <c r="BH75" s="1279"/>
      <c r="BI75" s="1279"/>
      <c r="BJ75" s="1279"/>
      <c r="BK75" s="1279"/>
      <c r="BL75" s="1279"/>
      <c r="BM75" s="1279"/>
      <c r="BN75" s="1279"/>
      <c r="BO75" s="1279"/>
      <c r="BP75" s="1276">
        <v>-1.3</v>
      </c>
      <c r="BQ75" s="1276"/>
      <c r="BR75" s="1276"/>
      <c r="BS75" s="1276"/>
      <c r="BT75" s="1276"/>
      <c r="BU75" s="1276"/>
      <c r="BV75" s="1276"/>
      <c r="BW75" s="1276"/>
      <c r="BX75" s="1276">
        <v>-1.1000000000000001</v>
      </c>
      <c r="BY75" s="1276"/>
      <c r="BZ75" s="1276"/>
      <c r="CA75" s="1276"/>
      <c r="CB75" s="1276"/>
      <c r="CC75" s="1276"/>
      <c r="CD75" s="1276"/>
      <c r="CE75" s="1276"/>
      <c r="CF75" s="1276">
        <v>-0.7</v>
      </c>
      <c r="CG75" s="1276"/>
      <c r="CH75" s="1276"/>
      <c r="CI75" s="1276"/>
      <c r="CJ75" s="1276"/>
      <c r="CK75" s="1276"/>
      <c r="CL75" s="1276"/>
      <c r="CM75" s="1276"/>
      <c r="CN75" s="1276">
        <v>-0.6</v>
      </c>
      <c r="CO75" s="1276"/>
      <c r="CP75" s="1276"/>
      <c r="CQ75" s="1276"/>
      <c r="CR75" s="1276"/>
      <c r="CS75" s="1276"/>
      <c r="CT75" s="1276"/>
      <c r="CU75" s="1276"/>
      <c r="CV75" s="1276">
        <v>-0.4</v>
      </c>
      <c r="CW75" s="1276"/>
      <c r="CX75" s="1276"/>
      <c r="CY75" s="1276"/>
      <c r="CZ75" s="1276"/>
      <c r="DA75" s="1276"/>
      <c r="DB75" s="1276"/>
      <c r="DC75" s="1276"/>
    </row>
    <row r="76" spans="2:107" x14ac:dyDescent="0.15">
      <c r="B76" s="376"/>
      <c r="G76" s="1284"/>
      <c r="H76" s="1284"/>
      <c r="I76" s="1282"/>
      <c r="J76" s="1282"/>
      <c r="K76" s="1283"/>
      <c r="L76" s="1283"/>
      <c r="M76" s="1283"/>
      <c r="N76" s="1283"/>
      <c r="AM76" s="385"/>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6"/>
      <c r="G77" s="1282"/>
      <c r="H77" s="1282"/>
      <c r="I77" s="1282"/>
      <c r="J77" s="1282"/>
      <c r="K77" s="1280"/>
      <c r="L77" s="1280"/>
      <c r="M77" s="1280"/>
      <c r="N77" s="1280"/>
      <c r="AN77" s="1281" t="s">
        <v>610</v>
      </c>
      <c r="AO77" s="1281"/>
      <c r="AP77" s="1281"/>
      <c r="AQ77" s="1281"/>
      <c r="AR77" s="1281"/>
      <c r="AS77" s="1281"/>
      <c r="AT77" s="1281"/>
      <c r="AU77" s="1281"/>
      <c r="AV77" s="1281"/>
      <c r="AW77" s="1281"/>
      <c r="AX77" s="1281"/>
      <c r="AY77" s="1281"/>
      <c r="AZ77" s="1281"/>
      <c r="BA77" s="1281"/>
      <c r="BB77" s="1279" t="s">
        <v>608</v>
      </c>
      <c r="BC77" s="1279"/>
      <c r="BD77" s="1279"/>
      <c r="BE77" s="1279"/>
      <c r="BF77" s="1279"/>
      <c r="BG77" s="1279"/>
      <c r="BH77" s="1279"/>
      <c r="BI77" s="1279"/>
      <c r="BJ77" s="1279"/>
      <c r="BK77" s="1279"/>
      <c r="BL77" s="1279"/>
      <c r="BM77" s="1279"/>
      <c r="BN77" s="1279"/>
      <c r="BO77" s="1279"/>
      <c r="BP77" s="1276">
        <v>20.100000000000001</v>
      </c>
      <c r="BQ77" s="1276"/>
      <c r="BR77" s="1276"/>
      <c r="BS77" s="1276"/>
      <c r="BT77" s="1276"/>
      <c r="BU77" s="1276"/>
      <c r="BV77" s="1276"/>
      <c r="BW77" s="1276"/>
      <c r="BX77" s="1276">
        <v>16</v>
      </c>
      <c r="BY77" s="1276"/>
      <c r="BZ77" s="1276"/>
      <c r="CA77" s="1276"/>
      <c r="CB77" s="1276"/>
      <c r="CC77" s="1276"/>
      <c r="CD77" s="1276"/>
      <c r="CE77" s="1276"/>
      <c r="CF77" s="1276">
        <v>18.399999999999999</v>
      </c>
      <c r="CG77" s="1276"/>
      <c r="CH77" s="1276"/>
      <c r="CI77" s="1276"/>
      <c r="CJ77" s="1276"/>
      <c r="CK77" s="1276"/>
      <c r="CL77" s="1276"/>
      <c r="CM77" s="1276"/>
      <c r="CN77" s="1276">
        <v>13.5</v>
      </c>
      <c r="CO77" s="1276"/>
      <c r="CP77" s="1276"/>
      <c r="CQ77" s="1276"/>
      <c r="CR77" s="1276"/>
      <c r="CS77" s="1276"/>
      <c r="CT77" s="1276"/>
      <c r="CU77" s="1276"/>
      <c r="CV77" s="1276">
        <v>1.5</v>
      </c>
      <c r="CW77" s="1276"/>
      <c r="CX77" s="1276"/>
      <c r="CY77" s="1276"/>
      <c r="CZ77" s="1276"/>
      <c r="DA77" s="1276"/>
      <c r="DB77" s="1276"/>
      <c r="DC77" s="1276"/>
    </row>
    <row r="78" spans="2:107" x14ac:dyDescent="0.15">
      <c r="B78" s="376"/>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6"/>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613</v>
      </c>
      <c r="BC79" s="1279"/>
      <c r="BD79" s="1279"/>
      <c r="BE79" s="1279"/>
      <c r="BF79" s="1279"/>
      <c r="BG79" s="1279"/>
      <c r="BH79" s="1279"/>
      <c r="BI79" s="1279"/>
      <c r="BJ79" s="1279"/>
      <c r="BK79" s="1279"/>
      <c r="BL79" s="1279"/>
      <c r="BM79" s="1279"/>
      <c r="BN79" s="1279"/>
      <c r="BO79" s="1279"/>
      <c r="BP79" s="1276">
        <v>5.8</v>
      </c>
      <c r="BQ79" s="1276"/>
      <c r="BR79" s="1276"/>
      <c r="BS79" s="1276"/>
      <c r="BT79" s="1276"/>
      <c r="BU79" s="1276"/>
      <c r="BV79" s="1276"/>
      <c r="BW79" s="1276"/>
      <c r="BX79" s="1276">
        <v>5.3</v>
      </c>
      <c r="BY79" s="1276"/>
      <c r="BZ79" s="1276"/>
      <c r="CA79" s="1276"/>
      <c r="CB79" s="1276"/>
      <c r="CC79" s="1276"/>
      <c r="CD79" s="1276"/>
      <c r="CE79" s="1276"/>
      <c r="CF79" s="1276">
        <v>5</v>
      </c>
      <c r="CG79" s="1276"/>
      <c r="CH79" s="1276"/>
      <c r="CI79" s="1276"/>
      <c r="CJ79" s="1276"/>
      <c r="CK79" s="1276"/>
      <c r="CL79" s="1276"/>
      <c r="CM79" s="1276"/>
      <c r="CN79" s="1276">
        <v>4.3</v>
      </c>
      <c r="CO79" s="1276"/>
      <c r="CP79" s="1276"/>
      <c r="CQ79" s="1276"/>
      <c r="CR79" s="1276"/>
      <c r="CS79" s="1276"/>
      <c r="CT79" s="1276"/>
      <c r="CU79" s="1276"/>
      <c r="CV79" s="1276">
        <v>3.9</v>
      </c>
      <c r="CW79" s="1276"/>
      <c r="CX79" s="1276"/>
      <c r="CY79" s="1276"/>
      <c r="CZ79" s="1276"/>
      <c r="DA79" s="1276"/>
      <c r="DB79" s="1276"/>
      <c r="DC79" s="1276"/>
    </row>
    <row r="80" spans="2:107" x14ac:dyDescent="0.15">
      <c r="B80" s="376"/>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C5Mu1CbTGLXzChisfi9uYMuX5WKOVI4SGTs9kVu03AtNyee5N6JSpSECqdgIA7Z1uHaqEYmBM8GPgNdF0gdlBA==" saltValue="c3xeGnNsYrRwnIEn02S2g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504</v>
      </c>
    </row>
  </sheetData>
  <sheetProtection algorithmName="SHA-512" hashValue="EOCgnvT2XfzMY+GSC2F63yMr7hCsVNQ9NpQKnLmcIlXmoal48uHwPI7KAk6KxX+FN9xH9917pQB6RsR96YsSlw==" saltValue="ksa2WtZAVa34gWEUx5GDU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504</v>
      </c>
    </row>
  </sheetData>
  <sheetProtection algorithmName="SHA-512" hashValue="Zc09ygmCifEkC7XhoDs7S3DbvAK9EUK0FqvKJQS162XoEU717psCdc60CHM2hNGQOdbqWejYEoV4K6htKsYJnw==" saltValue="9CQ/la8BIM3Qr+5kmx0Br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554</v>
      </c>
      <c r="G2" s="148"/>
      <c r="H2" s="149"/>
    </row>
    <row r="3" spans="1:8" x14ac:dyDescent="0.15">
      <c r="A3" s="145" t="s">
        <v>547</v>
      </c>
      <c r="B3" s="150"/>
      <c r="C3" s="151"/>
      <c r="D3" s="152">
        <v>71723</v>
      </c>
      <c r="E3" s="153"/>
      <c r="F3" s="154">
        <v>51875</v>
      </c>
      <c r="G3" s="155"/>
      <c r="H3" s="156"/>
    </row>
    <row r="4" spans="1:8" x14ac:dyDescent="0.15">
      <c r="A4" s="157"/>
      <c r="B4" s="158"/>
      <c r="C4" s="159"/>
      <c r="D4" s="160">
        <v>34982</v>
      </c>
      <c r="E4" s="161"/>
      <c r="F4" s="162">
        <v>29372</v>
      </c>
      <c r="G4" s="163"/>
      <c r="H4" s="164"/>
    </row>
    <row r="5" spans="1:8" x14ac:dyDescent="0.15">
      <c r="A5" s="145" t="s">
        <v>549</v>
      </c>
      <c r="B5" s="150"/>
      <c r="C5" s="151"/>
      <c r="D5" s="152">
        <v>95230</v>
      </c>
      <c r="E5" s="153"/>
      <c r="F5" s="154">
        <v>48064</v>
      </c>
      <c r="G5" s="155"/>
      <c r="H5" s="156"/>
    </row>
    <row r="6" spans="1:8" x14ac:dyDescent="0.15">
      <c r="A6" s="157"/>
      <c r="B6" s="158"/>
      <c r="C6" s="159"/>
      <c r="D6" s="160">
        <v>58638</v>
      </c>
      <c r="E6" s="161"/>
      <c r="F6" s="162">
        <v>30373</v>
      </c>
      <c r="G6" s="163"/>
      <c r="H6" s="164"/>
    </row>
    <row r="7" spans="1:8" x14ac:dyDescent="0.15">
      <c r="A7" s="145" t="s">
        <v>550</v>
      </c>
      <c r="B7" s="150"/>
      <c r="C7" s="151"/>
      <c r="D7" s="152">
        <v>73800</v>
      </c>
      <c r="E7" s="153"/>
      <c r="F7" s="154">
        <v>56662</v>
      </c>
      <c r="G7" s="155"/>
      <c r="H7" s="156"/>
    </row>
    <row r="8" spans="1:8" x14ac:dyDescent="0.15">
      <c r="A8" s="157"/>
      <c r="B8" s="158"/>
      <c r="C8" s="159"/>
      <c r="D8" s="160">
        <v>42733</v>
      </c>
      <c r="E8" s="161"/>
      <c r="F8" s="162">
        <v>34709</v>
      </c>
      <c r="G8" s="163"/>
      <c r="H8" s="164"/>
    </row>
    <row r="9" spans="1:8" x14ac:dyDescent="0.15">
      <c r="A9" s="145" t="s">
        <v>551</v>
      </c>
      <c r="B9" s="150"/>
      <c r="C9" s="151"/>
      <c r="D9" s="152">
        <v>86065</v>
      </c>
      <c r="E9" s="153"/>
      <c r="F9" s="154">
        <v>60285</v>
      </c>
      <c r="G9" s="155"/>
      <c r="H9" s="156"/>
    </row>
    <row r="10" spans="1:8" x14ac:dyDescent="0.15">
      <c r="A10" s="157"/>
      <c r="B10" s="158"/>
      <c r="C10" s="159"/>
      <c r="D10" s="160">
        <v>51283</v>
      </c>
      <c r="E10" s="161"/>
      <c r="F10" s="162">
        <v>36445</v>
      </c>
      <c r="G10" s="163"/>
      <c r="H10" s="164"/>
    </row>
    <row r="11" spans="1:8" x14ac:dyDescent="0.15">
      <c r="A11" s="145" t="s">
        <v>552</v>
      </c>
      <c r="B11" s="150"/>
      <c r="C11" s="151"/>
      <c r="D11" s="152">
        <v>79391</v>
      </c>
      <c r="E11" s="153"/>
      <c r="F11" s="154">
        <v>52714</v>
      </c>
      <c r="G11" s="155"/>
      <c r="H11" s="156"/>
    </row>
    <row r="12" spans="1:8" x14ac:dyDescent="0.15">
      <c r="A12" s="157"/>
      <c r="B12" s="158"/>
      <c r="C12" s="165"/>
      <c r="D12" s="160">
        <v>44029</v>
      </c>
      <c r="E12" s="161"/>
      <c r="F12" s="162">
        <v>29032</v>
      </c>
      <c r="G12" s="163"/>
      <c r="H12" s="164"/>
    </row>
    <row r="13" spans="1:8" x14ac:dyDescent="0.15">
      <c r="A13" s="145"/>
      <c r="B13" s="150"/>
      <c r="C13" s="166"/>
      <c r="D13" s="167">
        <v>81242</v>
      </c>
      <c r="E13" s="168"/>
      <c r="F13" s="169">
        <v>53920</v>
      </c>
      <c r="G13" s="170"/>
      <c r="H13" s="156"/>
    </row>
    <row r="14" spans="1:8" x14ac:dyDescent="0.15">
      <c r="A14" s="157"/>
      <c r="B14" s="158"/>
      <c r="C14" s="159"/>
      <c r="D14" s="160">
        <v>46333</v>
      </c>
      <c r="E14" s="161"/>
      <c r="F14" s="162">
        <v>31986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10.54</v>
      </c>
      <c r="C19" s="171">
        <f>ROUND(VALUE(SUBSTITUTE(実質収支比率等に係る経年分析!G$48,"▲","-")),2)</f>
        <v>8.51</v>
      </c>
      <c r="D19" s="171">
        <f>ROUND(VALUE(SUBSTITUTE(実質収支比率等に係る経年分析!H$48,"▲","-")),2)</f>
        <v>9.2899999999999991</v>
      </c>
      <c r="E19" s="171">
        <f>ROUND(VALUE(SUBSTITUTE(実質収支比率等に係る経年分析!I$48,"▲","-")),2)</f>
        <v>6.15</v>
      </c>
      <c r="F19" s="171">
        <f>ROUND(VALUE(SUBSTITUTE(実質収支比率等に係る経年分析!J$48,"▲","-")),2)</f>
        <v>10.91</v>
      </c>
    </row>
    <row r="20" spans="1:11" x14ac:dyDescent="0.15">
      <c r="A20" s="171" t="s">
        <v>55</v>
      </c>
      <c r="B20" s="171">
        <f>ROUND(VALUE(SUBSTITUTE(実質収支比率等に係る経年分析!F$47,"▲","-")),2)</f>
        <v>13.6</v>
      </c>
      <c r="C20" s="171">
        <f>ROUND(VALUE(SUBSTITUTE(実質収支比率等に係る経年分析!G$47,"▲","-")),2)</f>
        <v>13.41</v>
      </c>
      <c r="D20" s="171">
        <f>ROUND(VALUE(SUBSTITUTE(実質収支比率等に係る経年分析!H$47,"▲","-")),2)</f>
        <v>16.489999999999998</v>
      </c>
      <c r="E20" s="171">
        <f>ROUND(VALUE(SUBSTITUTE(実質収支比率等に係る経年分析!I$47,"▲","-")),2)</f>
        <v>17.12</v>
      </c>
      <c r="F20" s="171">
        <f>ROUND(VALUE(SUBSTITUTE(実質収支比率等に係る経年分析!J$47,"▲","-")),2)</f>
        <v>17.920000000000002</v>
      </c>
    </row>
    <row r="21" spans="1:11" x14ac:dyDescent="0.15">
      <c r="A21" s="171" t="s">
        <v>56</v>
      </c>
      <c r="B21" s="171">
        <f>IF(ISNUMBER(VALUE(SUBSTITUTE(実質収支比率等に係る経年分析!F$49,"▲","-"))),ROUND(VALUE(SUBSTITUTE(実質収支比率等に係る経年分析!F$49,"▲","-")),2),NA())</f>
        <v>2.72</v>
      </c>
      <c r="C21" s="171">
        <f>IF(ISNUMBER(VALUE(SUBSTITUTE(実質収支比率等に係る経年分析!G$49,"▲","-"))),ROUND(VALUE(SUBSTITUTE(実質収支比率等に係る経年分析!G$49,"▲","-")),2),NA())</f>
        <v>-2.4300000000000002</v>
      </c>
      <c r="D21" s="171">
        <f>IF(ISNUMBER(VALUE(SUBSTITUTE(実質収支比率等に係る経年分析!H$49,"▲","-"))),ROUND(VALUE(SUBSTITUTE(実質収支比率等に係る経年分析!H$49,"▲","-")),2),NA())</f>
        <v>3.86</v>
      </c>
      <c r="E21" s="171">
        <f>IF(ISNUMBER(VALUE(SUBSTITUTE(実質収支比率等に係る経年分析!I$49,"▲","-"))),ROUND(VALUE(SUBSTITUTE(実質収支比率等に係る経年分析!I$49,"▲","-")),2),NA())</f>
        <v>-1.72</v>
      </c>
      <c r="F21" s="171">
        <f>IF(ISNUMBER(VALUE(SUBSTITUTE(実質収支比率等に係る経年分析!J$49,"▲","-"))),ROUND(VALUE(SUBSTITUTE(実質収支比率等に係る経年分析!J$49,"▲","-")),2),NA())</f>
        <v>6.37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戸別合併処理浄化槽事業特別会計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介護サービス事業特別会計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1.48</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0.57999999999999996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0.69</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1.23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0.71</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0.25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0.28000000000000003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0.43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0.53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0.77</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5.87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5.22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5.31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4.53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4.07</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10.53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9.2799999999999994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6.14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10.91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6728</v>
      </c>
      <c r="E42" s="173"/>
      <c r="F42" s="173"/>
      <c r="G42" s="173">
        <f>'実質公債費比率（分子）の構造'!L$52</f>
        <v>6746</v>
      </c>
      <c r="H42" s="173"/>
      <c r="I42" s="173"/>
      <c r="J42" s="173">
        <f>'実質公債費比率（分子）の構造'!M$52</f>
        <v>6881</v>
      </c>
      <c r="K42" s="173"/>
      <c r="L42" s="173"/>
      <c r="M42" s="173">
        <f>'実質公債費比率（分子）の構造'!N$52</f>
        <v>7010</v>
      </c>
      <c r="N42" s="173"/>
      <c r="O42" s="173"/>
      <c r="P42" s="173">
        <f>'実質公債費比率（分子）の構造'!O$52</f>
        <v>7107</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249</v>
      </c>
      <c r="C45" s="173"/>
      <c r="D45" s="173"/>
      <c r="E45" s="173">
        <f>'実質公債費比率（分子）の構造'!L$49</f>
        <v>193</v>
      </c>
      <c r="F45" s="173"/>
      <c r="G45" s="173"/>
      <c r="H45" s="173">
        <f>'実質公債費比率（分子）の構造'!M$49</f>
        <v>165</v>
      </c>
      <c r="I45" s="173"/>
      <c r="J45" s="173"/>
      <c r="K45" s="173">
        <f>'実質公債費比率（分子）の構造'!N$49</f>
        <v>158</v>
      </c>
      <c r="L45" s="173"/>
      <c r="M45" s="173"/>
      <c r="N45" s="173">
        <f>'実質公債費比率（分子）の構造'!O$49</f>
        <v>162</v>
      </c>
      <c r="O45" s="173"/>
      <c r="P45" s="173"/>
    </row>
    <row r="46" spans="1:16" x14ac:dyDescent="0.15">
      <c r="A46" s="173" t="s">
        <v>67</v>
      </c>
      <c r="B46" s="173">
        <f>'実質公債費比率（分子）の構造'!K$48</f>
        <v>386</v>
      </c>
      <c r="C46" s="173"/>
      <c r="D46" s="173"/>
      <c r="E46" s="173">
        <f>'実質公債費比率（分子）の構造'!L$48</f>
        <v>481</v>
      </c>
      <c r="F46" s="173"/>
      <c r="G46" s="173"/>
      <c r="H46" s="173">
        <f>'実質公債費比率（分子）の構造'!M$48</f>
        <v>443</v>
      </c>
      <c r="I46" s="173"/>
      <c r="J46" s="173"/>
      <c r="K46" s="173">
        <f>'実質公債費比率（分子）の構造'!N$48</f>
        <v>358</v>
      </c>
      <c r="L46" s="173"/>
      <c r="M46" s="173"/>
      <c r="N46" s="173">
        <f>'実質公債費比率（分子）の構造'!O$48</f>
        <v>339</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5717</v>
      </c>
      <c r="C49" s="173"/>
      <c r="D49" s="173"/>
      <c r="E49" s="173">
        <f>'実質公債費比率（分子）の構造'!L$45</f>
        <v>5920</v>
      </c>
      <c r="F49" s="173"/>
      <c r="G49" s="173"/>
      <c r="H49" s="173">
        <f>'実質公債費比率（分子）の構造'!M$45</f>
        <v>6057</v>
      </c>
      <c r="I49" s="173"/>
      <c r="J49" s="173"/>
      <c r="K49" s="173">
        <f>'実質公債費比率（分子）の構造'!N$45</f>
        <v>6220</v>
      </c>
      <c r="L49" s="173"/>
      <c r="M49" s="173"/>
      <c r="N49" s="173">
        <f>'実質公債費比率（分子）の構造'!O$45</f>
        <v>6668</v>
      </c>
      <c r="O49" s="173"/>
      <c r="P49" s="173"/>
    </row>
    <row r="50" spans="1:16" x14ac:dyDescent="0.15">
      <c r="A50" s="173" t="s">
        <v>71</v>
      </c>
      <c r="B50" s="173" t="e">
        <f>NA()</f>
        <v>#N/A</v>
      </c>
      <c r="C50" s="173">
        <f>IF(ISNUMBER('実質公債費比率（分子）の構造'!K$53),'実質公債費比率（分子）の構造'!K$53,NA())</f>
        <v>-376</v>
      </c>
      <c r="D50" s="173" t="e">
        <f>NA()</f>
        <v>#N/A</v>
      </c>
      <c r="E50" s="173" t="e">
        <f>NA()</f>
        <v>#N/A</v>
      </c>
      <c r="F50" s="173">
        <f>IF(ISNUMBER('実質公債費比率（分子）の構造'!L$53),'実質公債費比率（分子）の構造'!L$53,NA())</f>
        <v>-152</v>
      </c>
      <c r="G50" s="173" t="e">
        <f>NA()</f>
        <v>#N/A</v>
      </c>
      <c r="H50" s="173" t="e">
        <f>NA()</f>
        <v>#N/A</v>
      </c>
      <c r="I50" s="173">
        <f>IF(ISNUMBER('実質公債費比率（分子）の構造'!M$53),'実質公債費比率（分子）の構造'!M$53,NA())</f>
        <v>-216</v>
      </c>
      <c r="J50" s="173" t="e">
        <f>NA()</f>
        <v>#N/A</v>
      </c>
      <c r="K50" s="173" t="e">
        <f>NA()</f>
        <v>#N/A</v>
      </c>
      <c r="L50" s="173">
        <f>IF(ISNUMBER('実質公債費比率（分子）の構造'!N$53),'実質公債費比率（分子）の構造'!N$53,NA())</f>
        <v>-274</v>
      </c>
      <c r="M50" s="173" t="e">
        <f>NA()</f>
        <v>#N/A</v>
      </c>
      <c r="N50" s="173" t="e">
        <f>NA()</f>
        <v>#N/A</v>
      </c>
      <c r="O50" s="173">
        <f>IF(ISNUMBER('実質公債費比率（分子）の構造'!O$53),'実質公債費比率（分子）の構造'!O$53,NA())</f>
        <v>62</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64913</v>
      </c>
      <c r="E56" s="172"/>
      <c r="F56" s="172"/>
      <c r="G56" s="172">
        <f>'将来負担比率（分子）の構造'!J$52</f>
        <v>65811</v>
      </c>
      <c r="H56" s="172"/>
      <c r="I56" s="172"/>
      <c r="J56" s="172">
        <f>'将来負担比率（分子）の構造'!K$52</f>
        <v>65258</v>
      </c>
      <c r="K56" s="172"/>
      <c r="L56" s="172"/>
      <c r="M56" s="172">
        <f>'将来負担比率（分子）の構造'!L$52</f>
        <v>65205</v>
      </c>
      <c r="N56" s="172"/>
      <c r="O56" s="172"/>
      <c r="P56" s="172">
        <f>'将来負担比率（分子）の構造'!M$52</f>
        <v>63784</v>
      </c>
    </row>
    <row r="57" spans="1:16" x14ac:dyDescent="0.15">
      <c r="A57" s="172" t="s">
        <v>42</v>
      </c>
      <c r="B57" s="172"/>
      <c r="C57" s="172"/>
      <c r="D57" s="172">
        <f>'将来負担比率（分子）の構造'!I$51</f>
        <v>9491</v>
      </c>
      <c r="E57" s="172"/>
      <c r="F57" s="172"/>
      <c r="G57" s="172">
        <f>'将来負担比率（分子）の構造'!J$51</f>
        <v>7704</v>
      </c>
      <c r="H57" s="172"/>
      <c r="I57" s="172"/>
      <c r="J57" s="172">
        <f>'将来負担比率（分子）の構造'!K$51</f>
        <v>8088</v>
      </c>
      <c r="K57" s="172"/>
      <c r="L57" s="172"/>
      <c r="M57" s="172">
        <f>'将来負担比率（分子）の構造'!L$51</f>
        <v>8235</v>
      </c>
      <c r="N57" s="172"/>
      <c r="O57" s="172"/>
      <c r="P57" s="172">
        <f>'将来負担比率（分子）の構造'!M$51</f>
        <v>7610</v>
      </c>
    </row>
    <row r="58" spans="1:16" x14ac:dyDescent="0.15">
      <c r="A58" s="172" t="s">
        <v>41</v>
      </c>
      <c r="B58" s="172"/>
      <c r="C58" s="172"/>
      <c r="D58" s="172">
        <f>'将来負担比率（分子）の構造'!I$50</f>
        <v>25672</v>
      </c>
      <c r="E58" s="172"/>
      <c r="F58" s="172"/>
      <c r="G58" s="172">
        <f>'将来負担比率（分子）の構造'!J$50</f>
        <v>24699</v>
      </c>
      <c r="H58" s="172"/>
      <c r="I58" s="172"/>
      <c r="J58" s="172">
        <f>'将来負担比率（分子）の構造'!K$50</f>
        <v>24209</v>
      </c>
      <c r="K58" s="172"/>
      <c r="L58" s="172"/>
      <c r="M58" s="172">
        <f>'将来負担比率（分子）の構造'!L$50</f>
        <v>24714</v>
      </c>
      <c r="N58" s="172"/>
      <c r="O58" s="172"/>
      <c r="P58" s="172">
        <f>'将来負担比率（分子）の構造'!M$50</f>
        <v>27198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f>'将来負担比率（分子）の構造'!K$46</f>
        <v>28</v>
      </c>
      <c r="I61" s="172"/>
      <c r="J61" s="172"/>
      <c r="K61" s="172">
        <f>'将来負担比率（分子）の構造'!L$46</f>
        <v>16</v>
      </c>
      <c r="L61" s="172"/>
      <c r="M61" s="172"/>
      <c r="N61" s="172" t="str">
        <f>'将来負担比率（分子）の構造'!M$46</f>
        <v>-</v>
      </c>
      <c r="O61" s="172"/>
      <c r="P61" s="172"/>
    </row>
    <row r="62" spans="1:16" x14ac:dyDescent="0.15">
      <c r="A62" s="172" t="s">
        <v>35</v>
      </c>
      <c r="B62" s="172">
        <f>'将来負担比率（分子）の構造'!I$45</f>
        <v>14365</v>
      </c>
      <c r="C62" s="172"/>
      <c r="D62" s="172"/>
      <c r="E62" s="172">
        <f>'将来負担比率（分子）の構造'!J$45</f>
        <v>14105</v>
      </c>
      <c r="F62" s="172"/>
      <c r="G62" s="172"/>
      <c r="H62" s="172">
        <f>'将来負担比率（分子）の構造'!K$45</f>
        <v>13863</v>
      </c>
      <c r="I62" s="172"/>
      <c r="J62" s="172"/>
      <c r="K62" s="172">
        <f>'将来負担比率（分子）の構造'!L$45</f>
        <v>13990</v>
      </c>
      <c r="L62" s="172"/>
      <c r="M62" s="172"/>
      <c r="N62" s="172">
        <f>'将来負担比率（分子）の構造'!M$45</f>
        <v>13776</v>
      </c>
      <c r="O62" s="172"/>
      <c r="P62" s="172"/>
    </row>
    <row r="63" spans="1:16" x14ac:dyDescent="0.15">
      <c r="A63" s="172" t="s">
        <v>34</v>
      </c>
      <c r="B63" s="172">
        <f>'将来負担比率（分子）の構造'!I$44</f>
        <v>2441</v>
      </c>
      <c r="C63" s="172"/>
      <c r="D63" s="172"/>
      <c r="E63" s="172">
        <f>'将来負担比率（分子）の構造'!J$44</f>
        <v>1339</v>
      </c>
      <c r="F63" s="172"/>
      <c r="G63" s="172"/>
      <c r="H63" s="172">
        <f>'将来負担比率（分子）の構造'!K$44</f>
        <v>1117</v>
      </c>
      <c r="I63" s="172"/>
      <c r="J63" s="172"/>
      <c r="K63" s="172">
        <f>'将来負担比率（分子）の構造'!L$44</f>
        <v>955</v>
      </c>
      <c r="L63" s="172"/>
      <c r="M63" s="172"/>
      <c r="N63" s="172">
        <f>'将来負担比率（分子）の構造'!M$44</f>
        <v>901</v>
      </c>
      <c r="O63" s="172"/>
      <c r="P63" s="172"/>
    </row>
    <row r="64" spans="1:16" x14ac:dyDescent="0.15">
      <c r="A64" s="172" t="s">
        <v>33</v>
      </c>
      <c r="B64" s="172">
        <f>'将来負担比率（分子）の構造'!I$43</f>
        <v>3955</v>
      </c>
      <c r="C64" s="172"/>
      <c r="D64" s="172"/>
      <c r="E64" s="172">
        <f>'将来負担比率（分子）の構造'!J$43</f>
        <v>3355</v>
      </c>
      <c r="F64" s="172"/>
      <c r="G64" s="172"/>
      <c r="H64" s="172">
        <f>'将来負担比率（分子）の構造'!K$43</f>
        <v>3286</v>
      </c>
      <c r="I64" s="172"/>
      <c r="J64" s="172"/>
      <c r="K64" s="172">
        <f>'将来負担比率（分子）の構造'!L$43</f>
        <v>3122</v>
      </c>
      <c r="L64" s="172"/>
      <c r="M64" s="172"/>
      <c r="N64" s="172">
        <f>'将来負担比率（分子）の構造'!M$43</f>
        <v>2987</v>
      </c>
      <c r="O64" s="172"/>
      <c r="P64" s="172"/>
    </row>
    <row r="65" spans="1:16" x14ac:dyDescent="0.15">
      <c r="A65" s="172" t="s">
        <v>32</v>
      </c>
      <c r="B65" s="172">
        <f>'将来負担比率（分子）の構造'!I$42</f>
        <v>219</v>
      </c>
      <c r="C65" s="172"/>
      <c r="D65" s="172"/>
      <c r="E65" s="172">
        <f>'将来負担比率（分子）の構造'!J$42</f>
        <v>410</v>
      </c>
      <c r="F65" s="172"/>
      <c r="G65" s="172"/>
      <c r="H65" s="172">
        <f>'将来負担比率（分子）の構造'!K$42</f>
        <v>331</v>
      </c>
      <c r="I65" s="172"/>
      <c r="J65" s="172"/>
      <c r="K65" s="172">
        <f>'将来負担比率（分子）の構造'!L$42</f>
        <v>83</v>
      </c>
      <c r="L65" s="172"/>
      <c r="M65" s="172"/>
      <c r="N65" s="172">
        <f>'将来負担比率（分子）の構造'!M$42</f>
        <v>182</v>
      </c>
      <c r="O65" s="172"/>
      <c r="P65" s="172"/>
    </row>
    <row r="66" spans="1:16" x14ac:dyDescent="0.15">
      <c r="A66" s="172" t="s">
        <v>31</v>
      </c>
      <c r="B66" s="172">
        <f>'将来負担比率（分子）の構造'!I$41</f>
        <v>56257</v>
      </c>
      <c r="C66" s="172"/>
      <c r="D66" s="172"/>
      <c r="E66" s="172">
        <f>'将来負担比率（分子）の構造'!J$41</f>
        <v>58825</v>
      </c>
      <c r="F66" s="172"/>
      <c r="G66" s="172"/>
      <c r="H66" s="172">
        <f>'将来負担比率（分子）の構造'!K$41</f>
        <v>60913</v>
      </c>
      <c r="I66" s="172"/>
      <c r="J66" s="172"/>
      <c r="K66" s="172">
        <f>'将来負担比率（分子）の構造'!L$41</f>
        <v>63460</v>
      </c>
      <c r="L66" s="172"/>
      <c r="M66" s="172"/>
      <c r="N66" s="172">
        <f>'将来負担比率（分子）の構造'!M$41</f>
        <v>65246</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6330</v>
      </c>
      <c r="C72" s="176">
        <f>基金残高に係る経年分析!G55</f>
        <v>6778</v>
      </c>
      <c r="D72" s="176">
        <f>基金残高に係る経年分析!H55</f>
        <v>7349</v>
      </c>
    </row>
    <row r="73" spans="1:16" x14ac:dyDescent="0.15">
      <c r="A73" s="175" t="s">
        <v>78</v>
      </c>
      <c r="B73" s="176">
        <f>基金残高に係る経年分析!F56</f>
        <v>9333</v>
      </c>
      <c r="C73" s="176">
        <f>基金残高に係る経年分析!G56</f>
        <v>9335</v>
      </c>
      <c r="D73" s="176">
        <f>基金残高に係る経年分析!H56</f>
        <v>10333</v>
      </c>
    </row>
    <row r="74" spans="1:16" x14ac:dyDescent="0.15">
      <c r="A74" s="175" t="s">
        <v>79</v>
      </c>
      <c r="B74" s="176">
        <f>基金残高に係る経年分析!F57</f>
        <v>7263</v>
      </c>
      <c r="C74" s="176">
        <f>基金残高に係る経年分析!G57</f>
        <v>6377</v>
      </c>
      <c r="D74" s="176">
        <f>基金残高に係る経年分析!H57</f>
        <v>6208</v>
      </c>
    </row>
  </sheetData>
  <sheetProtection algorithmName="SHA-512" hashValue="rIb0nuncJ5IvP+MdMtbpNH9KCYTXp0eH61Nk7gMD/ekQ2Nvlkai+JKruo/zUHCbokA2A490ENTORMp+FqmNZ1Q==" saltValue="HNdJYwkn2gwB1fr0LyJP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216</v>
      </c>
      <c r="DI1" s="643"/>
      <c r="DJ1" s="643"/>
      <c r="DK1" s="643"/>
      <c r="DL1" s="643"/>
      <c r="DM1" s="643"/>
      <c r="DN1" s="644"/>
      <c r="DO1" s="212"/>
      <c r="DP1" s="642" t="s">
        <v>217</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220</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221</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222</v>
      </c>
      <c r="S4" s="646"/>
      <c r="T4" s="646"/>
      <c r="U4" s="646"/>
      <c r="V4" s="646"/>
      <c r="W4" s="646"/>
      <c r="X4" s="646"/>
      <c r="Y4" s="647"/>
      <c r="Z4" s="645" t="s">
        <v>223</v>
      </c>
      <c r="AA4" s="646"/>
      <c r="AB4" s="646"/>
      <c r="AC4" s="647"/>
      <c r="AD4" s="645" t="s">
        <v>224</v>
      </c>
      <c r="AE4" s="646"/>
      <c r="AF4" s="646"/>
      <c r="AG4" s="646"/>
      <c r="AH4" s="646"/>
      <c r="AI4" s="646"/>
      <c r="AJ4" s="646"/>
      <c r="AK4" s="647"/>
      <c r="AL4" s="645" t="s">
        <v>223</v>
      </c>
      <c r="AM4" s="646"/>
      <c r="AN4" s="646"/>
      <c r="AO4" s="647"/>
      <c r="AP4" s="651" t="s">
        <v>225</v>
      </c>
      <c r="AQ4" s="651"/>
      <c r="AR4" s="651"/>
      <c r="AS4" s="651"/>
      <c r="AT4" s="651"/>
      <c r="AU4" s="651"/>
      <c r="AV4" s="651"/>
      <c r="AW4" s="651"/>
      <c r="AX4" s="651"/>
      <c r="AY4" s="651"/>
      <c r="AZ4" s="651"/>
      <c r="BA4" s="651"/>
      <c r="BB4" s="651"/>
      <c r="BC4" s="651"/>
      <c r="BD4" s="651"/>
      <c r="BE4" s="651"/>
      <c r="BF4" s="651"/>
      <c r="BG4" s="651" t="s">
        <v>226</v>
      </c>
      <c r="BH4" s="651"/>
      <c r="BI4" s="651"/>
      <c r="BJ4" s="651"/>
      <c r="BK4" s="651"/>
      <c r="BL4" s="651"/>
      <c r="BM4" s="651"/>
      <c r="BN4" s="651"/>
      <c r="BO4" s="651" t="s">
        <v>223</v>
      </c>
      <c r="BP4" s="651"/>
      <c r="BQ4" s="651"/>
      <c r="BR4" s="651"/>
      <c r="BS4" s="651" t="s">
        <v>227</v>
      </c>
      <c r="BT4" s="651"/>
      <c r="BU4" s="651"/>
      <c r="BV4" s="651"/>
      <c r="BW4" s="651"/>
      <c r="BX4" s="651"/>
      <c r="BY4" s="651"/>
      <c r="BZ4" s="651"/>
      <c r="CA4" s="651"/>
      <c r="CB4" s="651"/>
      <c r="CD4" s="648" t="s">
        <v>228</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3" customFormat="1" ht="11.25" customHeight="1" x14ac:dyDescent="0.15">
      <c r="B5" s="652" t="s">
        <v>229</v>
      </c>
      <c r="C5" s="653"/>
      <c r="D5" s="653"/>
      <c r="E5" s="653"/>
      <c r="F5" s="653"/>
      <c r="G5" s="653"/>
      <c r="H5" s="653"/>
      <c r="I5" s="653"/>
      <c r="J5" s="653"/>
      <c r="K5" s="653"/>
      <c r="L5" s="653"/>
      <c r="M5" s="653"/>
      <c r="N5" s="653"/>
      <c r="O5" s="653"/>
      <c r="P5" s="653"/>
      <c r="Q5" s="654"/>
      <c r="R5" s="655">
        <v>27141630</v>
      </c>
      <c r="S5" s="656"/>
      <c r="T5" s="656"/>
      <c r="U5" s="656"/>
      <c r="V5" s="656"/>
      <c r="W5" s="656"/>
      <c r="X5" s="656"/>
      <c r="Y5" s="657"/>
      <c r="Z5" s="658">
        <v>30.6</v>
      </c>
      <c r="AA5" s="658"/>
      <c r="AB5" s="658"/>
      <c r="AC5" s="658"/>
      <c r="AD5" s="659">
        <v>25162760</v>
      </c>
      <c r="AE5" s="659"/>
      <c r="AF5" s="659"/>
      <c r="AG5" s="659"/>
      <c r="AH5" s="659"/>
      <c r="AI5" s="659"/>
      <c r="AJ5" s="659"/>
      <c r="AK5" s="659"/>
      <c r="AL5" s="660">
        <v>64.599999999999994</v>
      </c>
      <c r="AM5" s="661"/>
      <c r="AN5" s="661"/>
      <c r="AO5" s="662"/>
      <c r="AP5" s="652" t="s">
        <v>230</v>
      </c>
      <c r="AQ5" s="653"/>
      <c r="AR5" s="653"/>
      <c r="AS5" s="653"/>
      <c r="AT5" s="653"/>
      <c r="AU5" s="653"/>
      <c r="AV5" s="653"/>
      <c r="AW5" s="653"/>
      <c r="AX5" s="653"/>
      <c r="AY5" s="653"/>
      <c r="AZ5" s="653"/>
      <c r="BA5" s="653"/>
      <c r="BB5" s="653"/>
      <c r="BC5" s="653"/>
      <c r="BD5" s="653"/>
      <c r="BE5" s="653"/>
      <c r="BF5" s="654"/>
      <c r="BG5" s="666">
        <v>25139483</v>
      </c>
      <c r="BH5" s="667"/>
      <c r="BI5" s="667"/>
      <c r="BJ5" s="667"/>
      <c r="BK5" s="667"/>
      <c r="BL5" s="667"/>
      <c r="BM5" s="667"/>
      <c r="BN5" s="668"/>
      <c r="BO5" s="669">
        <v>92.6</v>
      </c>
      <c r="BP5" s="669"/>
      <c r="BQ5" s="669"/>
      <c r="BR5" s="669"/>
      <c r="BS5" s="670">
        <v>419091</v>
      </c>
      <c r="BT5" s="670"/>
      <c r="BU5" s="670"/>
      <c r="BV5" s="670"/>
      <c r="BW5" s="670"/>
      <c r="BX5" s="670"/>
      <c r="BY5" s="670"/>
      <c r="BZ5" s="670"/>
      <c r="CA5" s="670"/>
      <c r="CB5" s="674"/>
      <c r="CD5" s="648" t="s">
        <v>225</v>
      </c>
      <c r="CE5" s="649"/>
      <c r="CF5" s="649"/>
      <c r="CG5" s="649"/>
      <c r="CH5" s="649"/>
      <c r="CI5" s="649"/>
      <c r="CJ5" s="649"/>
      <c r="CK5" s="649"/>
      <c r="CL5" s="649"/>
      <c r="CM5" s="649"/>
      <c r="CN5" s="649"/>
      <c r="CO5" s="649"/>
      <c r="CP5" s="649"/>
      <c r="CQ5" s="650"/>
      <c r="CR5" s="648" t="s">
        <v>231</v>
      </c>
      <c r="CS5" s="649"/>
      <c r="CT5" s="649"/>
      <c r="CU5" s="649"/>
      <c r="CV5" s="649"/>
      <c r="CW5" s="649"/>
      <c r="CX5" s="649"/>
      <c r="CY5" s="650"/>
      <c r="CZ5" s="648" t="s">
        <v>223</v>
      </c>
      <c r="DA5" s="649"/>
      <c r="DB5" s="649"/>
      <c r="DC5" s="650"/>
      <c r="DD5" s="648" t="s">
        <v>232</v>
      </c>
      <c r="DE5" s="649"/>
      <c r="DF5" s="649"/>
      <c r="DG5" s="649"/>
      <c r="DH5" s="649"/>
      <c r="DI5" s="649"/>
      <c r="DJ5" s="649"/>
      <c r="DK5" s="649"/>
      <c r="DL5" s="649"/>
      <c r="DM5" s="649"/>
      <c r="DN5" s="649"/>
      <c r="DO5" s="649"/>
      <c r="DP5" s="650"/>
      <c r="DQ5" s="648" t="s">
        <v>233</v>
      </c>
      <c r="DR5" s="649"/>
      <c r="DS5" s="649"/>
      <c r="DT5" s="649"/>
      <c r="DU5" s="649"/>
      <c r="DV5" s="649"/>
      <c r="DW5" s="649"/>
      <c r="DX5" s="649"/>
      <c r="DY5" s="649"/>
      <c r="DZ5" s="649"/>
      <c r="EA5" s="649"/>
      <c r="EB5" s="649"/>
      <c r="EC5" s="650"/>
    </row>
    <row r="6" spans="2:143" ht="11.25" customHeight="1" x14ac:dyDescent="0.15">
      <c r="B6" s="663" t="s">
        <v>234</v>
      </c>
      <c r="C6" s="664"/>
      <c r="D6" s="664"/>
      <c r="E6" s="664"/>
      <c r="F6" s="664"/>
      <c r="G6" s="664"/>
      <c r="H6" s="664"/>
      <c r="I6" s="664"/>
      <c r="J6" s="664"/>
      <c r="K6" s="664"/>
      <c r="L6" s="664"/>
      <c r="M6" s="664"/>
      <c r="N6" s="664"/>
      <c r="O6" s="664"/>
      <c r="P6" s="664"/>
      <c r="Q6" s="665"/>
      <c r="R6" s="666">
        <v>577612</v>
      </c>
      <c r="S6" s="667"/>
      <c r="T6" s="667"/>
      <c r="U6" s="667"/>
      <c r="V6" s="667"/>
      <c r="W6" s="667"/>
      <c r="X6" s="667"/>
      <c r="Y6" s="668"/>
      <c r="Z6" s="669">
        <v>0.7</v>
      </c>
      <c r="AA6" s="669"/>
      <c r="AB6" s="669"/>
      <c r="AC6" s="669"/>
      <c r="AD6" s="670">
        <v>577612</v>
      </c>
      <c r="AE6" s="670"/>
      <c r="AF6" s="670"/>
      <c r="AG6" s="670"/>
      <c r="AH6" s="670"/>
      <c r="AI6" s="670"/>
      <c r="AJ6" s="670"/>
      <c r="AK6" s="670"/>
      <c r="AL6" s="671">
        <v>1.5</v>
      </c>
      <c r="AM6" s="672"/>
      <c r="AN6" s="672"/>
      <c r="AO6" s="673"/>
      <c r="AP6" s="663" t="s">
        <v>235</v>
      </c>
      <c r="AQ6" s="664"/>
      <c r="AR6" s="664"/>
      <c r="AS6" s="664"/>
      <c r="AT6" s="664"/>
      <c r="AU6" s="664"/>
      <c r="AV6" s="664"/>
      <c r="AW6" s="664"/>
      <c r="AX6" s="664"/>
      <c r="AY6" s="664"/>
      <c r="AZ6" s="664"/>
      <c r="BA6" s="664"/>
      <c r="BB6" s="664"/>
      <c r="BC6" s="664"/>
      <c r="BD6" s="664"/>
      <c r="BE6" s="664"/>
      <c r="BF6" s="665"/>
      <c r="BG6" s="666">
        <v>25139483</v>
      </c>
      <c r="BH6" s="667"/>
      <c r="BI6" s="667"/>
      <c r="BJ6" s="667"/>
      <c r="BK6" s="667"/>
      <c r="BL6" s="667"/>
      <c r="BM6" s="667"/>
      <c r="BN6" s="668"/>
      <c r="BO6" s="669">
        <v>92.6</v>
      </c>
      <c r="BP6" s="669"/>
      <c r="BQ6" s="669"/>
      <c r="BR6" s="669"/>
      <c r="BS6" s="670">
        <v>419091</v>
      </c>
      <c r="BT6" s="670"/>
      <c r="BU6" s="670"/>
      <c r="BV6" s="670"/>
      <c r="BW6" s="670"/>
      <c r="BX6" s="670"/>
      <c r="BY6" s="670"/>
      <c r="BZ6" s="670"/>
      <c r="CA6" s="670"/>
      <c r="CB6" s="674"/>
      <c r="CD6" s="677" t="s">
        <v>236</v>
      </c>
      <c r="CE6" s="678"/>
      <c r="CF6" s="678"/>
      <c r="CG6" s="678"/>
      <c r="CH6" s="678"/>
      <c r="CI6" s="678"/>
      <c r="CJ6" s="678"/>
      <c r="CK6" s="678"/>
      <c r="CL6" s="678"/>
      <c r="CM6" s="678"/>
      <c r="CN6" s="678"/>
      <c r="CO6" s="678"/>
      <c r="CP6" s="678"/>
      <c r="CQ6" s="679"/>
      <c r="CR6" s="666">
        <v>412064</v>
      </c>
      <c r="CS6" s="667"/>
      <c r="CT6" s="667"/>
      <c r="CU6" s="667"/>
      <c r="CV6" s="667"/>
      <c r="CW6" s="667"/>
      <c r="CX6" s="667"/>
      <c r="CY6" s="668"/>
      <c r="CZ6" s="660">
        <v>0.5</v>
      </c>
      <c r="DA6" s="661"/>
      <c r="DB6" s="661"/>
      <c r="DC6" s="680"/>
      <c r="DD6" s="675" t="s">
        <v>130</v>
      </c>
      <c r="DE6" s="667"/>
      <c r="DF6" s="667"/>
      <c r="DG6" s="667"/>
      <c r="DH6" s="667"/>
      <c r="DI6" s="667"/>
      <c r="DJ6" s="667"/>
      <c r="DK6" s="667"/>
      <c r="DL6" s="667"/>
      <c r="DM6" s="667"/>
      <c r="DN6" s="667"/>
      <c r="DO6" s="667"/>
      <c r="DP6" s="668"/>
      <c r="DQ6" s="675">
        <v>412064</v>
      </c>
      <c r="DR6" s="667"/>
      <c r="DS6" s="667"/>
      <c r="DT6" s="667"/>
      <c r="DU6" s="667"/>
      <c r="DV6" s="667"/>
      <c r="DW6" s="667"/>
      <c r="DX6" s="667"/>
      <c r="DY6" s="667"/>
      <c r="DZ6" s="667"/>
      <c r="EA6" s="667"/>
      <c r="EB6" s="667"/>
      <c r="EC6" s="676"/>
    </row>
    <row r="7" spans="2:143" ht="11.25" customHeight="1" x14ac:dyDescent="0.15">
      <c r="B7" s="663" t="s">
        <v>237</v>
      </c>
      <c r="C7" s="664"/>
      <c r="D7" s="664"/>
      <c r="E7" s="664"/>
      <c r="F7" s="664"/>
      <c r="G7" s="664"/>
      <c r="H7" s="664"/>
      <c r="I7" s="664"/>
      <c r="J7" s="664"/>
      <c r="K7" s="664"/>
      <c r="L7" s="664"/>
      <c r="M7" s="664"/>
      <c r="N7" s="664"/>
      <c r="O7" s="664"/>
      <c r="P7" s="664"/>
      <c r="Q7" s="665"/>
      <c r="R7" s="666">
        <v>15836</v>
      </c>
      <c r="S7" s="667"/>
      <c r="T7" s="667"/>
      <c r="U7" s="667"/>
      <c r="V7" s="667"/>
      <c r="W7" s="667"/>
      <c r="X7" s="667"/>
      <c r="Y7" s="668"/>
      <c r="Z7" s="669">
        <v>0</v>
      </c>
      <c r="AA7" s="669"/>
      <c r="AB7" s="669"/>
      <c r="AC7" s="669"/>
      <c r="AD7" s="670">
        <v>15836</v>
      </c>
      <c r="AE7" s="670"/>
      <c r="AF7" s="670"/>
      <c r="AG7" s="670"/>
      <c r="AH7" s="670"/>
      <c r="AI7" s="670"/>
      <c r="AJ7" s="670"/>
      <c r="AK7" s="670"/>
      <c r="AL7" s="671">
        <v>0</v>
      </c>
      <c r="AM7" s="672"/>
      <c r="AN7" s="672"/>
      <c r="AO7" s="673"/>
      <c r="AP7" s="663" t="s">
        <v>238</v>
      </c>
      <c r="AQ7" s="664"/>
      <c r="AR7" s="664"/>
      <c r="AS7" s="664"/>
      <c r="AT7" s="664"/>
      <c r="AU7" s="664"/>
      <c r="AV7" s="664"/>
      <c r="AW7" s="664"/>
      <c r="AX7" s="664"/>
      <c r="AY7" s="664"/>
      <c r="AZ7" s="664"/>
      <c r="BA7" s="664"/>
      <c r="BB7" s="664"/>
      <c r="BC7" s="664"/>
      <c r="BD7" s="664"/>
      <c r="BE7" s="664"/>
      <c r="BF7" s="665"/>
      <c r="BG7" s="666">
        <v>12244975</v>
      </c>
      <c r="BH7" s="667"/>
      <c r="BI7" s="667"/>
      <c r="BJ7" s="667"/>
      <c r="BK7" s="667"/>
      <c r="BL7" s="667"/>
      <c r="BM7" s="667"/>
      <c r="BN7" s="668"/>
      <c r="BO7" s="669">
        <v>45.1</v>
      </c>
      <c r="BP7" s="669"/>
      <c r="BQ7" s="669"/>
      <c r="BR7" s="669"/>
      <c r="BS7" s="670">
        <v>419091</v>
      </c>
      <c r="BT7" s="670"/>
      <c r="BU7" s="670"/>
      <c r="BV7" s="670"/>
      <c r="BW7" s="670"/>
      <c r="BX7" s="670"/>
      <c r="BY7" s="670"/>
      <c r="BZ7" s="670"/>
      <c r="CA7" s="670"/>
      <c r="CB7" s="674"/>
      <c r="CD7" s="681" t="s">
        <v>239</v>
      </c>
      <c r="CE7" s="682"/>
      <c r="CF7" s="682"/>
      <c r="CG7" s="682"/>
      <c r="CH7" s="682"/>
      <c r="CI7" s="682"/>
      <c r="CJ7" s="682"/>
      <c r="CK7" s="682"/>
      <c r="CL7" s="682"/>
      <c r="CM7" s="682"/>
      <c r="CN7" s="682"/>
      <c r="CO7" s="682"/>
      <c r="CP7" s="682"/>
      <c r="CQ7" s="683"/>
      <c r="CR7" s="666">
        <v>11049048</v>
      </c>
      <c r="CS7" s="667"/>
      <c r="CT7" s="667"/>
      <c r="CU7" s="667"/>
      <c r="CV7" s="667"/>
      <c r="CW7" s="667"/>
      <c r="CX7" s="667"/>
      <c r="CY7" s="668"/>
      <c r="CZ7" s="669">
        <v>13.3</v>
      </c>
      <c r="DA7" s="669"/>
      <c r="DB7" s="669"/>
      <c r="DC7" s="669"/>
      <c r="DD7" s="675">
        <v>645395</v>
      </c>
      <c r="DE7" s="667"/>
      <c r="DF7" s="667"/>
      <c r="DG7" s="667"/>
      <c r="DH7" s="667"/>
      <c r="DI7" s="667"/>
      <c r="DJ7" s="667"/>
      <c r="DK7" s="667"/>
      <c r="DL7" s="667"/>
      <c r="DM7" s="667"/>
      <c r="DN7" s="667"/>
      <c r="DO7" s="667"/>
      <c r="DP7" s="668"/>
      <c r="DQ7" s="675">
        <v>8473970</v>
      </c>
      <c r="DR7" s="667"/>
      <c r="DS7" s="667"/>
      <c r="DT7" s="667"/>
      <c r="DU7" s="667"/>
      <c r="DV7" s="667"/>
      <c r="DW7" s="667"/>
      <c r="DX7" s="667"/>
      <c r="DY7" s="667"/>
      <c r="DZ7" s="667"/>
      <c r="EA7" s="667"/>
      <c r="EB7" s="667"/>
      <c r="EC7" s="676"/>
    </row>
    <row r="8" spans="2:143" ht="11.25" customHeight="1" x14ac:dyDescent="0.15">
      <c r="B8" s="663" t="s">
        <v>240</v>
      </c>
      <c r="C8" s="664"/>
      <c r="D8" s="664"/>
      <c r="E8" s="664"/>
      <c r="F8" s="664"/>
      <c r="G8" s="664"/>
      <c r="H8" s="664"/>
      <c r="I8" s="664"/>
      <c r="J8" s="664"/>
      <c r="K8" s="664"/>
      <c r="L8" s="664"/>
      <c r="M8" s="664"/>
      <c r="N8" s="664"/>
      <c r="O8" s="664"/>
      <c r="P8" s="664"/>
      <c r="Q8" s="665"/>
      <c r="R8" s="666">
        <v>150709</v>
      </c>
      <c r="S8" s="667"/>
      <c r="T8" s="667"/>
      <c r="U8" s="667"/>
      <c r="V8" s="667"/>
      <c r="W8" s="667"/>
      <c r="X8" s="667"/>
      <c r="Y8" s="668"/>
      <c r="Z8" s="669">
        <v>0.2</v>
      </c>
      <c r="AA8" s="669"/>
      <c r="AB8" s="669"/>
      <c r="AC8" s="669"/>
      <c r="AD8" s="670">
        <v>150709</v>
      </c>
      <c r="AE8" s="670"/>
      <c r="AF8" s="670"/>
      <c r="AG8" s="670"/>
      <c r="AH8" s="670"/>
      <c r="AI8" s="670"/>
      <c r="AJ8" s="670"/>
      <c r="AK8" s="670"/>
      <c r="AL8" s="671">
        <v>0.4</v>
      </c>
      <c r="AM8" s="672"/>
      <c r="AN8" s="672"/>
      <c r="AO8" s="673"/>
      <c r="AP8" s="663" t="s">
        <v>241</v>
      </c>
      <c r="AQ8" s="664"/>
      <c r="AR8" s="664"/>
      <c r="AS8" s="664"/>
      <c r="AT8" s="664"/>
      <c r="AU8" s="664"/>
      <c r="AV8" s="664"/>
      <c r="AW8" s="664"/>
      <c r="AX8" s="664"/>
      <c r="AY8" s="664"/>
      <c r="AZ8" s="664"/>
      <c r="BA8" s="664"/>
      <c r="BB8" s="664"/>
      <c r="BC8" s="664"/>
      <c r="BD8" s="664"/>
      <c r="BE8" s="664"/>
      <c r="BF8" s="665"/>
      <c r="BG8" s="666">
        <v>308538</v>
      </c>
      <c r="BH8" s="667"/>
      <c r="BI8" s="667"/>
      <c r="BJ8" s="667"/>
      <c r="BK8" s="667"/>
      <c r="BL8" s="667"/>
      <c r="BM8" s="667"/>
      <c r="BN8" s="668"/>
      <c r="BO8" s="669">
        <v>1.1000000000000001</v>
      </c>
      <c r="BP8" s="669"/>
      <c r="BQ8" s="669"/>
      <c r="BR8" s="669"/>
      <c r="BS8" s="670" t="s">
        <v>130</v>
      </c>
      <c r="BT8" s="670"/>
      <c r="BU8" s="670"/>
      <c r="BV8" s="670"/>
      <c r="BW8" s="670"/>
      <c r="BX8" s="670"/>
      <c r="BY8" s="670"/>
      <c r="BZ8" s="670"/>
      <c r="CA8" s="670"/>
      <c r="CB8" s="674"/>
      <c r="CD8" s="681" t="s">
        <v>242</v>
      </c>
      <c r="CE8" s="682"/>
      <c r="CF8" s="682"/>
      <c r="CG8" s="682"/>
      <c r="CH8" s="682"/>
      <c r="CI8" s="682"/>
      <c r="CJ8" s="682"/>
      <c r="CK8" s="682"/>
      <c r="CL8" s="682"/>
      <c r="CM8" s="682"/>
      <c r="CN8" s="682"/>
      <c r="CO8" s="682"/>
      <c r="CP8" s="682"/>
      <c r="CQ8" s="683"/>
      <c r="CR8" s="666">
        <v>30838489</v>
      </c>
      <c r="CS8" s="667"/>
      <c r="CT8" s="667"/>
      <c r="CU8" s="667"/>
      <c r="CV8" s="667"/>
      <c r="CW8" s="667"/>
      <c r="CX8" s="667"/>
      <c r="CY8" s="668"/>
      <c r="CZ8" s="669">
        <v>37</v>
      </c>
      <c r="DA8" s="669"/>
      <c r="DB8" s="669"/>
      <c r="DC8" s="669"/>
      <c r="DD8" s="675">
        <v>1041220</v>
      </c>
      <c r="DE8" s="667"/>
      <c r="DF8" s="667"/>
      <c r="DG8" s="667"/>
      <c r="DH8" s="667"/>
      <c r="DI8" s="667"/>
      <c r="DJ8" s="667"/>
      <c r="DK8" s="667"/>
      <c r="DL8" s="667"/>
      <c r="DM8" s="667"/>
      <c r="DN8" s="667"/>
      <c r="DO8" s="667"/>
      <c r="DP8" s="668"/>
      <c r="DQ8" s="675">
        <v>13378320</v>
      </c>
      <c r="DR8" s="667"/>
      <c r="DS8" s="667"/>
      <c r="DT8" s="667"/>
      <c r="DU8" s="667"/>
      <c r="DV8" s="667"/>
      <c r="DW8" s="667"/>
      <c r="DX8" s="667"/>
      <c r="DY8" s="667"/>
      <c r="DZ8" s="667"/>
      <c r="EA8" s="667"/>
      <c r="EB8" s="667"/>
      <c r="EC8" s="676"/>
    </row>
    <row r="9" spans="2:143" ht="11.25" customHeight="1" x14ac:dyDescent="0.15">
      <c r="B9" s="663" t="s">
        <v>243</v>
      </c>
      <c r="C9" s="664"/>
      <c r="D9" s="664"/>
      <c r="E9" s="664"/>
      <c r="F9" s="664"/>
      <c r="G9" s="664"/>
      <c r="H9" s="664"/>
      <c r="I9" s="664"/>
      <c r="J9" s="664"/>
      <c r="K9" s="664"/>
      <c r="L9" s="664"/>
      <c r="M9" s="664"/>
      <c r="N9" s="664"/>
      <c r="O9" s="664"/>
      <c r="P9" s="664"/>
      <c r="Q9" s="665"/>
      <c r="R9" s="666">
        <v>179347</v>
      </c>
      <c r="S9" s="667"/>
      <c r="T9" s="667"/>
      <c r="U9" s="667"/>
      <c r="V9" s="667"/>
      <c r="W9" s="667"/>
      <c r="X9" s="667"/>
      <c r="Y9" s="668"/>
      <c r="Z9" s="669">
        <v>0.2</v>
      </c>
      <c r="AA9" s="669"/>
      <c r="AB9" s="669"/>
      <c r="AC9" s="669"/>
      <c r="AD9" s="670">
        <v>179347</v>
      </c>
      <c r="AE9" s="670"/>
      <c r="AF9" s="670"/>
      <c r="AG9" s="670"/>
      <c r="AH9" s="670"/>
      <c r="AI9" s="670"/>
      <c r="AJ9" s="670"/>
      <c r="AK9" s="670"/>
      <c r="AL9" s="671">
        <v>0.5</v>
      </c>
      <c r="AM9" s="672"/>
      <c r="AN9" s="672"/>
      <c r="AO9" s="673"/>
      <c r="AP9" s="663" t="s">
        <v>244</v>
      </c>
      <c r="AQ9" s="664"/>
      <c r="AR9" s="664"/>
      <c r="AS9" s="664"/>
      <c r="AT9" s="664"/>
      <c r="AU9" s="664"/>
      <c r="AV9" s="664"/>
      <c r="AW9" s="664"/>
      <c r="AX9" s="664"/>
      <c r="AY9" s="664"/>
      <c r="AZ9" s="664"/>
      <c r="BA9" s="664"/>
      <c r="BB9" s="664"/>
      <c r="BC9" s="664"/>
      <c r="BD9" s="664"/>
      <c r="BE9" s="664"/>
      <c r="BF9" s="665"/>
      <c r="BG9" s="666">
        <v>9769777</v>
      </c>
      <c r="BH9" s="667"/>
      <c r="BI9" s="667"/>
      <c r="BJ9" s="667"/>
      <c r="BK9" s="667"/>
      <c r="BL9" s="667"/>
      <c r="BM9" s="667"/>
      <c r="BN9" s="668"/>
      <c r="BO9" s="669">
        <v>36</v>
      </c>
      <c r="BP9" s="669"/>
      <c r="BQ9" s="669"/>
      <c r="BR9" s="669"/>
      <c r="BS9" s="670" t="s">
        <v>130</v>
      </c>
      <c r="BT9" s="670"/>
      <c r="BU9" s="670"/>
      <c r="BV9" s="670"/>
      <c r="BW9" s="670"/>
      <c r="BX9" s="670"/>
      <c r="BY9" s="670"/>
      <c r="BZ9" s="670"/>
      <c r="CA9" s="670"/>
      <c r="CB9" s="674"/>
      <c r="CD9" s="681" t="s">
        <v>245</v>
      </c>
      <c r="CE9" s="682"/>
      <c r="CF9" s="682"/>
      <c r="CG9" s="682"/>
      <c r="CH9" s="682"/>
      <c r="CI9" s="682"/>
      <c r="CJ9" s="682"/>
      <c r="CK9" s="682"/>
      <c r="CL9" s="682"/>
      <c r="CM9" s="682"/>
      <c r="CN9" s="682"/>
      <c r="CO9" s="682"/>
      <c r="CP9" s="682"/>
      <c r="CQ9" s="683"/>
      <c r="CR9" s="666">
        <v>8213163</v>
      </c>
      <c r="CS9" s="667"/>
      <c r="CT9" s="667"/>
      <c r="CU9" s="667"/>
      <c r="CV9" s="667"/>
      <c r="CW9" s="667"/>
      <c r="CX9" s="667"/>
      <c r="CY9" s="668"/>
      <c r="CZ9" s="669">
        <v>9.9</v>
      </c>
      <c r="DA9" s="669"/>
      <c r="DB9" s="669"/>
      <c r="DC9" s="669"/>
      <c r="DD9" s="675">
        <v>3213699</v>
      </c>
      <c r="DE9" s="667"/>
      <c r="DF9" s="667"/>
      <c r="DG9" s="667"/>
      <c r="DH9" s="667"/>
      <c r="DI9" s="667"/>
      <c r="DJ9" s="667"/>
      <c r="DK9" s="667"/>
      <c r="DL9" s="667"/>
      <c r="DM9" s="667"/>
      <c r="DN9" s="667"/>
      <c r="DO9" s="667"/>
      <c r="DP9" s="668"/>
      <c r="DQ9" s="675">
        <v>3824846</v>
      </c>
      <c r="DR9" s="667"/>
      <c r="DS9" s="667"/>
      <c r="DT9" s="667"/>
      <c r="DU9" s="667"/>
      <c r="DV9" s="667"/>
      <c r="DW9" s="667"/>
      <c r="DX9" s="667"/>
      <c r="DY9" s="667"/>
      <c r="DZ9" s="667"/>
      <c r="EA9" s="667"/>
      <c r="EB9" s="667"/>
      <c r="EC9" s="676"/>
    </row>
    <row r="10" spans="2:143" ht="11.25" customHeight="1" x14ac:dyDescent="0.15">
      <c r="B10" s="663" t="s">
        <v>246</v>
      </c>
      <c r="C10" s="664"/>
      <c r="D10" s="664"/>
      <c r="E10" s="664"/>
      <c r="F10" s="664"/>
      <c r="G10" s="664"/>
      <c r="H10" s="664"/>
      <c r="I10" s="664"/>
      <c r="J10" s="664"/>
      <c r="K10" s="664"/>
      <c r="L10" s="664"/>
      <c r="M10" s="664"/>
      <c r="N10" s="664"/>
      <c r="O10" s="664"/>
      <c r="P10" s="664"/>
      <c r="Q10" s="665"/>
      <c r="R10" s="666" t="s">
        <v>130</v>
      </c>
      <c r="S10" s="667"/>
      <c r="T10" s="667"/>
      <c r="U10" s="667"/>
      <c r="V10" s="667"/>
      <c r="W10" s="667"/>
      <c r="X10" s="667"/>
      <c r="Y10" s="668"/>
      <c r="Z10" s="669" t="s">
        <v>130</v>
      </c>
      <c r="AA10" s="669"/>
      <c r="AB10" s="669"/>
      <c r="AC10" s="669"/>
      <c r="AD10" s="670" t="s">
        <v>130</v>
      </c>
      <c r="AE10" s="670"/>
      <c r="AF10" s="670"/>
      <c r="AG10" s="670"/>
      <c r="AH10" s="670"/>
      <c r="AI10" s="670"/>
      <c r="AJ10" s="670"/>
      <c r="AK10" s="670"/>
      <c r="AL10" s="671" t="s">
        <v>130</v>
      </c>
      <c r="AM10" s="672"/>
      <c r="AN10" s="672"/>
      <c r="AO10" s="673"/>
      <c r="AP10" s="663" t="s">
        <v>247</v>
      </c>
      <c r="AQ10" s="664"/>
      <c r="AR10" s="664"/>
      <c r="AS10" s="664"/>
      <c r="AT10" s="664"/>
      <c r="AU10" s="664"/>
      <c r="AV10" s="664"/>
      <c r="AW10" s="664"/>
      <c r="AX10" s="664"/>
      <c r="AY10" s="664"/>
      <c r="AZ10" s="664"/>
      <c r="BA10" s="664"/>
      <c r="BB10" s="664"/>
      <c r="BC10" s="664"/>
      <c r="BD10" s="664"/>
      <c r="BE10" s="664"/>
      <c r="BF10" s="665"/>
      <c r="BG10" s="666">
        <v>514678</v>
      </c>
      <c r="BH10" s="667"/>
      <c r="BI10" s="667"/>
      <c r="BJ10" s="667"/>
      <c r="BK10" s="667"/>
      <c r="BL10" s="667"/>
      <c r="BM10" s="667"/>
      <c r="BN10" s="668"/>
      <c r="BO10" s="669">
        <v>1.9</v>
      </c>
      <c r="BP10" s="669"/>
      <c r="BQ10" s="669"/>
      <c r="BR10" s="669"/>
      <c r="BS10" s="670">
        <v>66097</v>
      </c>
      <c r="BT10" s="670"/>
      <c r="BU10" s="670"/>
      <c r="BV10" s="670"/>
      <c r="BW10" s="670"/>
      <c r="BX10" s="670"/>
      <c r="BY10" s="670"/>
      <c r="BZ10" s="670"/>
      <c r="CA10" s="670"/>
      <c r="CB10" s="674"/>
      <c r="CD10" s="681" t="s">
        <v>248</v>
      </c>
      <c r="CE10" s="682"/>
      <c r="CF10" s="682"/>
      <c r="CG10" s="682"/>
      <c r="CH10" s="682"/>
      <c r="CI10" s="682"/>
      <c r="CJ10" s="682"/>
      <c r="CK10" s="682"/>
      <c r="CL10" s="682"/>
      <c r="CM10" s="682"/>
      <c r="CN10" s="682"/>
      <c r="CO10" s="682"/>
      <c r="CP10" s="682"/>
      <c r="CQ10" s="683"/>
      <c r="CR10" s="666">
        <v>246425</v>
      </c>
      <c r="CS10" s="667"/>
      <c r="CT10" s="667"/>
      <c r="CU10" s="667"/>
      <c r="CV10" s="667"/>
      <c r="CW10" s="667"/>
      <c r="CX10" s="667"/>
      <c r="CY10" s="668"/>
      <c r="CZ10" s="669">
        <v>0.3</v>
      </c>
      <c r="DA10" s="669"/>
      <c r="DB10" s="669"/>
      <c r="DC10" s="669"/>
      <c r="DD10" s="675" t="s">
        <v>130</v>
      </c>
      <c r="DE10" s="667"/>
      <c r="DF10" s="667"/>
      <c r="DG10" s="667"/>
      <c r="DH10" s="667"/>
      <c r="DI10" s="667"/>
      <c r="DJ10" s="667"/>
      <c r="DK10" s="667"/>
      <c r="DL10" s="667"/>
      <c r="DM10" s="667"/>
      <c r="DN10" s="667"/>
      <c r="DO10" s="667"/>
      <c r="DP10" s="668"/>
      <c r="DQ10" s="675">
        <v>209513</v>
      </c>
      <c r="DR10" s="667"/>
      <c r="DS10" s="667"/>
      <c r="DT10" s="667"/>
      <c r="DU10" s="667"/>
      <c r="DV10" s="667"/>
      <c r="DW10" s="667"/>
      <c r="DX10" s="667"/>
      <c r="DY10" s="667"/>
      <c r="DZ10" s="667"/>
      <c r="EA10" s="667"/>
      <c r="EB10" s="667"/>
      <c r="EC10" s="676"/>
    </row>
    <row r="11" spans="2:143" ht="11.25" customHeight="1" x14ac:dyDescent="0.15">
      <c r="B11" s="663" t="s">
        <v>249</v>
      </c>
      <c r="C11" s="664"/>
      <c r="D11" s="664"/>
      <c r="E11" s="664"/>
      <c r="F11" s="664"/>
      <c r="G11" s="664"/>
      <c r="H11" s="664"/>
      <c r="I11" s="664"/>
      <c r="J11" s="664"/>
      <c r="K11" s="664"/>
      <c r="L11" s="664"/>
      <c r="M11" s="664"/>
      <c r="N11" s="664"/>
      <c r="O11" s="664"/>
      <c r="P11" s="664"/>
      <c r="Q11" s="665"/>
      <c r="R11" s="666">
        <v>4401655</v>
      </c>
      <c r="S11" s="667"/>
      <c r="T11" s="667"/>
      <c r="U11" s="667"/>
      <c r="V11" s="667"/>
      <c r="W11" s="667"/>
      <c r="X11" s="667"/>
      <c r="Y11" s="668"/>
      <c r="Z11" s="671">
        <v>5</v>
      </c>
      <c r="AA11" s="672"/>
      <c r="AB11" s="672"/>
      <c r="AC11" s="684"/>
      <c r="AD11" s="675">
        <v>4401655</v>
      </c>
      <c r="AE11" s="667"/>
      <c r="AF11" s="667"/>
      <c r="AG11" s="667"/>
      <c r="AH11" s="667"/>
      <c r="AI11" s="667"/>
      <c r="AJ11" s="667"/>
      <c r="AK11" s="668"/>
      <c r="AL11" s="671">
        <v>11.3</v>
      </c>
      <c r="AM11" s="672"/>
      <c r="AN11" s="672"/>
      <c r="AO11" s="673"/>
      <c r="AP11" s="663" t="s">
        <v>250</v>
      </c>
      <c r="AQ11" s="664"/>
      <c r="AR11" s="664"/>
      <c r="AS11" s="664"/>
      <c r="AT11" s="664"/>
      <c r="AU11" s="664"/>
      <c r="AV11" s="664"/>
      <c r="AW11" s="664"/>
      <c r="AX11" s="664"/>
      <c r="AY11" s="664"/>
      <c r="AZ11" s="664"/>
      <c r="BA11" s="664"/>
      <c r="BB11" s="664"/>
      <c r="BC11" s="664"/>
      <c r="BD11" s="664"/>
      <c r="BE11" s="664"/>
      <c r="BF11" s="665"/>
      <c r="BG11" s="666">
        <v>1651982</v>
      </c>
      <c r="BH11" s="667"/>
      <c r="BI11" s="667"/>
      <c r="BJ11" s="667"/>
      <c r="BK11" s="667"/>
      <c r="BL11" s="667"/>
      <c r="BM11" s="667"/>
      <c r="BN11" s="668"/>
      <c r="BO11" s="669">
        <v>6.1</v>
      </c>
      <c r="BP11" s="669"/>
      <c r="BQ11" s="669"/>
      <c r="BR11" s="669"/>
      <c r="BS11" s="670">
        <v>352994</v>
      </c>
      <c r="BT11" s="670"/>
      <c r="BU11" s="670"/>
      <c r="BV11" s="670"/>
      <c r="BW11" s="670"/>
      <c r="BX11" s="670"/>
      <c r="BY11" s="670"/>
      <c r="BZ11" s="670"/>
      <c r="CA11" s="670"/>
      <c r="CB11" s="674"/>
      <c r="CD11" s="681" t="s">
        <v>251</v>
      </c>
      <c r="CE11" s="682"/>
      <c r="CF11" s="682"/>
      <c r="CG11" s="682"/>
      <c r="CH11" s="682"/>
      <c r="CI11" s="682"/>
      <c r="CJ11" s="682"/>
      <c r="CK11" s="682"/>
      <c r="CL11" s="682"/>
      <c r="CM11" s="682"/>
      <c r="CN11" s="682"/>
      <c r="CO11" s="682"/>
      <c r="CP11" s="682"/>
      <c r="CQ11" s="683"/>
      <c r="CR11" s="666">
        <v>314918</v>
      </c>
      <c r="CS11" s="667"/>
      <c r="CT11" s="667"/>
      <c r="CU11" s="667"/>
      <c r="CV11" s="667"/>
      <c r="CW11" s="667"/>
      <c r="CX11" s="667"/>
      <c r="CY11" s="668"/>
      <c r="CZ11" s="669">
        <v>0.4</v>
      </c>
      <c r="DA11" s="669"/>
      <c r="DB11" s="669"/>
      <c r="DC11" s="669"/>
      <c r="DD11" s="675">
        <v>24939</v>
      </c>
      <c r="DE11" s="667"/>
      <c r="DF11" s="667"/>
      <c r="DG11" s="667"/>
      <c r="DH11" s="667"/>
      <c r="DI11" s="667"/>
      <c r="DJ11" s="667"/>
      <c r="DK11" s="667"/>
      <c r="DL11" s="667"/>
      <c r="DM11" s="667"/>
      <c r="DN11" s="667"/>
      <c r="DO11" s="667"/>
      <c r="DP11" s="668"/>
      <c r="DQ11" s="675">
        <v>291059</v>
      </c>
      <c r="DR11" s="667"/>
      <c r="DS11" s="667"/>
      <c r="DT11" s="667"/>
      <c r="DU11" s="667"/>
      <c r="DV11" s="667"/>
      <c r="DW11" s="667"/>
      <c r="DX11" s="667"/>
      <c r="DY11" s="667"/>
      <c r="DZ11" s="667"/>
      <c r="EA11" s="667"/>
      <c r="EB11" s="667"/>
      <c r="EC11" s="676"/>
    </row>
    <row r="12" spans="2:143" ht="11.25" customHeight="1" x14ac:dyDescent="0.15">
      <c r="B12" s="663" t="s">
        <v>252</v>
      </c>
      <c r="C12" s="664"/>
      <c r="D12" s="664"/>
      <c r="E12" s="664"/>
      <c r="F12" s="664"/>
      <c r="G12" s="664"/>
      <c r="H12" s="664"/>
      <c r="I12" s="664"/>
      <c r="J12" s="664"/>
      <c r="K12" s="664"/>
      <c r="L12" s="664"/>
      <c r="M12" s="664"/>
      <c r="N12" s="664"/>
      <c r="O12" s="664"/>
      <c r="P12" s="664"/>
      <c r="Q12" s="665"/>
      <c r="R12" s="666">
        <v>20102</v>
      </c>
      <c r="S12" s="667"/>
      <c r="T12" s="667"/>
      <c r="U12" s="667"/>
      <c r="V12" s="667"/>
      <c r="W12" s="667"/>
      <c r="X12" s="667"/>
      <c r="Y12" s="668"/>
      <c r="Z12" s="669">
        <v>0</v>
      </c>
      <c r="AA12" s="669"/>
      <c r="AB12" s="669"/>
      <c r="AC12" s="669"/>
      <c r="AD12" s="670">
        <v>20102</v>
      </c>
      <c r="AE12" s="670"/>
      <c r="AF12" s="670"/>
      <c r="AG12" s="670"/>
      <c r="AH12" s="670"/>
      <c r="AI12" s="670"/>
      <c r="AJ12" s="670"/>
      <c r="AK12" s="670"/>
      <c r="AL12" s="671">
        <v>0.1</v>
      </c>
      <c r="AM12" s="672"/>
      <c r="AN12" s="672"/>
      <c r="AO12" s="673"/>
      <c r="AP12" s="663" t="s">
        <v>253</v>
      </c>
      <c r="AQ12" s="664"/>
      <c r="AR12" s="664"/>
      <c r="AS12" s="664"/>
      <c r="AT12" s="664"/>
      <c r="AU12" s="664"/>
      <c r="AV12" s="664"/>
      <c r="AW12" s="664"/>
      <c r="AX12" s="664"/>
      <c r="AY12" s="664"/>
      <c r="AZ12" s="664"/>
      <c r="BA12" s="664"/>
      <c r="BB12" s="664"/>
      <c r="BC12" s="664"/>
      <c r="BD12" s="664"/>
      <c r="BE12" s="664"/>
      <c r="BF12" s="665"/>
      <c r="BG12" s="666">
        <v>11250079</v>
      </c>
      <c r="BH12" s="667"/>
      <c r="BI12" s="667"/>
      <c r="BJ12" s="667"/>
      <c r="BK12" s="667"/>
      <c r="BL12" s="667"/>
      <c r="BM12" s="667"/>
      <c r="BN12" s="668"/>
      <c r="BO12" s="669">
        <v>41.4</v>
      </c>
      <c r="BP12" s="669"/>
      <c r="BQ12" s="669"/>
      <c r="BR12" s="669"/>
      <c r="BS12" s="670" t="s">
        <v>130</v>
      </c>
      <c r="BT12" s="670"/>
      <c r="BU12" s="670"/>
      <c r="BV12" s="670"/>
      <c r="BW12" s="670"/>
      <c r="BX12" s="670"/>
      <c r="BY12" s="670"/>
      <c r="BZ12" s="670"/>
      <c r="CA12" s="670"/>
      <c r="CB12" s="674"/>
      <c r="CD12" s="681" t="s">
        <v>254</v>
      </c>
      <c r="CE12" s="682"/>
      <c r="CF12" s="682"/>
      <c r="CG12" s="682"/>
      <c r="CH12" s="682"/>
      <c r="CI12" s="682"/>
      <c r="CJ12" s="682"/>
      <c r="CK12" s="682"/>
      <c r="CL12" s="682"/>
      <c r="CM12" s="682"/>
      <c r="CN12" s="682"/>
      <c r="CO12" s="682"/>
      <c r="CP12" s="682"/>
      <c r="CQ12" s="683"/>
      <c r="CR12" s="666">
        <v>5930840</v>
      </c>
      <c r="CS12" s="667"/>
      <c r="CT12" s="667"/>
      <c r="CU12" s="667"/>
      <c r="CV12" s="667"/>
      <c r="CW12" s="667"/>
      <c r="CX12" s="667"/>
      <c r="CY12" s="668"/>
      <c r="CZ12" s="669">
        <v>7.1</v>
      </c>
      <c r="DA12" s="669"/>
      <c r="DB12" s="669"/>
      <c r="DC12" s="669"/>
      <c r="DD12" s="675">
        <v>2755563</v>
      </c>
      <c r="DE12" s="667"/>
      <c r="DF12" s="667"/>
      <c r="DG12" s="667"/>
      <c r="DH12" s="667"/>
      <c r="DI12" s="667"/>
      <c r="DJ12" s="667"/>
      <c r="DK12" s="667"/>
      <c r="DL12" s="667"/>
      <c r="DM12" s="667"/>
      <c r="DN12" s="667"/>
      <c r="DO12" s="667"/>
      <c r="DP12" s="668"/>
      <c r="DQ12" s="675">
        <v>2890631</v>
      </c>
      <c r="DR12" s="667"/>
      <c r="DS12" s="667"/>
      <c r="DT12" s="667"/>
      <c r="DU12" s="667"/>
      <c r="DV12" s="667"/>
      <c r="DW12" s="667"/>
      <c r="DX12" s="667"/>
      <c r="DY12" s="667"/>
      <c r="DZ12" s="667"/>
      <c r="EA12" s="667"/>
      <c r="EB12" s="667"/>
      <c r="EC12" s="676"/>
    </row>
    <row r="13" spans="2:143" ht="11.25" customHeight="1" x14ac:dyDescent="0.15">
      <c r="B13" s="663" t="s">
        <v>255</v>
      </c>
      <c r="C13" s="664"/>
      <c r="D13" s="664"/>
      <c r="E13" s="664"/>
      <c r="F13" s="664"/>
      <c r="G13" s="664"/>
      <c r="H13" s="664"/>
      <c r="I13" s="664"/>
      <c r="J13" s="664"/>
      <c r="K13" s="664"/>
      <c r="L13" s="664"/>
      <c r="M13" s="664"/>
      <c r="N13" s="664"/>
      <c r="O13" s="664"/>
      <c r="P13" s="664"/>
      <c r="Q13" s="665"/>
      <c r="R13" s="666" t="s">
        <v>130</v>
      </c>
      <c r="S13" s="667"/>
      <c r="T13" s="667"/>
      <c r="U13" s="667"/>
      <c r="V13" s="667"/>
      <c r="W13" s="667"/>
      <c r="X13" s="667"/>
      <c r="Y13" s="668"/>
      <c r="Z13" s="669" t="s">
        <v>130</v>
      </c>
      <c r="AA13" s="669"/>
      <c r="AB13" s="669"/>
      <c r="AC13" s="669"/>
      <c r="AD13" s="670" t="s">
        <v>130</v>
      </c>
      <c r="AE13" s="670"/>
      <c r="AF13" s="670"/>
      <c r="AG13" s="670"/>
      <c r="AH13" s="670"/>
      <c r="AI13" s="670"/>
      <c r="AJ13" s="670"/>
      <c r="AK13" s="670"/>
      <c r="AL13" s="671" t="s">
        <v>130</v>
      </c>
      <c r="AM13" s="672"/>
      <c r="AN13" s="672"/>
      <c r="AO13" s="673"/>
      <c r="AP13" s="663" t="s">
        <v>256</v>
      </c>
      <c r="AQ13" s="664"/>
      <c r="AR13" s="664"/>
      <c r="AS13" s="664"/>
      <c r="AT13" s="664"/>
      <c r="AU13" s="664"/>
      <c r="AV13" s="664"/>
      <c r="AW13" s="664"/>
      <c r="AX13" s="664"/>
      <c r="AY13" s="664"/>
      <c r="AZ13" s="664"/>
      <c r="BA13" s="664"/>
      <c r="BB13" s="664"/>
      <c r="BC13" s="664"/>
      <c r="BD13" s="664"/>
      <c r="BE13" s="664"/>
      <c r="BF13" s="665"/>
      <c r="BG13" s="666">
        <v>11177612</v>
      </c>
      <c r="BH13" s="667"/>
      <c r="BI13" s="667"/>
      <c r="BJ13" s="667"/>
      <c r="BK13" s="667"/>
      <c r="BL13" s="667"/>
      <c r="BM13" s="667"/>
      <c r="BN13" s="668"/>
      <c r="BO13" s="669">
        <v>41.2</v>
      </c>
      <c r="BP13" s="669"/>
      <c r="BQ13" s="669"/>
      <c r="BR13" s="669"/>
      <c r="BS13" s="670" t="s">
        <v>130</v>
      </c>
      <c r="BT13" s="670"/>
      <c r="BU13" s="670"/>
      <c r="BV13" s="670"/>
      <c r="BW13" s="670"/>
      <c r="BX13" s="670"/>
      <c r="BY13" s="670"/>
      <c r="BZ13" s="670"/>
      <c r="CA13" s="670"/>
      <c r="CB13" s="674"/>
      <c r="CD13" s="681" t="s">
        <v>257</v>
      </c>
      <c r="CE13" s="682"/>
      <c r="CF13" s="682"/>
      <c r="CG13" s="682"/>
      <c r="CH13" s="682"/>
      <c r="CI13" s="682"/>
      <c r="CJ13" s="682"/>
      <c r="CK13" s="682"/>
      <c r="CL13" s="682"/>
      <c r="CM13" s="682"/>
      <c r="CN13" s="682"/>
      <c r="CO13" s="682"/>
      <c r="CP13" s="682"/>
      <c r="CQ13" s="683"/>
      <c r="CR13" s="666">
        <v>6568483</v>
      </c>
      <c r="CS13" s="667"/>
      <c r="CT13" s="667"/>
      <c r="CU13" s="667"/>
      <c r="CV13" s="667"/>
      <c r="CW13" s="667"/>
      <c r="CX13" s="667"/>
      <c r="CY13" s="668"/>
      <c r="CZ13" s="669">
        <v>7.9</v>
      </c>
      <c r="DA13" s="669"/>
      <c r="DB13" s="669"/>
      <c r="DC13" s="669"/>
      <c r="DD13" s="675">
        <v>2951243</v>
      </c>
      <c r="DE13" s="667"/>
      <c r="DF13" s="667"/>
      <c r="DG13" s="667"/>
      <c r="DH13" s="667"/>
      <c r="DI13" s="667"/>
      <c r="DJ13" s="667"/>
      <c r="DK13" s="667"/>
      <c r="DL13" s="667"/>
      <c r="DM13" s="667"/>
      <c r="DN13" s="667"/>
      <c r="DO13" s="667"/>
      <c r="DP13" s="668"/>
      <c r="DQ13" s="675">
        <v>3548618</v>
      </c>
      <c r="DR13" s="667"/>
      <c r="DS13" s="667"/>
      <c r="DT13" s="667"/>
      <c r="DU13" s="667"/>
      <c r="DV13" s="667"/>
      <c r="DW13" s="667"/>
      <c r="DX13" s="667"/>
      <c r="DY13" s="667"/>
      <c r="DZ13" s="667"/>
      <c r="EA13" s="667"/>
      <c r="EB13" s="667"/>
      <c r="EC13" s="676"/>
    </row>
    <row r="14" spans="2:143" ht="11.25" customHeight="1" x14ac:dyDescent="0.15">
      <c r="B14" s="663" t="s">
        <v>258</v>
      </c>
      <c r="C14" s="664"/>
      <c r="D14" s="664"/>
      <c r="E14" s="664"/>
      <c r="F14" s="664"/>
      <c r="G14" s="664"/>
      <c r="H14" s="664"/>
      <c r="I14" s="664"/>
      <c r="J14" s="664"/>
      <c r="K14" s="664"/>
      <c r="L14" s="664"/>
      <c r="M14" s="664"/>
      <c r="N14" s="664"/>
      <c r="O14" s="664"/>
      <c r="P14" s="664"/>
      <c r="Q14" s="665"/>
      <c r="R14" s="666" t="s">
        <v>130</v>
      </c>
      <c r="S14" s="667"/>
      <c r="T14" s="667"/>
      <c r="U14" s="667"/>
      <c r="V14" s="667"/>
      <c r="W14" s="667"/>
      <c r="X14" s="667"/>
      <c r="Y14" s="668"/>
      <c r="Z14" s="669" t="s">
        <v>130</v>
      </c>
      <c r="AA14" s="669"/>
      <c r="AB14" s="669"/>
      <c r="AC14" s="669"/>
      <c r="AD14" s="670" t="s">
        <v>130</v>
      </c>
      <c r="AE14" s="670"/>
      <c r="AF14" s="670"/>
      <c r="AG14" s="670"/>
      <c r="AH14" s="670"/>
      <c r="AI14" s="670"/>
      <c r="AJ14" s="670"/>
      <c r="AK14" s="670"/>
      <c r="AL14" s="671" t="s">
        <v>130</v>
      </c>
      <c r="AM14" s="672"/>
      <c r="AN14" s="672"/>
      <c r="AO14" s="673"/>
      <c r="AP14" s="663" t="s">
        <v>259</v>
      </c>
      <c r="AQ14" s="664"/>
      <c r="AR14" s="664"/>
      <c r="AS14" s="664"/>
      <c r="AT14" s="664"/>
      <c r="AU14" s="664"/>
      <c r="AV14" s="664"/>
      <c r="AW14" s="664"/>
      <c r="AX14" s="664"/>
      <c r="AY14" s="664"/>
      <c r="AZ14" s="664"/>
      <c r="BA14" s="664"/>
      <c r="BB14" s="664"/>
      <c r="BC14" s="664"/>
      <c r="BD14" s="664"/>
      <c r="BE14" s="664"/>
      <c r="BF14" s="665"/>
      <c r="BG14" s="666">
        <v>465254</v>
      </c>
      <c r="BH14" s="667"/>
      <c r="BI14" s="667"/>
      <c r="BJ14" s="667"/>
      <c r="BK14" s="667"/>
      <c r="BL14" s="667"/>
      <c r="BM14" s="667"/>
      <c r="BN14" s="668"/>
      <c r="BO14" s="669">
        <v>1.7</v>
      </c>
      <c r="BP14" s="669"/>
      <c r="BQ14" s="669"/>
      <c r="BR14" s="669"/>
      <c r="BS14" s="670" t="s">
        <v>130</v>
      </c>
      <c r="BT14" s="670"/>
      <c r="BU14" s="670"/>
      <c r="BV14" s="670"/>
      <c r="BW14" s="670"/>
      <c r="BX14" s="670"/>
      <c r="BY14" s="670"/>
      <c r="BZ14" s="670"/>
      <c r="CA14" s="670"/>
      <c r="CB14" s="674"/>
      <c r="CD14" s="681" t="s">
        <v>260</v>
      </c>
      <c r="CE14" s="682"/>
      <c r="CF14" s="682"/>
      <c r="CG14" s="682"/>
      <c r="CH14" s="682"/>
      <c r="CI14" s="682"/>
      <c r="CJ14" s="682"/>
      <c r="CK14" s="682"/>
      <c r="CL14" s="682"/>
      <c r="CM14" s="682"/>
      <c r="CN14" s="682"/>
      <c r="CO14" s="682"/>
      <c r="CP14" s="682"/>
      <c r="CQ14" s="683"/>
      <c r="CR14" s="666">
        <v>3901662</v>
      </c>
      <c r="CS14" s="667"/>
      <c r="CT14" s="667"/>
      <c r="CU14" s="667"/>
      <c r="CV14" s="667"/>
      <c r="CW14" s="667"/>
      <c r="CX14" s="667"/>
      <c r="CY14" s="668"/>
      <c r="CZ14" s="669">
        <v>4.7</v>
      </c>
      <c r="DA14" s="669"/>
      <c r="DB14" s="669"/>
      <c r="DC14" s="669"/>
      <c r="DD14" s="675">
        <v>466507</v>
      </c>
      <c r="DE14" s="667"/>
      <c r="DF14" s="667"/>
      <c r="DG14" s="667"/>
      <c r="DH14" s="667"/>
      <c r="DI14" s="667"/>
      <c r="DJ14" s="667"/>
      <c r="DK14" s="667"/>
      <c r="DL14" s="667"/>
      <c r="DM14" s="667"/>
      <c r="DN14" s="667"/>
      <c r="DO14" s="667"/>
      <c r="DP14" s="668"/>
      <c r="DQ14" s="675">
        <v>3457632</v>
      </c>
      <c r="DR14" s="667"/>
      <c r="DS14" s="667"/>
      <c r="DT14" s="667"/>
      <c r="DU14" s="667"/>
      <c r="DV14" s="667"/>
      <c r="DW14" s="667"/>
      <c r="DX14" s="667"/>
      <c r="DY14" s="667"/>
      <c r="DZ14" s="667"/>
      <c r="EA14" s="667"/>
      <c r="EB14" s="667"/>
      <c r="EC14" s="676"/>
    </row>
    <row r="15" spans="2:143" ht="11.25" customHeight="1" x14ac:dyDescent="0.15">
      <c r="B15" s="663" t="s">
        <v>261</v>
      </c>
      <c r="C15" s="664"/>
      <c r="D15" s="664"/>
      <c r="E15" s="664"/>
      <c r="F15" s="664"/>
      <c r="G15" s="664"/>
      <c r="H15" s="664"/>
      <c r="I15" s="664"/>
      <c r="J15" s="664"/>
      <c r="K15" s="664"/>
      <c r="L15" s="664"/>
      <c r="M15" s="664"/>
      <c r="N15" s="664"/>
      <c r="O15" s="664"/>
      <c r="P15" s="664"/>
      <c r="Q15" s="665"/>
      <c r="R15" s="666" t="s">
        <v>130</v>
      </c>
      <c r="S15" s="667"/>
      <c r="T15" s="667"/>
      <c r="U15" s="667"/>
      <c r="V15" s="667"/>
      <c r="W15" s="667"/>
      <c r="X15" s="667"/>
      <c r="Y15" s="668"/>
      <c r="Z15" s="669" t="s">
        <v>130</v>
      </c>
      <c r="AA15" s="669"/>
      <c r="AB15" s="669"/>
      <c r="AC15" s="669"/>
      <c r="AD15" s="670" t="s">
        <v>130</v>
      </c>
      <c r="AE15" s="670"/>
      <c r="AF15" s="670"/>
      <c r="AG15" s="670"/>
      <c r="AH15" s="670"/>
      <c r="AI15" s="670"/>
      <c r="AJ15" s="670"/>
      <c r="AK15" s="670"/>
      <c r="AL15" s="671" t="s">
        <v>130</v>
      </c>
      <c r="AM15" s="672"/>
      <c r="AN15" s="672"/>
      <c r="AO15" s="673"/>
      <c r="AP15" s="663" t="s">
        <v>262</v>
      </c>
      <c r="AQ15" s="664"/>
      <c r="AR15" s="664"/>
      <c r="AS15" s="664"/>
      <c r="AT15" s="664"/>
      <c r="AU15" s="664"/>
      <c r="AV15" s="664"/>
      <c r="AW15" s="664"/>
      <c r="AX15" s="664"/>
      <c r="AY15" s="664"/>
      <c r="AZ15" s="664"/>
      <c r="BA15" s="664"/>
      <c r="BB15" s="664"/>
      <c r="BC15" s="664"/>
      <c r="BD15" s="664"/>
      <c r="BE15" s="664"/>
      <c r="BF15" s="665"/>
      <c r="BG15" s="666">
        <v>1179013</v>
      </c>
      <c r="BH15" s="667"/>
      <c r="BI15" s="667"/>
      <c r="BJ15" s="667"/>
      <c r="BK15" s="667"/>
      <c r="BL15" s="667"/>
      <c r="BM15" s="667"/>
      <c r="BN15" s="668"/>
      <c r="BO15" s="669">
        <v>4.3</v>
      </c>
      <c r="BP15" s="669"/>
      <c r="BQ15" s="669"/>
      <c r="BR15" s="669"/>
      <c r="BS15" s="670" t="s">
        <v>130</v>
      </c>
      <c r="BT15" s="670"/>
      <c r="BU15" s="670"/>
      <c r="BV15" s="670"/>
      <c r="BW15" s="670"/>
      <c r="BX15" s="670"/>
      <c r="BY15" s="670"/>
      <c r="BZ15" s="670"/>
      <c r="CA15" s="670"/>
      <c r="CB15" s="674"/>
      <c r="CD15" s="681" t="s">
        <v>263</v>
      </c>
      <c r="CE15" s="682"/>
      <c r="CF15" s="682"/>
      <c r="CG15" s="682"/>
      <c r="CH15" s="682"/>
      <c r="CI15" s="682"/>
      <c r="CJ15" s="682"/>
      <c r="CK15" s="682"/>
      <c r="CL15" s="682"/>
      <c r="CM15" s="682"/>
      <c r="CN15" s="682"/>
      <c r="CO15" s="682"/>
      <c r="CP15" s="682"/>
      <c r="CQ15" s="683"/>
      <c r="CR15" s="666">
        <v>9059594</v>
      </c>
      <c r="CS15" s="667"/>
      <c r="CT15" s="667"/>
      <c r="CU15" s="667"/>
      <c r="CV15" s="667"/>
      <c r="CW15" s="667"/>
      <c r="CX15" s="667"/>
      <c r="CY15" s="668"/>
      <c r="CZ15" s="669">
        <v>10.9</v>
      </c>
      <c r="DA15" s="669"/>
      <c r="DB15" s="669"/>
      <c r="DC15" s="669"/>
      <c r="DD15" s="675">
        <v>2604294</v>
      </c>
      <c r="DE15" s="667"/>
      <c r="DF15" s="667"/>
      <c r="DG15" s="667"/>
      <c r="DH15" s="667"/>
      <c r="DI15" s="667"/>
      <c r="DJ15" s="667"/>
      <c r="DK15" s="667"/>
      <c r="DL15" s="667"/>
      <c r="DM15" s="667"/>
      <c r="DN15" s="667"/>
      <c r="DO15" s="667"/>
      <c r="DP15" s="668"/>
      <c r="DQ15" s="675">
        <v>5622109</v>
      </c>
      <c r="DR15" s="667"/>
      <c r="DS15" s="667"/>
      <c r="DT15" s="667"/>
      <c r="DU15" s="667"/>
      <c r="DV15" s="667"/>
      <c r="DW15" s="667"/>
      <c r="DX15" s="667"/>
      <c r="DY15" s="667"/>
      <c r="DZ15" s="667"/>
      <c r="EA15" s="667"/>
      <c r="EB15" s="667"/>
      <c r="EC15" s="676"/>
    </row>
    <row r="16" spans="2:143" ht="11.25" customHeight="1" x14ac:dyDescent="0.15">
      <c r="B16" s="663" t="s">
        <v>264</v>
      </c>
      <c r="C16" s="664"/>
      <c r="D16" s="664"/>
      <c r="E16" s="664"/>
      <c r="F16" s="664"/>
      <c r="G16" s="664"/>
      <c r="H16" s="664"/>
      <c r="I16" s="664"/>
      <c r="J16" s="664"/>
      <c r="K16" s="664"/>
      <c r="L16" s="664"/>
      <c r="M16" s="664"/>
      <c r="N16" s="664"/>
      <c r="O16" s="664"/>
      <c r="P16" s="664"/>
      <c r="Q16" s="665"/>
      <c r="R16" s="666">
        <v>45052</v>
      </c>
      <c r="S16" s="667"/>
      <c r="T16" s="667"/>
      <c r="U16" s="667"/>
      <c r="V16" s="667"/>
      <c r="W16" s="667"/>
      <c r="X16" s="667"/>
      <c r="Y16" s="668"/>
      <c r="Z16" s="669">
        <v>0.1</v>
      </c>
      <c r="AA16" s="669"/>
      <c r="AB16" s="669"/>
      <c r="AC16" s="669"/>
      <c r="AD16" s="670">
        <v>45052</v>
      </c>
      <c r="AE16" s="670"/>
      <c r="AF16" s="670"/>
      <c r="AG16" s="670"/>
      <c r="AH16" s="670"/>
      <c r="AI16" s="670"/>
      <c r="AJ16" s="670"/>
      <c r="AK16" s="670"/>
      <c r="AL16" s="671">
        <v>0.1</v>
      </c>
      <c r="AM16" s="672"/>
      <c r="AN16" s="672"/>
      <c r="AO16" s="673"/>
      <c r="AP16" s="663" t="s">
        <v>265</v>
      </c>
      <c r="AQ16" s="664"/>
      <c r="AR16" s="664"/>
      <c r="AS16" s="664"/>
      <c r="AT16" s="664"/>
      <c r="AU16" s="664"/>
      <c r="AV16" s="664"/>
      <c r="AW16" s="664"/>
      <c r="AX16" s="664"/>
      <c r="AY16" s="664"/>
      <c r="AZ16" s="664"/>
      <c r="BA16" s="664"/>
      <c r="BB16" s="664"/>
      <c r="BC16" s="664"/>
      <c r="BD16" s="664"/>
      <c r="BE16" s="664"/>
      <c r="BF16" s="665"/>
      <c r="BG16" s="666">
        <v>162</v>
      </c>
      <c r="BH16" s="667"/>
      <c r="BI16" s="667"/>
      <c r="BJ16" s="667"/>
      <c r="BK16" s="667"/>
      <c r="BL16" s="667"/>
      <c r="BM16" s="667"/>
      <c r="BN16" s="668"/>
      <c r="BO16" s="669">
        <v>0</v>
      </c>
      <c r="BP16" s="669"/>
      <c r="BQ16" s="669"/>
      <c r="BR16" s="669"/>
      <c r="BS16" s="670" t="s">
        <v>130</v>
      </c>
      <c r="BT16" s="670"/>
      <c r="BU16" s="670"/>
      <c r="BV16" s="670"/>
      <c r="BW16" s="670"/>
      <c r="BX16" s="670"/>
      <c r="BY16" s="670"/>
      <c r="BZ16" s="670"/>
      <c r="CA16" s="670"/>
      <c r="CB16" s="674"/>
      <c r="CD16" s="681" t="s">
        <v>266</v>
      </c>
      <c r="CE16" s="682"/>
      <c r="CF16" s="682"/>
      <c r="CG16" s="682"/>
      <c r="CH16" s="682"/>
      <c r="CI16" s="682"/>
      <c r="CJ16" s="682"/>
      <c r="CK16" s="682"/>
      <c r="CL16" s="682"/>
      <c r="CM16" s="682"/>
      <c r="CN16" s="682"/>
      <c r="CO16" s="682"/>
      <c r="CP16" s="682"/>
      <c r="CQ16" s="683"/>
      <c r="CR16" s="666">
        <v>63264</v>
      </c>
      <c r="CS16" s="667"/>
      <c r="CT16" s="667"/>
      <c r="CU16" s="667"/>
      <c r="CV16" s="667"/>
      <c r="CW16" s="667"/>
      <c r="CX16" s="667"/>
      <c r="CY16" s="668"/>
      <c r="CZ16" s="669">
        <v>0.1</v>
      </c>
      <c r="DA16" s="669"/>
      <c r="DB16" s="669"/>
      <c r="DC16" s="669"/>
      <c r="DD16" s="675" t="s">
        <v>130</v>
      </c>
      <c r="DE16" s="667"/>
      <c r="DF16" s="667"/>
      <c r="DG16" s="667"/>
      <c r="DH16" s="667"/>
      <c r="DI16" s="667"/>
      <c r="DJ16" s="667"/>
      <c r="DK16" s="667"/>
      <c r="DL16" s="667"/>
      <c r="DM16" s="667"/>
      <c r="DN16" s="667"/>
      <c r="DO16" s="667"/>
      <c r="DP16" s="668"/>
      <c r="DQ16" s="675">
        <v>3322</v>
      </c>
      <c r="DR16" s="667"/>
      <c r="DS16" s="667"/>
      <c r="DT16" s="667"/>
      <c r="DU16" s="667"/>
      <c r="DV16" s="667"/>
      <c r="DW16" s="667"/>
      <c r="DX16" s="667"/>
      <c r="DY16" s="667"/>
      <c r="DZ16" s="667"/>
      <c r="EA16" s="667"/>
      <c r="EB16" s="667"/>
      <c r="EC16" s="676"/>
    </row>
    <row r="17" spans="2:133" ht="11.25" customHeight="1" x14ac:dyDescent="0.15">
      <c r="B17" s="663" t="s">
        <v>267</v>
      </c>
      <c r="C17" s="664"/>
      <c r="D17" s="664"/>
      <c r="E17" s="664"/>
      <c r="F17" s="664"/>
      <c r="G17" s="664"/>
      <c r="H17" s="664"/>
      <c r="I17" s="664"/>
      <c r="J17" s="664"/>
      <c r="K17" s="664"/>
      <c r="L17" s="664"/>
      <c r="M17" s="664"/>
      <c r="N17" s="664"/>
      <c r="O17" s="664"/>
      <c r="P17" s="664"/>
      <c r="Q17" s="665"/>
      <c r="R17" s="666">
        <v>477159</v>
      </c>
      <c r="S17" s="667"/>
      <c r="T17" s="667"/>
      <c r="U17" s="667"/>
      <c r="V17" s="667"/>
      <c r="W17" s="667"/>
      <c r="X17" s="667"/>
      <c r="Y17" s="668"/>
      <c r="Z17" s="669">
        <v>0.5</v>
      </c>
      <c r="AA17" s="669"/>
      <c r="AB17" s="669"/>
      <c r="AC17" s="669"/>
      <c r="AD17" s="670">
        <v>477159</v>
      </c>
      <c r="AE17" s="670"/>
      <c r="AF17" s="670"/>
      <c r="AG17" s="670"/>
      <c r="AH17" s="670"/>
      <c r="AI17" s="670"/>
      <c r="AJ17" s="670"/>
      <c r="AK17" s="670"/>
      <c r="AL17" s="671">
        <v>1.2</v>
      </c>
      <c r="AM17" s="672"/>
      <c r="AN17" s="672"/>
      <c r="AO17" s="673"/>
      <c r="AP17" s="663" t="s">
        <v>268</v>
      </c>
      <c r="AQ17" s="664"/>
      <c r="AR17" s="664"/>
      <c r="AS17" s="664"/>
      <c r="AT17" s="664"/>
      <c r="AU17" s="664"/>
      <c r="AV17" s="664"/>
      <c r="AW17" s="664"/>
      <c r="AX17" s="664"/>
      <c r="AY17" s="664"/>
      <c r="AZ17" s="664"/>
      <c r="BA17" s="664"/>
      <c r="BB17" s="664"/>
      <c r="BC17" s="664"/>
      <c r="BD17" s="664"/>
      <c r="BE17" s="664"/>
      <c r="BF17" s="665"/>
      <c r="BG17" s="666" t="s">
        <v>130</v>
      </c>
      <c r="BH17" s="667"/>
      <c r="BI17" s="667"/>
      <c r="BJ17" s="667"/>
      <c r="BK17" s="667"/>
      <c r="BL17" s="667"/>
      <c r="BM17" s="667"/>
      <c r="BN17" s="668"/>
      <c r="BO17" s="669" t="s">
        <v>130</v>
      </c>
      <c r="BP17" s="669"/>
      <c r="BQ17" s="669"/>
      <c r="BR17" s="669"/>
      <c r="BS17" s="670" t="s">
        <v>130</v>
      </c>
      <c r="BT17" s="670"/>
      <c r="BU17" s="670"/>
      <c r="BV17" s="670"/>
      <c r="BW17" s="670"/>
      <c r="BX17" s="670"/>
      <c r="BY17" s="670"/>
      <c r="BZ17" s="670"/>
      <c r="CA17" s="670"/>
      <c r="CB17" s="674"/>
      <c r="CD17" s="681" t="s">
        <v>269</v>
      </c>
      <c r="CE17" s="682"/>
      <c r="CF17" s="682"/>
      <c r="CG17" s="682"/>
      <c r="CH17" s="682"/>
      <c r="CI17" s="682"/>
      <c r="CJ17" s="682"/>
      <c r="CK17" s="682"/>
      <c r="CL17" s="682"/>
      <c r="CM17" s="682"/>
      <c r="CN17" s="682"/>
      <c r="CO17" s="682"/>
      <c r="CP17" s="682"/>
      <c r="CQ17" s="683"/>
      <c r="CR17" s="666">
        <v>6667753</v>
      </c>
      <c r="CS17" s="667"/>
      <c r="CT17" s="667"/>
      <c r="CU17" s="667"/>
      <c r="CV17" s="667"/>
      <c r="CW17" s="667"/>
      <c r="CX17" s="667"/>
      <c r="CY17" s="668"/>
      <c r="CZ17" s="669">
        <v>8</v>
      </c>
      <c r="DA17" s="669"/>
      <c r="DB17" s="669"/>
      <c r="DC17" s="669"/>
      <c r="DD17" s="675" t="s">
        <v>130</v>
      </c>
      <c r="DE17" s="667"/>
      <c r="DF17" s="667"/>
      <c r="DG17" s="667"/>
      <c r="DH17" s="667"/>
      <c r="DI17" s="667"/>
      <c r="DJ17" s="667"/>
      <c r="DK17" s="667"/>
      <c r="DL17" s="667"/>
      <c r="DM17" s="667"/>
      <c r="DN17" s="667"/>
      <c r="DO17" s="667"/>
      <c r="DP17" s="668"/>
      <c r="DQ17" s="675">
        <v>6514729</v>
      </c>
      <c r="DR17" s="667"/>
      <c r="DS17" s="667"/>
      <c r="DT17" s="667"/>
      <c r="DU17" s="667"/>
      <c r="DV17" s="667"/>
      <c r="DW17" s="667"/>
      <c r="DX17" s="667"/>
      <c r="DY17" s="667"/>
      <c r="DZ17" s="667"/>
      <c r="EA17" s="667"/>
      <c r="EB17" s="667"/>
      <c r="EC17" s="676"/>
    </row>
    <row r="18" spans="2:133" ht="11.25" customHeight="1" x14ac:dyDescent="0.15">
      <c r="B18" s="663" t="s">
        <v>270</v>
      </c>
      <c r="C18" s="664"/>
      <c r="D18" s="664"/>
      <c r="E18" s="664"/>
      <c r="F18" s="664"/>
      <c r="G18" s="664"/>
      <c r="H18" s="664"/>
      <c r="I18" s="664"/>
      <c r="J18" s="664"/>
      <c r="K18" s="664"/>
      <c r="L18" s="664"/>
      <c r="M18" s="664"/>
      <c r="N18" s="664"/>
      <c r="O18" s="664"/>
      <c r="P18" s="664"/>
      <c r="Q18" s="665"/>
      <c r="R18" s="666">
        <v>374656</v>
      </c>
      <c r="S18" s="667"/>
      <c r="T18" s="667"/>
      <c r="U18" s="667"/>
      <c r="V18" s="667"/>
      <c r="W18" s="667"/>
      <c r="X18" s="667"/>
      <c r="Y18" s="668"/>
      <c r="Z18" s="669">
        <v>0.4</v>
      </c>
      <c r="AA18" s="669"/>
      <c r="AB18" s="669"/>
      <c r="AC18" s="669"/>
      <c r="AD18" s="670">
        <v>349091</v>
      </c>
      <c r="AE18" s="670"/>
      <c r="AF18" s="670"/>
      <c r="AG18" s="670"/>
      <c r="AH18" s="670"/>
      <c r="AI18" s="670"/>
      <c r="AJ18" s="670"/>
      <c r="AK18" s="670"/>
      <c r="AL18" s="671">
        <v>0.89999997615814209</v>
      </c>
      <c r="AM18" s="672"/>
      <c r="AN18" s="672"/>
      <c r="AO18" s="673"/>
      <c r="AP18" s="663" t="s">
        <v>271</v>
      </c>
      <c r="AQ18" s="664"/>
      <c r="AR18" s="664"/>
      <c r="AS18" s="664"/>
      <c r="AT18" s="664"/>
      <c r="AU18" s="664"/>
      <c r="AV18" s="664"/>
      <c r="AW18" s="664"/>
      <c r="AX18" s="664"/>
      <c r="AY18" s="664"/>
      <c r="AZ18" s="664"/>
      <c r="BA18" s="664"/>
      <c r="BB18" s="664"/>
      <c r="BC18" s="664"/>
      <c r="BD18" s="664"/>
      <c r="BE18" s="664"/>
      <c r="BF18" s="665"/>
      <c r="BG18" s="666" t="s">
        <v>130</v>
      </c>
      <c r="BH18" s="667"/>
      <c r="BI18" s="667"/>
      <c r="BJ18" s="667"/>
      <c r="BK18" s="667"/>
      <c r="BL18" s="667"/>
      <c r="BM18" s="667"/>
      <c r="BN18" s="668"/>
      <c r="BO18" s="669" t="s">
        <v>130</v>
      </c>
      <c r="BP18" s="669"/>
      <c r="BQ18" s="669"/>
      <c r="BR18" s="669"/>
      <c r="BS18" s="670" t="s">
        <v>130</v>
      </c>
      <c r="BT18" s="670"/>
      <c r="BU18" s="670"/>
      <c r="BV18" s="670"/>
      <c r="BW18" s="670"/>
      <c r="BX18" s="670"/>
      <c r="BY18" s="670"/>
      <c r="BZ18" s="670"/>
      <c r="CA18" s="670"/>
      <c r="CB18" s="674"/>
      <c r="CD18" s="681" t="s">
        <v>272</v>
      </c>
      <c r="CE18" s="682"/>
      <c r="CF18" s="682"/>
      <c r="CG18" s="682"/>
      <c r="CH18" s="682"/>
      <c r="CI18" s="682"/>
      <c r="CJ18" s="682"/>
      <c r="CK18" s="682"/>
      <c r="CL18" s="682"/>
      <c r="CM18" s="682"/>
      <c r="CN18" s="682"/>
      <c r="CO18" s="682"/>
      <c r="CP18" s="682"/>
      <c r="CQ18" s="683"/>
      <c r="CR18" s="666" t="s">
        <v>130</v>
      </c>
      <c r="CS18" s="667"/>
      <c r="CT18" s="667"/>
      <c r="CU18" s="667"/>
      <c r="CV18" s="667"/>
      <c r="CW18" s="667"/>
      <c r="CX18" s="667"/>
      <c r="CY18" s="668"/>
      <c r="CZ18" s="669" t="s">
        <v>130</v>
      </c>
      <c r="DA18" s="669"/>
      <c r="DB18" s="669"/>
      <c r="DC18" s="669"/>
      <c r="DD18" s="675" t="s">
        <v>130</v>
      </c>
      <c r="DE18" s="667"/>
      <c r="DF18" s="667"/>
      <c r="DG18" s="667"/>
      <c r="DH18" s="667"/>
      <c r="DI18" s="667"/>
      <c r="DJ18" s="667"/>
      <c r="DK18" s="667"/>
      <c r="DL18" s="667"/>
      <c r="DM18" s="667"/>
      <c r="DN18" s="667"/>
      <c r="DO18" s="667"/>
      <c r="DP18" s="668"/>
      <c r="DQ18" s="675" t="s">
        <v>130</v>
      </c>
      <c r="DR18" s="667"/>
      <c r="DS18" s="667"/>
      <c r="DT18" s="667"/>
      <c r="DU18" s="667"/>
      <c r="DV18" s="667"/>
      <c r="DW18" s="667"/>
      <c r="DX18" s="667"/>
      <c r="DY18" s="667"/>
      <c r="DZ18" s="667"/>
      <c r="EA18" s="667"/>
      <c r="EB18" s="667"/>
      <c r="EC18" s="676"/>
    </row>
    <row r="19" spans="2:133" ht="11.25" customHeight="1" x14ac:dyDescent="0.15">
      <c r="B19" s="663" t="s">
        <v>273</v>
      </c>
      <c r="C19" s="664"/>
      <c r="D19" s="664"/>
      <c r="E19" s="664"/>
      <c r="F19" s="664"/>
      <c r="G19" s="664"/>
      <c r="H19" s="664"/>
      <c r="I19" s="664"/>
      <c r="J19" s="664"/>
      <c r="K19" s="664"/>
      <c r="L19" s="664"/>
      <c r="M19" s="664"/>
      <c r="N19" s="664"/>
      <c r="O19" s="664"/>
      <c r="P19" s="664"/>
      <c r="Q19" s="665"/>
      <c r="R19" s="666">
        <v>133019</v>
      </c>
      <c r="S19" s="667"/>
      <c r="T19" s="667"/>
      <c r="U19" s="667"/>
      <c r="V19" s="667"/>
      <c r="W19" s="667"/>
      <c r="X19" s="667"/>
      <c r="Y19" s="668"/>
      <c r="Z19" s="669">
        <v>0.1</v>
      </c>
      <c r="AA19" s="669"/>
      <c r="AB19" s="669"/>
      <c r="AC19" s="669"/>
      <c r="AD19" s="670">
        <v>133019</v>
      </c>
      <c r="AE19" s="670"/>
      <c r="AF19" s="670"/>
      <c r="AG19" s="670"/>
      <c r="AH19" s="670"/>
      <c r="AI19" s="670"/>
      <c r="AJ19" s="670"/>
      <c r="AK19" s="670"/>
      <c r="AL19" s="671">
        <v>0.3</v>
      </c>
      <c r="AM19" s="672"/>
      <c r="AN19" s="672"/>
      <c r="AO19" s="673"/>
      <c r="AP19" s="663" t="s">
        <v>274</v>
      </c>
      <c r="AQ19" s="664"/>
      <c r="AR19" s="664"/>
      <c r="AS19" s="664"/>
      <c r="AT19" s="664"/>
      <c r="AU19" s="664"/>
      <c r="AV19" s="664"/>
      <c r="AW19" s="664"/>
      <c r="AX19" s="664"/>
      <c r="AY19" s="664"/>
      <c r="AZ19" s="664"/>
      <c r="BA19" s="664"/>
      <c r="BB19" s="664"/>
      <c r="BC19" s="664"/>
      <c r="BD19" s="664"/>
      <c r="BE19" s="664"/>
      <c r="BF19" s="665"/>
      <c r="BG19" s="666">
        <v>2002147</v>
      </c>
      <c r="BH19" s="667"/>
      <c r="BI19" s="667"/>
      <c r="BJ19" s="667"/>
      <c r="BK19" s="667"/>
      <c r="BL19" s="667"/>
      <c r="BM19" s="667"/>
      <c r="BN19" s="668"/>
      <c r="BO19" s="669">
        <v>7.4</v>
      </c>
      <c r="BP19" s="669"/>
      <c r="BQ19" s="669"/>
      <c r="BR19" s="669"/>
      <c r="BS19" s="670" t="s">
        <v>130</v>
      </c>
      <c r="BT19" s="670"/>
      <c r="BU19" s="670"/>
      <c r="BV19" s="670"/>
      <c r="BW19" s="670"/>
      <c r="BX19" s="670"/>
      <c r="BY19" s="670"/>
      <c r="BZ19" s="670"/>
      <c r="CA19" s="670"/>
      <c r="CB19" s="674"/>
      <c r="CD19" s="681" t="s">
        <v>275</v>
      </c>
      <c r="CE19" s="682"/>
      <c r="CF19" s="682"/>
      <c r="CG19" s="682"/>
      <c r="CH19" s="682"/>
      <c r="CI19" s="682"/>
      <c r="CJ19" s="682"/>
      <c r="CK19" s="682"/>
      <c r="CL19" s="682"/>
      <c r="CM19" s="682"/>
      <c r="CN19" s="682"/>
      <c r="CO19" s="682"/>
      <c r="CP19" s="682"/>
      <c r="CQ19" s="683"/>
      <c r="CR19" s="666" t="s">
        <v>130</v>
      </c>
      <c r="CS19" s="667"/>
      <c r="CT19" s="667"/>
      <c r="CU19" s="667"/>
      <c r="CV19" s="667"/>
      <c r="CW19" s="667"/>
      <c r="CX19" s="667"/>
      <c r="CY19" s="668"/>
      <c r="CZ19" s="669" t="s">
        <v>130</v>
      </c>
      <c r="DA19" s="669"/>
      <c r="DB19" s="669"/>
      <c r="DC19" s="669"/>
      <c r="DD19" s="675" t="s">
        <v>130</v>
      </c>
      <c r="DE19" s="667"/>
      <c r="DF19" s="667"/>
      <c r="DG19" s="667"/>
      <c r="DH19" s="667"/>
      <c r="DI19" s="667"/>
      <c r="DJ19" s="667"/>
      <c r="DK19" s="667"/>
      <c r="DL19" s="667"/>
      <c r="DM19" s="667"/>
      <c r="DN19" s="667"/>
      <c r="DO19" s="667"/>
      <c r="DP19" s="668"/>
      <c r="DQ19" s="675" t="s">
        <v>130</v>
      </c>
      <c r="DR19" s="667"/>
      <c r="DS19" s="667"/>
      <c r="DT19" s="667"/>
      <c r="DU19" s="667"/>
      <c r="DV19" s="667"/>
      <c r="DW19" s="667"/>
      <c r="DX19" s="667"/>
      <c r="DY19" s="667"/>
      <c r="DZ19" s="667"/>
      <c r="EA19" s="667"/>
      <c r="EB19" s="667"/>
      <c r="EC19" s="676"/>
    </row>
    <row r="20" spans="2:133" ht="11.25" customHeight="1" x14ac:dyDescent="0.15">
      <c r="B20" s="663" t="s">
        <v>276</v>
      </c>
      <c r="C20" s="664"/>
      <c r="D20" s="664"/>
      <c r="E20" s="664"/>
      <c r="F20" s="664"/>
      <c r="G20" s="664"/>
      <c r="H20" s="664"/>
      <c r="I20" s="664"/>
      <c r="J20" s="664"/>
      <c r="K20" s="664"/>
      <c r="L20" s="664"/>
      <c r="M20" s="664"/>
      <c r="N20" s="664"/>
      <c r="O20" s="664"/>
      <c r="P20" s="664"/>
      <c r="Q20" s="665"/>
      <c r="R20" s="666">
        <v>13445</v>
      </c>
      <c r="S20" s="667"/>
      <c r="T20" s="667"/>
      <c r="U20" s="667"/>
      <c r="V20" s="667"/>
      <c r="W20" s="667"/>
      <c r="X20" s="667"/>
      <c r="Y20" s="668"/>
      <c r="Z20" s="669">
        <v>0</v>
      </c>
      <c r="AA20" s="669"/>
      <c r="AB20" s="669"/>
      <c r="AC20" s="669"/>
      <c r="AD20" s="670">
        <v>13445</v>
      </c>
      <c r="AE20" s="670"/>
      <c r="AF20" s="670"/>
      <c r="AG20" s="670"/>
      <c r="AH20" s="670"/>
      <c r="AI20" s="670"/>
      <c r="AJ20" s="670"/>
      <c r="AK20" s="670"/>
      <c r="AL20" s="671">
        <v>0</v>
      </c>
      <c r="AM20" s="672"/>
      <c r="AN20" s="672"/>
      <c r="AO20" s="673"/>
      <c r="AP20" s="663" t="s">
        <v>277</v>
      </c>
      <c r="AQ20" s="664"/>
      <c r="AR20" s="664"/>
      <c r="AS20" s="664"/>
      <c r="AT20" s="664"/>
      <c r="AU20" s="664"/>
      <c r="AV20" s="664"/>
      <c r="AW20" s="664"/>
      <c r="AX20" s="664"/>
      <c r="AY20" s="664"/>
      <c r="AZ20" s="664"/>
      <c r="BA20" s="664"/>
      <c r="BB20" s="664"/>
      <c r="BC20" s="664"/>
      <c r="BD20" s="664"/>
      <c r="BE20" s="664"/>
      <c r="BF20" s="665"/>
      <c r="BG20" s="666">
        <v>2002147</v>
      </c>
      <c r="BH20" s="667"/>
      <c r="BI20" s="667"/>
      <c r="BJ20" s="667"/>
      <c r="BK20" s="667"/>
      <c r="BL20" s="667"/>
      <c r="BM20" s="667"/>
      <c r="BN20" s="668"/>
      <c r="BO20" s="669">
        <v>7.4</v>
      </c>
      <c r="BP20" s="669"/>
      <c r="BQ20" s="669"/>
      <c r="BR20" s="669"/>
      <c r="BS20" s="670" t="s">
        <v>130</v>
      </c>
      <c r="BT20" s="670"/>
      <c r="BU20" s="670"/>
      <c r="BV20" s="670"/>
      <c r="BW20" s="670"/>
      <c r="BX20" s="670"/>
      <c r="BY20" s="670"/>
      <c r="BZ20" s="670"/>
      <c r="CA20" s="670"/>
      <c r="CB20" s="674"/>
      <c r="CD20" s="681" t="s">
        <v>278</v>
      </c>
      <c r="CE20" s="682"/>
      <c r="CF20" s="682"/>
      <c r="CG20" s="682"/>
      <c r="CH20" s="682"/>
      <c r="CI20" s="682"/>
      <c r="CJ20" s="682"/>
      <c r="CK20" s="682"/>
      <c r="CL20" s="682"/>
      <c r="CM20" s="682"/>
      <c r="CN20" s="682"/>
      <c r="CO20" s="682"/>
      <c r="CP20" s="682"/>
      <c r="CQ20" s="683"/>
      <c r="CR20" s="666">
        <v>83265703</v>
      </c>
      <c r="CS20" s="667"/>
      <c r="CT20" s="667"/>
      <c r="CU20" s="667"/>
      <c r="CV20" s="667"/>
      <c r="CW20" s="667"/>
      <c r="CX20" s="667"/>
      <c r="CY20" s="668"/>
      <c r="CZ20" s="669">
        <v>100</v>
      </c>
      <c r="DA20" s="669"/>
      <c r="DB20" s="669"/>
      <c r="DC20" s="669"/>
      <c r="DD20" s="675">
        <v>13702860</v>
      </c>
      <c r="DE20" s="667"/>
      <c r="DF20" s="667"/>
      <c r="DG20" s="667"/>
      <c r="DH20" s="667"/>
      <c r="DI20" s="667"/>
      <c r="DJ20" s="667"/>
      <c r="DK20" s="667"/>
      <c r="DL20" s="667"/>
      <c r="DM20" s="667"/>
      <c r="DN20" s="667"/>
      <c r="DO20" s="667"/>
      <c r="DP20" s="668"/>
      <c r="DQ20" s="675">
        <v>48626813</v>
      </c>
      <c r="DR20" s="667"/>
      <c r="DS20" s="667"/>
      <c r="DT20" s="667"/>
      <c r="DU20" s="667"/>
      <c r="DV20" s="667"/>
      <c r="DW20" s="667"/>
      <c r="DX20" s="667"/>
      <c r="DY20" s="667"/>
      <c r="DZ20" s="667"/>
      <c r="EA20" s="667"/>
      <c r="EB20" s="667"/>
      <c r="EC20" s="676"/>
    </row>
    <row r="21" spans="2:133" ht="11.25" customHeight="1" x14ac:dyDescent="0.15">
      <c r="B21" s="663" t="s">
        <v>279</v>
      </c>
      <c r="C21" s="664"/>
      <c r="D21" s="664"/>
      <c r="E21" s="664"/>
      <c r="F21" s="664"/>
      <c r="G21" s="664"/>
      <c r="H21" s="664"/>
      <c r="I21" s="664"/>
      <c r="J21" s="664"/>
      <c r="K21" s="664"/>
      <c r="L21" s="664"/>
      <c r="M21" s="664"/>
      <c r="N21" s="664"/>
      <c r="O21" s="664"/>
      <c r="P21" s="664"/>
      <c r="Q21" s="665"/>
      <c r="R21" s="666">
        <v>6347</v>
      </c>
      <c r="S21" s="667"/>
      <c r="T21" s="667"/>
      <c r="U21" s="667"/>
      <c r="V21" s="667"/>
      <c r="W21" s="667"/>
      <c r="X21" s="667"/>
      <c r="Y21" s="668"/>
      <c r="Z21" s="669">
        <v>0</v>
      </c>
      <c r="AA21" s="669"/>
      <c r="AB21" s="669"/>
      <c r="AC21" s="669"/>
      <c r="AD21" s="670">
        <v>6347</v>
      </c>
      <c r="AE21" s="670"/>
      <c r="AF21" s="670"/>
      <c r="AG21" s="670"/>
      <c r="AH21" s="670"/>
      <c r="AI21" s="670"/>
      <c r="AJ21" s="670"/>
      <c r="AK21" s="670"/>
      <c r="AL21" s="671">
        <v>0</v>
      </c>
      <c r="AM21" s="672"/>
      <c r="AN21" s="672"/>
      <c r="AO21" s="673"/>
      <c r="AP21" s="685" t="s">
        <v>280</v>
      </c>
      <c r="AQ21" s="686"/>
      <c r="AR21" s="686"/>
      <c r="AS21" s="686"/>
      <c r="AT21" s="686"/>
      <c r="AU21" s="686"/>
      <c r="AV21" s="686"/>
      <c r="AW21" s="686"/>
      <c r="AX21" s="686"/>
      <c r="AY21" s="686"/>
      <c r="AZ21" s="686"/>
      <c r="BA21" s="686"/>
      <c r="BB21" s="686"/>
      <c r="BC21" s="686"/>
      <c r="BD21" s="686"/>
      <c r="BE21" s="686"/>
      <c r="BF21" s="687"/>
      <c r="BG21" s="666">
        <v>23277</v>
      </c>
      <c r="BH21" s="667"/>
      <c r="BI21" s="667"/>
      <c r="BJ21" s="667"/>
      <c r="BK21" s="667"/>
      <c r="BL21" s="667"/>
      <c r="BM21" s="667"/>
      <c r="BN21" s="668"/>
      <c r="BO21" s="669">
        <v>0.1</v>
      </c>
      <c r="BP21" s="669"/>
      <c r="BQ21" s="669"/>
      <c r="BR21" s="669"/>
      <c r="BS21" s="670" t="s">
        <v>130</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15">
      <c r="B22" s="704" t="s">
        <v>281</v>
      </c>
      <c r="C22" s="705"/>
      <c r="D22" s="705"/>
      <c r="E22" s="705"/>
      <c r="F22" s="705"/>
      <c r="G22" s="705"/>
      <c r="H22" s="705"/>
      <c r="I22" s="705"/>
      <c r="J22" s="705"/>
      <c r="K22" s="705"/>
      <c r="L22" s="705"/>
      <c r="M22" s="705"/>
      <c r="N22" s="705"/>
      <c r="O22" s="705"/>
      <c r="P22" s="705"/>
      <c r="Q22" s="706"/>
      <c r="R22" s="666">
        <v>221845</v>
      </c>
      <c r="S22" s="667"/>
      <c r="T22" s="667"/>
      <c r="U22" s="667"/>
      <c r="V22" s="667"/>
      <c r="W22" s="667"/>
      <c r="X22" s="667"/>
      <c r="Y22" s="668"/>
      <c r="Z22" s="669">
        <v>0.3</v>
      </c>
      <c r="AA22" s="669"/>
      <c r="AB22" s="669"/>
      <c r="AC22" s="669"/>
      <c r="AD22" s="670">
        <v>196280</v>
      </c>
      <c r="AE22" s="670"/>
      <c r="AF22" s="670"/>
      <c r="AG22" s="670"/>
      <c r="AH22" s="670"/>
      <c r="AI22" s="670"/>
      <c r="AJ22" s="670"/>
      <c r="AK22" s="670"/>
      <c r="AL22" s="671">
        <v>0.5</v>
      </c>
      <c r="AM22" s="672"/>
      <c r="AN22" s="672"/>
      <c r="AO22" s="673"/>
      <c r="AP22" s="685" t="s">
        <v>282</v>
      </c>
      <c r="AQ22" s="686"/>
      <c r="AR22" s="686"/>
      <c r="AS22" s="686"/>
      <c r="AT22" s="686"/>
      <c r="AU22" s="686"/>
      <c r="AV22" s="686"/>
      <c r="AW22" s="686"/>
      <c r="AX22" s="686"/>
      <c r="AY22" s="686"/>
      <c r="AZ22" s="686"/>
      <c r="BA22" s="686"/>
      <c r="BB22" s="686"/>
      <c r="BC22" s="686"/>
      <c r="BD22" s="686"/>
      <c r="BE22" s="686"/>
      <c r="BF22" s="687"/>
      <c r="BG22" s="666" t="s">
        <v>130</v>
      </c>
      <c r="BH22" s="667"/>
      <c r="BI22" s="667"/>
      <c r="BJ22" s="667"/>
      <c r="BK22" s="667"/>
      <c r="BL22" s="667"/>
      <c r="BM22" s="667"/>
      <c r="BN22" s="668"/>
      <c r="BO22" s="669" t="s">
        <v>130</v>
      </c>
      <c r="BP22" s="669"/>
      <c r="BQ22" s="669"/>
      <c r="BR22" s="669"/>
      <c r="BS22" s="670" t="s">
        <v>130</v>
      </c>
      <c r="BT22" s="670"/>
      <c r="BU22" s="670"/>
      <c r="BV22" s="670"/>
      <c r="BW22" s="670"/>
      <c r="BX22" s="670"/>
      <c r="BY22" s="670"/>
      <c r="BZ22" s="670"/>
      <c r="CA22" s="670"/>
      <c r="CB22" s="674"/>
      <c r="CD22" s="648" t="s">
        <v>283</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284</v>
      </c>
      <c r="C23" s="664"/>
      <c r="D23" s="664"/>
      <c r="E23" s="664"/>
      <c r="F23" s="664"/>
      <c r="G23" s="664"/>
      <c r="H23" s="664"/>
      <c r="I23" s="664"/>
      <c r="J23" s="664"/>
      <c r="K23" s="664"/>
      <c r="L23" s="664"/>
      <c r="M23" s="664"/>
      <c r="N23" s="664"/>
      <c r="O23" s="664"/>
      <c r="P23" s="664"/>
      <c r="Q23" s="665"/>
      <c r="R23" s="666">
        <v>8557381</v>
      </c>
      <c r="S23" s="667"/>
      <c r="T23" s="667"/>
      <c r="U23" s="667"/>
      <c r="V23" s="667"/>
      <c r="W23" s="667"/>
      <c r="X23" s="667"/>
      <c r="Y23" s="668"/>
      <c r="Z23" s="669">
        <v>9.6</v>
      </c>
      <c r="AA23" s="669"/>
      <c r="AB23" s="669"/>
      <c r="AC23" s="669"/>
      <c r="AD23" s="670">
        <v>7042672</v>
      </c>
      <c r="AE23" s="670"/>
      <c r="AF23" s="670"/>
      <c r="AG23" s="670"/>
      <c r="AH23" s="670"/>
      <c r="AI23" s="670"/>
      <c r="AJ23" s="670"/>
      <c r="AK23" s="670"/>
      <c r="AL23" s="671">
        <v>18.100000000000001</v>
      </c>
      <c r="AM23" s="672"/>
      <c r="AN23" s="672"/>
      <c r="AO23" s="673"/>
      <c r="AP23" s="685" t="s">
        <v>285</v>
      </c>
      <c r="AQ23" s="686"/>
      <c r="AR23" s="686"/>
      <c r="AS23" s="686"/>
      <c r="AT23" s="686"/>
      <c r="AU23" s="686"/>
      <c r="AV23" s="686"/>
      <c r="AW23" s="686"/>
      <c r="AX23" s="686"/>
      <c r="AY23" s="686"/>
      <c r="AZ23" s="686"/>
      <c r="BA23" s="686"/>
      <c r="BB23" s="686"/>
      <c r="BC23" s="686"/>
      <c r="BD23" s="686"/>
      <c r="BE23" s="686"/>
      <c r="BF23" s="687"/>
      <c r="BG23" s="666">
        <v>1978870</v>
      </c>
      <c r="BH23" s="667"/>
      <c r="BI23" s="667"/>
      <c r="BJ23" s="667"/>
      <c r="BK23" s="667"/>
      <c r="BL23" s="667"/>
      <c r="BM23" s="667"/>
      <c r="BN23" s="668"/>
      <c r="BO23" s="669">
        <v>7.3</v>
      </c>
      <c r="BP23" s="669"/>
      <c r="BQ23" s="669"/>
      <c r="BR23" s="669"/>
      <c r="BS23" s="670" t="s">
        <v>130</v>
      </c>
      <c r="BT23" s="670"/>
      <c r="BU23" s="670"/>
      <c r="BV23" s="670"/>
      <c r="BW23" s="670"/>
      <c r="BX23" s="670"/>
      <c r="BY23" s="670"/>
      <c r="BZ23" s="670"/>
      <c r="CA23" s="670"/>
      <c r="CB23" s="674"/>
      <c r="CD23" s="648" t="s">
        <v>225</v>
      </c>
      <c r="CE23" s="649"/>
      <c r="CF23" s="649"/>
      <c r="CG23" s="649"/>
      <c r="CH23" s="649"/>
      <c r="CI23" s="649"/>
      <c r="CJ23" s="649"/>
      <c r="CK23" s="649"/>
      <c r="CL23" s="649"/>
      <c r="CM23" s="649"/>
      <c r="CN23" s="649"/>
      <c r="CO23" s="649"/>
      <c r="CP23" s="649"/>
      <c r="CQ23" s="650"/>
      <c r="CR23" s="648" t="s">
        <v>286</v>
      </c>
      <c r="CS23" s="649"/>
      <c r="CT23" s="649"/>
      <c r="CU23" s="649"/>
      <c r="CV23" s="649"/>
      <c r="CW23" s="649"/>
      <c r="CX23" s="649"/>
      <c r="CY23" s="650"/>
      <c r="CZ23" s="648" t="s">
        <v>287</v>
      </c>
      <c r="DA23" s="649"/>
      <c r="DB23" s="649"/>
      <c r="DC23" s="650"/>
      <c r="DD23" s="648" t="s">
        <v>288</v>
      </c>
      <c r="DE23" s="649"/>
      <c r="DF23" s="649"/>
      <c r="DG23" s="649"/>
      <c r="DH23" s="649"/>
      <c r="DI23" s="649"/>
      <c r="DJ23" s="649"/>
      <c r="DK23" s="650"/>
      <c r="DL23" s="697" t="s">
        <v>289</v>
      </c>
      <c r="DM23" s="698"/>
      <c r="DN23" s="698"/>
      <c r="DO23" s="698"/>
      <c r="DP23" s="698"/>
      <c r="DQ23" s="698"/>
      <c r="DR23" s="698"/>
      <c r="DS23" s="698"/>
      <c r="DT23" s="698"/>
      <c r="DU23" s="698"/>
      <c r="DV23" s="699"/>
      <c r="DW23" s="648" t="s">
        <v>290</v>
      </c>
      <c r="DX23" s="649"/>
      <c r="DY23" s="649"/>
      <c r="DZ23" s="649"/>
      <c r="EA23" s="649"/>
      <c r="EB23" s="649"/>
      <c r="EC23" s="650"/>
    </row>
    <row r="24" spans="2:133" ht="11.25" customHeight="1" x14ac:dyDescent="0.15">
      <c r="B24" s="663" t="s">
        <v>291</v>
      </c>
      <c r="C24" s="664"/>
      <c r="D24" s="664"/>
      <c r="E24" s="664"/>
      <c r="F24" s="664"/>
      <c r="G24" s="664"/>
      <c r="H24" s="664"/>
      <c r="I24" s="664"/>
      <c r="J24" s="664"/>
      <c r="K24" s="664"/>
      <c r="L24" s="664"/>
      <c r="M24" s="664"/>
      <c r="N24" s="664"/>
      <c r="O24" s="664"/>
      <c r="P24" s="664"/>
      <c r="Q24" s="665"/>
      <c r="R24" s="666">
        <v>7042672</v>
      </c>
      <c r="S24" s="667"/>
      <c r="T24" s="667"/>
      <c r="U24" s="667"/>
      <c r="V24" s="667"/>
      <c r="W24" s="667"/>
      <c r="X24" s="667"/>
      <c r="Y24" s="668"/>
      <c r="Z24" s="669">
        <v>7.9</v>
      </c>
      <c r="AA24" s="669"/>
      <c r="AB24" s="669"/>
      <c r="AC24" s="669"/>
      <c r="AD24" s="670">
        <v>7042672</v>
      </c>
      <c r="AE24" s="670"/>
      <c r="AF24" s="670"/>
      <c r="AG24" s="670"/>
      <c r="AH24" s="670"/>
      <c r="AI24" s="670"/>
      <c r="AJ24" s="670"/>
      <c r="AK24" s="670"/>
      <c r="AL24" s="671">
        <v>18.100000000000001</v>
      </c>
      <c r="AM24" s="672"/>
      <c r="AN24" s="672"/>
      <c r="AO24" s="673"/>
      <c r="AP24" s="685" t="s">
        <v>292</v>
      </c>
      <c r="AQ24" s="686"/>
      <c r="AR24" s="686"/>
      <c r="AS24" s="686"/>
      <c r="AT24" s="686"/>
      <c r="AU24" s="686"/>
      <c r="AV24" s="686"/>
      <c r="AW24" s="686"/>
      <c r="AX24" s="686"/>
      <c r="AY24" s="686"/>
      <c r="AZ24" s="686"/>
      <c r="BA24" s="686"/>
      <c r="BB24" s="686"/>
      <c r="BC24" s="686"/>
      <c r="BD24" s="686"/>
      <c r="BE24" s="686"/>
      <c r="BF24" s="687"/>
      <c r="BG24" s="666" t="s">
        <v>130</v>
      </c>
      <c r="BH24" s="667"/>
      <c r="BI24" s="667"/>
      <c r="BJ24" s="667"/>
      <c r="BK24" s="667"/>
      <c r="BL24" s="667"/>
      <c r="BM24" s="667"/>
      <c r="BN24" s="668"/>
      <c r="BO24" s="669" t="s">
        <v>130</v>
      </c>
      <c r="BP24" s="669"/>
      <c r="BQ24" s="669"/>
      <c r="BR24" s="669"/>
      <c r="BS24" s="670" t="s">
        <v>130</v>
      </c>
      <c r="BT24" s="670"/>
      <c r="BU24" s="670"/>
      <c r="BV24" s="670"/>
      <c r="BW24" s="670"/>
      <c r="BX24" s="670"/>
      <c r="BY24" s="670"/>
      <c r="BZ24" s="670"/>
      <c r="CA24" s="670"/>
      <c r="CB24" s="674"/>
      <c r="CD24" s="677" t="s">
        <v>293</v>
      </c>
      <c r="CE24" s="678"/>
      <c r="CF24" s="678"/>
      <c r="CG24" s="678"/>
      <c r="CH24" s="678"/>
      <c r="CI24" s="678"/>
      <c r="CJ24" s="678"/>
      <c r="CK24" s="678"/>
      <c r="CL24" s="678"/>
      <c r="CM24" s="678"/>
      <c r="CN24" s="678"/>
      <c r="CO24" s="678"/>
      <c r="CP24" s="678"/>
      <c r="CQ24" s="679"/>
      <c r="CR24" s="655">
        <v>39578841</v>
      </c>
      <c r="CS24" s="656"/>
      <c r="CT24" s="656"/>
      <c r="CU24" s="656"/>
      <c r="CV24" s="656"/>
      <c r="CW24" s="656"/>
      <c r="CX24" s="656"/>
      <c r="CY24" s="657"/>
      <c r="CZ24" s="660">
        <v>47.5</v>
      </c>
      <c r="DA24" s="661"/>
      <c r="DB24" s="661"/>
      <c r="DC24" s="680"/>
      <c r="DD24" s="707">
        <v>23754409</v>
      </c>
      <c r="DE24" s="656"/>
      <c r="DF24" s="656"/>
      <c r="DG24" s="656"/>
      <c r="DH24" s="656"/>
      <c r="DI24" s="656"/>
      <c r="DJ24" s="656"/>
      <c r="DK24" s="657"/>
      <c r="DL24" s="707">
        <v>23513394</v>
      </c>
      <c r="DM24" s="656"/>
      <c r="DN24" s="656"/>
      <c r="DO24" s="656"/>
      <c r="DP24" s="656"/>
      <c r="DQ24" s="656"/>
      <c r="DR24" s="656"/>
      <c r="DS24" s="656"/>
      <c r="DT24" s="656"/>
      <c r="DU24" s="656"/>
      <c r="DV24" s="657"/>
      <c r="DW24" s="660">
        <v>55.2</v>
      </c>
      <c r="DX24" s="661"/>
      <c r="DY24" s="661"/>
      <c r="DZ24" s="661"/>
      <c r="EA24" s="661"/>
      <c r="EB24" s="661"/>
      <c r="EC24" s="662"/>
    </row>
    <row r="25" spans="2:133" ht="11.25" customHeight="1" x14ac:dyDescent="0.15">
      <c r="B25" s="663" t="s">
        <v>294</v>
      </c>
      <c r="C25" s="664"/>
      <c r="D25" s="664"/>
      <c r="E25" s="664"/>
      <c r="F25" s="664"/>
      <c r="G25" s="664"/>
      <c r="H25" s="664"/>
      <c r="I25" s="664"/>
      <c r="J25" s="664"/>
      <c r="K25" s="664"/>
      <c r="L25" s="664"/>
      <c r="M25" s="664"/>
      <c r="N25" s="664"/>
      <c r="O25" s="664"/>
      <c r="P25" s="664"/>
      <c r="Q25" s="665"/>
      <c r="R25" s="666">
        <v>579137</v>
      </c>
      <c r="S25" s="667"/>
      <c r="T25" s="667"/>
      <c r="U25" s="667"/>
      <c r="V25" s="667"/>
      <c r="W25" s="667"/>
      <c r="X25" s="667"/>
      <c r="Y25" s="668"/>
      <c r="Z25" s="669">
        <v>0.7</v>
      </c>
      <c r="AA25" s="669"/>
      <c r="AB25" s="669"/>
      <c r="AC25" s="669"/>
      <c r="AD25" s="670" t="s">
        <v>130</v>
      </c>
      <c r="AE25" s="670"/>
      <c r="AF25" s="670"/>
      <c r="AG25" s="670"/>
      <c r="AH25" s="670"/>
      <c r="AI25" s="670"/>
      <c r="AJ25" s="670"/>
      <c r="AK25" s="670"/>
      <c r="AL25" s="671" t="s">
        <v>130</v>
      </c>
      <c r="AM25" s="672"/>
      <c r="AN25" s="672"/>
      <c r="AO25" s="673"/>
      <c r="AP25" s="685" t="s">
        <v>295</v>
      </c>
      <c r="AQ25" s="686"/>
      <c r="AR25" s="686"/>
      <c r="AS25" s="686"/>
      <c r="AT25" s="686"/>
      <c r="AU25" s="686"/>
      <c r="AV25" s="686"/>
      <c r="AW25" s="686"/>
      <c r="AX25" s="686"/>
      <c r="AY25" s="686"/>
      <c r="AZ25" s="686"/>
      <c r="BA25" s="686"/>
      <c r="BB25" s="686"/>
      <c r="BC25" s="686"/>
      <c r="BD25" s="686"/>
      <c r="BE25" s="686"/>
      <c r="BF25" s="687"/>
      <c r="BG25" s="666" t="s">
        <v>130</v>
      </c>
      <c r="BH25" s="667"/>
      <c r="BI25" s="667"/>
      <c r="BJ25" s="667"/>
      <c r="BK25" s="667"/>
      <c r="BL25" s="667"/>
      <c r="BM25" s="667"/>
      <c r="BN25" s="668"/>
      <c r="BO25" s="669" t="s">
        <v>130</v>
      </c>
      <c r="BP25" s="669"/>
      <c r="BQ25" s="669"/>
      <c r="BR25" s="669"/>
      <c r="BS25" s="670" t="s">
        <v>130</v>
      </c>
      <c r="BT25" s="670"/>
      <c r="BU25" s="670"/>
      <c r="BV25" s="670"/>
      <c r="BW25" s="670"/>
      <c r="BX25" s="670"/>
      <c r="BY25" s="670"/>
      <c r="BZ25" s="670"/>
      <c r="CA25" s="670"/>
      <c r="CB25" s="674"/>
      <c r="CD25" s="681" t="s">
        <v>296</v>
      </c>
      <c r="CE25" s="682"/>
      <c r="CF25" s="682"/>
      <c r="CG25" s="682"/>
      <c r="CH25" s="682"/>
      <c r="CI25" s="682"/>
      <c r="CJ25" s="682"/>
      <c r="CK25" s="682"/>
      <c r="CL25" s="682"/>
      <c r="CM25" s="682"/>
      <c r="CN25" s="682"/>
      <c r="CO25" s="682"/>
      <c r="CP25" s="682"/>
      <c r="CQ25" s="683"/>
      <c r="CR25" s="666">
        <v>13062941</v>
      </c>
      <c r="CS25" s="700"/>
      <c r="CT25" s="700"/>
      <c r="CU25" s="700"/>
      <c r="CV25" s="700"/>
      <c r="CW25" s="700"/>
      <c r="CX25" s="700"/>
      <c r="CY25" s="701"/>
      <c r="CZ25" s="671">
        <v>15.7</v>
      </c>
      <c r="DA25" s="702"/>
      <c r="DB25" s="702"/>
      <c r="DC25" s="708"/>
      <c r="DD25" s="675">
        <v>12452633</v>
      </c>
      <c r="DE25" s="700"/>
      <c r="DF25" s="700"/>
      <c r="DG25" s="700"/>
      <c r="DH25" s="700"/>
      <c r="DI25" s="700"/>
      <c r="DJ25" s="700"/>
      <c r="DK25" s="701"/>
      <c r="DL25" s="675">
        <v>12319446</v>
      </c>
      <c r="DM25" s="700"/>
      <c r="DN25" s="700"/>
      <c r="DO25" s="700"/>
      <c r="DP25" s="700"/>
      <c r="DQ25" s="700"/>
      <c r="DR25" s="700"/>
      <c r="DS25" s="700"/>
      <c r="DT25" s="700"/>
      <c r="DU25" s="700"/>
      <c r="DV25" s="701"/>
      <c r="DW25" s="671">
        <v>28.9</v>
      </c>
      <c r="DX25" s="702"/>
      <c r="DY25" s="702"/>
      <c r="DZ25" s="702"/>
      <c r="EA25" s="702"/>
      <c r="EB25" s="702"/>
      <c r="EC25" s="703"/>
    </row>
    <row r="26" spans="2:133" ht="11.25" customHeight="1" x14ac:dyDescent="0.15">
      <c r="B26" s="663" t="s">
        <v>297</v>
      </c>
      <c r="C26" s="664"/>
      <c r="D26" s="664"/>
      <c r="E26" s="664"/>
      <c r="F26" s="664"/>
      <c r="G26" s="664"/>
      <c r="H26" s="664"/>
      <c r="I26" s="664"/>
      <c r="J26" s="664"/>
      <c r="K26" s="664"/>
      <c r="L26" s="664"/>
      <c r="M26" s="664"/>
      <c r="N26" s="664"/>
      <c r="O26" s="664"/>
      <c r="P26" s="664"/>
      <c r="Q26" s="665"/>
      <c r="R26" s="666">
        <v>935572</v>
      </c>
      <c r="S26" s="667"/>
      <c r="T26" s="667"/>
      <c r="U26" s="667"/>
      <c r="V26" s="667"/>
      <c r="W26" s="667"/>
      <c r="X26" s="667"/>
      <c r="Y26" s="668"/>
      <c r="Z26" s="669">
        <v>1.1000000000000001</v>
      </c>
      <c r="AA26" s="669"/>
      <c r="AB26" s="669"/>
      <c r="AC26" s="669"/>
      <c r="AD26" s="670" t="s">
        <v>130</v>
      </c>
      <c r="AE26" s="670"/>
      <c r="AF26" s="670"/>
      <c r="AG26" s="670"/>
      <c r="AH26" s="670"/>
      <c r="AI26" s="670"/>
      <c r="AJ26" s="670"/>
      <c r="AK26" s="670"/>
      <c r="AL26" s="671" t="s">
        <v>130</v>
      </c>
      <c r="AM26" s="672"/>
      <c r="AN26" s="672"/>
      <c r="AO26" s="673"/>
      <c r="AP26" s="685" t="s">
        <v>298</v>
      </c>
      <c r="AQ26" s="709"/>
      <c r="AR26" s="709"/>
      <c r="AS26" s="709"/>
      <c r="AT26" s="709"/>
      <c r="AU26" s="709"/>
      <c r="AV26" s="709"/>
      <c r="AW26" s="709"/>
      <c r="AX26" s="709"/>
      <c r="AY26" s="709"/>
      <c r="AZ26" s="709"/>
      <c r="BA26" s="709"/>
      <c r="BB26" s="709"/>
      <c r="BC26" s="709"/>
      <c r="BD26" s="709"/>
      <c r="BE26" s="709"/>
      <c r="BF26" s="687"/>
      <c r="BG26" s="666" t="s">
        <v>130</v>
      </c>
      <c r="BH26" s="667"/>
      <c r="BI26" s="667"/>
      <c r="BJ26" s="667"/>
      <c r="BK26" s="667"/>
      <c r="BL26" s="667"/>
      <c r="BM26" s="667"/>
      <c r="BN26" s="668"/>
      <c r="BO26" s="669" t="s">
        <v>130</v>
      </c>
      <c r="BP26" s="669"/>
      <c r="BQ26" s="669"/>
      <c r="BR26" s="669"/>
      <c r="BS26" s="670" t="s">
        <v>130</v>
      </c>
      <c r="BT26" s="670"/>
      <c r="BU26" s="670"/>
      <c r="BV26" s="670"/>
      <c r="BW26" s="670"/>
      <c r="BX26" s="670"/>
      <c r="BY26" s="670"/>
      <c r="BZ26" s="670"/>
      <c r="CA26" s="670"/>
      <c r="CB26" s="674"/>
      <c r="CD26" s="681" t="s">
        <v>299</v>
      </c>
      <c r="CE26" s="682"/>
      <c r="CF26" s="682"/>
      <c r="CG26" s="682"/>
      <c r="CH26" s="682"/>
      <c r="CI26" s="682"/>
      <c r="CJ26" s="682"/>
      <c r="CK26" s="682"/>
      <c r="CL26" s="682"/>
      <c r="CM26" s="682"/>
      <c r="CN26" s="682"/>
      <c r="CO26" s="682"/>
      <c r="CP26" s="682"/>
      <c r="CQ26" s="683"/>
      <c r="CR26" s="666">
        <v>8381521</v>
      </c>
      <c r="CS26" s="667"/>
      <c r="CT26" s="667"/>
      <c r="CU26" s="667"/>
      <c r="CV26" s="667"/>
      <c r="CW26" s="667"/>
      <c r="CX26" s="667"/>
      <c r="CY26" s="668"/>
      <c r="CZ26" s="671">
        <v>10.1</v>
      </c>
      <c r="DA26" s="702"/>
      <c r="DB26" s="702"/>
      <c r="DC26" s="708"/>
      <c r="DD26" s="675">
        <v>7971746</v>
      </c>
      <c r="DE26" s="667"/>
      <c r="DF26" s="667"/>
      <c r="DG26" s="667"/>
      <c r="DH26" s="667"/>
      <c r="DI26" s="667"/>
      <c r="DJ26" s="667"/>
      <c r="DK26" s="668"/>
      <c r="DL26" s="675" t="s">
        <v>130</v>
      </c>
      <c r="DM26" s="667"/>
      <c r="DN26" s="667"/>
      <c r="DO26" s="667"/>
      <c r="DP26" s="667"/>
      <c r="DQ26" s="667"/>
      <c r="DR26" s="667"/>
      <c r="DS26" s="667"/>
      <c r="DT26" s="667"/>
      <c r="DU26" s="667"/>
      <c r="DV26" s="668"/>
      <c r="DW26" s="671" t="s">
        <v>130</v>
      </c>
      <c r="DX26" s="702"/>
      <c r="DY26" s="702"/>
      <c r="DZ26" s="702"/>
      <c r="EA26" s="702"/>
      <c r="EB26" s="702"/>
      <c r="EC26" s="703"/>
    </row>
    <row r="27" spans="2:133" ht="11.25" customHeight="1" x14ac:dyDescent="0.15">
      <c r="B27" s="663" t="s">
        <v>300</v>
      </c>
      <c r="C27" s="664"/>
      <c r="D27" s="664"/>
      <c r="E27" s="664"/>
      <c r="F27" s="664"/>
      <c r="G27" s="664"/>
      <c r="H27" s="664"/>
      <c r="I27" s="664"/>
      <c r="J27" s="664"/>
      <c r="K27" s="664"/>
      <c r="L27" s="664"/>
      <c r="M27" s="664"/>
      <c r="N27" s="664"/>
      <c r="O27" s="664"/>
      <c r="P27" s="664"/>
      <c r="Q27" s="665"/>
      <c r="R27" s="666">
        <v>41941139</v>
      </c>
      <c r="S27" s="667"/>
      <c r="T27" s="667"/>
      <c r="U27" s="667"/>
      <c r="V27" s="667"/>
      <c r="W27" s="667"/>
      <c r="X27" s="667"/>
      <c r="Y27" s="668"/>
      <c r="Z27" s="669">
        <v>47.3</v>
      </c>
      <c r="AA27" s="669"/>
      <c r="AB27" s="669"/>
      <c r="AC27" s="669"/>
      <c r="AD27" s="670">
        <v>38421995</v>
      </c>
      <c r="AE27" s="670"/>
      <c r="AF27" s="670"/>
      <c r="AG27" s="670"/>
      <c r="AH27" s="670"/>
      <c r="AI27" s="670"/>
      <c r="AJ27" s="670"/>
      <c r="AK27" s="670"/>
      <c r="AL27" s="671">
        <v>98.599998474121094</v>
      </c>
      <c r="AM27" s="672"/>
      <c r="AN27" s="672"/>
      <c r="AO27" s="673"/>
      <c r="AP27" s="663" t="s">
        <v>301</v>
      </c>
      <c r="AQ27" s="664"/>
      <c r="AR27" s="664"/>
      <c r="AS27" s="664"/>
      <c r="AT27" s="664"/>
      <c r="AU27" s="664"/>
      <c r="AV27" s="664"/>
      <c r="AW27" s="664"/>
      <c r="AX27" s="664"/>
      <c r="AY27" s="664"/>
      <c r="AZ27" s="664"/>
      <c r="BA27" s="664"/>
      <c r="BB27" s="664"/>
      <c r="BC27" s="664"/>
      <c r="BD27" s="664"/>
      <c r="BE27" s="664"/>
      <c r="BF27" s="665"/>
      <c r="BG27" s="666">
        <v>27141630</v>
      </c>
      <c r="BH27" s="667"/>
      <c r="BI27" s="667"/>
      <c r="BJ27" s="667"/>
      <c r="BK27" s="667"/>
      <c r="BL27" s="667"/>
      <c r="BM27" s="667"/>
      <c r="BN27" s="668"/>
      <c r="BO27" s="669">
        <v>100</v>
      </c>
      <c r="BP27" s="669"/>
      <c r="BQ27" s="669"/>
      <c r="BR27" s="669"/>
      <c r="BS27" s="670">
        <v>419091</v>
      </c>
      <c r="BT27" s="670"/>
      <c r="BU27" s="670"/>
      <c r="BV27" s="670"/>
      <c r="BW27" s="670"/>
      <c r="BX27" s="670"/>
      <c r="BY27" s="670"/>
      <c r="BZ27" s="670"/>
      <c r="CA27" s="670"/>
      <c r="CB27" s="674"/>
      <c r="CD27" s="681" t="s">
        <v>302</v>
      </c>
      <c r="CE27" s="682"/>
      <c r="CF27" s="682"/>
      <c r="CG27" s="682"/>
      <c r="CH27" s="682"/>
      <c r="CI27" s="682"/>
      <c r="CJ27" s="682"/>
      <c r="CK27" s="682"/>
      <c r="CL27" s="682"/>
      <c r="CM27" s="682"/>
      <c r="CN27" s="682"/>
      <c r="CO27" s="682"/>
      <c r="CP27" s="682"/>
      <c r="CQ27" s="683"/>
      <c r="CR27" s="666">
        <v>19848147</v>
      </c>
      <c r="CS27" s="700"/>
      <c r="CT27" s="700"/>
      <c r="CU27" s="700"/>
      <c r="CV27" s="700"/>
      <c r="CW27" s="700"/>
      <c r="CX27" s="700"/>
      <c r="CY27" s="701"/>
      <c r="CZ27" s="671">
        <v>23.8</v>
      </c>
      <c r="DA27" s="702"/>
      <c r="DB27" s="702"/>
      <c r="DC27" s="708"/>
      <c r="DD27" s="675">
        <v>4787047</v>
      </c>
      <c r="DE27" s="700"/>
      <c r="DF27" s="700"/>
      <c r="DG27" s="700"/>
      <c r="DH27" s="700"/>
      <c r="DI27" s="700"/>
      <c r="DJ27" s="700"/>
      <c r="DK27" s="701"/>
      <c r="DL27" s="675">
        <v>4679219</v>
      </c>
      <c r="DM27" s="700"/>
      <c r="DN27" s="700"/>
      <c r="DO27" s="700"/>
      <c r="DP27" s="700"/>
      <c r="DQ27" s="700"/>
      <c r="DR27" s="700"/>
      <c r="DS27" s="700"/>
      <c r="DT27" s="700"/>
      <c r="DU27" s="700"/>
      <c r="DV27" s="701"/>
      <c r="DW27" s="671">
        <v>11</v>
      </c>
      <c r="DX27" s="702"/>
      <c r="DY27" s="702"/>
      <c r="DZ27" s="702"/>
      <c r="EA27" s="702"/>
      <c r="EB27" s="702"/>
      <c r="EC27" s="703"/>
    </row>
    <row r="28" spans="2:133" ht="11.25" customHeight="1" x14ac:dyDescent="0.15">
      <c r="B28" s="663" t="s">
        <v>303</v>
      </c>
      <c r="C28" s="664"/>
      <c r="D28" s="664"/>
      <c r="E28" s="664"/>
      <c r="F28" s="664"/>
      <c r="G28" s="664"/>
      <c r="H28" s="664"/>
      <c r="I28" s="664"/>
      <c r="J28" s="664"/>
      <c r="K28" s="664"/>
      <c r="L28" s="664"/>
      <c r="M28" s="664"/>
      <c r="N28" s="664"/>
      <c r="O28" s="664"/>
      <c r="P28" s="664"/>
      <c r="Q28" s="665"/>
      <c r="R28" s="666">
        <v>26704</v>
      </c>
      <c r="S28" s="667"/>
      <c r="T28" s="667"/>
      <c r="U28" s="667"/>
      <c r="V28" s="667"/>
      <c r="W28" s="667"/>
      <c r="X28" s="667"/>
      <c r="Y28" s="668"/>
      <c r="Z28" s="669">
        <v>0</v>
      </c>
      <c r="AA28" s="669"/>
      <c r="AB28" s="669"/>
      <c r="AC28" s="669"/>
      <c r="AD28" s="670">
        <v>26704</v>
      </c>
      <c r="AE28" s="670"/>
      <c r="AF28" s="670"/>
      <c r="AG28" s="670"/>
      <c r="AH28" s="670"/>
      <c r="AI28" s="670"/>
      <c r="AJ28" s="670"/>
      <c r="AK28" s="670"/>
      <c r="AL28" s="671">
        <v>0.1</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304</v>
      </c>
      <c r="CE28" s="682"/>
      <c r="CF28" s="682"/>
      <c r="CG28" s="682"/>
      <c r="CH28" s="682"/>
      <c r="CI28" s="682"/>
      <c r="CJ28" s="682"/>
      <c r="CK28" s="682"/>
      <c r="CL28" s="682"/>
      <c r="CM28" s="682"/>
      <c r="CN28" s="682"/>
      <c r="CO28" s="682"/>
      <c r="CP28" s="682"/>
      <c r="CQ28" s="683"/>
      <c r="CR28" s="666">
        <v>6667753</v>
      </c>
      <c r="CS28" s="667"/>
      <c r="CT28" s="667"/>
      <c r="CU28" s="667"/>
      <c r="CV28" s="667"/>
      <c r="CW28" s="667"/>
      <c r="CX28" s="667"/>
      <c r="CY28" s="668"/>
      <c r="CZ28" s="671">
        <v>8</v>
      </c>
      <c r="DA28" s="702"/>
      <c r="DB28" s="702"/>
      <c r="DC28" s="708"/>
      <c r="DD28" s="675">
        <v>6514729</v>
      </c>
      <c r="DE28" s="667"/>
      <c r="DF28" s="667"/>
      <c r="DG28" s="667"/>
      <c r="DH28" s="667"/>
      <c r="DI28" s="667"/>
      <c r="DJ28" s="667"/>
      <c r="DK28" s="668"/>
      <c r="DL28" s="675">
        <v>6514729</v>
      </c>
      <c r="DM28" s="667"/>
      <c r="DN28" s="667"/>
      <c r="DO28" s="667"/>
      <c r="DP28" s="667"/>
      <c r="DQ28" s="667"/>
      <c r="DR28" s="667"/>
      <c r="DS28" s="667"/>
      <c r="DT28" s="667"/>
      <c r="DU28" s="667"/>
      <c r="DV28" s="668"/>
      <c r="DW28" s="671">
        <v>15.3</v>
      </c>
      <c r="DX28" s="702"/>
      <c r="DY28" s="702"/>
      <c r="DZ28" s="702"/>
      <c r="EA28" s="702"/>
      <c r="EB28" s="702"/>
      <c r="EC28" s="703"/>
    </row>
    <row r="29" spans="2:133" ht="11.25" customHeight="1" x14ac:dyDescent="0.15">
      <c r="B29" s="663" t="s">
        <v>305</v>
      </c>
      <c r="C29" s="664"/>
      <c r="D29" s="664"/>
      <c r="E29" s="664"/>
      <c r="F29" s="664"/>
      <c r="G29" s="664"/>
      <c r="H29" s="664"/>
      <c r="I29" s="664"/>
      <c r="J29" s="664"/>
      <c r="K29" s="664"/>
      <c r="L29" s="664"/>
      <c r="M29" s="664"/>
      <c r="N29" s="664"/>
      <c r="O29" s="664"/>
      <c r="P29" s="664"/>
      <c r="Q29" s="665"/>
      <c r="R29" s="666">
        <v>617150</v>
      </c>
      <c r="S29" s="667"/>
      <c r="T29" s="667"/>
      <c r="U29" s="667"/>
      <c r="V29" s="667"/>
      <c r="W29" s="667"/>
      <c r="X29" s="667"/>
      <c r="Y29" s="668"/>
      <c r="Z29" s="669">
        <v>0.7</v>
      </c>
      <c r="AA29" s="669"/>
      <c r="AB29" s="669"/>
      <c r="AC29" s="669"/>
      <c r="AD29" s="670" t="s">
        <v>130</v>
      </c>
      <c r="AE29" s="670"/>
      <c r="AF29" s="670"/>
      <c r="AG29" s="670"/>
      <c r="AH29" s="670"/>
      <c r="AI29" s="670"/>
      <c r="AJ29" s="670"/>
      <c r="AK29" s="670"/>
      <c r="AL29" s="671" t="s">
        <v>130</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306</v>
      </c>
      <c r="CE29" s="716"/>
      <c r="CF29" s="681" t="s">
        <v>70</v>
      </c>
      <c r="CG29" s="682"/>
      <c r="CH29" s="682"/>
      <c r="CI29" s="682"/>
      <c r="CJ29" s="682"/>
      <c r="CK29" s="682"/>
      <c r="CL29" s="682"/>
      <c r="CM29" s="682"/>
      <c r="CN29" s="682"/>
      <c r="CO29" s="682"/>
      <c r="CP29" s="682"/>
      <c r="CQ29" s="683"/>
      <c r="CR29" s="666">
        <v>6667054</v>
      </c>
      <c r="CS29" s="700"/>
      <c r="CT29" s="700"/>
      <c r="CU29" s="700"/>
      <c r="CV29" s="700"/>
      <c r="CW29" s="700"/>
      <c r="CX29" s="700"/>
      <c r="CY29" s="701"/>
      <c r="CZ29" s="671">
        <v>8</v>
      </c>
      <c r="DA29" s="702"/>
      <c r="DB29" s="702"/>
      <c r="DC29" s="708"/>
      <c r="DD29" s="675">
        <v>6514030</v>
      </c>
      <c r="DE29" s="700"/>
      <c r="DF29" s="700"/>
      <c r="DG29" s="700"/>
      <c r="DH29" s="700"/>
      <c r="DI29" s="700"/>
      <c r="DJ29" s="700"/>
      <c r="DK29" s="701"/>
      <c r="DL29" s="675">
        <v>6514030</v>
      </c>
      <c r="DM29" s="700"/>
      <c r="DN29" s="700"/>
      <c r="DO29" s="700"/>
      <c r="DP29" s="700"/>
      <c r="DQ29" s="700"/>
      <c r="DR29" s="700"/>
      <c r="DS29" s="700"/>
      <c r="DT29" s="700"/>
      <c r="DU29" s="700"/>
      <c r="DV29" s="701"/>
      <c r="DW29" s="671">
        <v>15.3</v>
      </c>
      <c r="DX29" s="702"/>
      <c r="DY29" s="702"/>
      <c r="DZ29" s="702"/>
      <c r="EA29" s="702"/>
      <c r="EB29" s="702"/>
      <c r="EC29" s="703"/>
    </row>
    <row r="30" spans="2:133" ht="11.25" customHeight="1" x14ac:dyDescent="0.15">
      <c r="B30" s="663" t="s">
        <v>307</v>
      </c>
      <c r="C30" s="664"/>
      <c r="D30" s="664"/>
      <c r="E30" s="664"/>
      <c r="F30" s="664"/>
      <c r="G30" s="664"/>
      <c r="H30" s="664"/>
      <c r="I30" s="664"/>
      <c r="J30" s="664"/>
      <c r="K30" s="664"/>
      <c r="L30" s="664"/>
      <c r="M30" s="664"/>
      <c r="N30" s="664"/>
      <c r="O30" s="664"/>
      <c r="P30" s="664"/>
      <c r="Q30" s="665"/>
      <c r="R30" s="666">
        <v>1371415</v>
      </c>
      <c r="S30" s="667"/>
      <c r="T30" s="667"/>
      <c r="U30" s="667"/>
      <c r="V30" s="667"/>
      <c r="W30" s="667"/>
      <c r="X30" s="667"/>
      <c r="Y30" s="668"/>
      <c r="Z30" s="669">
        <v>1.5</v>
      </c>
      <c r="AA30" s="669"/>
      <c r="AB30" s="669"/>
      <c r="AC30" s="669"/>
      <c r="AD30" s="670">
        <v>216060</v>
      </c>
      <c r="AE30" s="670"/>
      <c r="AF30" s="670"/>
      <c r="AG30" s="670"/>
      <c r="AH30" s="670"/>
      <c r="AI30" s="670"/>
      <c r="AJ30" s="670"/>
      <c r="AK30" s="670"/>
      <c r="AL30" s="671">
        <v>0.6</v>
      </c>
      <c r="AM30" s="672"/>
      <c r="AN30" s="672"/>
      <c r="AO30" s="673"/>
      <c r="AP30" s="645" t="s">
        <v>225</v>
      </c>
      <c r="AQ30" s="646"/>
      <c r="AR30" s="646"/>
      <c r="AS30" s="646"/>
      <c r="AT30" s="646"/>
      <c r="AU30" s="646"/>
      <c r="AV30" s="646"/>
      <c r="AW30" s="646"/>
      <c r="AX30" s="646"/>
      <c r="AY30" s="646"/>
      <c r="AZ30" s="646"/>
      <c r="BA30" s="646"/>
      <c r="BB30" s="646"/>
      <c r="BC30" s="646"/>
      <c r="BD30" s="646"/>
      <c r="BE30" s="646"/>
      <c r="BF30" s="647"/>
      <c r="BG30" s="645" t="s">
        <v>308</v>
      </c>
      <c r="BH30" s="713"/>
      <c r="BI30" s="713"/>
      <c r="BJ30" s="713"/>
      <c r="BK30" s="713"/>
      <c r="BL30" s="713"/>
      <c r="BM30" s="713"/>
      <c r="BN30" s="713"/>
      <c r="BO30" s="713"/>
      <c r="BP30" s="713"/>
      <c r="BQ30" s="714"/>
      <c r="BR30" s="645" t="s">
        <v>309</v>
      </c>
      <c r="BS30" s="713"/>
      <c r="BT30" s="713"/>
      <c r="BU30" s="713"/>
      <c r="BV30" s="713"/>
      <c r="BW30" s="713"/>
      <c r="BX30" s="713"/>
      <c r="BY30" s="713"/>
      <c r="BZ30" s="713"/>
      <c r="CA30" s="713"/>
      <c r="CB30" s="714"/>
      <c r="CD30" s="717"/>
      <c r="CE30" s="718"/>
      <c r="CF30" s="681" t="s">
        <v>310</v>
      </c>
      <c r="CG30" s="682"/>
      <c r="CH30" s="682"/>
      <c r="CI30" s="682"/>
      <c r="CJ30" s="682"/>
      <c r="CK30" s="682"/>
      <c r="CL30" s="682"/>
      <c r="CM30" s="682"/>
      <c r="CN30" s="682"/>
      <c r="CO30" s="682"/>
      <c r="CP30" s="682"/>
      <c r="CQ30" s="683"/>
      <c r="CR30" s="666">
        <v>6465431</v>
      </c>
      <c r="CS30" s="667"/>
      <c r="CT30" s="667"/>
      <c r="CU30" s="667"/>
      <c r="CV30" s="667"/>
      <c r="CW30" s="667"/>
      <c r="CX30" s="667"/>
      <c r="CY30" s="668"/>
      <c r="CZ30" s="671">
        <v>7.8</v>
      </c>
      <c r="DA30" s="702"/>
      <c r="DB30" s="702"/>
      <c r="DC30" s="708"/>
      <c r="DD30" s="675">
        <v>6312765</v>
      </c>
      <c r="DE30" s="667"/>
      <c r="DF30" s="667"/>
      <c r="DG30" s="667"/>
      <c r="DH30" s="667"/>
      <c r="DI30" s="667"/>
      <c r="DJ30" s="667"/>
      <c r="DK30" s="668"/>
      <c r="DL30" s="675">
        <v>6312765</v>
      </c>
      <c r="DM30" s="667"/>
      <c r="DN30" s="667"/>
      <c r="DO30" s="667"/>
      <c r="DP30" s="667"/>
      <c r="DQ30" s="667"/>
      <c r="DR30" s="667"/>
      <c r="DS30" s="667"/>
      <c r="DT30" s="667"/>
      <c r="DU30" s="667"/>
      <c r="DV30" s="668"/>
      <c r="DW30" s="671">
        <v>14.8</v>
      </c>
      <c r="DX30" s="702"/>
      <c r="DY30" s="702"/>
      <c r="DZ30" s="702"/>
      <c r="EA30" s="702"/>
      <c r="EB30" s="702"/>
      <c r="EC30" s="703"/>
    </row>
    <row r="31" spans="2:133" ht="11.25" customHeight="1" x14ac:dyDescent="0.15">
      <c r="B31" s="663" t="s">
        <v>311</v>
      </c>
      <c r="C31" s="664"/>
      <c r="D31" s="664"/>
      <c r="E31" s="664"/>
      <c r="F31" s="664"/>
      <c r="G31" s="664"/>
      <c r="H31" s="664"/>
      <c r="I31" s="664"/>
      <c r="J31" s="664"/>
      <c r="K31" s="664"/>
      <c r="L31" s="664"/>
      <c r="M31" s="664"/>
      <c r="N31" s="664"/>
      <c r="O31" s="664"/>
      <c r="P31" s="664"/>
      <c r="Q31" s="665"/>
      <c r="R31" s="666">
        <v>520256</v>
      </c>
      <c r="S31" s="667"/>
      <c r="T31" s="667"/>
      <c r="U31" s="667"/>
      <c r="V31" s="667"/>
      <c r="W31" s="667"/>
      <c r="X31" s="667"/>
      <c r="Y31" s="668"/>
      <c r="Z31" s="669">
        <v>0.6</v>
      </c>
      <c r="AA31" s="669"/>
      <c r="AB31" s="669"/>
      <c r="AC31" s="669"/>
      <c r="AD31" s="670" t="s">
        <v>130</v>
      </c>
      <c r="AE31" s="670"/>
      <c r="AF31" s="670"/>
      <c r="AG31" s="670"/>
      <c r="AH31" s="670"/>
      <c r="AI31" s="670"/>
      <c r="AJ31" s="670"/>
      <c r="AK31" s="670"/>
      <c r="AL31" s="671" t="s">
        <v>130</v>
      </c>
      <c r="AM31" s="672"/>
      <c r="AN31" s="672"/>
      <c r="AO31" s="673"/>
      <c r="AP31" s="726" t="s">
        <v>312</v>
      </c>
      <c r="AQ31" s="727"/>
      <c r="AR31" s="727"/>
      <c r="AS31" s="727"/>
      <c r="AT31" s="732" t="s">
        <v>313</v>
      </c>
      <c r="AU31" s="367"/>
      <c r="AV31" s="367"/>
      <c r="AW31" s="367"/>
      <c r="AX31" s="652" t="s">
        <v>189</v>
      </c>
      <c r="AY31" s="653"/>
      <c r="AZ31" s="653"/>
      <c r="BA31" s="653"/>
      <c r="BB31" s="653"/>
      <c r="BC31" s="653"/>
      <c r="BD31" s="653"/>
      <c r="BE31" s="653"/>
      <c r="BF31" s="654"/>
      <c r="BG31" s="725">
        <v>99.2</v>
      </c>
      <c r="BH31" s="721"/>
      <c r="BI31" s="721"/>
      <c r="BJ31" s="721"/>
      <c r="BK31" s="721"/>
      <c r="BL31" s="721"/>
      <c r="BM31" s="661">
        <v>96.1</v>
      </c>
      <c r="BN31" s="721"/>
      <c r="BO31" s="721"/>
      <c r="BP31" s="721"/>
      <c r="BQ31" s="722"/>
      <c r="BR31" s="725">
        <v>99</v>
      </c>
      <c r="BS31" s="721"/>
      <c r="BT31" s="721"/>
      <c r="BU31" s="721"/>
      <c r="BV31" s="721"/>
      <c r="BW31" s="721"/>
      <c r="BX31" s="661">
        <v>96</v>
      </c>
      <c r="BY31" s="721"/>
      <c r="BZ31" s="721"/>
      <c r="CA31" s="721"/>
      <c r="CB31" s="722"/>
      <c r="CD31" s="717"/>
      <c r="CE31" s="718"/>
      <c r="CF31" s="681" t="s">
        <v>314</v>
      </c>
      <c r="CG31" s="682"/>
      <c r="CH31" s="682"/>
      <c r="CI31" s="682"/>
      <c r="CJ31" s="682"/>
      <c r="CK31" s="682"/>
      <c r="CL31" s="682"/>
      <c r="CM31" s="682"/>
      <c r="CN31" s="682"/>
      <c r="CO31" s="682"/>
      <c r="CP31" s="682"/>
      <c r="CQ31" s="683"/>
      <c r="CR31" s="666">
        <v>201623</v>
      </c>
      <c r="CS31" s="700"/>
      <c r="CT31" s="700"/>
      <c r="CU31" s="700"/>
      <c r="CV31" s="700"/>
      <c r="CW31" s="700"/>
      <c r="CX31" s="700"/>
      <c r="CY31" s="701"/>
      <c r="CZ31" s="671">
        <v>0.2</v>
      </c>
      <c r="DA31" s="702"/>
      <c r="DB31" s="702"/>
      <c r="DC31" s="708"/>
      <c r="DD31" s="675">
        <v>201265</v>
      </c>
      <c r="DE31" s="700"/>
      <c r="DF31" s="700"/>
      <c r="DG31" s="700"/>
      <c r="DH31" s="700"/>
      <c r="DI31" s="700"/>
      <c r="DJ31" s="700"/>
      <c r="DK31" s="701"/>
      <c r="DL31" s="675">
        <v>201265</v>
      </c>
      <c r="DM31" s="700"/>
      <c r="DN31" s="700"/>
      <c r="DO31" s="700"/>
      <c r="DP31" s="700"/>
      <c r="DQ31" s="700"/>
      <c r="DR31" s="700"/>
      <c r="DS31" s="700"/>
      <c r="DT31" s="700"/>
      <c r="DU31" s="700"/>
      <c r="DV31" s="701"/>
      <c r="DW31" s="671">
        <v>0.5</v>
      </c>
      <c r="DX31" s="702"/>
      <c r="DY31" s="702"/>
      <c r="DZ31" s="702"/>
      <c r="EA31" s="702"/>
      <c r="EB31" s="702"/>
      <c r="EC31" s="703"/>
    </row>
    <row r="32" spans="2:133" ht="11.25" customHeight="1" x14ac:dyDescent="0.15">
      <c r="B32" s="663" t="s">
        <v>315</v>
      </c>
      <c r="C32" s="664"/>
      <c r="D32" s="664"/>
      <c r="E32" s="664"/>
      <c r="F32" s="664"/>
      <c r="G32" s="664"/>
      <c r="H32" s="664"/>
      <c r="I32" s="664"/>
      <c r="J32" s="664"/>
      <c r="K32" s="664"/>
      <c r="L32" s="664"/>
      <c r="M32" s="664"/>
      <c r="N32" s="664"/>
      <c r="O32" s="664"/>
      <c r="P32" s="664"/>
      <c r="Q32" s="665"/>
      <c r="R32" s="666">
        <v>19030577</v>
      </c>
      <c r="S32" s="667"/>
      <c r="T32" s="667"/>
      <c r="U32" s="667"/>
      <c r="V32" s="667"/>
      <c r="W32" s="667"/>
      <c r="X32" s="667"/>
      <c r="Y32" s="668"/>
      <c r="Z32" s="669">
        <v>21.5</v>
      </c>
      <c r="AA32" s="669"/>
      <c r="AB32" s="669"/>
      <c r="AC32" s="669"/>
      <c r="AD32" s="670" t="s">
        <v>130</v>
      </c>
      <c r="AE32" s="670"/>
      <c r="AF32" s="670"/>
      <c r="AG32" s="670"/>
      <c r="AH32" s="670"/>
      <c r="AI32" s="670"/>
      <c r="AJ32" s="670"/>
      <c r="AK32" s="670"/>
      <c r="AL32" s="671" t="s">
        <v>130</v>
      </c>
      <c r="AM32" s="672"/>
      <c r="AN32" s="672"/>
      <c r="AO32" s="673"/>
      <c r="AP32" s="728"/>
      <c r="AQ32" s="729"/>
      <c r="AR32" s="729"/>
      <c r="AS32" s="729"/>
      <c r="AT32" s="733"/>
      <c r="AU32" s="363" t="s">
        <v>316</v>
      </c>
      <c r="AV32" s="363"/>
      <c r="AW32" s="363"/>
      <c r="AX32" s="663" t="s">
        <v>317</v>
      </c>
      <c r="AY32" s="664"/>
      <c r="AZ32" s="664"/>
      <c r="BA32" s="664"/>
      <c r="BB32" s="664"/>
      <c r="BC32" s="664"/>
      <c r="BD32" s="664"/>
      <c r="BE32" s="664"/>
      <c r="BF32" s="665"/>
      <c r="BG32" s="735">
        <v>99.3</v>
      </c>
      <c r="BH32" s="700"/>
      <c r="BI32" s="700"/>
      <c r="BJ32" s="700"/>
      <c r="BK32" s="700"/>
      <c r="BL32" s="700"/>
      <c r="BM32" s="672">
        <v>97.5</v>
      </c>
      <c r="BN32" s="723"/>
      <c r="BO32" s="723"/>
      <c r="BP32" s="723"/>
      <c r="BQ32" s="724"/>
      <c r="BR32" s="735">
        <v>99.1</v>
      </c>
      <c r="BS32" s="700"/>
      <c r="BT32" s="700"/>
      <c r="BU32" s="700"/>
      <c r="BV32" s="700"/>
      <c r="BW32" s="700"/>
      <c r="BX32" s="672">
        <v>97.4</v>
      </c>
      <c r="BY32" s="723"/>
      <c r="BZ32" s="723"/>
      <c r="CA32" s="723"/>
      <c r="CB32" s="724"/>
      <c r="CD32" s="719"/>
      <c r="CE32" s="720"/>
      <c r="CF32" s="681" t="s">
        <v>318</v>
      </c>
      <c r="CG32" s="682"/>
      <c r="CH32" s="682"/>
      <c r="CI32" s="682"/>
      <c r="CJ32" s="682"/>
      <c r="CK32" s="682"/>
      <c r="CL32" s="682"/>
      <c r="CM32" s="682"/>
      <c r="CN32" s="682"/>
      <c r="CO32" s="682"/>
      <c r="CP32" s="682"/>
      <c r="CQ32" s="683"/>
      <c r="CR32" s="666">
        <v>699</v>
      </c>
      <c r="CS32" s="667"/>
      <c r="CT32" s="667"/>
      <c r="CU32" s="667"/>
      <c r="CV32" s="667"/>
      <c r="CW32" s="667"/>
      <c r="CX32" s="667"/>
      <c r="CY32" s="668"/>
      <c r="CZ32" s="671">
        <v>0</v>
      </c>
      <c r="DA32" s="702"/>
      <c r="DB32" s="702"/>
      <c r="DC32" s="708"/>
      <c r="DD32" s="675">
        <v>699</v>
      </c>
      <c r="DE32" s="667"/>
      <c r="DF32" s="667"/>
      <c r="DG32" s="667"/>
      <c r="DH32" s="667"/>
      <c r="DI32" s="667"/>
      <c r="DJ32" s="667"/>
      <c r="DK32" s="668"/>
      <c r="DL32" s="675">
        <v>699</v>
      </c>
      <c r="DM32" s="667"/>
      <c r="DN32" s="667"/>
      <c r="DO32" s="667"/>
      <c r="DP32" s="667"/>
      <c r="DQ32" s="667"/>
      <c r="DR32" s="667"/>
      <c r="DS32" s="667"/>
      <c r="DT32" s="667"/>
      <c r="DU32" s="667"/>
      <c r="DV32" s="668"/>
      <c r="DW32" s="671">
        <v>0</v>
      </c>
      <c r="DX32" s="702"/>
      <c r="DY32" s="702"/>
      <c r="DZ32" s="702"/>
      <c r="EA32" s="702"/>
      <c r="EB32" s="702"/>
      <c r="EC32" s="703"/>
    </row>
    <row r="33" spans="2:133" ht="11.25" customHeight="1" x14ac:dyDescent="0.15">
      <c r="B33" s="704" t="s">
        <v>319</v>
      </c>
      <c r="C33" s="705"/>
      <c r="D33" s="705"/>
      <c r="E33" s="705"/>
      <c r="F33" s="705"/>
      <c r="G33" s="705"/>
      <c r="H33" s="705"/>
      <c r="I33" s="705"/>
      <c r="J33" s="705"/>
      <c r="K33" s="705"/>
      <c r="L33" s="705"/>
      <c r="M33" s="705"/>
      <c r="N33" s="705"/>
      <c r="O33" s="705"/>
      <c r="P33" s="705"/>
      <c r="Q33" s="706"/>
      <c r="R33" s="666" t="s">
        <v>130</v>
      </c>
      <c r="S33" s="667"/>
      <c r="T33" s="667"/>
      <c r="U33" s="667"/>
      <c r="V33" s="667"/>
      <c r="W33" s="667"/>
      <c r="X33" s="667"/>
      <c r="Y33" s="668"/>
      <c r="Z33" s="669" t="s">
        <v>130</v>
      </c>
      <c r="AA33" s="669"/>
      <c r="AB33" s="669"/>
      <c r="AC33" s="669"/>
      <c r="AD33" s="670" t="s">
        <v>130</v>
      </c>
      <c r="AE33" s="670"/>
      <c r="AF33" s="670"/>
      <c r="AG33" s="670"/>
      <c r="AH33" s="670"/>
      <c r="AI33" s="670"/>
      <c r="AJ33" s="670"/>
      <c r="AK33" s="670"/>
      <c r="AL33" s="671" t="s">
        <v>130</v>
      </c>
      <c r="AM33" s="672"/>
      <c r="AN33" s="672"/>
      <c r="AO33" s="673"/>
      <c r="AP33" s="730"/>
      <c r="AQ33" s="731"/>
      <c r="AR33" s="731"/>
      <c r="AS33" s="731"/>
      <c r="AT33" s="734"/>
      <c r="AU33" s="361"/>
      <c r="AV33" s="361"/>
      <c r="AW33" s="361"/>
      <c r="AX33" s="710" t="s">
        <v>320</v>
      </c>
      <c r="AY33" s="711"/>
      <c r="AZ33" s="711"/>
      <c r="BA33" s="711"/>
      <c r="BB33" s="711"/>
      <c r="BC33" s="711"/>
      <c r="BD33" s="711"/>
      <c r="BE33" s="711"/>
      <c r="BF33" s="712"/>
      <c r="BG33" s="736">
        <v>99</v>
      </c>
      <c r="BH33" s="737"/>
      <c r="BI33" s="737"/>
      <c r="BJ33" s="737"/>
      <c r="BK33" s="737"/>
      <c r="BL33" s="737"/>
      <c r="BM33" s="738">
        <v>94.6</v>
      </c>
      <c r="BN33" s="737"/>
      <c r="BO33" s="737"/>
      <c r="BP33" s="737"/>
      <c r="BQ33" s="739"/>
      <c r="BR33" s="736">
        <v>98.8</v>
      </c>
      <c r="BS33" s="737"/>
      <c r="BT33" s="737"/>
      <c r="BU33" s="737"/>
      <c r="BV33" s="737"/>
      <c r="BW33" s="737"/>
      <c r="BX33" s="738">
        <v>94.6</v>
      </c>
      <c r="BY33" s="737"/>
      <c r="BZ33" s="737"/>
      <c r="CA33" s="737"/>
      <c r="CB33" s="739"/>
      <c r="CD33" s="681" t="s">
        <v>321</v>
      </c>
      <c r="CE33" s="682"/>
      <c r="CF33" s="682"/>
      <c r="CG33" s="682"/>
      <c r="CH33" s="682"/>
      <c r="CI33" s="682"/>
      <c r="CJ33" s="682"/>
      <c r="CK33" s="682"/>
      <c r="CL33" s="682"/>
      <c r="CM33" s="682"/>
      <c r="CN33" s="682"/>
      <c r="CO33" s="682"/>
      <c r="CP33" s="682"/>
      <c r="CQ33" s="683"/>
      <c r="CR33" s="666">
        <v>29920738</v>
      </c>
      <c r="CS33" s="700"/>
      <c r="CT33" s="700"/>
      <c r="CU33" s="700"/>
      <c r="CV33" s="700"/>
      <c r="CW33" s="700"/>
      <c r="CX33" s="700"/>
      <c r="CY33" s="701"/>
      <c r="CZ33" s="671">
        <v>35.9</v>
      </c>
      <c r="DA33" s="702"/>
      <c r="DB33" s="702"/>
      <c r="DC33" s="708"/>
      <c r="DD33" s="675">
        <v>21283709</v>
      </c>
      <c r="DE33" s="700"/>
      <c r="DF33" s="700"/>
      <c r="DG33" s="700"/>
      <c r="DH33" s="700"/>
      <c r="DI33" s="700"/>
      <c r="DJ33" s="700"/>
      <c r="DK33" s="701"/>
      <c r="DL33" s="675">
        <v>14870354</v>
      </c>
      <c r="DM33" s="700"/>
      <c r="DN33" s="700"/>
      <c r="DO33" s="700"/>
      <c r="DP33" s="700"/>
      <c r="DQ33" s="700"/>
      <c r="DR33" s="700"/>
      <c r="DS33" s="700"/>
      <c r="DT33" s="700"/>
      <c r="DU33" s="700"/>
      <c r="DV33" s="701"/>
      <c r="DW33" s="671">
        <v>34.9</v>
      </c>
      <c r="DX33" s="702"/>
      <c r="DY33" s="702"/>
      <c r="DZ33" s="702"/>
      <c r="EA33" s="702"/>
      <c r="EB33" s="702"/>
      <c r="EC33" s="703"/>
    </row>
    <row r="34" spans="2:133" ht="11.25" customHeight="1" x14ac:dyDescent="0.15">
      <c r="B34" s="663" t="s">
        <v>322</v>
      </c>
      <c r="C34" s="664"/>
      <c r="D34" s="664"/>
      <c r="E34" s="664"/>
      <c r="F34" s="664"/>
      <c r="G34" s="664"/>
      <c r="H34" s="664"/>
      <c r="I34" s="664"/>
      <c r="J34" s="664"/>
      <c r="K34" s="664"/>
      <c r="L34" s="664"/>
      <c r="M34" s="664"/>
      <c r="N34" s="664"/>
      <c r="O34" s="664"/>
      <c r="P34" s="664"/>
      <c r="Q34" s="665"/>
      <c r="R34" s="666">
        <v>4939602</v>
      </c>
      <c r="S34" s="667"/>
      <c r="T34" s="667"/>
      <c r="U34" s="667"/>
      <c r="V34" s="667"/>
      <c r="W34" s="667"/>
      <c r="X34" s="667"/>
      <c r="Y34" s="668"/>
      <c r="Z34" s="669">
        <v>5.6</v>
      </c>
      <c r="AA34" s="669"/>
      <c r="AB34" s="669"/>
      <c r="AC34" s="669"/>
      <c r="AD34" s="670" t="s">
        <v>130</v>
      </c>
      <c r="AE34" s="670"/>
      <c r="AF34" s="670"/>
      <c r="AG34" s="670"/>
      <c r="AH34" s="670"/>
      <c r="AI34" s="670"/>
      <c r="AJ34" s="670"/>
      <c r="AK34" s="670"/>
      <c r="AL34" s="671" t="s">
        <v>130</v>
      </c>
      <c r="AM34" s="672"/>
      <c r="AN34" s="672"/>
      <c r="AO34" s="673"/>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323</v>
      </c>
      <c r="CE34" s="682"/>
      <c r="CF34" s="682"/>
      <c r="CG34" s="682"/>
      <c r="CH34" s="682"/>
      <c r="CI34" s="682"/>
      <c r="CJ34" s="682"/>
      <c r="CK34" s="682"/>
      <c r="CL34" s="682"/>
      <c r="CM34" s="682"/>
      <c r="CN34" s="682"/>
      <c r="CO34" s="682"/>
      <c r="CP34" s="682"/>
      <c r="CQ34" s="683"/>
      <c r="CR34" s="666">
        <v>14920918</v>
      </c>
      <c r="CS34" s="667"/>
      <c r="CT34" s="667"/>
      <c r="CU34" s="667"/>
      <c r="CV34" s="667"/>
      <c r="CW34" s="667"/>
      <c r="CX34" s="667"/>
      <c r="CY34" s="668"/>
      <c r="CZ34" s="671">
        <v>17.899999999999999</v>
      </c>
      <c r="DA34" s="702"/>
      <c r="DB34" s="702"/>
      <c r="DC34" s="708"/>
      <c r="DD34" s="675">
        <v>9528430</v>
      </c>
      <c r="DE34" s="667"/>
      <c r="DF34" s="667"/>
      <c r="DG34" s="667"/>
      <c r="DH34" s="667"/>
      <c r="DI34" s="667"/>
      <c r="DJ34" s="667"/>
      <c r="DK34" s="668"/>
      <c r="DL34" s="675">
        <v>8014660</v>
      </c>
      <c r="DM34" s="667"/>
      <c r="DN34" s="667"/>
      <c r="DO34" s="667"/>
      <c r="DP34" s="667"/>
      <c r="DQ34" s="667"/>
      <c r="DR34" s="667"/>
      <c r="DS34" s="667"/>
      <c r="DT34" s="667"/>
      <c r="DU34" s="667"/>
      <c r="DV34" s="668"/>
      <c r="DW34" s="671">
        <v>18.8</v>
      </c>
      <c r="DX34" s="702"/>
      <c r="DY34" s="702"/>
      <c r="DZ34" s="702"/>
      <c r="EA34" s="702"/>
      <c r="EB34" s="702"/>
      <c r="EC34" s="703"/>
    </row>
    <row r="35" spans="2:133" ht="11.25" customHeight="1" x14ac:dyDescent="0.15">
      <c r="B35" s="663" t="s">
        <v>324</v>
      </c>
      <c r="C35" s="664"/>
      <c r="D35" s="664"/>
      <c r="E35" s="664"/>
      <c r="F35" s="664"/>
      <c r="G35" s="664"/>
      <c r="H35" s="664"/>
      <c r="I35" s="664"/>
      <c r="J35" s="664"/>
      <c r="K35" s="664"/>
      <c r="L35" s="664"/>
      <c r="M35" s="664"/>
      <c r="N35" s="664"/>
      <c r="O35" s="664"/>
      <c r="P35" s="664"/>
      <c r="Q35" s="665"/>
      <c r="R35" s="666">
        <v>359747</v>
      </c>
      <c r="S35" s="667"/>
      <c r="T35" s="667"/>
      <c r="U35" s="667"/>
      <c r="V35" s="667"/>
      <c r="W35" s="667"/>
      <c r="X35" s="667"/>
      <c r="Y35" s="668"/>
      <c r="Z35" s="669">
        <v>0.4</v>
      </c>
      <c r="AA35" s="669"/>
      <c r="AB35" s="669"/>
      <c r="AC35" s="669"/>
      <c r="AD35" s="670">
        <v>285158</v>
      </c>
      <c r="AE35" s="670"/>
      <c r="AF35" s="670"/>
      <c r="AG35" s="670"/>
      <c r="AH35" s="670"/>
      <c r="AI35" s="670"/>
      <c r="AJ35" s="670"/>
      <c r="AK35" s="670"/>
      <c r="AL35" s="671">
        <v>0.7</v>
      </c>
      <c r="AM35" s="672"/>
      <c r="AN35" s="672"/>
      <c r="AO35" s="673"/>
      <c r="AP35" s="218"/>
      <c r="AQ35" s="645" t="s">
        <v>325</v>
      </c>
      <c r="AR35" s="646"/>
      <c r="AS35" s="646"/>
      <c r="AT35" s="646"/>
      <c r="AU35" s="646"/>
      <c r="AV35" s="646"/>
      <c r="AW35" s="646"/>
      <c r="AX35" s="646"/>
      <c r="AY35" s="646"/>
      <c r="AZ35" s="646"/>
      <c r="BA35" s="646"/>
      <c r="BB35" s="646"/>
      <c r="BC35" s="646"/>
      <c r="BD35" s="646"/>
      <c r="BE35" s="646"/>
      <c r="BF35" s="647"/>
      <c r="BG35" s="645" t="s">
        <v>326</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327</v>
      </c>
      <c r="CE35" s="682"/>
      <c r="CF35" s="682"/>
      <c r="CG35" s="682"/>
      <c r="CH35" s="682"/>
      <c r="CI35" s="682"/>
      <c r="CJ35" s="682"/>
      <c r="CK35" s="682"/>
      <c r="CL35" s="682"/>
      <c r="CM35" s="682"/>
      <c r="CN35" s="682"/>
      <c r="CO35" s="682"/>
      <c r="CP35" s="682"/>
      <c r="CQ35" s="683"/>
      <c r="CR35" s="666">
        <v>279171</v>
      </c>
      <c r="CS35" s="700"/>
      <c r="CT35" s="700"/>
      <c r="CU35" s="700"/>
      <c r="CV35" s="700"/>
      <c r="CW35" s="700"/>
      <c r="CX35" s="700"/>
      <c r="CY35" s="701"/>
      <c r="CZ35" s="671">
        <v>0.3</v>
      </c>
      <c r="DA35" s="702"/>
      <c r="DB35" s="702"/>
      <c r="DC35" s="708"/>
      <c r="DD35" s="675">
        <v>232933</v>
      </c>
      <c r="DE35" s="700"/>
      <c r="DF35" s="700"/>
      <c r="DG35" s="700"/>
      <c r="DH35" s="700"/>
      <c r="DI35" s="700"/>
      <c r="DJ35" s="700"/>
      <c r="DK35" s="701"/>
      <c r="DL35" s="675">
        <v>232902</v>
      </c>
      <c r="DM35" s="700"/>
      <c r="DN35" s="700"/>
      <c r="DO35" s="700"/>
      <c r="DP35" s="700"/>
      <c r="DQ35" s="700"/>
      <c r="DR35" s="700"/>
      <c r="DS35" s="700"/>
      <c r="DT35" s="700"/>
      <c r="DU35" s="700"/>
      <c r="DV35" s="701"/>
      <c r="DW35" s="671">
        <v>0.5</v>
      </c>
      <c r="DX35" s="702"/>
      <c r="DY35" s="702"/>
      <c r="DZ35" s="702"/>
      <c r="EA35" s="702"/>
      <c r="EB35" s="702"/>
      <c r="EC35" s="703"/>
    </row>
    <row r="36" spans="2:133" ht="11.25" customHeight="1" x14ac:dyDescent="0.15">
      <c r="B36" s="663" t="s">
        <v>328</v>
      </c>
      <c r="C36" s="664"/>
      <c r="D36" s="664"/>
      <c r="E36" s="664"/>
      <c r="F36" s="664"/>
      <c r="G36" s="664"/>
      <c r="H36" s="664"/>
      <c r="I36" s="664"/>
      <c r="J36" s="664"/>
      <c r="K36" s="664"/>
      <c r="L36" s="664"/>
      <c r="M36" s="664"/>
      <c r="N36" s="664"/>
      <c r="O36" s="664"/>
      <c r="P36" s="664"/>
      <c r="Q36" s="665"/>
      <c r="R36" s="666">
        <v>2577417</v>
      </c>
      <c r="S36" s="667"/>
      <c r="T36" s="667"/>
      <c r="U36" s="667"/>
      <c r="V36" s="667"/>
      <c r="W36" s="667"/>
      <c r="X36" s="667"/>
      <c r="Y36" s="668"/>
      <c r="Z36" s="669">
        <v>2.9</v>
      </c>
      <c r="AA36" s="669"/>
      <c r="AB36" s="669"/>
      <c r="AC36" s="669"/>
      <c r="AD36" s="670" t="s">
        <v>130</v>
      </c>
      <c r="AE36" s="670"/>
      <c r="AF36" s="670"/>
      <c r="AG36" s="670"/>
      <c r="AH36" s="670"/>
      <c r="AI36" s="670"/>
      <c r="AJ36" s="670"/>
      <c r="AK36" s="670"/>
      <c r="AL36" s="671" t="s">
        <v>130</v>
      </c>
      <c r="AM36" s="672"/>
      <c r="AN36" s="672"/>
      <c r="AO36" s="673"/>
      <c r="AP36" s="218"/>
      <c r="AQ36" s="740" t="s">
        <v>329</v>
      </c>
      <c r="AR36" s="741"/>
      <c r="AS36" s="741"/>
      <c r="AT36" s="741"/>
      <c r="AU36" s="741"/>
      <c r="AV36" s="741"/>
      <c r="AW36" s="741"/>
      <c r="AX36" s="741"/>
      <c r="AY36" s="742"/>
      <c r="AZ36" s="655">
        <v>7158269</v>
      </c>
      <c r="BA36" s="656"/>
      <c r="BB36" s="656"/>
      <c r="BC36" s="656"/>
      <c r="BD36" s="656"/>
      <c r="BE36" s="656"/>
      <c r="BF36" s="743"/>
      <c r="BG36" s="677" t="s">
        <v>330</v>
      </c>
      <c r="BH36" s="678"/>
      <c r="BI36" s="678"/>
      <c r="BJ36" s="678"/>
      <c r="BK36" s="678"/>
      <c r="BL36" s="678"/>
      <c r="BM36" s="678"/>
      <c r="BN36" s="678"/>
      <c r="BO36" s="678"/>
      <c r="BP36" s="678"/>
      <c r="BQ36" s="678"/>
      <c r="BR36" s="678"/>
      <c r="BS36" s="678"/>
      <c r="BT36" s="678"/>
      <c r="BU36" s="679"/>
      <c r="BV36" s="655">
        <v>293380</v>
      </c>
      <c r="BW36" s="656"/>
      <c r="BX36" s="656"/>
      <c r="BY36" s="656"/>
      <c r="BZ36" s="656"/>
      <c r="CA36" s="656"/>
      <c r="CB36" s="743"/>
      <c r="CD36" s="681" t="s">
        <v>331</v>
      </c>
      <c r="CE36" s="682"/>
      <c r="CF36" s="682"/>
      <c r="CG36" s="682"/>
      <c r="CH36" s="682"/>
      <c r="CI36" s="682"/>
      <c r="CJ36" s="682"/>
      <c r="CK36" s="682"/>
      <c r="CL36" s="682"/>
      <c r="CM36" s="682"/>
      <c r="CN36" s="682"/>
      <c r="CO36" s="682"/>
      <c r="CP36" s="682"/>
      <c r="CQ36" s="683"/>
      <c r="CR36" s="666">
        <v>4244306</v>
      </c>
      <c r="CS36" s="667"/>
      <c r="CT36" s="667"/>
      <c r="CU36" s="667"/>
      <c r="CV36" s="667"/>
      <c r="CW36" s="667"/>
      <c r="CX36" s="667"/>
      <c r="CY36" s="668"/>
      <c r="CZ36" s="671">
        <v>5.0999999999999996</v>
      </c>
      <c r="DA36" s="702"/>
      <c r="DB36" s="702"/>
      <c r="DC36" s="708"/>
      <c r="DD36" s="675">
        <v>3651083</v>
      </c>
      <c r="DE36" s="667"/>
      <c r="DF36" s="667"/>
      <c r="DG36" s="667"/>
      <c r="DH36" s="667"/>
      <c r="DI36" s="667"/>
      <c r="DJ36" s="667"/>
      <c r="DK36" s="668"/>
      <c r="DL36" s="675">
        <v>1473870</v>
      </c>
      <c r="DM36" s="667"/>
      <c r="DN36" s="667"/>
      <c r="DO36" s="667"/>
      <c r="DP36" s="667"/>
      <c r="DQ36" s="667"/>
      <c r="DR36" s="667"/>
      <c r="DS36" s="667"/>
      <c r="DT36" s="667"/>
      <c r="DU36" s="667"/>
      <c r="DV36" s="668"/>
      <c r="DW36" s="671">
        <v>3.5</v>
      </c>
      <c r="DX36" s="702"/>
      <c r="DY36" s="702"/>
      <c r="DZ36" s="702"/>
      <c r="EA36" s="702"/>
      <c r="EB36" s="702"/>
      <c r="EC36" s="703"/>
    </row>
    <row r="37" spans="2:133" ht="11.25" customHeight="1" x14ac:dyDescent="0.15">
      <c r="B37" s="663" t="s">
        <v>332</v>
      </c>
      <c r="C37" s="664"/>
      <c r="D37" s="664"/>
      <c r="E37" s="664"/>
      <c r="F37" s="664"/>
      <c r="G37" s="664"/>
      <c r="H37" s="664"/>
      <c r="I37" s="664"/>
      <c r="J37" s="664"/>
      <c r="K37" s="664"/>
      <c r="L37" s="664"/>
      <c r="M37" s="664"/>
      <c r="N37" s="664"/>
      <c r="O37" s="664"/>
      <c r="P37" s="664"/>
      <c r="Q37" s="665"/>
      <c r="R37" s="666">
        <v>2405822</v>
      </c>
      <c r="S37" s="667"/>
      <c r="T37" s="667"/>
      <c r="U37" s="667"/>
      <c r="V37" s="667"/>
      <c r="W37" s="667"/>
      <c r="X37" s="667"/>
      <c r="Y37" s="668"/>
      <c r="Z37" s="669">
        <v>2.7</v>
      </c>
      <c r="AA37" s="669"/>
      <c r="AB37" s="669"/>
      <c r="AC37" s="669"/>
      <c r="AD37" s="670" t="s">
        <v>130</v>
      </c>
      <c r="AE37" s="670"/>
      <c r="AF37" s="670"/>
      <c r="AG37" s="670"/>
      <c r="AH37" s="670"/>
      <c r="AI37" s="670"/>
      <c r="AJ37" s="670"/>
      <c r="AK37" s="670"/>
      <c r="AL37" s="671" t="s">
        <v>130</v>
      </c>
      <c r="AM37" s="672"/>
      <c r="AN37" s="672"/>
      <c r="AO37" s="673"/>
      <c r="AQ37" s="744" t="s">
        <v>333</v>
      </c>
      <c r="AR37" s="745"/>
      <c r="AS37" s="745"/>
      <c r="AT37" s="745"/>
      <c r="AU37" s="745"/>
      <c r="AV37" s="745"/>
      <c r="AW37" s="745"/>
      <c r="AX37" s="745"/>
      <c r="AY37" s="746"/>
      <c r="AZ37" s="666">
        <v>672828</v>
      </c>
      <c r="BA37" s="667"/>
      <c r="BB37" s="667"/>
      <c r="BC37" s="667"/>
      <c r="BD37" s="700"/>
      <c r="BE37" s="700"/>
      <c r="BF37" s="724"/>
      <c r="BG37" s="681" t="s">
        <v>334</v>
      </c>
      <c r="BH37" s="682"/>
      <c r="BI37" s="682"/>
      <c r="BJ37" s="682"/>
      <c r="BK37" s="682"/>
      <c r="BL37" s="682"/>
      <c r="BM37" s="682"/>
      <c r="BN37" s="682"/>
      <c r="BO37" s="682"/>
      <c r="BP37" s="682"/>
      <c r="BQ37" s="682"/>
      <c r="BR37" s="682"/>
      <c r="BS37" s="682"/>
      <c r="BT37" s="682"/>
      <c r="BU37" s="683"/>
      <c r="BV37" s="666">
        <v>244710</v>
      </c>
      <c r="BW37" s="667"/>
      <c r="BX37" s="667"/>
      <c r="BY37" s="667"/>
      <c r="BZ37" s="667"/>
      <c r="CA37" s="667"/>
      <c r="CB37" s="676"/>
      <c r="CD37" s="681" t="s">
        <v>335</v>
      </c>
      <c r="CE37" s="682"/>
      <c r="CF37" s="682"/>
      <c r="CG37" s="682"/>
      <c r="CH37" s="682"/>
      <c r="CI37" s="682"/>
      <c r="CJ37" s="682"/>
      <c r="CK37" s="682"/>
      <c r="CL37" s="682"/>
      <c r="CM37" s="682"/>
      <c r="CN37" s="682"/>
      <c r="CO37" s="682"/>
      <c r="CP37" s="682"/>
      <c r="CQ37" s="683"/>
      <c r="CR37" s="666">
        <v>17047</v>
      </c>
      <c r="CS37" s="700"/>
      <c r="CT37" s="700"/>
      <c r="CU37" s="700"/>
      <c r="CV37" s="700"/>
      <c r="CW37" s="700"/>
      <c r="CX37" s="700"/>
      <c r="CY37" s="701"/>
      <c r="CZ37" s="671">
        <v>0</v>
      </c>
      <c r="DA37" s="702"/>
      <c r="DB37" s="702"/>
      <c r="DC37" s="708"/>
      <c r="DD37" s="675">
        <v>8052</v>
      </c>
      <c r="DE37" s="700"/>
      <c r="DF37" s="700"/>
      <c r="DG37" s="700"/>
      <c r="DH37" s="700"/>
      <c r="DI37" s="700"/>
      <c r="DJ37" s="700"/>
      <c r="DK37" s="701"/>
      <c r="DL37" s="675">
        <v>8052</v>
      </c>
      <c r="DM37" s="700"/>
      <c r="DN37" s="700"/>
      <c r="DO37" s="700"/>
      <c r="DP37" s="700"/>
      <c r="DQ37" s="700"/>
      <c r="DR37" s="700"/>
      <c r="DS37" s="700"/>
      <c r="DT37" s="700"/>
      <c r="DU37" s="700"/>
      <c r="DV37" s="701"/>
      <c r="DW37" s="671">
        <v>0</v>
      </c>
      <c r="DX37" s="702"/>
      <c r="DY37" s="702"/>
      <c r="DZ37" s="702"/>
      <c r="EA37" s="702"/>
      <c r="EB37" s="702"/>
      <c r="EC37" s="703"/>
    </row>
    <row r="38" spans="2:133" ht="11.25" customHeight="1" x14ac:dyDescent="0.15">
      <c r="B38" s="663" t="s">
        <v>336</v>
      </c>
      <c r="C38" s="664"/>
      <c r="D38" s="664"/>
      <c r="E38" s="664"/>
      <c r="F38" s="664"/>
      <c r="G38" s="664"/>
      <c r="H38" s="664"/>
      <c r="I38" s="664"/>
      <c r="J38" s="664"/>
      <c r="K38" s="664"/>
      <c r="L38" s="664"/>
      <c r="M38" s="664"/>
      <c r="N38" s="664"/>
      <c r="O38" s="664"/>
      <c r="P38" s="664"/>
      <c r="Q38" s="665"/>
      <c r="R38" s="666">
        <v>5263305</v>
      </c>
      <c r="S38" s="667"/>
      <c r="T38" s="667"/>
      <c r="U38" s="667"/>
      <c r="V38" s="667"/>
      <c r="W38" s="667"/>
      <c r="X38" s="667"/>
      <c r="Y38" s="668"/>
      <c r="Z38" s="669">
        <v>5.9</v>
      </c>
      <c r="AA38" s="669"/>
      <c r="AB38" s="669"/>
      <c r="AC38" s="669"/>
      <c r="AD38" s="670" t="s">
        <v>130</v>
      </c>
      <c r="AE38" s="670"/>
      <c r="AF38" s="670"/>
      <c r="AG38" s="670"/>
      <c r="AH38" s="670"/>
      <c r="AI38" s="670"/>
      <c r="AJ38" s="670"/>
      <c r="AK38" s="670"/>
      <c r="AL38" s="671" t="s">
        <v>130</v>
      </c>
      <c r="AM38" s="672"/>
      <c r="AN38" s="672"/>
      <c r="AO38" s="673"/>
      <c r="AQ38" s="744" t="s">
        <v>337</v>
      </c>
      <c r="AR38" s="745"/>
      <c r="AS38" s="745"/>
      <c r="AT38" s="745"/>
      <c r="AU38" s="745"/>
      <c r="AV38" s="745"/>
      <c r="AW38" s="745"/>
      <c r="AX38" s="745"/>
      <c r="AY38" s="746"/>
      <c r="AZ38" s="666">
        <v>248919</v>
      </c>
      <c r="BA38" s="667"/>
      <c r="BB38" s="667"/>
      <c r="BC38" s="667"/>
      <c r="BD38" s="700"/>
      <c r="BE38" s="700"/>
      <c r="BF38" s="724"/>
      <c r="BG38" s="681" t="s">
        <v>338</v>
      </c>
      <c r="BH38" s="682"/>
      <c r="BI38" s="682"/>
      <c r="BJ38" s="682"/>
      <c r="BK38" s="682"/>
      <c r="BL38" s="682"/>
      <c r="BM38" s="682"/>
      <c r="BN38" s="682"/>
      <c r="BO38" s="682"/>
      <c r="BP38" s="682"/>
      <c r="BQ38" s="682"/>
      <c r="BR38" s="682"/>
      <c r="BS38" s="682"/>
      <c r="BT38" s="682"/>
      <c r="BU38" s="683"/>
      <c r="BV38" s="666">
        <v>21045</v>
      </c>
      <c r="BW38" s="667"/>
      <c r="BX38" s="667"/>
      <c r="BY38" s="667"/>
      <c r="BZ38" s="667"/>
      <c r="CA38" s="667"/>
      <c r="CB38" s="676"/>
      <c r="CD38" s="681" t="s">
        <v>339</v>
      </c>
      <c r="CE38" s="682"/>
      <c r="CF38" s="682"/>
      <c r="CG38" s="682"/>
      <c r="CH38" s="682"/>
      <c r="CI38" s="682"/>
      <c r="CJ38" s="682"/>
      <c r="CK38" s="682"/>
      <c r="CL38" s="682"/>
      <c r="CM38" s="682"/>
      <c r="CN38" s="682"/>
      <c r="CO38" s="682"/>
      <c r="CP38" s="682"/>
      <c r="CQ38" s="683"/>
      <c r="CR38" s="666">
        <v>6404872</v>
      </c>
      <c r="CS38" s="667"/>
      <c r="CT38" s="667"/>
      <c r="CU38" s="667"/>
      <c r="CV38" s="667"/>
      <c r="CW38" s="667"/>
      <c r="CX38" s="667"/>
      <c r="CY38" s="668"/>
      <c r="CZ38" s="671">
        <v>7.7</v>
      </c>
      <c r="DA38" s="702"/>
      <c r="DB38" s="702"/>
      <c r="DC38" s="708"/>
      <c r="DD38" s="675">
        <v>5248557</v>
      </c>
      <c r="DE38" s="667"/>
      <c r="DF38" s="667"/>
      <c r="DG38" s="667"/>
      <c r="DH38" s="667"/>
      <c r="DI38" s="667"/>
      <c r="DJ38" s="667"/>
      <c r="DK38" s="668"/>
      <c r="DL38" s="675">
        <v>5121059</v>
      </c>
      <c r="DM38" s="667"/>
      <c r="DN38" s="667"/>
      <c r="DO38" s="667"/>
      <c r="DP38" s="667"/>
      <c r="DQ38" s="667"/>
      <c r="DR38" s="667"/>
      <c r="DS38" s="667"/>
      <c r="DT38" s="667"/>
      <c r="DU38" s="667"/>
      <c r="DV38" s="668"/>
      <c r="DW38" s="671">
        <v>12</v>
      </c>
      <c r="DX38" s="702"/>
      <c r="DY38" s="702"/>
      <c r="DZ38" s="702"/>
      <c r="EA38" s="702"/>
      <c r="EB38" s="702"/>
      <c r="EC38" s="703"/>
    </row>
    <row r="39" spans="2:133" ht="11.25" customHeight="1" x14ac:dyDescent="0.15">
      <c r="B39" s="663" t="s">
        <v>340</v>
      </c>
      <c r="C39" s="664"/>
      <c r="D39" s="664"/>
      <c r="E39" s="664"/>
      <c r="F39" s="664"/>
      <c r="G39" s="664"/>
      <c r="H39" s="664"/>
      <c r="I39" s="664"/>
      <c r="J39" s="664"/>
      <c r="K39" s="664"/>
      <c r="L39" s="664"/>
      <c r="M39" s="664"/>
      <c r="N39" s="664"/>
      <c r="O39" s="664"/>
      <c r="P39" s="664"/>
      <c r="Q39" s="665"/>
      <c r="R39" s="666">
        <v>1380054</v>
      </c>
      <c r="S39" s="667"/>
      <c r="T39" s="667"/>
      <c r="U39" s="667"/>
      <c r="V39" s="667"/>
      <c r="W39" s="667"/>
      <c r="X39" s="667"/>
      <c r="Y39" s="668"/>
      <c r="Z39" s="669">
        <v>1.6</v>
      </c>
      <c r="AA39" s="669"/>
      <c r="AB39" s="669"/>
      <c r="AC39" s="669"/>
      <c r="AD39" s="670">
        <v>26262</v>
      </c>
      <c r="AE39" s="670"/>
      <c r="AF39" s="670"/>
      <c r="AG39" s="670"/>
      <c r="AH39" s="670"/>
      <c r="AI39" s="670"/>
      <c r="AJ39" s="670"/>
      <c r="AK39" s="670"/>
      <c r="AL39" s="671">
        <v>0.1</v>
      </c>
      <c r="AM39" s="672"/>
      <c r="AN39" s="672"/>
      <c r="AO39" s="673"/>
      <c r="AQ39" s="744" t="s">
        <v>341</v>
      </c>
      <c r="AR39" s="745"/>
      <c r="AS39" s="745"/>
      <c r="AT39" s="745"/>
      <c r="AU39" s="745"/>
      <c r="AV39" s="745"/>
      <c r="AW39" s="745"/>
      <c r="AX39" s="745"/>
      <c r="AY39" s="746"/>
      <c r="AZ39" s="666">
        <v>82682</v>
      </c>
      <c r="BA39" s="667"/>
      <c r="BB39" s="667"/>
      <c r="BC39" s="667"/>
      <c r="BD39" s="700"/>
      <c r="BE39" s="700"/>
      <c r="BF39" s="724"/>
      <c r="BG39" s="681" t="s">
        <v>342</v>
      </c>
      <c r="BH39" s="682"/>
      <c r="BI39" s="682"/>
      <c r="BJ39" s="682"/>
      <c r="BK39" s="682"/>
      <c r="BL39" s="682"/>
      <c r="BM39" s="682"/>
      <c r="BN39" s="682"/>
      <c r="BO39" s="682"/>
      <c r="BP39" s="682"/>
      <c r="BQ39" s="682"/>
      <c r="BR39" s="682"/>
      <c r="BS39" s="682"/>
      <c r="BT39" s="682"/>
      <c r="BU39" s="683"/>
      <c r="BV39" s="666">
        <v>30560</v>
      </c>
      <c r="BW39" s="667"/>
      <c r="BX39" s="667"/>
      <c r="BY39" s="667"/>
      <c r="BZ39" s="667"/>
      <c r="CA39" s="667"/>
      <c r="CB39" s="676"/>
      <c r="CD39" s="681" t="s">
        <v>343</v>
      </c>
      <c r="CE39" s="682"/>
      <c r="CF39" s="682"/>
      <c r="CG39" s="682"/>
      <c r="CH39" s="682"/>
      <c r="CI39" s="682"/>
      <c r="CJ39" s="682"/>
      <c r="CK39" s="682"/>
      <c r="CL39" s="682"/>
      <c r="CM39" s="682"/>
      <c r="CN39" s="682"/>
      <c r="CO39" s="682"/>
      <c r="CP39" s="682"/>
      <c r="CQ39" s="683"/>
      <c r="CR39" s="666">
        <v>3806075</v>
      </c>
      <c r="CS39" s="700"/>
      <c r="CT39" s="700"/>
      <c r="CU39" s="700"/>
      <c r="CV39" s="700"/>
      <c r="CW39" s="700"/>
      <c r="CX39" s="700"/>
      <c r="CY39" s="701"/>
      <c r="CZ39" s="671">
        <v>4.5999999999999996</v>
      </c>
      <c r="DA39" s="702"/>
      <c r="DB39" s="702"/>
      <c r="DC39" s="708"/>
      <c r="DD39" s="675">
        <v>2422310</v>
      </c>
      <c r="DE39" s="700"/>
      <c r="DF39" s="700"/>
      <c r="DG39" s="700"/>
      <c r="DH39" s="700"/>
      <c r="DI39" s="700"/>
      <c r="DJ39" s="700"/>
      <c r="DK39" s="701"/>
      <c r="DL39" s="675" t="s">
        <v>130</v>
      </c>
      <c r="DM39" s="700"/>
      <c r="DN39" s="700"/>
      <c r="DO39" s="700"/>
      <c r="DP39" s="700"/>
      <c r="DQ39" s="700"/>
      <c r="DR39" s="700"/>
      <c r="DS39" s="700"/>
      <c r="DT39" s="700"/>
      <c r="DU39" s="700"/>
      <c r="DV39" s="701"/>
      <c r="DW39" s="671" t="s">
        <v>130</v>
      </c>
      <c r="DX39" s="702"/>
      <c r="DY39" s="702"/>
      <c r="DZ39" s="702"/>
      <c r="EA39" s="702"/>
      <c r="EB39" s="702"/>
      <c r="EC39" s="703"/>
    </row>
    <row r="40" spans="2:133" ht="11.25" customHeight="1" x14ac:dyDescent="0.15">
      <c r="B40" s="663" t="s">
        <v>344</v>
      </c>
      <c r="C40" s="664"/>
      <c r="D40" s="664"/>
      <c r="E40" s="664"/>
      <c r="F40" s="664"/>
      <c r="G40" s="664"/>
      <c r="H40" s="664"/>
      <c r="I40" s="664"/>
      <c r="J40" s="664"/>
      <c r="K40" s="664"/>
      <c r="L40" s="664"/>
      <c r="M40" s="664"/>
      <c r="N40" s="664"/>
      <c r="O40" s="664"/>
      <c r="P40" s="664"/>
      <c r="Q40" s="665"/>
      <c r="R40" s="666">
        <v>8252084</v>
      </c>
      <c r="S40" s="667"/>
      <c r="T40" s="667"/>
      <c r="U40" s="667"/>
      <c r="V40" s="667"/>
      <c r="W40" s="667"/>
      <c r="X40" s="667"/>
      <c r="Y40" s="668"/>
      <c r="Z40" s="669">
        <v>9.3000000000000007</v>
      </c>
      <c r="AA40" s="669"/>
      <c r="AB40" s="669"/>
      <c r="AC40" s="669"/>
      <c r="AD40" s="670" t="s">
        <v>130</v>
      </c>
      <c r="AE40" s="670"/>
      <c r="AF40" s="670"/>
      <c r="AG40" s="670"/>
      <c r="AH40" s="670"/>
      <c r="AI40" s="670"/>
      <c r="AJ40" s="670"/>
      <c r="AK40" s="670"/>
      <c r="AL40" s="671" t="s">
        <v>130</v>
      </c>
      <c r="AM40" s="672"/>
      <c r="AN40" s="672"/>
      <c r="AO40" s="673"/>
      <c r="AQ40" s="744" t="s">
        <v>345</v>
      </c>
      <c r="AR40" s="745"/>
      <c r="AS40" s="745"/>
      <c r="AT40" s="745"/>
      <c r="AU40" s="745"/>
      <c r="AV40" s="745"/>
      <c r="AW40" s="745"/>
      <c r="AX40" s="745"/>
      <c r="AY40" s="746"/>
      <c r="AZ40" s="666">
        <v>626</v>
      </c>
      <c r="BA40" s="667"/>
      <c r="BB40" s="667"/>
      <c r="BC40" s="667"/>
      <c r="BD40" s="700"/>
      <c r="BE40" s="700"/>
      <c r="BF40" s="724"/>
      <c r="BG40" s="747" t="s">
        <v>346</v>
      </c>
      <c r="BH40" s="748"/>
      <c r="BI40" s="748"/>
      <c r="BJ40" s="748"/>
      <c r="BK40" s="748"/>
      <c r="BL40" s="365"/>
      <c r="BM40" s="682" t="s">
        <v>347</v>
      </c>
      <c r="BN40" s="682"/>
      <c r="BO40" s="682"/>
      <c r="BP40" s="682"/>
      <c r="BQ40" s="682"/>
      <c r="BR40" s="682"/>
      <c r="BS40" s="682"/>
      <c r="BT40" s="682"/>
      <c r="BU40" s="683"/>
      <c r="BV40" s="666">
        <v>98</v>
      </c>
      <c r="BW40" s="667"/>
      <c r="BX40" s="667"/>
      <c r="BY40" s="667"/>
      <c r="BZ40" s="667"/>
      <c r="CA40" s="667"/>
      <c r="CB40" s="676"/>
      <c r="CD40" s="681" t="s">
        <v>348</v>
      </c>
      <c r="CE40" s="682"/>
      <c r="CF40" s="682"/>
      <c r="CG40" s="682"/>
      <c r="CH40" s="682"/>
      <c r="CI40" s="682"/>
      <c r="CJ40" s="682"/>
      <c r="CK40" s="682"/>
      <c r="CL40" s="682"/>
      <c r="CM40" s="682"/>
      <c r="CN40" s="682"/>
      <c r="CO40" s="682"/>
      <c r="CP40" s="682"/>
      <c r="CQ40" s="683"/>
      <c r="CR40" s="666">
        <v>265396</v>
      </c>
      <c r="CS40" s="667"/>
      <c r="CT40" s="667"/>
      <c r="CU40" s="667"/>
      <c r="CV40" s="667"/>
      <c r="CW40" s="667"/>
      <c r="CX40" s="667"/>
      <c r="CY40" s="668"/>
      <c r="CZ40" s="671">
        <v>0.3</v>
      </c>
      <c r="DA40" s="702"/>
      <c r="DB40" s="702"/>
      <c r="DC40" s="708"/>
      <c r="DD40" s="675">
        <v>200396</v>
      </c>
      <c r="DE40" s="667"/>
      <c r="DF40" s="667"/>
      <c r="DG40" s="667"/>
      <c r="DH40" s="667"/>
      <c r="DI40" s="667"/>
      <c r="DJ40" s="667"/>
      <c r="DK40" s="668"/>
      <c r="DL40" s="675">
        <v>27863</v>
      </c>
      <c r="DM40" s="667"/>
      <c r="DN40" s="667"/>
      <c r="DO40" s="667"/>
      <c r="DP40" s="667"/>
      <c r="DQ40" s="667"/>
      <c r="DR40" s="667"/>
      <c r="DS40" s="667"/>
      <c r="DT40" s="667"/>
      <c r="DU40" s="667"/>
      <c r="DV40" s="668"/>
      <c r="DW40" s="671">
        <v>0.1</v>
      </c>
      <c r="DX40" s="702"/>
      <c r="DY40" s="702"/>
      <c r="DZ40" s="702"/>
      <c r="EA40" s="702"/>
      <c r="EB40" s="702"/>
      <c r="EC40" s="703"/>
    </row>
    <row r="41" spans="2:133" ht="11.25" customHeight="1" x14ac:dyDescent="0.15">
      <c r="B41" s="663" t="s">
        <v>349</v>
      </c>
      <c r="C41" s="664"/>
      <c r="D41" s="664"/>
      <c r="E41" s="664"/>
      <c r="F41" s="664"/>
      <c r="G41" s="664"/>
      <c r="H41" s="664"/>
      <c r="I41" s="664"/>
      <c r="J41" s="664"/>
      <c r="K41" s="664"/>
      <c r="L41" s="664"/>
      <c r="M41" s="664"/>
      <c r="N41" s="664"/>
      <c r="O41" s="664"/>
      <c r="P41" s="664"/>
      <c r="Q41" s="665"/>
      <c r="R41" s="666" t="s">
        <v>130</v>
      </c>
      <c r="S41" s="667"/>
      <c r="T41" s="667"/>
      <c r="U41" s="667"/>
      <c r="V41" s="667"/>
      <c r="W41" s="667"/>
      <c r="X41" s="667"/>
      <c r="Y41" s="668"/>
      <c r="Z41" s="669" t="s">
        <v>130</v>
      </c>
      <c r="AA41" s="669"/>
      <c r="AB41" s="669"/>
      <c r="AC41" s="669"/>
      <c r="AD41" s="670" t="s">
        <v>130</v>
      </c>
      <c r="AE41" s="670"/>
      <c r="AF41" s="670"/>
      <c r="AG41" s="670"/>
      <c r="AH41" s="670"/>
      <c r="AI41" s="670"/>
      <c r="AJ41" s="670"/>
      <c r="AK41" s="670"/>
      <c r="AL41" s="671" t="s">
        <v>130</v>
      </c>
      <c r="AM41" s="672"/>
      <c r="AN41" s="672"/>
      <c r="AO41" s="673"/>
      <c r="AQ41" s="744" t="s">
        <v>350</v>
      </c>
      <c r="AR41" s="745"/>
      <c r="AS41" s="745"/>
      <c r="AT41" s="745"/>
      <c r="AU41" s="745"/>
      <c r="AV41" s="745"/>
      <c r="AW41" s="745"/>
      <c r="AX41" s="745"/>
      <c r="AY41" s="746"/>
      <c r="AZ41" s="666">
        <v>1239230</v>
      </c>
      <c r="BA41" s="667"/>
      <c r="BB41" s="667"/>
      <c r="BC41" s="667"/>
      <c r="BD41" s="700"/>
      <c r="BE41" s="700"/>
      <c r="BF41" s="724"/>
      <c r="BG41" s="747"/>
      <c r="BH41" s="748"/>
      <c r="BI41" s="748"/>
      <c r="BJ41" s="748"/>
      <c r="BK41" s="748"/>
      <c r="BL41" s="365"/>
      <c r="BM41" s="682" t="s">
        <v>351</v>
      </c>
      <c r="BN41" s="682"/>
      <c r="BO41" s="682"/>
      <c r="BP41" s="682"/>
      <c r="BQ41" s="682"/>
      <c r="BR41" s="682"/>
      <c r="BS41" s="682"/>
      <c r="BT41" s="682"/>
      <c r="BU41" s="683"/>
      <c r="BV41" s="666" t="s">
        <v>130</v>
      </c>
      <c r="BW41" s="667"/>
      <c r="BX41" s="667"/>
      <c r="BY41" s="667"/>
      <c r="BZ41" s="667"/>
      <c r="CA41" s="667"/>
      <c r="CB41" s="676"/>
      <c r="CD41" s="681" t="s">
        <v>352</v>
      </c>
      <c r="CE41" s="682"/>
      <c r="CF41" s="682"/>
      <c r="CG41" s="682"/>
      <c r="CH41" s="682"/>
      <c r="CI41" s="682"/>
      <c r="CJ41" s="682"/>
      <c r="CK41" s="682"/>
      <c r="CL41" s="682"/>
      <c r="CM41" s="682"/>
      <c r="CN41" s="682"/>
      <c r="CO41" s="682"/>
      <c r="CP41" s="682"/>
      <c r="CQ41" s="683"/>
      <c r="CR41" s="666" t="s">
        <v>130</v>
      </c>
      <c r="CS41" s="700"/>
      <c r="CT41" s="700"/>
      <c r="CU41" s="700"/>
      <c r="CV41" s="700"/>
      <c r="CW41" s="700"/>
      <c r="CX41" s="700"/>
      <c r="CY41" s="701"/>
      <c r="CZ41" s="671" t="s">
        <v>130</v>
      </c>
      <c r="DA41" s="702"/>
      <c r="DB41" s="702"/>
      <c r="DC41" s="708"/>
      <c r="DD41" s="675" t="s">
        <v>130</v>
      </c>
      <c r="DE41" s="700"/>
      <c r="DF41" s="700"/>
      <c r="DG41" s="700"/>
      <c r="DH41" s="700"/>
      <c r="DI41" s="700"/>
      <c r="DJ41" s="700"/>
      <c r="DK41" s="701"/>
      <c r="DL41" s="757"/>
      <c r="DM41" s="758"/>
      <c r="DN41" s="758"/>
      <c r="DO41" s="758"/>
      <c r="DP41" s="758"/>
      <c r="DQ41" s="758"/>
      <c r="DR41" s="758"/>
      <c r="DS41" s="758"/>
      <c r="DT41" s="758"/>
      <c r="DU41" s="758"/>
      <c r="DV41" s="759"/>
      <c r="DW41" s="751"/>
      <c r="DX41" s="752"/>
      <c r="DY41" s="752"/>
      <c r="DZ41" s="752"/>
      <c r="EA41" s="752"/>
      <c r="EB41" s="752"/>
      <c r="EC41" s="753"/>
    </row>
    <row r="42" spans="2:133" ht="11.25" customHeight="1" x14ac:dyDescent="0.15">
      <c r="B42" s="663" t="s">
        <v>353</v>
      </c>
      <c r="C42" s="664"/>
      <c r="D42" s="664"/>
      <c r="E42" s="664"/>
      <c r="F42" s="664"/>
      <c r="G42" s="664"/>
      <c r="H42" s="664"/>
      <c r="I42" s="664"/>
      <c r="J42" s="664"/>
      <c r="K42" s="664"/>
      <c r="L42" s="664"/>
      <c r="M42" s="664"/>
      <c r="N42" s="664"/>
      <c r="O42" s="664"/>
      <c r="P42" s="664"/>
      <c r="Q42" s="665"/>
      <c r="R42" s="666" t="s">
        <v>130</v>
      </c>
      <c r="S42" s="667"/>
      <c r="T42" s="667"/>
      <c r="U42" s="667"/>
      <c r="V42" s="667"/>
      <c r="W42" s="667"/>
      <c r="X42" s="667"/>
      <c r="Y42" s="668"/>
      <c r="Z42" s="669" t="s">
        <v>130</v>
      </c>
      <c r="AA42" s="669"/>
      <c r="AB42" s="669"/>
      <c r="AC42" s="669"/>
      <c r="AD42" s="670" t="s">
        <v>130</v>
      </c>
      <c r="AE42" s="670"/>
      <c r="AF42" s="670"/>
      <c r="AG42" s="670"/>
      <c r="AH42" s="670"/>
      <c r="AI42" s="670"/>
      <c r="AJ42" s="670"/>
      <c r="AK42" s="670"/>
      <c r="AL42" s="671" t="s">
        <v>130</v>
      </c>
      <c r="AM42" s="672"/>
      <c r="AN42" s="672"/>
      <c r="AO42" s="673"/>
      <c r="AQ42" s="754" t="s">
        <v>354</v>
      </c>
      <c r="AR42" s="755"/>
      <c r="AS42" s="755"/>
      <c r="AT42" s="755"/>
      <c r="AU42" s="755"/>
      <c r="AV42" s="755"/>
      <c r="AW42" s="755"/>
      <c r="AX42" s="755"/>
      <c r="AY42" s="756"/>
      <c r="AZ42" s="760">
        <v>4913984</v>
      </c>
      <c r="BA42" s="761"/>
      <c r="BB42" s="761"/>
      <c r="BC42" s="761"/>
      <c r="BD42" s="737"/>
      <c r="BE42" s="737"/>
      <c r="BF42" s="739"/>
      <c r="BG42" s="749"/>
      <c r="BH42" s="750"/>
      <c r="BI42" s="750"/>
      <c r="BJ42" s="750"/>
      <c r="BK42" s="750"/>
      <c r="BL42" s="366"/>
      <c r="BM42" s="692" t="s">
        <v>355</v>
      </c>
      <c r="BN42" s="692"/>
      <c r="BO42" s="692"/>
      <c r="BP42" s="692"/>
      <c r="BQ42" s="692"/>
      <c r="BR42" s="692"/>
      <c r="BS42" s="692"/>
      <c r="BT42" s="692"/>
      <c r="BU42" s="693"/>
      <c r="BV42" s="760">
        <v>316</v>
      </c>
      <c r="BW42" s="761"/>
      <c r="BX42" s="761"/>
      <c r="BY42" s="761"/>
      <c r="BZ42" s="761"/>
      <c r="CA42" s="761"/>
      <c r="CB42" s="773"/>
      <c r="CD42" s="663" t="s">
        <v>356</v>
      </c>
      <c r="CE42" s="664"/>
      <c r="CF42" s="664"/>
      <c r="CG42" s="664"/>
      <c r="CH42" s="664"/>
      <c r="CI42" s="664"/>
      <c r="CJ42" s="664"/>
      <c r="CK42" s="664"/>
      <c r="CL42" s="664"/>
      <c r="CM42" s="664"/>
      <c r="CN42" s="664"/>
      <c r="CO42" s="664"/>
      <c r="CP42" s="664"/>
      <c r="CQ42" s="665"/>
      <c r="CR42" s="666">
        <v>13766124</v>
      </c>
      <c r="CS42" s="700"/>
      <c r="CT42" s="700"/>
      <c r="CU42" s="700"/>
      <c r="CV42" s="700"/>
      <c r="CW42" s="700"/>
      <c r="CX42" s="700"/>
      <c r="CY42" s="701"/>
      <c r="CZ42" s="671">
        <v>16.5</v>
      </c>
      <c r="DA42" s="702"/>
      <c r="DB42" s="702"/>
      <c r="DC42" s="708"/>
      <c r="DD42" s="675">
        <v>3588695</v>
      </c>
      <c r="DE42" s="700"/>
      <c r="DF42" s="700"/>
      <c r="DG42" s="700"/>
      <c r="DH42" s="700"/>
      <c r="DI42" s="700"/>
      <c r="DJ42" s="700"/>
      <c r="DK42" s="701"/>
      <c r="DL42" s="757"/>
      <c r="DM42" s="758"/>
      <c r="DN42" s="758"/>
      <c r="DO42" s="758"/>
      <c r="DP42" s="758"/>
      <c r="DQ42" s="758"/>
      <c r="DR42" s="758"/>
      <c r="DS42" s="758"/>
      <c r="DT42" s="758"/>
      <c r="DU42" s="758"/>
      <c r="DV42" s="759"/>
      <c r="DW42" s="751"/>
      <c r="DX42" s="752"/>
      <c r="DY42" s="752"/>
      <c r="DZ42" s="752"/>
      <c r="EA42" s="752"/>
      <c r="EB42" s="752"/>
      <c r="EC42" s="753"/>
    </row>
    <row r="43" spans="2:133" ht="11.25" customHeight="1" x14ac:dyDescent="0.15">
      <c r="B43" s="663" t="s">
        <v>357</v>
      </c>
      <c r="C43" s="664"/>
      <c r="D43" s="664"/>
      <c r="E43" s="664"/>
      <c r="F43" s="664"/>
      <c r="G43" s="664"/>
      <c r="H43" s="664"/>
      <c r="I43" s="664"/>
      <c r="J43" s="664"/>
      <c r="K43" s="664"/>
      <c r="L43" s="664"/>
      <c r="M43" s="664"/>
      <c r="N43" s="664"/>
      <c r="O43" s="664"/>
      <c r="P43" s="664"/>
      <c r="Q43" s="665"/>
      <c r="R43" s="666">
        <v>3639454</v>
      </c>
      <c r="S43" s="667"/>
      <c r="T43" s="667"/>
      <c r="U43" s="667"/>
      <c r="V43" s="667"/>
      <c r="W43" s="667"/>
      <c r="X43" s="667"/>
      <c r="Y43" s="668"/>
      <c r="Z43" s="669">
        <v>4.0999999999999996</v>
      </c>
      <c r="AA43" s="669"/>
      <c r="AB43" s="669"/>
      <c r="AC43" s="669"/>
      <c r="AD43" s="670" t="s">
        <v>130</v>
      </c>
      <c r="AE43" s="670"/>
      <c r="AF43" s="670"/>
      <c r="AG43" s="670"/>
      <c r="AH43" s="670"/>
      <c r="AI43" s="670"/>
      <c r="AJ43" s="670"/>
      <c r="AK43" s="670"/>
      <c r="AL43" s="671" t="s">
        <v>130</v>
      </c>
      <c r="AM43" s="672"/>
      <c r="AN43" s="672"/>
      <c r="AO43" s="673"/>
      <c r="BV43" s="219"/>
      <c r="BW43" s="219"/>
      <c r="BX43" s="219"/>
      <c r="BY43" s="219"/>
      <c r="BZ43" s="219"/>
      <c r="CA43" s="219"/>
      <c r="CB43" s="219"/>
      <c r="CD43" s="663" t="s">
        <v>358</v>
      </c>
      <c r="CE43" s="664"/>
      <c r="CF43" s="664"/>
      <c r="CG43" s="664"/>
      <c r="CH43" s="664"/>
      <c r="CI43" s="664"/>
      <c r="CJ43" s="664"/>
      <c r="CK43" s="664"/>
      <c r="CL43" s="664"/>
      <c r="CM43" s="664"/>
      <c r="CN43" s="664"/>
      <c r="CO43" s="664"/>
      <c r="CP43" s="664"/>
      <c r="CQ43" s="665"/>
      <c r="CR43" s="666">
        <v>352766</v>
      </c>
      <c r="CS43" s="700"/>
      <c r="CT43" s="700"/>
      <c r="CU43" s="700"/>
      <c r="CV43" s="700"/>
      <c r="CW43" s="700"/>
      <c r="CX43" s="700"/>
      <c r="CY43" s="701"/>
      <c r="CZ43" s="671">
        <v>0.4</v>
      </c>
      <c r="DA43" s="702"/>
      <c r="DB43" s="702"/>
      <c r="DC43" s="708"/>
      <c r="DD43" s="675">
        <v>351426</v>
      </c>
      <c r="DE43" s="700"/>
      <c r="DF43" s="700"/>
      <c r="DG43" s="700"/>
      <c r="DH43" s="700"/>
      <c r="DI43" s="700"/>
      <c r="DJ43" s="700"/>
      <c r="DK43" s="701"/>
      <c r="DL43" s="757"/>
      <c r="DM43" s="758"/>
      <c r="DN43" s="758"/>
      <c r="DO43" s="758"/>
      <c r="DP43" s="758"/>
      <c r="DQ43" s="758"/>
      <c r="DR43" s="758"/>
      <c r="DS43" s="758"/>
      <c r="DT43" s="758"/>
      <c r="DU43" s="758"/>
      <c r="DV43" s="759"/>
      <c r="DW43" s="751"/>
      <c r="DX43" s="752"/>
      <c r="DY43" s="752"/>
      <c r="DZ43" s="752"/>
      <c r="EA43" s="752"/>
      <c r="EB43" s="752"/>
      <c r="EC43" s="753"/>
    </row>
    <row r="44" spans="2:133" ht="11.25" customHeight="1" x14ac:dyDescent="0.15">
      <c r="B44" s="710" t="s">
        <v>359</v>
      </c>
      <c r="C44" s="711"/>
      <c r="D44" s="711"/>
      <c r="E44" s="711"/>
      <c r="F44" s="711"/>
      <c r="G44" s="711"/>
      <c r="H44" s="711"/>
      <c r="I44" s="711"/>
      <c r="J44" s="711"/>
      <c r="K44" s="711"/>
      <c r="L44" s="711"/>
      <c r="M44" s="711"/>
      <c r="N44" s="711"/>
      <c r="O44" s="711"/>
      <c r="P44" s="711"/>
      <c r="Q44" s="712"/>
      <c r="R44" s="760">
        <v>88685272</v>
      </c>
      <c r="S44" s="761"/>
      <c r="T44" s="761"/>
      <c r="U44" s="761"/>
      <c r="V44" s="761"/>
      <c r="W44" s="761"/>
      <c r="X44" s="761"/>
      <c r="Y44" s="762"/>
      <c r="Z44" s="763">
        <v>100</v>
      </c>
      <c r="AA44" s="763"/>
      <c r="AB44" s="763"/>
      <c r="AC44" s="763"/>
      <c r="AD44" s="764">
        <v>38976179</v>
      </c>
      <c r="AE44" s="764"/>
      <c r="AF44" s="764"/>
      <c r="AG44" s="764"/>
      <c r="AH44" s="764"/>
      <c r="AI44" s="764"/>
      <c r="AJ44" s="764"/>
      <c r="AK44" s="764"/>
      <c r="AL44" s="765">
        <v>100</v>
      </c>
      <c r="AM44" s="738"/>
      <c r="AN44" s="738"/>
      <c r="AO44" s="766"/>
      <c r="CD44" s="767" t="s">
        <v>306</v>
      </c>
      <c r="CE44" s="768"/>
      <c r="CF44" s="663" t="s">
        <v>360</v>
      </c>
      <c r="CG44" s="664"/>
      <c r="CH44" s="664"/>
      <c r="CI44" s="664"/>
      <c r="CJ44" s="664"/>
      <c r="CK44" s="664"/>
      <c r="CL44" s="664"/>
      <c r="CM44" s="664"/>
      <c r="CN44" s="664"/>
      <c r="CO44" s="664"/>
      <c r="CP44" s="664"/>
      <c r="CQ44" s="665"/>
      <c r="CR44" s="666">
        <v>13702860</v>
      </c>
      <c r="CS44" s="667"/>
      <c r="CT44" s="667"/>
      <c r="CU44" s="667"/>
      <c r="CV44" s="667"/>
      <c r="CW44" s="667"/>
      <c r="CX44" s="667"/>
      <c r="CY44" s="668"/>
      <c r="CZ44" s="671">
        <v>16.5</v>
      </c>
      <c r="DA44" s="672"/>
      <c r="DB44" s="672"/>
      <c r="DC44" s="684"/>
      <c r="DD44" s="675">
        <v>3585373</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361</v>
      </c>
      <c r="CG45" s="664"/>
      <c r="CH45" s="664"/>
      <c r="CI45" s="664"/>
      <c r="CJ45" s="664"/>
      <c r="CK45" s="664"/>
      <c r="CL45" s="664"/>
      <c r="CM45" s="664"/>
      <c r="CN45" s="664"/>
      <c r="CO45" s="664"/>
      <c r="CP45" s="664"/>
      <c r="CQ45" s="665"/>
      <c r="CR45" s="666">
        <v>6070365</v>
      </c>
      <c r="CS45" s="700"/>
      <c r="CT45" s="700"/>
      <c r="CU45" s="700"/>
      <c r="CV45" s="700"/>
      <c r="CW45" s="700"/>
      <c r="CX45" s="700"/>
      <c r="CY45" s="701"/>
      <c r="CZ45" s="671">
        <v>7.3</v>
      </c>
      <c r="DA45" s="702"/>
      <c r="DB45" s="702"/>
      <c r="DC45" s="708"/>
      <c r="DD45" s="675">
        <v>77884</v>
      </c>
      <c r="DE45" s="700"/>
      <c r="DF45" s="700"/>
      <c r="DG45" s="700"/>
      <c r="DH45" s="700"/>
      <c r="DI45" s="700"/>
      <c r="DJ45" s="700"/>
      <c r="DK45" s="701"/>
      <c r="DL45" s="757"/>
      <c r="DM45" s="758"/>
      <c r="DN45" s="758"/>
      <c r="DO45" s="758"/>
      <c r="DP45" s="758"/>
      <c r="DQ45" s="758"/>
      <c r="DR45" s="758"/>
      <c r="DS45" s="758"/>
      <c r="DT45" s="758"/>
      <c r="DU45" s="758"/>
      <c r="DV45" s="759"/>
      <c r="DW45" s="751"/>
      <c r="DX45" s="752"/>
      <c r="DY45" s="752"/>
      <c r="DZ45" s="752"/>
      <c r="EA45" s="752"/>
      <c r="EB45" s="752"/>
      <c r="EC45" s="753"/>
    </row>
    <row r="46" spans="2:133" ht="11.25" customHeight="1" x14ac:dyDescent="0.15">
      <c r="B46" s="221" t="s">
        <v>362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363</v>
      </c>
      <c r="CG46" s="664"/>
      <c r="CH46" s="664"/>
      <c r="CI46" s="664"/>
      <c r="CJ46" s="664"/>
      <c r="CK46" s="664"/>
      <c r="CL46" s="664"/>
      <c r="CM46" s="664"/>
      <c r="CN46" s="664"/>
      <c r="CO46" s="664"/>
      <c r="CP46" s="664"/>
      <c r="CQ46" s="665"/>
      <c r="CR46" s="666">
        <v>7599446</v>
      </c>
      <c r="CS46" s="667"/>
      <c r="CT46" s="667"/>
      <c r="CU46" s="667"/>
      <c r="CV46" s="667"/>
      <c r="CW46" s="667"/>
      <c r="CX46" s="667"/>
      <c r="CY46" s="668"/>
      <c r="CZ46" s="671">
        <v>9.1</v>
      </c>
      <c r="DA46" s="672"/>
      <c r="DB46" s="672"/>
      <c r="DC46" s="684"/>
      <c r="DD46" s="675">
        <v>3494270</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x14ac:dyDescent="0.15">
      <c r="B47" s="785" t="s">
        <v>364</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365</v>
      </c>
      <c r="CG47" s="664"/>
      <c r="CH47" s="664"/>
      <c r="CI47" s="664"/>
      <c r="CJ47" s="664"/>
      <c r="CK47" s="664"/>
      <c r="CL47" s="664"/>
      <c r="CM47" s="664"/>
      <c r="CN47" s="664"/>
      <c r="CO47" s="664"/>
      <c r="CP47" s="664"/>
      <c r="CQ47" s="665"/>
      <c r="CR47" s="666">
        <v>63264</v>
      </c>
      <c r="CS47" s="700"/>
      <c r="CT47" s="700"/>
      <c r="CU47" s="700"/>
      <c r="CV47" s="700"/>
      <c r="CW47" s="700"/>
      <c r="CX47" s="700"/>
      <c r="CY47" s="701"/>
      <c r="CZ47" s="671">
        <v>0.1</v>
      </c>
      <c r="DA47" s="702"/>
      <c r="DB47" s="702"/>
      <c r="DC47" s="708"/>
      <c r="DD47" s="675">
        <v>3322</v>
      </c>
      <c r="DE47" s="700"/>
      <c r="DF47" s="700"/>
      <c r="DG47" s="700"/>
      <c r="DH47" s="700"/>
      <c r="DI47" s="700"/>
      <c r="DJ47" s="700"/>
      <c r="DK47" s="701"/>
      <c r="DL47" s="757"/>
      <c r="DM47" s="758"/>
      <c r="DN47" s="758"/>
      <c r="DO47" s="758"/>
      <c r="DP47" s="758"/>
      <c r="DQ47" s="758"/>
      <c r="DR47" s="758"/>
      <c r="DS47" s="758"/>
      <c r="DT47" s="758"/>
      <c r="DU47" s="758"/>
      <c r="DV47" s="759"/>
      <c r="DW47" s="751"/>
      <c r="DX47" s="752"/>
      <c r="DY47" s="752"/>
      <c r="DZ47" s="752"/>
      <c r="EA47" s="752"/>
      <c r="EB47" s="752"/>
      <c r="EC47" s="753"/>
    </row>
    <row r="48" spans="2:133" x14ac:dyDescent="0.15">
      <c r="B48" s="784" t="s">
        <v>366</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367</v>
      </c>
      <c r="CG48" s="664"/>
      <c r="CH48" s="664"/>
      <c r="CI48" s="664"/>
      <c r="CJ48" s="664"/>
      <c r="CK48" s="664"/>
      <c r="CL48" s="664"/>
      <c r="CM48" s="664"/>
      <c r="CN48" s="664"/>
      <c r="CO48" s="664"/>
      <c r="CP48" s="664"/>
      <c r="CQ48" s="665"/>
      <c r="CR48" s="666" t="s">
        <v>130</v>
      </c>
      <c r="CS48" s="667"/>
      <c r="CT48" s="667"/>
      <c r="CU48" s="667"/>
      <c r="CV48" s="667"/>
      <c r="CW48" s="667"/>
      <c r="CX48" s="667"/>
      <c r="CY48" s="668"/>
      <c r="CZ48" s="671" t="s">
        <v>130</v>
      </c>
      <c r="DA48" s="672"/>
      <c r="DB48" s="672"/>
      <c r="DC48" s="684"/>
      <c r="DD48" s="675" t="s">
        <v>130</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x14ac:dyDescent="0.15">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368</v>
      </c>
      <c r="CE49" s="711"/>
      <c r="CF49" s="711"/>
      <c r="CG49" s="711"/>
      <c r="CH49" s="711"/>
      <c r="CI49" s="711"/>
      <c r="CJ49" s="711"/>
      <c r="CK49" s="711"/>
      <c r="CL49" s="711"/>
      <c r="CM49" s="711"/>
      <c r="CN49" s="711"/>
      <c r="CO49" s="711"/>
      <c r="CP49" s="711"/>
      <c r="CQ49" s="712"/>
      <c r="CR49" s="760">
        <v>83265703</v>
      </c>
      <c r="CS49" s="737"/>
      <c r="CT49" s="737"/>
      <c r="CU49" s="737"/>
      <c r="CV49" s="737"/>
      <c r="CW49" s="737"/>
      <c r="CX49" s="737"/>
      <c r="CY49" s="774"/>
      <c r="CZ49" s="765">
        <v>100</v>
      </c>
      <c r="DA49" s="775"/>
      <c r="DB49" s="775"/>
      <c r="DC49" s="776"/>
      <c r="DD49" s="777">
        <v>48626813</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D5B/dG50QXOmYRaNhLkyI2ccSK6m9KK7NACI/G0wme/VVr+9ofd9L11x+E0yznSG4GXz4RdS15cFYM5vg0pvcA==" saltValue="jecMGOu3ZuK/AXMU13kkT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6" t="s">
        <v>369</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370</v>
      </c>
      <c r="DK2" s="788"/>
      <c r="DL2" s="788"/>
      <c r="DM2" s="788"/>
      <c r="DN2" s="788"/>
      <c r="DO2" s="789"/>
      <c r="DP2" s="224"/>
      <c r="DQ2" s="787" t="s">
        <v>371</v>
      </c>
      <c r="DR2" s="788"/>
      <c r="DS2" s="788"/>
      <c r="DT2" s="788"/>
      <c r="DU2" s="788"/>
      <c r="DV2" s="788"/>
      <c r="DW2" s="788"/>
      <c r="DX2" s="788"/>
      <c r="DY2" s="788"/>
      <c r="DZ2" s="78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90" t="s">
        <v>372</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373</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15">
      <c r="A5" s="792" t="s">
        <v>374</v>
      </c>
      <c r="B5" s="793"/>
      <c r="C5" s="793"/>
      <c r="D5" s="793"/>
      <c r="E5" s="793"/>
      <c r="F5" s="793"/>
      <c r="G5" s="793"/>
      <c r="H5" s="793"/>
      <c r="I5" s="793"/>
      <c r="J5" s="793"/>
      <c r="K5" s="793"/>
      <c r="L5" s="793"/>
      <c r="M5" s="793"/>
      <c r="N5" s="793"/>
      <c r="O5" s="793"/>
      <c r="P5" s="794"/>
      <c r="Q5" s="798" t="s">
        <v>375</v>
      </c>
      <c r="R5" s="799"/>
      <c r="S5" s="799"/>
      <c r="T5" s="799"/>
      <c r="U5" s="800"/>
      <c r="V5" s="798" t="s">
        <v>376</v>
      </c>
      <c r="W5" s="799"/>
      <c r="X5" s="799"/>
      <c r="Y5" s="799"/>
      <c r="Z5" s="800"/>
      <c r="AA5" s="798" t="s">
        <v>377</v>
      </c>
      <c r="AB5" s="799"/>
      <c r="AC5" s="799"/>
      <c r="AD5" s="799"/>
      <c r="AE5" s="799"/>
      <c r="AF5" s="804" t="s">
        <v>378</v>
      </c>
      <c r="AG5" s="799"/>
      <c r="AH5" s="799"/>
      <c r="AI5" s="799"/>
      <c r="AJ5" s="805"/>
      <c r="AK5" s="799" t="s">
        <v>379</v>
      </c>
      <c r="AL5" s="799"/>
      <c r="AM5" s="799"/>
      <c r="AN5" s="799"/>
      <c r="AO5" s="800"/>
      <c r="AP5" s="798" t="s">
        <v>380</v>
      </c>
      <c r="AQ5" s="799"/>
      <c r="AR5" s="799"/>
      <c r="AS5" s="799"/>
      <c r="AT5" s="800"/>
      <c r="AU5" s="798" t="s">
        <v>381</v>
      </c>
      <c r="AV5" s="799"/>
      <c r="AW5" s="799"/>
      <c r="AX5" s="799"/>
      <c r="AY5" s="805"/>
      <c r="AZ5" s="228"/>
      <c r="BA5" s="228"/>
      <c r="BB5" s="228"/>
      <c r="BC5" s="228"/>
      <c r="BD5" s="228"/>
      <c r="BE5" s="229"/>
      <c r="BF5" s="229"/>
      <c r="BG5" s="229"/>
      <c r="BH5" s="229"/>
      <c r="BI5" s="229"/>
      <c r="BJ5" s="229"/>
      <c r="BK5" s="229"/>
      <c r="BL5" s="229"/>
      <c r="BM5" s="229"/>
      <c r="BN5" s="229"/>
      <c r="BO5" s="229"/>
      <c r="BP5" s="229"/>
      <c r="BQ5" s="792" t="s">
        <v>382</v>
      </c>
      <c r="BR5" s="793"/>
      <c r="BS5" s="793"/>
      <c r="BT5" s="793"/>
      <c r="BU5" s="793"/>
      <c r="BV5" s="793"/>
      <c r="BW5" s="793"/>
      <c r="BX5" s="793"/>
      <c r="BY5" s="793"/>
      <c r="BZ5" s="793"/>
      <c r="CA5" s="793"/>
      <c r="CB5" s="793"/>
      <c r="CC5" s="793"/>
      <c r="CD5" s="793"/>
      <c r="CE5" s="793"/>
      <c r="CF5" s="793"/>
      <c r="CG5" s="794"/>
      <c r="CH5" s="798" t="s">
        <v>383</v>
      </c>
      <c r="CI5" s="799"/>
      <c r="CJ5" s="799"/>
      <c r="CK5" s="799"/>
      <c r="CL5" s="800"/>
      <c r="CM5" s="798" t="s">
        <v>384</v>
      </c>
      <c r="CN5" s="799"/>
      <c r="CO5" s="799"/>
      <c r="CP5" s="799"/>
      <c r="CQ5" s="800"/>
      <c r="CR5" s="798" t="s">
        <v>385</v>
      </c>
      <c r="CS5" s="799"/>
      <c r="CT5" s="799"/>
      <c r="CU5" s="799"/>
      <c r="CV5" s="800"/>
      <c r="CW5" s="798" t="s">
        <v>386</v>
      </c>
      <c r="CX5" s="799"/>
      <c r="CY5" s="799"/>
      <c r="CZ5" s="799"/>
      <c r="DA5" s="800"/>
      <c r="DB5" s="798" t="s">
        <v>387</v>
      </c>
      <c r="DC5" s="799"/>
      <c r="DD5" s="799"/>
      <c r="DE5" s="799"/>
      <c r="DF5" s="800"/>
      <c r="DG5" s="828" t="s">
        <v>388</v>
      </c>
      <c r="DH5" s="829"/>
      <c r="DI5" s="829"/>
      <c r="DJ5" s="829"/>
      <c r="DK5" s="830"/>
      <c r="DL5" s="828" t="s">
        <v>389</v>
      </c>
      <c r="DM5" s="829"/>
      <c r="DN5" s="829"/>
      <c r="DO5" s="829"/>
      <c r="DP5" s="830"/>
      <c r="DQ5" s="798" t="s">
        <v>390</v>
      </c>
      <c r="DR5" s="799"/>
      <c r="DS5" s="799"/>
      <c r="DT5" s="799"/>
      <c r="DU5" s="800"/>
      <c r="DV5" s="798" t="s">
        <v>381</v>
      </c>
      <c r="DW5" s="799"/>
      <c r="DX5" s="799"/>
      <c r="DY5" s="799"/>
      <c r="DZ5" s="805"/>
      <c r="EA5" s="230"/>
    </row>
    <row r="6" spans="1:131" s="231"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15">
      <c r="A7" s="232">
        <v>1</v>
      </c>
      <c r="B7" s="814" t="s">
        <v>391</v>
      </c>
      <c r="C7" s="815"/>
      <c r="D7" s="815"/>
      <c r="E7" s="815"/>
      <c r="F7" s="815"/>
      <c r="G7" s="815"/>
      <c r="H7" s="815"/>
      <c r="I7" s="815"/>
      <c r="J7" s="815"/>
      <c r="K7" s="815"/>
      <c r="L7" s="815"/>
      <c r="M7" s="815"/>
      <c r="N7" s="815"/>
      <c r="O7" s="815"/>
      <c r="P7" s="816"/>
      <c r="Q7" s="817">
        <v>88863</v>
      </c>
      <c r="R7" s="818"/>
      <c r="S7" s="818"/>
      <c r="T7" s="818"/>
      <c r="U7" s="818"/>
      <c r="V7" s="818">
        <v>83443</v>
      </c>
      <c r="W7" s="818"/>
      <c r="X7" s="818"/>
      <c r="Y7" s="818"/>
      <c r="Z7" s="818"/>
      <c r="AA7" s="818">
        <v>5420</v>
      </c>
      <c r="AB7" s="818"/>
      <c r="AC7" s="818"/>
      <c r="AD7" s="818"/>
      <c r="AE7" s="819"/>
      <c r="AF7" s="820">
        <v>4475</v>
      </c>
      <c r="AG7" s="821"/>
      <c r="AH7" s="821"/>
      <c r="AI7" s="821"/>
      <c r="AJ7" s="822"/>
      <c r="AK7" s="823">
        <v>2406</v>
      </c>
      <c r="AL7" s="824"/>
      <c r="AM7" s="824"/>
      <c r="AN7" s="824"/>
      <c r="AO7" s="824"/>
      <c r="AP7" s="824">
        <v>65246</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589</v>
      </c>
      <c r="BT7" s="812"/>
      <c r="BU7" s="812"/>
      <c r="BV7" s="812"/>
      <c r="BW7" s="812"/>
      <c r="BX7" s="812"/>
      <c r="BY7" s="812"/>
      <c r="BZ7" s="812"/>
      <c r="CA7" s="812"/>
      <c r="CB7" s="812"/>
      <c r="CC7" s="812"/>
      <c r="CD7" s="812"/>
      <c r="CE7" s="812"/>
      <c r="CF7" s="812"/>
      <c r="CG7" s="827"/>
      <c r="CH7" s="808">
        <v>20</v>
      </c>
      <c r="CI7" s="809"/>
      <c r="CJ7" s="809"/>
      <c r="CK7" s="809"/>
      <c r="CL7" s="810"/>
      <c r="CM7" s="808">
        <v>233</v>
      </c>
      <c r="CN7" s="809"/>
      <c r="CO7" s="809"/>
      <c r="CP7" s="809"/>
      <c r="CQ7" s="810"/>
      <c r="CR7" s="808">
        <v>50</v>
      </c>
      <c r="CS7" s="809"/>
      <c r="CT7" s="809"/>
      <c r="CU7" s="809"/>
      <c r="CV7" s="810"/>
      <c r="CW7" s="808">
        <v>4</v>
      </c>
      <c r="CX7" s="809"/>
      <c r="CY7" s="809"/>
      <c r="CZ7" s="809"/>
      <c r="DA7" s="810"/>
      <c r="DB7" s="808" t="s">
        <v>581</v>
      </c>
      <c r="DC7" s="809"/>
      <c r="DD7" s="809"/>
      <c r="DE7" s="809"/>
      <c r="DF7" s="810"/>
      <c r="DG7" s="808" t="s">
        <v>581</v>
      </c>
      <c r="DH7" s="809"/>
      <c r="DI7" s="809"/>
      <c r="DJ7" s="809"/>
      <c r="DK7" s="810"/>
      <c r="DL7" s="808" t="s">
        <v>581</v>
      </c>
      <c r="DM7" s="809"/>
      <c r="DN7" s="809"/>
      <c r="DO7" s="809"/>
      <c r="DP7" s="810"/>
      <c r="DQ7" s="808" t="s">
        <v>581</v>
      </c>
      <c r="DR7" s="809"/>
      <c r="DS7" s="809"/>
      <c r="DT7" s="809"/>
      <c r="DU7" s="810"/>
      <c r="DV7" s="811"/>
      <c r="DW7" s="812"/>
      <c r="DX7" s="812"/>
      <c r="DY7" s="812"/>
      <c r="DZ7" s="813"/>
      <c r="EA7" s="230"/>
    </row>
    <row r="8" spans="1:131" s="231" customFormat="1" ht="26.25" customHeight="1" x14ac:dyDescent="0.15">
      <c r="A8" s="234">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590</v>
      </c>
      <c r="BT8" s="839"/>
      <c r="BU8" s="839"/>
      <c r="BV8" s="839"/>
      <c r="BW8" s="839"/>
      <c r="BX8" s="839"/>
      <c r="BY8" s="839"/>
      <c r="BZ8" s="839"/>
      <c r="CA8" s="839"/>
      <c r="CB8" s="839"/>
      <c r="CC8" s="839"/>
      <c r="CD8" s="839"/>
      <c r="CE8" s="839"/>
      <c r="CF8" s="839"/>
      <c r="CG8" s="840"/>
      <c r="CH8" s="841" t="s">
        <v>595</v>
      </c>
      <c r="CI8" s="842"/>
      <c r="CJ8" s="842"/>
      <c r="CK8" s="842"/>
      <c r="CL8" s="843"/>
      <c r="CM8" s="841">
        <v>457</v>
      </c>
      <c r="CN8" s="842"/>
      <c r="CO8" s="842"/>
      <c r="CP8" s="842"/>
      <c r="CQ8" s="843"/>
      <c r="CR8" s="841">
        <v>120</v>
      </c>
      <c r="CS8" s="842"/>
      <c r="CT8" s="842"/>
      <c r="CU8" s="842"/>
      <c r="CV8" s="843"/>
      <c r="CW8" s="841">
        <v>60</v>
      </c>
      <c r="CX8" s="842"/>
      <c r="CY8" s="842"/>
      <c r="CZ8" s="842"/>
      <c r="DA8" s="843"/>
      <c r="DB8" s="841" t="s">
        <v>516</v>
      </c>
      <c r="DC8" s="842"/>
      <c r="DD8" s="842"/>
      <c r="DE8" s="842"/>
      <c r="DF8" s="843"/>
      <c r="DG8" s="841" t="s">
        <v>516</v>
      </c>
      <c r="DH8" s="842"/>
      <c r="DI8" s="842"/>
      <c r="DJ8" s="842"/>
      <c r="DK8" s="843"/>
      <c r="DL8" s="841" t="s">
        <v>516</v>
      </c>
      <c r="DM8" s="842"/>
      <c r="DN8" s="842"/>
      <c r="DO8" s="842"/>
      <c r="DP8" s="843"/>
      <c r="DQ8" s="841" t="s">
        <v>516</v>
      </c>
      <c r="DR8" s="842"/>
      <c r="DS8" s="842"/>
      <c r="DT8" s="842"/>
      <c r="DU8" s="843"/>
      <c r="DV8" s="838"/>
      <c r="DW8" s="839"/>
      <c r="DX8" s="839"/>
      <c r="DY8" s="839"/>
      <c r="DZ8" s="844"/>
      <c r="EA8" s="230"/>
    </row>
    <row r="9" spans="1:131" s="231" customFormat="1" ht="26.25" customHeight="1" x14ac:dyDescent="0.15">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t="s">
        <v>591</v>
      </c>
      <c r="BT9" s="839"/>
      <c r="BU9" s="839"/>
      <c r="BV9" s="839"/>
      <c r="BW9" s="839"/>
      <c r="BX9" s="839"/>
      <c r="BY9" s="839"/>
      <c r="BZ9" s="839"/>
      <c r="CA9" s="839"/>
      <c r="CB9" s="839"/>
      <c r="CC9" s="839"/>
      <c r="CD9" s="839"/>
      <c r="CE9" s="839"/>
      <c r="CF9" s="839"/>
      <c r="CG9" s="840"/>
      <c r="CH9" s="841">
        <v>26</v>
      </c>
      <c r="CI9" s="842"/>
      <c r="CJ9" s="842"/>
      <c r="CK9" s="842"/>
      <c r="CL9" s="843"/>
      <c r="CM9" s="841">
        <v>243</v>
      </c>
      <c r="CN9" s="842"/>
      <c r="CO9" s="842"/>
      <c r="CP9" s="842"/>
      <c r="CQ9" s="843"/>
      <c r="CR9" s="841">
        <v>65</v>
      </c>
      <c r="CS9" s="842"/>
      <c r="CT9" s="842"/>
      <c r="CU9" s="842"/>
      <c r="CV9" s="843"/>
      <c r="CW9" s="841">
        <v>44</v>
      </c>
      <c r="CX9" s="842"/>
      <c r="CY9" s="842"/>
      <c r="CZ9" s="842"/>
      <c r="DA9" s="843"/>
      <c r="DB9" s="841" t="s">
        <v>516</v>
      </c>
      <c r="DC9" s="842"/>
      <c r="DD9" s="842"/>
      <c r="DE9" s="842"/>
      <c r="DF9" s="843"/>
      <c r="DG9" s="841" t="s">
        <v>516</v>
      </c>
      <c r="DH9" s="842"/>
      <c r="DI9" s="842"/>
      <c r="DJ9" s="842"/>
      <c r="DK9" s="843"/>
      <c r="DL9" s="841" t="s">
        <v>516</v>
      </c>
      <c r="DM9" s="842"/>
      <c r="DN9" s="842"/>
      <c r="DO9" s="842"/>
      <c r="DP9" s="843"/>
      <c r="DQ9" s="841" t="s">
        <v>516</v>
      </c>
      <c r="DR9" s="842"/>
      <c r="DS9" s="842"/>
      <c r="DT9" s="842"/>
      <c r="DU9" s="843"/>
      <c r="DV9" s="838"/>
      <c r="DW9" s="839"/>
      <c r="DX9" s="839"/>
      <c r="DY9" s="839"/>
      <c r="DZ9" s="844"/>
      <c r="EA9" s="230"/>
    </row>
    <row r="10" spans="1:131" s="231" customFormat="1" ht="26.25" customHeight="1" x14ac:dyDescent="0.15">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t="s">
        <v>592</v>
      </c>
      <c r="BT10" s="839"/>
      <c r="BU10" s="839"/>
      <c r="BV10" s="839"/>
      <c r="BW10" s="839"/>
      <c r="BX10" s="839"/>
      <c r="BY10" s="839"/>
      <c r="BZ10" s="839"/>
      <c r="CA10" s="839"/>
      <c r="CB10" s="839"/>
      <c r="CC10" s="839"/>
      <c r="CD10" s="839"/>
      <c r="CE10" s="839"/>
      <c r="CF10" s="839"/>
      <c r="CG10" s="840"/>
      <c r="CH10" s="841">
        <v>0</v>
      </c>
      <c r="CI10" s="842"/>
      <c r="CJ10" s="842"/>
      <c r="CK10" s="842"/>
      <c r="CL10" s="843"/>
      <c r="CM10" s="841">
        <v>157</v>
      </c>
      <c r="CN10" s="842"/>
      <c r="CO10" s="842"/>
      <c r="CP10" s="842"/>
      <c r="CQ10" s="843"/>
      <c r="CR10" s="841">
        <v>100</v>
      </c>
      <c r="CS10" s="842"/>
      <c r="CT10" s="842"/>
      <c r="CU10" s="842"/>
      <c r="CV10" s="843"/>
      <c r="CW10" s="841">
        <v>66</v>
      </c>
      <c r="CX10" s="842"/>
      <c r="CY10" s="842"/>
      <c r="CZ10" s="842"/>
      <c r="DA10" s="843"/>
      <c r="DB10" s="841" t="s">
        <v>516</v>
      </c>
      <c r="DC10" s="842"/>
      <c r="DD10" s="842"/>
      <c r="DE10" s="842"/>
      <c r="DF10" s="843"/>
      <c r="DG10" s="841" t="s">
        <v>516</v>
      </c>
      <c r="DH10" s="842"/>
      <c r="DI10" s="842"/>
      <c r="DJ10" s="842"/>
      <c r="DK10" s="843"/>
      <c r="DL10" s="841" t="s">
        <v>516</v>
      </c>
      <c r="DM10" s="842"/>
      <c r="DN10" s="842"/>
      <c r="DO10" s="842"/>
      <c r="DP10" s="843"/>
      <c r="DQ10" s="841" t="s">
        <v>516</v>
      </c>
      <c r="DR10" s="842"/>
      <c r="DS10" s="842"/>
      <c r="DT10" s="842"/>
      <c r="DU10" s="843"/>
      <c r="DV10" s="838"/>
      <c r="DW10" s="839"/>
      <c r="DX10" s="839"/>
      <c r="DY10" s="839"/>
      <c r="DZ10" s="844"/>
      <c r="EA10" s="230"/>
    </row>
    <row r="11" spans="1:131" s="231" customFormat="1" ht="26.25" customHeight="1" x14ac:dyDescent="0.15">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t="s">
        <v>593</v>
      </c>
      <c r="BT11" s="839"/>
      <c r="BU11" s="839"/>
      <c r="BV11" s="839"/>
      <c r="BW11" s="839"/>
      <c r="BX11" s="839"/>
      <c r="BY11" s="839"/>
      <c r="BZ11" s="839"/>
      <c r="CA11" s="839"/>
      <c r="CB11" s="839"/>
      <c r="CC11" s="839"/>
      <c r="CD11" s="839"/>
      <c r="CE11" s="839"/>
      <c r="CF11" s="839"/>
      <c r="CG11" s="840"/>
      <c r="CH11" s="841">
        <v>0</v>
      </c>
      <c r="CI11" s="842"/>
      <c r="CJ11" s="842"/>
      <c r="CK11" s="842"/>
      <c r="CL11" s="843"/>
      <c r="CM11" s="841">
        <v>0</v>
      </c>
      <c r="CN11" s="842"/>
      <c r="CO11" s="842"/>
      <c r="CP11" s="842"/>
      <c r="CQ11" s="843"/>
      <c r="CR11" s="841">
        <v>3</v>
      </c>
      <c r="CS11" s="842"/>
      <c r="CT11" s="842"/>
      <c r="CU11" s="842"/>
      <c r="CV11" s="843"/>
      <c r="CW11" s="841" t="s">
        <v>516</v>
      </c>
      <c r="CX11" s="842"/>
      <c r="CY11" s="842"/>
      <c r="CZ11" s="842"/>
      <c r="DA11" s="843"/>
      <c r="DB11" s="841" t="s">
        <v>516</v>
      </c>
      <c r="DC11" s="842"/>
      <c r="DD11" s="842"/>
      <c r="DE11" s="842"/>
      <c r="DF11" s="843"/>
      <c r="DG11" s="841" t="s">
        <v>516</v>
      </c>
      <c r="DH11" s="842"/>
      <c r="DI11" s="842"/>
      <c r="DJ11" s="842"/>
      <c r="DK11" s="843"/>
      <c r="DL11" s="841" t="s">
        <v>516</v>
      </c>
      <c r="DM11" s="842"/>
      <c r="DN11" s="842"/>
      <c r="DO11" s="842"/>
      <c r="DP11" s="843"/>
      <c r="DQ11" s="841" t="s">
        <v>516</v>
      </c>
      <c r="DR11" s="842"/>
      <c r="DS11" s="842"/>
      <c r="DT11" s="842"/>
      <c r="DU11" s="843"/>
      <c r="DV11" s="838"/>
      <c r="DW11" s="839"/>
      <c r="DX11" s="839"/>
      <c r="DY11" s="839"/>
      <c r="DZ11" s="844"/>
      <c r="EA11" s="230"/>
    </row>
    <row r="12" spans="1:131" s="231" customFormat="1" ht="26.25" customHeight="1" x14ac:dyDescent="0.15">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t="s">
        <v>594</v>
      </c>
      <c r="BT12" s="839"/>
      <c r="BU12" s="839"/>
      <c r="BV12" s="839"/>
      <c r="BW12" s="839"/>
      <c r="BX12" s="839"/>
      <c r="BY12" s="839"/>
      <c r="BZ12" s="839"/>
      <c r="CA12" s="839"/>
      <c r="CB12" s="839"/>
      <c r="CC12" s="839"/>
      <c r="CD12" s="839"/>
      <c r="CE12" s="839"/>
      <c r="CF12" s="839"/>
      <c r="CG12" s="840"/>
      <c r="CH12" s="841">
        <v>0</v>
      </c>
      <c r="CI12" s="842"/>
      <c r="CJ12" s="842"/>
      <c r="CK12" s="842"/>
      <c r="CL12" s="843"/>
      <c r="CM12" s="841">
        <v>7</v>
      </c>
      <c r="CN12" s="842"/>
      <c r="CO12" s="842"/>
      <c r="CP12" s="842"/>
      <c r="CQ12" s="843"/>
      <c r="CR12" s="841">
        <v>5</v>
      </c>
      <c r="CS12" s="842"/>
      <c r="CT12" s="842"/>
      <c r="CU12" s="842"/>
      <c r="CV12" s="843"/>
      <c r="CW12" s="841" t="s">
        <v>516</v>
      </c>
      <c r="CX12" s="842"/>
      <c r="CY12" s="842"/>
      <c r="CZ12" s="842"/>
      <c r="DA12" s="843"/>
      <c r="DB12" s="841" t="s">
        <v>516</v>
      </c>
      <c r="DC12" s="842"/>
      <c r="DD12" s="842"/>
      <c r="DE12" s="842"/>
      <c r="DF12" s="843"/>
      <c r="DG12" s="841">
        <v>180</v>
      </c>
      <c r="DH12" s="842"/>
      <c r="DI12" s="842"/>
      <c r="DJ12" s="842"/>
      <c r="DK12" s="843"/>
      <c r="DL12" s="841" t="s">
        <v>516</v>
      </c>
      <c r="DM12" s="842"/>
      <c r="DN12" s="842"/>
      <c r="DO12" s="842"/>
      <c r="DP12" s="843"/>
      <c r="DQ12" s="841" t="s">
        <v>516</v>
      </c>
      <c r="DR12" s="842"/>
      <c r="DS12" s="842"/>
      <c r="DT12" s="842"/>
      <c r="DU12" s="843"/>
      <c r="DV12" s="838"/>
      <c r="DW12" s="839"/>
      <c r="DX12" s="839"/>
      <c r="DY12" s="839"/>
      <c r="DZ12" s="844"/>
      <c r="EA12" s="230"/>
    </row>
    <row r="13" spans="1:131" s="231" customFormat="1" ht="26.25" customHeight="1" x14ac:dyDescent="0.15">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15">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15">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15">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15">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15">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15">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15">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15">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392</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
      <c r="A23" s="236" t="s">
        <v>393</v>
      </c>
      <c r="B23" s="854" t="s">
        <v>394</v>
      </c>
      <c r="C23" s="855"/>
      <c r="D23" s="855"/>
      <c r="E23" s="855"/>
      <c r="F23" s="855"/>
      <c r="G23" s="855"/>
      <c r="H23" s="855"/>
      <c r="I23" s="855"/>
      <c r="J23" s="855"/>
      <c r="K23" s="855"/>
      <c r="L23" s="855"/>
      <c r="M23" s="855"/>
      <c r="N23" s="855"/>
      <c r="O23" s="855"/>
      <c r="P23" s="856"/>
      <c r="Q23" s="857">
        <v>88861</v>
      </c>
      <c r="R23" s="858"/>
      <c r="S23" s="858"/>
      <c r="T23" s="858"/>
      <c r="U23" s="858"/>
      <c r="V23" s="858">
        <v>83441</v>
      </c>
      <c r="W23" s="858"/>
      <c r="X23" s="858"/>
      <c r="Y23" s="858"/>
      <c r="Z23" s="858"/>
      <c r="AA23" s="858">
        <v>5420</v>
      </c>
      <c r="AB23" s="858"/>
      <c r="AC23" s="858"/>
      <c r="AD23" s="858"/>
      <c r="AE23" s="859"/>
      <c r="AF23" s="860">
        <v>4475</v>
      </c>
      <c r="AG23" s="858"/>
      <c r="AH23" s="858"/>
      <c r="AI23" s="858"/>
      <c r="AJ23" s="861"/>
      <c r="AK23" s="862"/>
      <c r="AL23" s="863"/>
      <c r="AM23" s="863"/>
      <c r="AN23" s="863"/>
      <c r="AO23" s="863"/>
      <c r="AP23" s="858">
        <v>65246</v>
      </c>
      <c r="AQ23" s="858"/>
      <c r="AR23" s="858"/>
      <c r="AS23" s="858"/>
      <c r="AT23" s="858"/>
      <c r="AU23" s="874"/>
      <c r="AV23" s="874"/>
      <c r="AW23" s="874"/>
      <c r="AX23" s="874"/>
      <c r="AY23" s="875"/>
      <c r="AZ23" s="876" t="s">
        <v>180</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15">
      <c r="A24" s="873" t="s">
        <v>395</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
      <c r="A25" s="790" t="s">
        <v>396</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15">
      <c r="A26" s="792" t="s">
        <v>374</v>
      </c>
      <c r="B26" s="793"/>
      <c r="C26" s="793"/>
      <c r="D26" s="793"/>
      <c r="E26" s="793"/>
      <c r="F26" s="793"/>
      <c r="G26" s="793"/>
      <c r="H26" s="793"/>
      <c r="I26" s="793"/>
      <c r="J26" s="793"/>
      <c r="K26" s="793"/>
      <c r="L26" s="793"/>
      <c r="M26" s="793"/>
      <c r="N26" s="793"/>
      <c r="O26" s="793"/>
      <c r="P26" s="794"/>
      <c r="Q26" s="798" t="s">
        <v>397</v>
      </c>
      <c r="R26" s="799"/>
      <c r="S26" s="799"/>
      <c r="T26" s="799"/>
      <c r="U26" s="800"/>
      <c r="V26" s="798" t="s">
        <v>398</v>
      </c>
      <c r="W26" s="799"/>
      <c r="X26" s="799"/>
      <c r="Y26" s="799"/>
      <c r="Z26" s="800"/>
      <c r="AA26" s="798" t="s">
        <v>399</v>
      </c>
      <c r="AB26" s="799"/>
      <c r="AC26" s="799"/>
      <c r="AD26" s="799"/>
      <c r="AE26" s="799"/>
      <c r="AF26" s="879" t="s">
        <v>400</v>
      </c>
      <c r="AG26" s="880"/>
      <c r="AH26" s="880"/>
      <c r="AI26" s="880"/>
      <c r="AJ26" s="881"/>
      <c r="AK26" s="799" t="s">
        <v>401</v>
      </c>
      <c r="AL26" s="799"/>
      <c r="AM26" s="799"/>
      <c r="AN26" s="799"/>
      <c r="AO26" s="800"/>
      <c r="AP26" s="798" t="s">
        <v>402</v>
      </c>
      <c r="AQ26" s="799"/>
      <c r="AR26" s="799"/>
      <c r="AS26" s="799"/>
      <c r="AT26" s="800"/>
      <c r="AU26" s="798" t="s">
        <v>403</v>
      </c>
      <c r="AV26" s="799"/>
      <c r="AW26" s="799"/>
      <c r="AX26" s="799"/>
      <c r="AY26" s="800"/>
      <c r="AZ26" s="798" t="s">
        <v>404</v>
      </c>
      <c r="BA26" s="799"/>
      <c r="BB26" s="799"/>
      <c r="BC26" s="799"/>
      <c r="BD26" s="800"/>
      <c r="BE26" s="798" t="s">
        <v>381</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15">
      <c r="A28" s="238">
        <v>1</v>
      </c>
      <c r="B28" s="814" t="s">
        <v>405</v>
      </c>
      <c r="C28" s="815"/>
      <c r="D28" s="815"/>
      <c r="E28" s="815"/>
      <c r="F28" s="815"/>
      <c r="G28" s="815"/>
      <c r="H28" s="815"/>
      <c r="I28" s="815"/>
      <c r="J28" s="815"/>
      <c r="K28" s="815"/>
      <c r="L28" s="815"/>
      <c r="M28" s="815"/>
      <c r="N28" s="815"/>
      <c r="O28" s="815"/>
      <c r="P28" s="816"/>
      <c r="Q28" s="887">
        <v>14465</v>
      </c>
      <c r="R28" s="888"/>
      <c r="S28" s="888"/>
      <c r="T28" s="888"/>
      <c r="U28" s="888"/>
      <c r="V28" s="888">
        <v>14171</v>
      </c>
      <c r="W28" s="888"/>
      <c r="X28" s="888"/>
      <c r="Y28" s="888"/>
      <c r="Z28" s="888"/>
      <c r="AA28" s="888">
        <v>293</v>
      </c>
      <c r="AB28" s="888"/>
      <c r="AC28" s="888"/>
      <c r="AD28" s="888"/>
      <c r="AE28" s="889"/>
      <c r="AF28" s="890">
        <v>293</v>
      </c>
      <c r="AG28" s="888"/>
      <c r="AH28" s="888"/>
      <c r="AI28" s="888"/>
      <c r="AJ28" s="891"/>
      <c r="AK28" s="892">
        <v>1239</v>
      </c>
      <c r="AL28" s="893"/>
      <c r="AM28" s="893"/>
      <c r="AN28" s="893"/>
      <c r="AO28" s="893"/>
      <c r="AP28" s="893" t="s">
        <v>581</v>
      </c>
      <c r="AQ28" s="893"/>
      <c r="AR28" s="893"/>
      <c r="AS28" s="893"/>
      <c r="AT28" s="893"/>
      <c r="AU28" s="893" t="s">
        <v>581</v>
      </c>
      <c r="AV28" s="893"/>
      <c r="AW28" s="893"/>
      <c r="AX28" s="893"/>
      <c r="AY28" s="893"/>
      <c r="AZ28" s="893" t="s">
        <v>581</v>
      </c>
      <c r="BA28" s="893"/>
      <c r="BB28" s="893"/>
      <c r="BC28" s="893"/>
      <c r="BD28" s="893"/>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15">
      <c r="A29" s="238">
        <v>2</v>
      </c>
      <c r="B29" s="845" t="s">
        <v>406</v>
      </c>
      <c r="C29" s="846"/>
      <c r="D29" s="846"/>
      <c r="E29" s="846"/>
      <c r="F29" s="846"/>
      <c r="G29" s="846"/>
      <c r="H29" s="846"/>
      <c r="I29" s="846"/>
      <c r="J29" s="846"/>
      <c r="K29" s="846"/>
      <c r="L29" s="846"/>
      <c r="M29" s="846"/>
      <c r="N29" s="846"/>
      <c r="O29" s="846"/>
      <c r="P29" s="847"/>
      <c r="Q29" s="848">
        <v>16404</v>
      </c>
      <c r="R29" s="849"/>
      <c r="S29" s="849"/>
      <c r="T29" s="849"/>
      <c r="U29" s="849"/>
      <c r="V29" s="849">
        <v>16119</v>
      </c>
      <c r="W29" s="849"/>
      <c r="X29" s="849"/>
      <c r="Y29" s="849"/>
      <c r="Z29" s="849"/>
      <c r="AA29" s="849">
        <v>286</v>
      </c>
      <c r="AB29" s="849"/>
      <c r="AC29" s="849"/>
      <c r="AD29" s="849"/>
      <c r="AE29" s="850"/>
      <c r="AF29" s="851">
        <v>286</v>
      </c>
      <c r="AG29" s="852"/>
      <c r="AH29" s="852"/>
      <c r="AI29" s="852"/>
      <c r="AJ29" s="853"/>
      <c r="AK29" s="897">
        <v>2439</v>
      </c>
      <c r="AL29" s="894"/>
      <c r="AM29" s="894"/>
      <c r="AN29" s="894"/>
      <c r="AO29" s="894"/>
      <c r="AP29" s="894" t="s">
        <v>581</v>
      </c>
      <c r="AQ29" s="894"/>
      <c r="AR29" s="894"/>
      <c r="AS29" s="894"/>
      <c r="AT29" s="894"/>
      <c r="AU29" s="894" t="s">
        <v>581</v>
      </c>
      <c r="AV29" s="894"/>
      <c r="AW29" s="894"/>
      <c r="AX29" s="894"/>
      <c r="AY29" s="894"/>
      <c r="AZ29" s="894" t="s">
        <v>581</v>
      </c>
      <c r="BA29" s="894"/>
      <c r="BB29" s="894"/>
      <c r="BC29" s="894"/>
      <c r="BD29" s="894"/>
      <c r="BE29" s="895"/>
      <c r="BF29" s="895"/>
      <c r="BG29" s="895"/>
      <c r="BH29" s="895"/>
      <c r="BI29" s="896"/>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15">
      <c r="A30" s="238">
        <v>3</v>
      </c>
      <c r="B30" s="845" t="s">
        <v>407</v>
      </c>
      <c r="C30" s="846"/>
      <c r="D30" s="846"/>
      <c r="E30" s="846"/>
      <c r="F30" s="846"/>
      <c r="G30" s="846"/>
      <c r="H30" s="846"/>
      <c r="I30" s="846"/>
      <c r="J30" s="846"/>
      <c r="K30" s="846"/>
      <c r="L30" s="846"/>
      <c r="M30" s="846"/>
      <c r="N30" s="846"/>
      <c r="O30" s="846"/>
      <c r="P30" s="847"/>
      <c r="Q30" s="848">
        <v>3074</v>
      </c>
      <c r="R30" s="849"/>
      <c r="S30" s="849"/>
      <c r="T30" s="849"/>
      <c r="U30" s="849"/>
      <c r="V30" s="849">
        <v>3067</v>
      </c>
      <c r="W30" s="849"/>
      <c r="X30" s="849"/>
      <c r="Y30" s="849"/>
      <c r="Z30" s="849"/>
      <c r="AA30" s="849">
        <v>8</v>
      </c>
      <c r="AB30" s="849"/>
      <c r="AC30" s="849"/>
      <c r="AD30" s="849"/>
      <c r="AE30" s="850"/>
      <c r="AF30" s="851">
        <v>8</v>
      </c>
      <c r="AG30" s="852"/>
      <c r="AH30" s="852"/>
      <c r="AI30" s="852"/>
      <c r="AJ30" s="853"/>
      <c r="AK30" s="897">
        <v>492</v>
      </c>
      <c r="AL30" s="894"/>
      <c r="AM30" s="894"/>
      <c r="AN30" s="894"/>
      <c r="AO30" s="894"/>
      <c r="AP30" s="894" t="s">
        <v>581</v>
      </c>
      <c r="AQ30" s="894"/>
      <c r="AR30" s="894"/>
      <c r="AS30" s="894"/>
      <c r="AT30" s="894"/>
      <c r="AU30" s="894" t="s">
        <v>581</v>
      </c>
      <c r="AV30" s="894"/>
      <c r="AW30" s="894"/>
      <c r="AX30" s="894"/>
      <c r="AY30" s="894"/>
      <c r="AZ30" s="894" t="s">
        <v>581</v>
      </c>
      <c r="BA30" s="894"/>
      <c r="BB30" s="894"/>
      <c r="BC30" s="894"/>
      <c r="BD30" s="894"/>
      <c r="BE30" s="895"/>
      <c r="BF30" s="895"/>
      <c r="BG30" s="895"/>
      <c r="BH30" s="895"/>
      <c r="BI30" s="896"/>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15">
      <c r="A31" s="238">
        <v>4</v>
      </c>
      <c r="B31" s="845" t="s">
        <v>408</v>
      </c>
      <c r="C31" s="846"/>
      <c r="D31" s="846"/>
      <c r="E31" s="846"/>
      <c r="F31" s="846"/>
      <c r="G31" s="846"/>
      <c r="H31" s="846"/>
      <c r="I31" s="846"/>
      <c r="J31" s="846"/>
      <c r="K31" s="846"/>
      <c r="L31" s="846"/>
      <c r="M31" s="846"/>
      <c r="N31" s="846"/>
      <c r="O31" s="846"/>
      <c r="P31" s="847"/>
      <c r="Q31" s="848">
        <v>1162</v>
      </c>
      <c r="R31" s="849"/>
      <c r="S31" s="849"/>
      <c r="T31" s="849"/>
      <c r="U31" s="849"/>
      <c r="V31" s="849">
        <v>1162</v>
      </c>
      <c r="W31" s="849"/>
      <c r="X31" s="849"/>
      <c r="Y31" s="849"/>
      <c r="Z31" s="849"/>
      <c r="AA31" s="849">
        <v>0</v>
      </c>
      <c r="AB31" s="849"/>
      <c r="AC31" s="849"/>
      <c r="AD31" s="849"/>
      <c r="AE31" s="850"/>
      <c r="AF31" s="851">
        <v>0</v>
      </c>
      <c r="AG31" s="852"/>
      <c r="AH31" s="852"/>
      <c r="AI31" s="852"/>
      <c r="AJ31" s="853"/>
      <c r="AK31" s="897">
        <v>249</v>
      </c>
      <c r="AL31" s="894"/>
      <c r="AM31" s="894"/>
      <c r="AN31" s="894"/>
      <c r="AO31" s="894"/>
      <c r="AP31" s="894">
        <v>514</v>
      </c>
      <c r="AQ31" s="894"/>
      <c r="AR31" s="894"/>
      <c r="AS31" s="894"/>
      <c r="AT31" s="894"/>
      <c r="AU31" s="894">
        <v>176</v>
      </c>
      <c r="AV31" s="894"/>
      <c r="AW31" s="894"/>
      <c r="AX31" s="894"/>
      <c r="AY31" s="894"/>
      <c r="AZ31" s="894" t="s">
        <v>581</v>
      </c>
      <c r="BA31" s="894"/>
      <c r="BB31" s="894"/>
      <c r="BC31" s="894"/>
      <c r="BD31" s="894"/>
      <c r="BE31" s="895"/>
      <c r="BF31" s="895"/>
      <c r="BG31" s="895"/>
      <c r="BH31" s="895"/>
      <c r="BI31" s="896"/>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15">
      <c r="A32" s="238">
        <v>5</v>
      </c>
      <c r="B32" s="845" t="s">
        <v>409</v>
      </c>
      <c r="C32" s="846"/>
      <c r="D32" s="846"/>
      <c r="E32" s="846"/>
      <c r="F32" s="846"/>
      <c r="G32" s="846"/>
      <c r="H32" s="846"/>
      <c r="I32" s="846"/>
      <c r="J32" s="846"/>
      <c r="K32" s="846"/>
      <c r="L32" s="846"/>
      <c r="M32" s="846"/>
      <c r="N32" s="846"/>
      <c r="O32" s="846"/>
      <c r="P32" s="847"/>
      <c r="Q32" s="848">
        <v>3135</v>
      </c>
      <c r="R32" s="849"/>
      <c r="S32" s="849"/>
      <c r="T32" s="849"/>
      <c r="U32" s="849"/>
      <c r="V32" s="849">
        <v>2728</v>
      </c>
      <c r="W32" s="849"/>
      <c r="X32" s="849"/>
      <c r="Y32" s="849"/>
      <c r="Z32" s="849"/>
      <c r="AA32" s="849">
        <v>406</v>
      </c>
      <c r="AB32" s="849"/>
      <c r="AC32" s="849"/>
      <c r="AD32" s="849"/>
      <c r="AE32" s="850"/>
      <c r="AF32" s="851">
        <v>1670</v>
      </c>
      <c r="AG32" s="852"/>
      <c r="AH32" s="852"/>
      <c r="AI32" s="852"/>
      <c r="AJ32" s="853"/>
      <c r="AK32" s="897">
        <v>83</v>
      </c>
      <c r="AL32" s="894"/>
      <c r="AM32" s="894"/>
      <c r="AN32" s="894"/>
      <c r="AO32" s="894"/>
      <c r="AP32" s="894">
        <v>14690</v>
      </c>
      <c r="AQ32" s="894"/>
      <c r="AR32" s="894"/>
      <c r="AS32" s="894"/>
      <c r="AT32" s="894"/>
      <c r="AU32" s="894">
        <v>602</v>
      </c>
      <c r="AV32" s="894"/>
      <c r="AW32" s="894"/>
      <c r="AX32" s="894"/>
      <c r="AY32" s="894"/>
      <c r="AZ32" s="894" t="s">
        <v>581</v>
      </c>
      <c r="BA32" s="894"/>
      <c r="BB32" s="894"/>
      <c r="BC32" s="894"/>
      <c r="BD32" s="894"/>
      <c r="BE32" s="895" t="s">
        <v>410</v>
      </c>
      <c r="BF32" s="895"/>
      <c r="BG32" s="895"/>
      <c r="BH32" s="895"/>
      <c r="BI32" s="896"/>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15">
      <c r="A33" s="238">
        <v>6</v>
      </c>
      <c r="B33" s="845" t="s">
        <v>411</v>
      </c>
      <c r="C33" s="846"/>
      <c r="D33" s="846"/>
      <c r="E33" s="846"/>
      <c r="F33" s="846"/>
      <c r="G33" s="846"/>
      <c r="H33" s="846"/>
      <c r="I33" s="846"/>
      <c r="J33" s="846"/>
      <c r="K33" s="846"/>
      <c r="L33" s="846"/>
      <c r="M33" s="846"/>
      <c r="N33" s="846"/>
      <c r="O33" s="846"/>
      <c r="P33" s="847"/>
      <c r="Q33" s="848">
        <v>3810</v>
      </c>
      <c r="R33" s="849"/>
      <c r="S33" s="849"/>
      <c r="T33" s="849"/>
      <c r="U33" s="849"/>
      <c r="V33" s="849">
        <v>3445</v>
      </c>
      <c r="W33" s="849"/>
      <c r="X33" s="849"/>
      <c r="Y33" s="849"/>
      <c r="Z33" s="849"/>
      <c r="AA33" s="849">
        <v>365</v>
      </c>
      <c r="AB33" s="849"/>
      <c r="AC33" s="849"/>
      <c r="AD33" s="849"/>
      <c r="AE33" s="850"/>
      <c r="AF33" s="851">
        <v>320</v>
      </c>
      <c r="AG33" s="852"/>
      <c r="AH33" s="852"/>
      <c r="AI33" s="852"/>
      <c r="AJ33" s="853"/>
      <c r="AK33" s="897">
        <v>673</v>
      </c>
      <c r="AL33" s="894"/>
      <c r="AM33" s="894"/>
      <c r="AN33" s="894"/>
      <c r="AO33" s="894"/>
      <c r="AP33" s="894">
        <v>9626</v>
      </c>
      <c r="AQ33" s="894"/>
      <c r="AR33" s="894"/>
      <c r="AS33" s="894"/>
      <c r="AT33" s="894"/>
      <c r="AU33" s="894">
        <v>2108</v>
      </c>
      <c r="AV33" s="894"/>
      <c r="AW33" s="894"/>
      <c r="AX33" s="894"/>
      <c r="AY33" s="894"/>
      <c r="AZ33" s="894" t="s">
        <v>581</v>
      </c>
      <c r="BA33" s="894"/>
      <c r="BB33" s="894"/>
      <c r="BC33" s="894"/>
      <c r="BD33" s="894"/>
      <c r="BE33" s="895" t="s">
        <v>410</v>
      </c>
      <c r="BF33" s="895"/>
      <c r="BG33" s="895"/>
      <c r="BH33" s="895"/>
      <c r="BI33" s="896"/>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15">
      <c r="A34" s="238">
        <v>7</v>
      </c>
      <c r="B34" s="845" t="s">
        <v>412</v>
      </c>
      <c r="C34" s="846"/>
      <c r="D34" s="846"/>
      <c r="E34" s="846"/>
      <c r="F34" s="846"/>
      <c r="G34" s="846"/>
      <c r="H34" s="846"/>
      <c r="I34" s="846"/>
      <c r="J34" s="846"/>
      <c r="K34" s="846"/>
      <c r="L34" s="846"/>
      <c r="M34" s="846"/>
      <c r="N34" s="846"/>
      <c r="O34" s="846"/>
      <c r="P34" s="847"/>
      <c r="Q34" s="848">
        <v>23</v>
      </c>
      <c r="R34" s="849"/>
      <c r="S34" s="849"/>
      <c r="T34" s="849"/>
      <c r="U34" s="849"/>
      <c r="V34" s="849">
        <v>23</v>
      </c>
      <c r="W34" s="849"/>
      <c r="X34" s="849"/>
      <c r="Y34" s="849"/>
      <c r="Z34" s="849"/>
      <c r="AA34" s="849">
        <v>0</v>
      </c>
      <c r="AB34" s="849"/>
      <c r="AC34" s="849"/>
      <c r="AD34" s="849"/>
      <c r="AE34" s="850"/>
      <c r="AF34" s="851" t="s">
        <v>130</v>
      </c>
      <c r="AG34" s="852"/>
      <c r="AH34" s="852"/>
      <c r="AI34" s="852"/>
      <c r="AJ34" s="853"/>
      <c r="AK34" s="897">
        <v>15</v>
      </c>
      <c r="AL34" s="894"/>
      <c r="AM34" s="894"/>
      <c r="AN34" s="894"/>
      <c r="AO34" s="894"/>
      <c r="AP34" s="894">
        <v>100</v>
      </c>
      <c r="AQ34" s="894"/>
      <c r="AR34" s="894"/>
      <c r="AS34" s="894"/>
      <c r="AT34" s="894"/>
      <c r="AU34" s="894">
        <v>100</v>
      </c>
      <c r="AV34" s="894"/>
      <c r="AW34" s="894"/>
      <c r="AX34" s="894"/>
      <c r="AY34" s="894"/>
      <c r="AZ34" s="894" t="s">
        <v>581</v>
      </c>
      <c r="BA34" s="894"/>
      <c r="BB34" s="894"/>
      <c r="BC34" s="894"/>
      <c r="BD34" s="894"/>
      <c r="BE34" s="895" t="s">
        <v>413</v>
      </c>
      <c r="BF34" s="895"/>
      <c r="BG34" s="895"/>
      <c r="BH34" s="895"/>
      <c r="BI34" s="896"/>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15">
      <c r="A35" s="238">
        <v>8</v>
      </c>
      <c r="B35" s="845" t="s">
        <v>580</v>
      </c>
      <c r="C35" s="846"/>
      <c r="D35" s="846"/>
      <c r="E35" s="846"/>
      <c r="F35" s="846"/>
      <c r="G35" s="846"/>
      <c r="H35" s="846"/>
      <c r="I35" s="846"/>
      <c r="J35" s="846"/>
      <c r="K35" s="846"/>
      <c r="L35" s="846"/>
      <c r="M35" s="846"/>
      <c r="N35" s="846"/>
      <c r="O35" s="846"/>
      <c r="P35" s="847"/>
      <c r="Q35" s="848">
        <v>0</v>
      </c>
      <c r="R35" s="849"/>
      <c r="S35" s="849"/>
      <c r="T35" s="849"/>
      <c r="U35" s="849"/>
      <c r="V35" s="849">
        <v>0</v>
      </c>
      <c r="W35" s="849"/>
      <c r="X35" s="849"/>
      <c r="Y35" s="849"/>
      <c r="Z35" s="849"/>
      <c r="AA35" s="849" t="s">
        <v>581</v>
      </c>
      <c r="AB35" s="849"/>
      <c r="AC35" s="849"/>
      <c r="AD35" s="849"/>
      <c r="AE35" s="850"/>
      <c r="AF35" s="851" t="s">
        <v>581</v>
      </c>
      <c r="AG35" s="852"/>
      <c r="AH35" s="852"/>
      <c r="AI35" s="852"/>
      <c r="AJ35" s="853"/>
      <c r="AK35" s="897">
        <v>0</v>
      </c>
      <c r="AL35" s="894"/>
      <c r="AM35" s="894"/>
      <c r="AN35" s="894"/>
      <c r="AO35" s="894"/>
      <c r="AP35" s="894">
        <v>0</v>
      </c>
      <c r="AQ35" s="894"/>
      <c r="AR35" s="894"/>
      <c r="AS35" s="894"/>
      <c r="AT35" s="894"/>
      <c r="AU35" s="894" t="s">
        <v>581</v>
      </c>
      <c r="AV35" s="894"/>
      <c r="AW35" s="894"/>
      <c r="AX35" s="894"/>
      <c r="AY35" s="894"/>
      <c r="AZ35" s="894" t="s">
        <v>581</v>
      </c>
      <c r="BA35" s="894"/>
      <c r="BB35" s="894"/>
      <c r="BC35" s="894"/>
      <c r="BD35" s="894"/>
      <c r="BE35" s="895" t="s">
        <v>410</v>
      </c>
      <c r="BF35" s="895"/>
      <c r="BG35" s="895"/>
      <c r="BH35" s="895"/>
      <c r="BI35" s="896"/>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15">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7"/>
      <c r="AL36" s="894"/>
      <c r="AM36" s="894"/>
      <c r="AN36" s="894"/>
      <c r="AO36" s="894"/>
      <c r="AP36" s="894"/>
      <c r="AQ36" s="894"/>
      <c r="AR36" s="894"/>
      <c r="AS36" s="894"/>
      <c r="AT36" s="894"/>
      <c r="AU36" s="894"/>
      <c r="AV36" s="894"/>
      <c r="AW36" s="894"/>
      <c r="AX36" s="894"/>
      <c r="AY36" s="894"/>
      <c r="AZ36" s="898"/>
      <c r="BA36" s="898"/>
      <c r="BB36" s="898"/>
      <c r="BC36" s="898"/>
      <c r="BD36" s="898"/>
      <c r="BE36" s="895"/>
      <c r="BF36" s="895"/>
      <c r="BG36" s="895"/>
      <c r="BH36" s="895"/>
      <c r="BI36" s="896"/>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15">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7"/>
      <c r="AL37" s="894"/>
      <c r="AM37" s="894"/>
      <c r="AN37" s="894"/>
      <c r="AO37" s="894"/>
      <c r="AP37" s="894"/>
      <c r="AQ37" s="894"/>
      <c r="AR37" s="894"/>
      <c r="AS37" s="894"/>
      <c r="AT37" s="894"/>
      <c r="AU37" s="894"/>
      <c r="AV37" s="894"/>
      <c r="AW37" s="894"/>
      <c r="AX37" s="894"/>
      <c r="AY37" s="894"/>
      <c r="AZ37" s="898"/>
      <c r="BA37" s="898"/>
      <c r="BB37" s="898"/>
      <c r="BC37" s="898"/>
      <c r="BD37" s="898"/>
      <c r="BE37" s="895"/>
      <c r="BF37" s="895"/>
      <c r="BG37" s="895"/>
      <c r="BH37" s="895"/>
      <c r="BI37" s="896"/>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15">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7"/>
      <c r="AL38" s="894"/>
      <c r="AM38" s="894"/>
      <c r="AN38" s="894"/>
      <c r="AO38" s="894"/>
      <c r="AP38" s="894"/>
      <c r="AQ38" s="894"/>
      <c r="AR38" s="894"/>
      <c r="AS38" s="894"/>
      <c r="AT38" s="894"/>
      <c r="AU38" s="894"/>
      <c r="AV38" s="894"/>
      <c r="AW38" s="894"/>
      <c r="AX38" s="894"/>
      <c r="AY38" s="894"/>
      <c r="AZ38" s="898"/>
      <c r="BA38" s="898"/>
      <c r="BB38" s="898"/>
      <c r="BC38" s="898"/>
      <c r="BD38" s="898"/>
      <c r="BE38" s="895"/>
      <c r="BF38" s="895"/>
      <c r="BG38" s="895"/>
      <c r="BH38" s="895"/>
      <c r="BI38" s="896"/>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15">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7"/>
      <c r="AL39" s="894"/>
      <c r="AM39" s="894"/>
      <c r="AN39" s="894"/>
      <c r="AO39" s="894"/>
      <c r="AP39" s="894"/>
      <c r="AQ39" s="894"/>
      <c r="AR39" s="894"/>
      <c r="AS39" s="894"/>
      <c r="AT39" s="894"/>
      <c r="AU39" s="894"/>
      <c r="AV39" s="894"/>
      <c r="AW39" s="894"/>
      <c r="AX39" s="894"/>
      <c r="AY39" s="894"/>
      <c r="AZ39" s="898"/>
      <c r="BA39" s="898"/>
      <c r="BB39" s="898"/>
      <c r="BC39" s="898"/>
      <c r="BD39" s="898"/>
      <c r="BE39" s="895"/>
      <c r="BF39" s="895"/>
      <c r="BG39" s="895"/>
      <c r="BH39" s="895"/>
      <c r="BI39" s="896"/>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15">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7"/>
      <c r="AL40" s="894"/>
      <c r="AM40" s="894"/>
      <c r="AN40" s="894"/>
      <c r="AO40" s="894"/>
      <c r="AP40" s="894"/>
      <c r="AQ40" s="894"/>
      <c r="AR40" s="894"/>
      <c r="AS40" s="894"/>
      <c r="AT40" s="894"/>
      <c r="AU40" s="894"/>
      <c r="AV40" s="894"/>
      <c r="AW40" s="894"/>
      <c r="AX40" s="894"/>
      <c r="AY40" s="894"/>
      <c r="AZ40" s="898"/>
      <c r="BA40" s="898"/>
      <c r="BB40" s="898"/>
      <c r="BC40" s="898"/>
      <c r="BD40" s="898"/>
      <c r="BE40" s="895"/>
      <c r="BF40" s="895"/>
      <c r="BG40" s="895"/>
      <c r="BH40" s="895"/>
      <c r="BI40" s="896"/>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15">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7"/>
      <c r="AL41" s="894"/>
      <c r="AM41" s="894"/>
      <c r="AN41" s="894"/>
      <c r="AO41" s="894"/>
      <c r="AP41" s="894"/>
      <c r="AQ41" s="894"/>
      <c r="AR41" s="894"/>
      <c r="AS41" s="894"/>
      <c r="AT41" s="894"/>
      <c r="AU41" s="894"/>
      <c r="AV41" s="894"/>
      <c r="AW41" s="894"/>
      <c r="AX41" s="894"/>
      <c r="AY41" s="894"/>
      <c r="AZ41" s="898"/>
      <c r="BA41" s="898"/>
      <c r="BB41" s="898"/>
      <c r="BC41" s="898"/>
      <c r="BD41" s="898"/>
      <c r="BE41" s="895"/>
      <c r="BF41" s="895"/>
      <c r="BG41" s="895"/>
      <c r="BH41" s="895"/>
      <c r="BI41" s="896"/>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15">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7"/>
      <c r="AL42" s="894"/>
      <c r="AM42" s="894"/>
      <c r="AN42" s="894"/>
      <c r="AO42" s="894"/>
      <c r="AP42" s="894"/>
      <c r="AQ42" s="894"/>
      <c r="AR42" s="894"/>
      <c r="AS42" s="894"/>
      <c r="AT42" s="894"/>
      <c r="AU42" s="894"/>
      <c r="AV42" s="894"/>
      <c r="AW42" s="894"/>
      <c r="AX42" s="894"/>
      <c r="AY42" s="894"/>
      <c r="AZ42" s="898"/>
      <c r="BA42" s="898"/>
      <c r="BB42" s="898"/>
      <c r="BC42" s="898"/>
      <c r="BD42" s="898"/>
      <c r="BE42" s="895"/>
      <c r="BF42" s="895"/>
      <c r="BG42" s="895"/>
      <c r="BH42" s="895"/>
      <c r="BI42" s="896"/>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15">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7"/>
      <c r="AL43" s="894"/>
      <c r="AM43" s="894"/>
      <c r="AN43" s="894"/>
      <c r="AO43" s="894"/>
      <c r="AP43" s="894"/>
      <c r="AQ43" s="894"/>
      <c r="AR43" s="894"/>
      <c r="AS43" s="894"/>
      <c r="AT43" s="894"/>
      <c r="AU43" s="894"/>
      <c r="AV43" s="894"/>
      <c r="AW43" s="894"/>
      <c r="AX43" s="894"/>
      <c r="AY43" s="894"/>
      <c r="AZ43" s="898"/>
      <c r="BA43" s="898"/>
      <c r="BB43" s="898"/>
      <c r="BC43" s="898"/>
      <c r="BD43" s="898"/>
      <c r="BE43" s="895"/>
      <c r="BF43" s="895"/>
      <c r="BG43" s="895"/>
      <c r="BH43" s="895"/>
      <c r="BI43" s="896"/>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15">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7"/>
      <c r="AL44" s="894"/>
      <c r="AM44" s="894"/>
      <c r="AN44" s="894"/>
      <c r="AO44" s="894"/>
      <c r="AP44" s="894"/>
      <c r="AQ44" s="894"/>
      <c r="AR44" s="894"/>
      <c r="AS44" s="894"/>
      <c r="AT44" s="894"/>
      <c r="AU44" s="894"/>
      <c r="AV44" s="894"/>
      <c r="AW44" s="894"/>
      <c r="AX44" s="894"/>
      <c r="AY44" s="894"/>
      <c r="AZ44" s="898"/>
      <c r="BA44" s="898"/>
      <c r="BB44" s="898"/>
      <c r="BC44" s="898"/>
      <c r="BD44" s="898"/>
      <c r="BE44" s="895"/>
      <c r="BF44" s="895"/>
      <c r="BG44" s="895"/>
      <c r="BH44" s="895"/>
      <c r="BI44" s="896"/>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15">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7"/>
      <c r="AL45" s="894"/>
      <c r="AM45" s="894"/>
      <c r="AN45" s="894"/>
      <c r="AO45" s="894"/>
      <c r="AP45" s="894"/>
      <c r="AQ45" s="894"/>
      <c r="AR45" s="894"/>
      <c r="AS45" s="894"/>
      <c r="AT45" s="894"/>
      <c r="AU45" s="894"/>
      <c r="AV45" s="894"/>
      <c r="AW45" s="894"/>
      <c r="AX45" s="894"/>
      <c r="AY45" s="894"/>
      <c r="AZ45" s="898"/>
      <c r="BA45" s="898"/>
      <c r="BB45" s="898"/>
      <c r="BC45" s="898"/>
      <c r="BD45" s="898"/>
      <c r="BE45" s="895"/>
      <c r="BF45" s="895"/>
      <c r="BG45" s="895"/>
      <c r="BH45" s="895"/>
      <c r="BI45" s="896"/>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15">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7"/>
      <c r="AL46" s="894"/>
      <c r="AM46" s="894"/>
      <c r="AN46" s="894"/>
      <c r="AO46" s="894"/>
      <c r="AP46" s="894"/>
      <c r="AQ46" s="894"/>
      <c r="AR46" s="894"/>
      <c r="AS46" s="894"/>
      <c r="AT46" s="894"/>
      <c r="AU46" s="894"/>
      <c r="AV46" s="894"/>
      <c r="AW46" s="894"/>
      <c r="AX46" s="894"/>
      <c r="AY46" s="894"/>
      <c r="AZ46" s="898"/>
      <c r="BA46" s="898"/>
      <c r="BB46" s="898"/>
      <c r="BC46" s="898"/>
      <c r="BD46" s="898"/>
      <c r="BE46" s="895"/>
      <c r="BF46" s="895"/>
      <c r="BG46" s="895"/>
      <c r="BH46" s="895"/>
      <c r="BI46" s="896"/>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15">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7"/>
      <c r="AL47" s="894"/>
      <c r="AM47" s="894"/>
      <c r="AN47" s="894"/>
      <c r="AO47" s="894"/>
      <c r="AP47" s="894"/>
      <c r="AQ47" s="894"/>
      <c r="AR47" s="894"/>
      <c r="AS47" s="894"/>
      <c r="AT47" s="894"/>
      <c r="AU47" s="894"/>
      <c r="AV47" s="894"/>
      <c r="AW47" s="894"/>
      <c r="AX47" s="894"/>
      <c r="AY47" s="894"/>
      <c r="AZ47" s="898"/>
      <c r="BA47" s="898"/>
      <c r="BB47" s="898"/>
      <c r="BC47" s="898"/>
      <c r="BD47" s="898"/>
      <c r="BE47" s="895"/>
      <c r="BF47" s="895"/>
      <c r="BG47" s="895"/>
      <c r="BH47" s="895"/>
      <c r="BI47" s="896"/>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15">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7"/>
      <c r="AL48" s="894"/>
      <c r="AM48" s="894"/>
      <c r="AN48" s="894"/>
      <c r="AO48" s="894"/>
      <c r="AP48" s="894"/>
      <c r="AQ48" s="894"/>
      <c r="AR48" s="894"/>
      <c r="AS48" s="894"/>
      <c r="AT48" s="894"/>
      <c r="AU48" s="894"/>
      <c r="AV48" s="894"/>
      <c r="AW48" s="894"/>
      <c r="AX48" s="894"/>
      <c r="AY48" s="894"/>
      <c r="AZ48" s="898"/>
      <c r="BA48" s="898"/>
      <c r="BB48" s="898"/>
      <c r="BC48" s="898"/>
      <c r="BD48" s="898"/>
      <c r="BE48" s="895"/>
      <c r="BF48" s="895"/>
      <c r="BG48" s="895"/>
      <c r="BH48" s="895"/>
      <c r="BI48" s="896"/>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15">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7"/>
      <c r="AL49" s="894"/>
      <c r="AM49" s="894"/>
      <c r="AN49" s="894"/>
      <c r="AO49" s="894"/>
      <c r="AP49" s="894"/>
      <c r="AQ49" s="894"/>
      <c r="AR49" s="894"/>
      <c r="AS49" s="894"/>
      <c r="AT49" s="894"/>
      <c r="AU49" s="894"/>
      <c r="AV49" s="894"/>
      <c r="AW49" s="894"/>
      <c r="AX49" s="894"/>
      <c r="AY49" s="894"/>
      <c r="AZ49" s="898"/>
      <c r="BA49" s="898"/>
      <c r="BB49" s="898"/>
      <c r="BC49" s="898"/>
      <c r="BD49" s="898"/>
      <c r="BE49" s="895"/>
      <c r="BF49" s="895"/>
      <c r="BG49" s="895"/>
      <c r="BH49" s="895"/>
      <c r="BI49" s="896"/>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15">
      <c r="A50" s="234">
        <v>23</v>
      </c>
      <c r="B50" s="845"/>
      <c r="C50" s="846"/>
      <c r="D50" s="846"/>
      <c r="E50" s="846"/>
      <c r="F50" s="846"/>
      <c r="G50" s="846"/>
      <c r="H50" s="846"/>
      <c r="I50" s="846"/>
      <c r="J50" s="846"/>
      <c r="K50" s="846"/>
      <c r="L50" s="846"/>
      <c r="M50" s="846"/>
      <c r="N50" s="846"/>
      <c r="O50" s="846"/>
      <c r="P50" s="847"/>
      <c r="Q50" s="899"/>
      <c r="R50" s="900"/>
      <c r="S50" s="900"/>
      <c r="T50" s="900"/>
      <c r="U50" s="900"/>
      <c r="V50" s="900"/>
      <c r="W50" s="900"/>
      <c r="X50" s="900"/>
      <c r="Y50" s="900"/>
      <c r="Z50" s="900"/>
      <c r="AA50" s="900"/>
      <c r="AB50" s="900"/>
      <c r="AC50" s="900"/>
      <c r="AD50" s="900"/>
      <c r="AE50" s="901"/>
      <c r="AF50" s="851"/>
      <c r="AG50" s="852"/>
      <c r="AH50" s="852"/>
      <c r="AI50" s="852"/>
      <c r="AJ50" s="853"/>
      <c r="AK50" s="903"/>
      <c r="AL50" s="900"/>
      <c r="AM50" s="900"/>
      <c r="AN50" s="900"/>
      <c r="AO50" s="900"/>
      <c r="AP50" s="900"/>
      <c r="AQ50" s="900"/>
      <c r="AR50" s="900"/>
      <c r="AS50" s="900"/>
      <c r="AT50" s="900"/>
      <c r="AU50" s="900"/>
      <c r="AV50" s="900"/>
      <c r="AW50" s="900"/>
      <c r="AX50" s="900"/>
      <c r="AY50" s="900"/>
      <c r="AZ50" s="902"/>
      <c r="BA50" s="902"/>
      <c r="BB50" s="902"/>
      <c r="BC50" s="902"/>
      <c r="BD50" s="902"/>
      <c r="BE50" s="895"/>
      <c r="BF50" s="895"/>
      <c r="BG50" s="895"/>
      <c r="BH50" s="895"/>
      <c r="BI50" s="896"/>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15">
      <c r="A51" s="234">
        <v>24</v>
      </c>
      <c r="B51" s="845"/>
      <c r="C51" s="846"/>
      <c r="D51" s="846"/>
      <c r="E51" s="846"/>
      <c r="F51" s="846"/>
      <c r="G51" s="846"/>
      <c r="H51" s="846"/>
      <c r="I51" s="846"/>
      <c r="J51" s="846"/>
      <c r="K51" s="846"/>
      <c r="L51" s="846"/>
      <c r="M51" s="846"/>
      <c r="N51" s="846"/>
      <c r="O51" s="846"/>
      <c r="P51" s="847"/>
      <c r="Q51" s="899"/>
      <c r="R51" s="900"/>
      <c r="S51" s="900"/>
      <c r="T51" s="900"/>
      <c r="U51" s="900"/>
      <c r="V51" s="900"/>
      <c r="W51" s="900"/>
      <c r="X51" s="900"/>
      <c r="Y51" s="900"/>
      <c r="Z51" s="900"/>
      <c r="AA51" s="900"/>
      <c r="AB51" s="900"/>
      <c r="AC51" s="900"/>
      <c r="AD51" s="900"/>
      <c r="AE51" s="901"/>
      <c r="AF51" s="851"/>
      <c r="AG51" s="852"/>
      <c r="AH51" s="852"/>
      <c r="AI51" s="852"/>
      <c r="AJ51" s="853"/>
      <c r="AK51" s="903"/>
      <c r="AL51" s="900"/>
      <c r="AM51" s="900"/>
      <c r="AN51" s="900"/>
      <c r="AO51" s="900"/>
      <c r="AP51" s="900"/>
      <c r="AQ51" s="900"/>
      <c r="AR51" s="900"/>
      <c r="AS51" s="900"/>
      <c r="AT51" s="900"/>
      <c r="AU51" s="900"/>
      <c r="AV51" s="900"/>
      <c r="AW51" s="900"/>
      <c r="AX51" s="900"/>
      <c r="AY51" s="900"/>
      <c r="AZ51" s="902"/>
      <c r="BA51" s="902"/>
      <c r="BB51" s="902"/>
      <c r="BC51" s="902"/>
      <c r="BD51" s="902"/>
      <c r="BE51" s="895"/>
      <c r="BF51" s="895"/>
      <c r="BG51" s="895"/>
      <c r="BH51" s="895"/>
      <c r="BI51" s="896"/>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15">
      <c r="A52" s="234">
        <v>25</v>
      </c>
      <c r="B52" s="845"/>
      <c r="C52" s="846"/>
      <c r="D52" s="846"/>
      <c r="E52" s="846"/>
      <c r="F52" s="846"/>
      <c r="G52" s="846"/>
      <c r="H52" s="846"/>
      <c r="I52" s="846"/>
      <c r="J52" s="846"/>
      <c r="K52" s="846"/>
      <c r="L52" s="846"/>
      <c r="M52" s="846"/>
      <c r="N52" s="846"/>
      <c r="O52" s="846"/>
      <c r="P52" s="847"/>
      <c r="Q52" s="899"/>
      <c r="R52" s="900"/>
      <c r="S52" s="900"/>
      <c r="T52" s="900"/>
      <c r="U52" s="900"/>
      <c r="V52" s="900"/>
      <c r="W52" s="900"/>
      <c r="X52" s="900"/>
      <c r="Y52" s="900"/>
      <c r="Z52" s="900"/>
      <c r="AA52" s="900"/>
      <c r="AB52" s="900"/>
      <c r="AC52" s="900"/>
      <c r="AD52" s="900"/>
      <c r="AE52" s="901"/>
      <c r="AF52" s="851"/>
      <c r="AG52" s="852"/>
      <c r="AH52" s="852"/>
      <c r="AI52" s="852"/>
      <c r="AJ52" s="853"/>
      <c r="AK52" s="903"/>
      <c r="AL52" s="900"/>
      <c r="AM52" s="900"/>
      <c r="AN52" s="900"/>
      <c r="AO52" s="900"/>
      <c r="AP52" s="900"/>
      <c r="AQ52" s="900"/>
      <c r="AR52" s="900"/>
      <c r="AS52" s="900"/>
      <c r="AT52" s="900"/>
      <c r="AU52" s="900"/>
      <c r="AV52" s="900"/>
      <c r="AW52" s="900"/>
      <c r="AX52" s="900"/>
      <c r="AY52" s="900"/>
      <c r="AZ52" s="902"/>
      <c r="BA52" s="902"/>
      <c r="BB52" s="902"/>
      <c r="BC52" s="902"/>
      <c r="BD52" s="902"/>
      <c r="BE52" s="895"/>
      <c r="BF52" s="895"/>
      <c r="BG52" s="895"/>
      <c r="BH52" s="895"/>
      <c r="BI52" s="896"/>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15">
      <c r="A53" s="234">
        <v>26</v>
      </c>
      <c r="B53" s="845"/>
      <c r="C53" s="846"/>
      <c r="D53" s="846"/>
      <c r="E53" s="846"/>
      <c r="F53" s="846"/>
      <c r="G53" s="846"/>
      <c r="H53" s="846"/>
      <c r="I53" s="846"/>
      <c r="J53" s="846"/>
      <c r="K53" s="846"/>
      <c r="L53" s="846"/>
      <c r="M53" s="846"/>
      <c r="N53" s="846"/>
      <c r="O53" s="846"/>
      <c r="P53" s="847"/>
      <c r="Q53" s="899"/>
      <c r="R53" s="900"/>
      <c r="S53" s="900"/>
      <c r="T53" s="900"/>
      <c r="U53" s="900"/>
      <c r="V53" s="900"/>
      <c r="W53" s="900"/>
      <c r="X53" s="900"/>
      <c r="Y53" s="900"/>
      <c r="Z53" s="900"/>
      <c r="AA53" s="900"/>
      <c r="AB53" s="900"/>
      <c r="AC53" s="900"/>
      <c r="AD53" s="900"/>
      <c r="AE53" s="901"/>
      <c r="AF53" s="851"/>
      <c r="AG53" s="852"/>
      <c r="AH53" s="852"/>
      <c r="AI53" s="852"/>
      <c r="AJ53" s="853"/>
      <c r="AK53" s="903"/>
      <c r="AL53" s="900"/>
      <c r="AM53" s="900"/>
      <c r="AN53" s="900"/>
      <c r="AO53" s="900"/>
      <c r="AP53" s="900"/>
      <c r="AQ53" s="900"/>
      <c r="AR53" s="900"/>
      <c r="AS53" s="900"/>
      <c r="AT53" s="900"/>
      <c r="AU53" s="900"/>
      <c r="AV53" s="900"/>
      <c r="AW53" s="900"/>
      <c r="AX53" s="900"/>
      <c r="AY53" s="900"/>
      <c r="AZ53" s="902"/>
      <c r="BA53" s="902"/>
      <c r="BB53" s="902"/>
      <c r="BC53" s="902"/>
      <c r="BD53" s="902"/>
      <c r="BE53" s="895"/>
      <c r="BF53" s="895"/>
      <c r="BG53" s="895"/>
      <c r="BH53" s="895"/>
      <c r="BI53" s="896"/>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15">
      <c r="A54" s="234">
        <v>27</v>
      </c>
      <c r="B54" s="845"/>
      <c r="C54" s="846"/>
      <c r="D54" s="846"/>
      <c r="E54" s="846"/>
      <c r="F54" s="846"/>
      <c r="G54" s="846"/>
      <c r="H54" s="846"/>
      <c r="I54" s="846"/>
      <c r="J54" s="846"/>
      <c r="K54" s="846"/>
      <c r="L54" s="846"/>
      <c r="M54" s="846"/>
      <c r="N54" s="846"/>
      <c r="O54" s="846"/>
      <c r="P54" s="847"/>
      <c r="Q54" s="899"/>
      <c r="R54" s="900"/>
      <c r="S54" s="900"/>
      <c r="T54" s="900"/>
      <c r="U54" s="900"/>
      <c r="V54" s="900"/>
      <c r="W54" s="900"/>
      <c r="X54" s="900"/>
      <c r="Y54" s="900"/>
      <c r="Z54" s="900"/>
      <c r="AA54" s="900"/>
      <c r="AB54" s="900"/>
      <c r="AC54" s="900"/>
      <c r="AD54" s="900"/>
      <c r="AE54" s="901"/>
      <c r="AF54" s="851"/>
      <c r="AG54" s="852"/>
      <c r="AH54" s="852"/>
      <c r="AI54" s="852"/>
      <c r="AJ54" s="853"/>
      <c r="AK54" s="903"/>
      <c r="AL54" s="900"/>
      <c r="AM54" s="900"/>
      <c r="AN54" s="900"/>
      <c r="AO54" s="900"/>
      <c r="AP54" s="900"/>
      <c r="AQ54" s="900"/>
      <c r="AR54" s="900"/>
      <c r="AS54" s="900"/>
      <c r="AT54" s="900"/>
      <c r="AU54" s="900"/>
      <c r="AV54" s="900"/>
      <c r="AW54" s="900"/>
      <c r="AX54" s="900"/>
      <c r="AY54" s="900"/>
      <c r="AZ54" s="902"/>
      <c r="BA54" s="902"/>
      <c r="BB54" s="902"/>
      <c r="BC54" s="902"/>
      <c r="BD54" s="902"/>
      <c r="BE54" s="895"/>
      <c r="BF54" s="895"/>
      <c r="BG54" s="895"/>
      <c r="BH54" s="895"/>
      <c r="BI54" s="896"/>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15">
      <c r="A55" s="234">
        <v>28</v>
      </c>
      <c r="B55" s="845"/>
      <c r="C55" s="846"/>
      <c r="D55" s="846"/>
      <c r="E55" s="846"/>
      <c r="F55" s="846"/>
      <c r="G55" s="846"/>
      <c r="H55" s="846"/>
      <c r="I55" s="846"/>
      <c r="J55" s="846"/>
      <c r="K55" s="846"/>
      <c r="L55" s="846"/>
      <c r="M55" s="846"/>
      <c r="N55" s="846"/>
      <c r="O55" s="846"/>
      <c r="P55" s="847"/>
      <c r="Q55" s="899"/>
      <c r="R55" s="900"/>
      <c r="S55" s="900"/>
      <c r="T55" s="900"/>
      <c r="U55" s="900"/>
      <c r="V55" s="900"/>
      <c r="W55" s="900"/>
      <c r="X55" s="900"/>
      <c r="Y55" s="900"/>
      <c r="Z55" s="900"/>
      <c r="AA55" s="900"/>
      <c r="AB55" s="900"/>
      <c r="AC55" s="900"/>
      <c r="AD55" s="900"/>
      <c r="AE55" s="901"/>
      <c r="AF55" s="851"/>
      <c r="AG55" s="852"/>
      <c r="AH55" s="852"/>
      <c r="AI55" s="852"/>
      <c r="AJ55" s="853"/>
      <c r="AK55" s="903"/>
      <c r="AL55" s="900"/>
      <c r="AM55" s="900"/>
      <c r="AN55" s="900"/>
      <c r="AO55" s="900"/>
      <c r="AP55" s="900"/>
      <c r="AQ55" s="900"/>
      <c r="AR55" s="900"/>
      <c r="AS55" s="900"/>
      <c r="AT55" s="900"/>
      <c r="AU55" s="900"/>
      <c r="AV55" s="900"/>
      <c r="AW55" s="900"/>
      <c r="AX55" s="900"/>
      <c r="AY55" s="900"/>
      <c r="AZ55" s="902"/>
      <c r="BA55" s="902"/>
      <c r="BB55" s="902"/>
      <c r="BC55" s="902"/>
      <c r="BD55" s="902"/>
      <c r="BE55" s="895"/>
      <c r="BF55" s="895"/>
      <c r="BG55" s="895"/>
      <c r="BH55" s="895"/>
      <c r="BI55" s="896"/>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15">
      <c r="A56" s="234">
        <v>29</v>
      </c>
      <c r="B56" s="845"/>
      <c r="C56" s="846"/>
      <c r="D56" s="846"/>
      <c r="E56" s="846"/>
      <c r="F56" s="846"/>
      <c r="G56" s="846"/>
      <c r="H56" s="846"/>
      <c r="I56" s="846"/>
      <c r="J56" s="846"/>
      <c r="K56" s="846"/>
      <c r="L56" s="846"/>
      <c r="M56" s="846"/>
      <c r="N56" s="846"/>
      <c r="O56" s="846"/>
      <c r="P56" s="847"/>
      <c r="Q56" s="899"/>
      <c r="R56" s="900"/>
      <c r="S56" s="900"/>
      <c r="T56" s="900"/>
      <c r="U56" s="900"/>
      <c r="V56" s="900"/>
      <c r="W56" s="900"/>
      <c r="X56" s="900"/>
      <c r="Y56" s="900"/>
      <c r="Z56" s="900"/>
      <c r="AA56" s="900"/>
      <c r="AB56" s="900"/>
      <c r="AC56" s="900"/>
      <c r="AD56" s="900"/>
      <c r="AE56" s="901"/>
      <c r="AF56" s="851"/>
      <c r="AG56" s="852"/>
      <c r="AH56" s="852"/>
      <c r="AI56" s="852"/>
      <c r="AJ56" s="853"/>
      <c r="AK56" s="903"/>
      <c r="AL56" s="900"/>
      <c r="AM56" s="900"/>
      <c r="AN56" s="900"/>
      <c r="AO56" s="900"/>
      <c r="AP56" s="900"/>
      <c r="AQ56" s="900"/>
      <c r="AR56" s="900"/>
      <c r="AS56" s="900"/>
      <c r="AT56" s="900"/>
      <c r="AU56" s="900"/>
      <c r="AV56" s="900"/>
      <c r="AW56" s="900"/>
      <c r="AX56" s="900"/>
      <c r="AY56" s="900"/>
      <c r="AZ56" s="902"/>
      <c r="BA56" s="902"/>
      <c r="BB56" s="902"/>
      <c r="BC56" s="902"/>
      <c r="BD56" s="902"/>
      <c r="BE56" s="895"/>
      <c r="BF56" s="895"/>
      <c r="BG56" s="895"/>
      <c r="BH56" s="895"/>
      <c r="BI56" s="896"/>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15">
      <c r="A57" s="234">
        <v>30</v>
      </c>
      <c r="B57" s="845"/>
      <c r="C57" s="846"/>
      <c r="D57" s="846"/>
      <c r="E57" s="846"/>
      <c r="F57" s="846"/>
      <c r="G57" s="846"/>
      <c r="H57" s="846"/>
      <c r="I57" s="846"/>
      <c r="J57" s="846"/>
      <c r="K57" s="846"/>
      <c r="L57" s="846"/>
      <c r="M57" s="846"/>
      <c r="N57" s="846"/>
      <c r="O57" s="846"/>
      <c r="P57" s="847"/>
      <c r="Q57" s="899"/>
      <c r="R57" s="900"/>
      <c r="S57" s="900"/>
      <c r="T57" s="900"/>
      <c r="U57" s="900"/>
      <c r="V57" s="900"/>
      <c r="W57" s="900"/>
      <c r="X57" s="900"/>
      <c r="Y57" s="900"/>
      <c r="Z57" s="900"/>
      <c r="AA57" s="900"/>
      <c r="AB57" s="900"/>
      <c r="AC57" s="900"/>
      <c r="AD57" s="900"/>
      <c r="AE57" s="901"/>
      <c r="AF57" s="851"/>
      <c r="AG57" s="852"/>
      <c r="AH57" s="852"/>
      <c r="AI57" s="852"/>
      <c r="AJ57" s="853"/>
      <c r="AK57" s="903"/>
      <c r="AL57" s="900"/>
      <c r="AM57" s="900"/>
      <c r="AN57" s="900"/>
      <c r="AO57" s="900"/>
      <c r="AP57" s="900"/>
      <c r="AQ57" s="900"/>
      <c r="AR57" s="900"/>
      <c r="AS57" s="900"/>
      <c r="AT57" s="900"/>
      <c r="AU57" s="900"/>
      <c r="AV57" s="900"/>
      <c r="AW57" s="900"/>
      <c r="AX57" s="900"/>
      <c r="AY57" s="900"/>
      <c r="AZ57" s="902"/>
      <c r="BA57" s="902"/>
      <c r="BB57" s="902"/>
      <c r="BC57" s="902"/>
      <c r="BD57" s="902"/>
      <c r="BE57" s="895"/>
      <c r="BF57" s="895"/>
      <c r="BG57" s="895"/>
      <c r="BH57" s="895"/>
      <c r="BI57" s="896"/>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15">
      <c r="A58" s="234">
        <v>31</v>
      </c>
      <c r="B58" s="845"/>
      <c r="C58" s="846"/>
      <c r="D58" s="846"/>
      <c r="E58" s="846"/>
      <c r="F58" s="846"/>
      <c r="G58" s="846"/>
      <c r="H58" s="846"/>
      <c r="I58" s="846"/>
      <c r="J58" s="846"/>
      <c r="K58" s="846"/>
      <c r="L58" s="846"/>
      <c r="M58" s="846"/>
      <c r="N58" s="846"/>
      <c r="O58" s="846"/>
      <c r="P58" s="847"/>
      <c r="Q58" s="899"/>
      <c r="R58" s="900"/>
      <c r="S58" s="900"/>
      <c r="T58" s="900"/>
      <c r="U58" s="900"/>
      <c r="V58" s="900"/>
      <c r="W58" s="900"/>
      <c r="X58" s="900"/>
      <c r="Y58" s="900"/>
      <c r="Z58" s="900"/>
      <c r="AA58" s="900"/>
      <c r="AB58" s="900"/>
      <c r="AC58" s="900"/>
      <c r="AD58" s="900"/>
      <c r="AE58" s="901"/>
      <c r="AF58" s="851"/>
      <c r="AG58" s="852"/>
      <c r="AH58" s="852"/>
      <c r="AI58" s="852"/>
      <c r="AJ58" s="853"/>
      <c r="AK58" s="903"/>
      <c r="AL58" s="900"/>
      <c r="AM58" s="900"/>
      <c r="AN58" s="900"/>
      <c r="AO58" s="900"/>
      <c r="AP58" s="900"/>
      <c r="AQ58" s="900"/>
      <c r="AR58" s="900"/>
      <c r="AS58" s="900"/>
      <c r="AT58" s="900"/>
      <c r="AU58" s="900"/>
      <c r="AV58" s="900"/>
      <c r="AW58" s="900"/>
      <c r="AX58" s="900"/>
      <c r="AY58" s="900"/>
      <c r="AZ58" s="902"/>
      <c r="BA58" s="902"/>
      <c r="BB58" s="902"/>
      <c r="BC58" s="902"/>
      <c r="BD58" s="902"/>
      <c r="BE58" s="895"/>
      <c r="BF58" s="895"/>
      <c r="BG58" s="895"/>
      <c r="BH58" s="895"/>
      <c r="BI58" s="896"/>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15">
      <c r="A59" s="234">
        <v>32</v>
      </c>
      <c r="B59" s="845"/>
      <c r="C59" s="846"/>
      <c r="D59" s="846"/>
      <c r="E59" s="846"/>
      <c r="F59" s="846"/>
      <c r="G59" s="846"/>
      <c r="H59" s="846"/>
      <c r="I59" s="846"/>
      <c r="J59" s="846"/>
      <c r="K59" s="846"/>
      <c r="L59" s="846"/>
      <c r="M59" s="846"/>
      <c r="N59" s="846"/>
      <c r="O59" s="846"/>
      <c r="P59" s="847"/>
      <c r="Q59" s="899"/>
      <c r="R59" s="900"/>
      <c r="S59" s="900"/>
      <c r="T59" s="900"/>
      <c r="U59" s="900"/>
      <c r="V59" s="900"/>
      <c r="W59" s="900"/>
      <c r="X59" s="900"/>
      <c r="Y59" s="900"/>
      <c r="Z59" s="900"/>
      <c r="AA59" s="900"/>
      <c r="AB59" s="900"/>
      <c r="AC59" s="900"/>
      <c r="AD59" s="900"/>
      <c r="AE59" s="901"/>
      <c r="AF59" s="851"/>
      <c r="AG59" s="852"/>
      <c r="AH59" s="852"/>
      <c r="AI59" s="852"/>
      <c r="AJ59" s="853"/>
      <c r="AK59" s="903"/>
      <c r="AL59" s="900"/>
      <c r="AM59" s="900"/>
      <c r="AN59" s="900"/>
      <c r="AO59" s="900"/>
      <c r="AP59" s="900"/>
      <c r="AQ59" s="900"/>
      <c r="AR59" s="900"/>
      <c r="AS59" s="900"/>
      <c r="AT59" s="900"/>
      <c r="AU59" s="900"/>
      <c r="AV59" s="900"/>
      <c r="AW59" s="900"/>
      <c r="AX59" s="900"/>
      <c r="AY59" s="900"/>
      <c r="AZ59" s="902"/>
      <c r="BA59" s="902"/>
      <c r="BB59" s="902"/>
      <c r="BC59" s="902"/>
      <c r="BD59" s="902"/>
      <c r="BE59" s="895"/>
      <c r="BF59" s="895"/>
      <c r="BG59" s="895"/>
      <c r="BH59" s="895"/>
      <c r="BI59" s="896"/>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15">
      <c r="A60" s="234">
        <v>33</v>
      </c>
      <c r="B60" s="845"/>
      <c r="C60" s="846"/>
      <c r="D60" s="846"/>
      <c r="E60" s="846"/>
      <c r="F60" s="846"/>
      <c r="G60" s="846"/>
      <c r="H60" s="846"/>
      <c r="I60" s="846"/>
      <c r="J60" s="846"/>
      <c r="K60" s="846"/>
      <c r="L60" s="846"/>
      <c r="M60" s="846"/>
      <c r="N60" s="846"/>
      <c r="O60" s="846"/>
      <c r="P60" s="847"/>
      <c r="Q60" s="899"/>
      <c r="R60" s="900"/>
      <c r="S60" s="900"/>
      <c r="T60" s="900"/>
      <c r="U60" s="900"/>
      <c r="V60" s="900"/>
      <c r="W60" s="900"/>
      <c r="X60" s="900"/>
      <c r="Y60" s="900"/>
      <c r="Z60" s="900"/>
      <c r="AA60" s="900"/>
      <c r="AB60" s="900"/>
      <c r="AC60" s="900"/>
      <c r="AD60" s="900"/>
      <c r="AE60" s="901"/>
      <c r="AF60" s="851"/>
      <c r="AG60" s="852"/>
      <c r="AH60" s="852"/>
      <c r="AI60" s="852"/>
      <c r="AJ60" s="853"/>
      <c r="AK60" s="903"/>
      <c r="AL60" s="900"/>
      <c r="AM60" s="900"/>
      <c r="AN60" s="900"/>
      <c r="AO60" s="900"/>
      <c r="AP60" s="900"/>
      <c r="AQ60" s="900"/>
      <c r="AR60" s="900"/>
      <c r="AS60" s="900"/>
      <c r="AT60" s="900"/>
      <c r="AU60" s="900"/>
      <c r="AV60" s="900"/>
      <c r="AW60" s="900"/>
      <c r="AX60" s="900"/>
      <c r="AY60" s="900"/>
      <c r="AZ60" s="902"/>
      <c r="BA60" s="902"/>
      <c r="BB60" s="902"/>
      <c r="BC60" s="902"/>
      <c r="BD60" s="902"/>
      <c r="BE60" s="895"/>
      <c r="BF60" s="895"/>
      <c r="BG60" s="895"/>
      <c r="BH60" s="895"/>
      <c r="BI60" s="896"/>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
      <c r="A61" s="234">
        <v>34</v>
      </c>
      <c r="B61" s="845"/>
      <c r="C61" s="846"/>
      <c r="D61" s="846"/>
      <c r="E61" s="846"/>
      <c r="F61" s="846"/>
      <c r="G61" s="846"/>
      <c r="H61" s="846"/>
      <c r="I61" s="846"/>
      <c r="J61" s="846"/>
      <c r="K61" s="846"/>
      <c r="L61" s="846"/>
      <c r="M61" s="846"/>
      <c r="N61" s="846"/>
      <c r="O61" s="846"/>
      <c r="P61" s="847"/>
      <c r="Q61" s="899"/>
      <c r="R61" s="900"/>
      <c r="S61" s="900"/>
      <c r="T61" s="900"/>
      <c r="U61" s="900"/>
      <c r="V61" s="900"/>
      <c r="W61" s="900"/>
      <c r="X61" s="900"/>
      <c r="Y61" s="900"/>
      <c r="Z61" s="900"/>
      <c r="AA61" s="900"/>
      <c r="AB61" s="900"/>
      <c r="AC61" s="900"/>
      <c r="AD61" s="900"/>
      <c r="AE61" s="901"/>
      <c r="AF61" s="851"/>
      <c r="AG61" s="852"/>
      <c r="AH61" s="852"/>
      <c r="AI61" s="852"/>
      <c r="AJ61" s="853"/>
      <c r="AK61" s="903"/>
      <c r="AL61" s="900"/>
      <c r="AM61" s="900"/>
      <c r="AN61" s="900"/>
      <c r="AO61" s="900"/>
      <c r="AP61" s="900"/>
      <c r="AQ61" s="900"/>
      <c r="AR61" s="900"/>
      <c r="AS61" s="900"/>
      <c r="AT61" s="900"/>
      <c r="AU61" s="900"/>
      <c r="AV61" s="900"/>
      <c r="AW61" s="900"/>
      <c r="AX61" s="900"/>
      <c r="AY61" s="900"/>
      <c r="AZ61" s="902"/>
      <c r="BA61" s="902"/>
      <c r="BB61" s="902"/>
      <c r="BC61" s="902"/>
      <c r="BD61" s="902"/>
      <c r="BE61" s="895"/>
      <c r="BF61" s="895"/>
      <c r="BG61" s="895"/>
      <c r="BH61" s="895"/>
      <c r="BI61" s="896"/>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15">
      <c r="A62" s="234">
        <v>35</v>
      </c>
      <c r="B62" s="845"/>
      <c r="C62" s="846"/>
      <c r="D62" s="846"/>
      <c r="E62" s="846"/>
      <c r="F62" s="846"/>
      <c r="G62" s="846"/>
      <c r="H62" s="846"/>
      <c r="I62" s="846"/>
      <c r="J62" s="846"/>
      <c r="K62" s="846"/>
      <c r="L62" s="846"/>
      <c r="M62" s="846"/>
      <c r="N62" s="846"/>
      <c r="O62" s="846"/>
      <c r="P62" s="847"/>
      <c r="Q62" s="899"/>
      <c r="R62" s="900"/>
      <c r="S62" s="900"/>
      <c r="T62" s="900"/>
      <c r="U62" s="900"/>
      <c r="V62" s="900"/>
      <c r="W62" s="900"/>
      <c r="X62" s="900"/>
      <c r="Y62" s="900"/>
      <c r="Z62" s="900"/>
      <c r="AA62" s="900"/>
      <c r="AB62" s="900"/>
      <c r="AC62" s="900"/>
      <c r="AD62" s="900"/>
      <c r="AE62" s="901"/>
      <c r="AF62" s="851"/>
      <c r="AG62" s="852"/>
      <c r="AH62" s="852"/>
      <c r="AI62" s="852"/>
      <c r="AJ62" s="853"/>
      <c r="AK62" s="903"/>
      <c r="AL62" s="900"/>
      <c r="AM62" s="900"/>
      <c r="AN62" s="900"/>
      <c r="AO62" s="900"/>
      <c r="AP62" s="900"/>
      <c r="AQ62" s="900"/>
      <c r="AR62" s="900"/>
      <c r="AS62" s="900"/>
      <c r="AT62" s="900"/>
      <c r="AU62" s="900"/>
      <c r="AV62" s="900"/>
      <c r="AW62" s="900"/>
      <c r="AX62" s="900"/>
      <c r="AY62" s="900"/>
      <c r="AZ62" s="902"/>
      <c r="BA62" s="902"/>
      <c r="BB62" s="902"/>
      <c r="BC62" s="902"/>
      <c r="BD62" s="902"/>
      <c r="BE62" s="895"/>
      <c r="BF62" s="895"/>
      <c r="BG62" s="895"/>
      <c r="BH62" s="895"/>
      <c r="BI62" s="896"/>
      <c r="BJ62" s="911" t="s">
        <v>414</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
      <c r="A63" s="236" t="s">
        <v>393</v>
      </c>
      <c r="B63" s="854" t="s">
        <v>415</v>
      </c>
      <c r="C63" s="855"/>
      <c r="D63" s="855"/>
      <c r="E63" s="855"/>
      <c r="F63" s="855"/>
      <c r="G63" s="855"/>
      <c r="H63" s="855"/>
      <c r="I63" s="855"/>
      <c r="J63" s="855"/>
      <c r="K63" s="855"/>
      <c r="L63" s="855"/>
      <c r="M63" s="855"/>
      <c r="N63" s="855"/>
      <c r="O63" s="855"/>
      <c r="P63" s="856"/>
      <c r="Q63" s="904"/>
      <c r="R63" s="905"/>
      <c r="S63" s="905"/>
      <c r="T63" s="905"/>
      <c r="U63" s="905"/>
      <c r="V63" s="905"/>
      <c r="W63" s="905"/>
      <c r="X63" s="905"/>
      <c r="Y63" s="905"/>
      <c r="Z63" s="905"/>
      <c r="AA63" s="905"/>
      <c r="AB63" s="905"/>
      <c r="AC63" s="905"/>
      <c r="AD63" s="905"/>
      <c r="AE63" s="906"/>
      <c r="AF63" s="907">
        <v>2576</v>
      </c>
      <c r="AG63" s="908"/>
      <c r="AH63" s="908"/>
      <c r="AI63" s="908"/>
      <c r="AJ63" s="909"/>
      <c r="AK63" s="910"/>
      <c r="AL63" s="905"/>
      <c r="AM63" s="905"/>
      <c r="AN63" s="905"/>
      <c r="AO63" s="905"/>
      <c r="AP63" s="908">
        <v>24930</v>
      </c>
      <c r="AQ63" s="908"/>
      <c r="AR63" s="908"/>
      <c r="AS63" s="908"/>
      <c r="AT63" s="908"/>
      <c r="AU63" s="908">
        <v>2986</v>
      </c>
      <c r="AV63" s="908"/>
      <c r="AW63" s="908"/>
      <c r="AX63" s="908"/>
      <c r="AY63" s="908"/>
      <c r="AZ63" s="912"/>
      <c r="BA63" s="912"/>
      <c r="BB63" s="912"/>
      <c r="BC63" s="912"/>
      <c r="BD63" s="912"/>
      <c r="BE63" s="913"/>
      <c r="BF63" s="913"/>
      <c r="BG63" s="913"/>
      <c r="BH63" s="913"/>
      <c r="BI63" s="914"/>
      <c r="BJ63" s="915" t="s">
        <v>130</v>
      </c>
      <c r="BK63" s="916"/>
      <c r="BL63" s="916"/>
      <c r="BM63" s="916"/>
      <c r="BN63" s="917"/>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
      <c r="A65" s="228" t="s">
        <v>416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15">
      <c r="A66" s="792" t="s">
        <v>417</v>
      </c>
      <c r="B66" s="793"/>
      <c r="C66" s="793"/>
      <c r="D66" s="793"/>
      <c r="E66" s="793"/>
      <c r="F66" s="793"/>
      <c r="G66" s="793"/>
      <c r="H66" s="793"/>
      <c r="I66" s="793"/>
      <c r="J66" s="793"/>
      <c r="K66" s="793"/>
      <c r="L66" s="793"/>
      <c r="M66" s="793"/>
      <c r="N66" s="793"/>
      <c r="O66" s="793"/>
      <c r="P66" s="794"/>
      <c r="Q66" s="798" t="s">
        <v>418</v>
      </c>
      <c r="R66" s="799"/>
      <c r="S66" s="799"/>
      <c r="T66" s="799"/>
      <c r="U66" s="800"/>
      <c r="V66" s="798" t="s">
        <v>398</v>
      </c>
      <c r="W66" s="799"/>
      <c r="X66" s="799"/>
      <c r="Y66" s="799"/>
      <c r="Z66" s="800"/>
      <c r="AA66" s="798" t="s">
        <v>419</v>
      </c>
      <c r="AB66" s="799"/>
      <c r="AC66" s="799"/>
      <c r="AD66" s="799"/>
      <c r="AE66" s="800"/>
      <c r="AF66" s="918" t="s">
        <v>420</v>
      </c>
      <c r="AG66" s="880"/>
      <c r="AH66" s="880"/>
      <c r="AI66" s="880"/>
      <c r="AJ66" s="919"/>
      <c r="AK66" s="798" t="s">
        <v>401</v>
      </c>
      <c r="AL66" s="793"/>
      <c r="AM66" s="793"/>
      <c r="AN66" s="793"/>
      <c r="AO66" s="794"/>
      <c r="AP66" s="798" t="s">
        <v>402</v>
      </c>
      <c r="AQ66" s="799"/>
      <c r="AR66" s="799"/>
      <c r="AS66" s="799"/>
      <c r="AT66" s="800"/>
      <c r="AU66" s="798" t="s">
        <v>421</v>
      </c>
      <c r="AV66" s="799"/>
      <c r="AW66" s="799"/>
      <c r="AX66" s="799"/>
      <c r="AY66" s="800"/>
      <c r="AZ66" s="798" t="s">
        <v>381</v>
      </c>
      <c r="BA66" s="799"/>
      <c r="BB66" s="799"/>
      <c r="BC66" s="799"/>
      <c r="BD66" s="805"/>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0"/>
      <c r="AG67" s="883"/>
      <c r="AH67" s="883"/>
      <c r="AI67" s="883"/>
      <c r="AJ67" s="921"/>
      <c r="AK67" s="922"/>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15">
      <c r="A68" s="232">
        <v>1</v>
      </c>
      <c r="B68" s="933" t="s">
        <v>582</v>
      </c>
      <c r="C68" s="934"/>
      <c r="D68" s="934"/>
      <c r="E68" s="934"/>
      <c r="F68" s="934"/>
      <c r="G68" s="934"/>
      <c r="H68" s="934"/>
      <c r="I68" s="934"/>
      <c r="J68" s="934"/>
      <c r="K68" s="934"/>
      <c r="L68" s="934"/>
      <c r="M68" s="934"/>
      <c r="N68" s="934"/>
      <c r="O68" s="934"/>
      <c r="P68" s="935"/>
      <c r="Q68" s="936">
        <v>15755</v>
      </c>
      <c r="R68" s="930"/>
      <c r="S68" s="930"/>
      <c r="T68" s="930"/>
      <c r="U68" s="930"/>
      <c r="V68" s="930">
        <v>15733</v>
      </c>
      <c r="W68" s="930"/>
      <c r="X68" s="930"/>
      <c r="Y68" s="930"/>
      <c r="Z68" s="930"/>
      <c r="AA68" s="930">
        <v>22</v>
      </c>
      <c r="AB68" s="930"/>
      <c r="AC68" s="930"/>
      <c r="AD68" s="930"/>
      <c r="AE68" s="930"/>
      <c r="AF68" s="930">
        <v>22</v>
      </c>
      <c r="AG68" s="930"/>
      <c r="AH68" s="930"/>
      <c r="AI68" s="930"/>
      <c r="AJ68" s="930"/>
      <c r="AK68" s="930">
        <v>77</v>
      </c>
      <c r="AL68" s="930"/>
      <c r="AM68" s="930"/>
      <c r="AN68" s="930"/>
      <c r="AO68" s="930"/>
      <c r="AP68" s="930" t="s">
        <v>581</v>
      </c>
      <c r="AQ68" s="930"/>
      <c r="AR68" s="930"/>
      <c r="AS68" s="930"/>
      <c r="AT68" s="930"/>
      <c r="AU68" s="930" t="s">
        <v>581</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15">
      <c r="A69" s="234">
        <v>2</v>
      </c>
      <c r="B69" s="937" t="s">
        <v>583</v>
      </c>
      <c r="C69" s="938"/>
      <c r="D69" s="938"/>
      <c r="E69" s="938"/>
      <c r="F69" s="938"/>
      <c r="G69" s="938"/>
      <c r="H69" s="938"/>
      <c r="I69" s="938"/>
      <c r="J69" s="938"/>
      <c r="K69" s="938"/>
      <c r="L69" s="938"/>
      <c r="M69" s="938"/>
      <c r="N69" s="938"/>
      <c r="O69" s="938"/>
      <c r="P69" s="939"/>
      <c r="Q69" s="940">
        <v>96</v>
      </c>
      <c r="R69" s="894"/>
      <c r="S69" s="894"/>
      <c r="T69" s="894"/>
      <c r="U69" s="894"/>
      <c r="V69" s="894">
        <v>95</v>
      </c>
      <c r="W69" s="894"/>
      <c r="X69" s="894"/>
      <c r="Y69" s="894"/>
      <c r="Z69" s="894"/>
      <c r="AA69" s="894">
        <v>1</v>
      </c>
      <c r="AB69" s="894"/>
      <c r="AC69" s="894"/>
      <c r="AD69" s="894"/>
      <c r="AE69" s="894"/>
      <c r="AF69" s="894">
        <v>1</v>
      </c>
      <c r="AG69" s="894"/>
      <c r="AH69" s="894"/>
      <c r="AI69" s="894"/>
      <c r="AJ69" s="894"/>
      <c r="AK69" s="894">
        <v>3</v>
      </c>
      <c r="AL69" s="894"/>
      <c r="AM69" s="894"/>
      <c r="AN69" s="894"/>
      <c r="AO69" s="894"/>
      <c r="AP69" s="894" t="s">
        <v>581</v>
      </c>
      <c r="AQ69" s="894"/>
      <c r="AR69" s="894"/>
      <c r="AS69" s="894"/>
      <c r="AT69" s="894"/>
      <c r="AU69" s="894" t="s">
        <v>581</v>
      </c>
      <c r="AV69" s="894"/>
      <c r="AW69" s="894"/>
      <c r="AX69" s="894"/>
      <c r="AY69" s="894"/>
      <c r="AZ69" s="895"/>
      <c r="BA69" s="895"/>
      <c r="BB69" s="895"/>
      <c r="BC69" s="895"/>
      <c r="BD69" s="896"/>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15">
      <c r="A70" s="234">
        <v>3</v>
      </c>
      <c r="B70" s="937" t="s">
        <v>584</v>
      </c>
      <c r="C70" s="938"/>
      <c r="D70" s="938"/>
      <c r="E70" s="938"/>
      <c r="F70" s="938"/>
      <c r="G70" s="938"/>
      <c r="H70" s="938"/>
      <c r="I70" s="938"/>
      <c r="J70" s="938"/>
      <c r="K70" s="938"/>
      <c r="L70" s="938"/>
      <c r="M70" s="938"/>
      <c r="N70" s="938"/>
      <c r="O70" s="938"/>
      <c r="P70" s="939"/>
      <c r="Q70" s="940">
        <v>461</v>
      </c>
      <c r="R70" s="894"/>
      <c r="S70" s="894"/>
      <c r="T70" s="894"/>
      <c r="U70" s="894"/>
      <c r="V70" s="894">
        <v>257</v>
      </c>
      <c r="W70" s="894"/>
      <c r="X70" s="894"/>
      <c r="Y70" s="894"/>
      <c r="Z70" s="894"/>
      <c r="AA70" s="894">
        <v>204</v>
      </c>
      <c r="AB70" s="894"/>
      <c r="AC70" s="894"/>
      <c r="AD70" s="894"/>
      <c r="AE70" s="894"/>
      <c r="AF70" s="894">
        <v>204</v>
      </c>
      <c r="AG70" s="894"/>
      <c r="AH70" s="894"/>
      <c r="AI70" s="894"/>
      <c r="AJ70" s="894"/>
      <c r="AK70" s="894" t="s">
        <v>581</v>
      </c>
      <c r="AL70" s="894"/>
      <c r="AM70" s="894"/>
      <c r="AN70" s="894"/>
      <c r="AO70" s="894"/>
      <c r="AP70" s="894" t="s">
        <v>581</v>
      </c>
      <c r="AQ70" s="894"/>
      <c r="AR70" s="894"/>
      <c r="AS70" s="894"/>
      <c r="AT70" s="894"/>
      <c r="AU70" s="894" t="s">
        <v>581</v>
      </c>
      <c r="AV70" s="894"/>
      <c r="AW70" s="894"/>
      <c r="AX70" s="894"/>
      <c r="AY70" s="894"/>
      <c r="AZ70" s="895"/>
      <c r="BA70" s="895"/>
      <c r="BB70" s="895"/>
      <c r="BC70" s="895"/>
      <c r="BD70" s="896"/>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15">
      <c r="A71" s="234">
        <v>4</v>
      </c>
      <c r="B71" s="937" t="s">
        <v>585</v>
      </c>
      <c r="C71" s="938"/>
      <c r="D71" s="938"/>
      <c r="E71" s="938"/>
      <c r="F71" s="938"/>
      <c r="G71" s="938"/>
      <c r="H71" s="938"/>
      <c r="I71" s="938"/>
      <c r="J71" s="938"/>
      <c r="K71" s="938"/>
      <c r="L71" s="938"/>
      <c r="M71" s="938"/>
      <c r="N71" s="938"/>
      <c r="O71" s="938"/>
      <c r="P71" s="939"/>
      <c r="Q71" s="940">
        <v>975</v>
      </c>
      <c r="R71" s="894"/>
      <c r="S71" s="894"/>
      <c r="T71" s="894"/>
      <c r="U71" s="894"/>
      <c r="V71" s="894">
        <v>965</v>
      </c>
      <c r="W71" s="894"/>
      <c r="X71" s="894"/>
      <c r="Y71" s="894"/>
      <c r="Z71" s="894"/>
      <c r="AA71" s="894">
        <v>10</v>
      </c>
      <c r="AB71" s="894"/>
      <c r="AC71" s="894"/>
      <c r="AD71" s="894"/>
      <c r="AE71" s="894"/>
      <c r="AF71" s="894">
        <v>10</v>
      </c>
      <c r="AG71" s="894"/>
      <c r="AH71" s="894"/>
      <c r="AI71" s="894"/>
      <c r="AJ71" s="894"/>
      <c r="AK71" s="894" t="s">
        <v>581</v>
      </c>
      <c r="AL71" s="894"/>
      <c r="AM71" s="894"/>
      <c r="AN71" s="894"/>
      <c r="AO71" s="894"/>
      <c r="AP71" s="894" t="s">
        <v>581</v>
      </c>
      <c r="AQ71" s="894"/>
      <c r="AR71" s="894"/>
      <c r="AS71" s="894"/>
      <c r="AT71" s="894"/>
      <c r="AU71" s="894" t="s">
        <v>581</v>
      </c>
      <c r="AV71" s="894"/>
      <c r="AW71" s="894"/>
      <c r="AX71" s="894"/>
      <c r="AY71" s="894"/>
      <c r="AZ71" s="895"/>
      <c r="BA71" s="895"/>
      <c r="BB71" s="895"/>
      <c r="BC71" s="895"/>
      <c r="BD71" s="896"/>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15">
      <c r="A72" s="234">
        <v>5</v>
      </c>
      <c r="B72" s="937" t="s">
        <v>586</v>
      </c>
      <c r="C72" s="938"/>
      <c r="D72" s="938"/>
      <c r="E72" s="938"/>
      <c r="F72" s="938"/>
      <c r="G72" s="938"/>
      <c r="H72" s="938"/>
      <c r="I72" s="938"/>
      <c r="J72" s="938"/>
      <c r="K72" s="938"/>
      <c r="L72" s="938"/>
      <c r="M72" s="938"/>
      <c r="N72" s="938"/>
      <c r="O72" s="938"/>
      <c r="P72" s="939"/>
      <c r="Q72" s="940">
        <v>359263</v>
      </c>
      <c r="R72" s="894"/>
      <c r="S72" s="894"/>
      <c r="T72" s="894"/>
      <c r="U72" s="894"/>
      <c r="V72" s="894">
        <v>349158</v>
      </c>
      <c r="W72" s="894"/>
      <c r="X72" s="894"/>
      <c r="Y72" s="894"/>
      <c r="Z72" s="894"/>
      <c r="AA72" s="894">
        <v>10106</v>
      </c>
      <c r="AB72" s="894"/>
      <c r="AC72" s="894"/>
      <c r="AD72" s="894"/>
      <c r="AE72" s="894"/>
      <c r="AF72" s="894">
        <v>10106</v>
      </c>
      <c r="AG72" s="894"/>
      <c r="AH72" s="894"/>
      <c r="AI72" s="894"/>
      <c r="AJ72" s="894"/>
      <c r="AK72" s="894">
        <v>703</v>
      </c>
      <c r="AL72" s="894"/>
      <c r="AM72" s="894"/>
      <c r="AN72" s="894"/>
      <c r="AO72" s="894"/>
      <c r="AP72" s="894" t="s">
        <v>581</v>
      </c>
      <c r="AQ72" s="894"/>
      <c r="AR72" s="894"/>
      <c r="AS72" s="894"/>
      <c r="AT72" s="894"/>
      <c r="AU72" s="894" t="s">
        <v>581</v>
      </c>
      <c r="AV72" s="894"/>
      <c r="AW72" s="894"/>
      <c r="AX72" s="894"/>
      <c r="AY72" s="894"/>
      <c r="AZ72" s="895"/>
      <c r="BA72" s="895"/>
      <c r="BB72" s="895"/>
      <c r="BC72" s="895"/>
      <c r="BD72" s="896"/>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15">
      <c r="A73" s="234">
        <v>6</v>
      </c>
      <c r="B73" s="937" t="s">
        <v>587</v>
      </c>
      <c r="C73" s="938"/>
      <c r="D73" s="938"/>
      <c r="E73" s="938"/>
      <c r="F73" s="938"/>
      <c r="G73" s="938"/>
      <c r="H73" s="938"/>
      <c r="I73" s="938"/>
      <c r="J73" s="938"/>
      <c r="K73" s="938"/>
      <c r="L73" s="938"/>
      <c r="M73" s="938"/>
      <c r="N73" s="938"/>
      <c r="O73" s="938"/>
      <c r="P73" s="939"/>
      <c r="Q73" s="940">
        <v>2166</v>
      </c>
      <c r="R73" s="894"/>
      <c r="S73" s="894"/>
      <c r="T73" s="894"/>
      <c r="U73" s="894"/>
      <c r="V73" s="894">
        <v>2165</v>
      </c>
      <c r="W73" s="894"/>
      <c r="X73" s="894"/>
      <c r="Y73" s="894"/>
      <c r="Z73" s="894"/>
      <c r="AA73" s="894">
        <v>1</v>
      </c>
      <c r="AB73" s="894"/>
      <c r="AC73" s="894"/>
      <c r="AD73" s="894"/>
      <c r="AE73" s="894"/>
      <c r="AF73" s="894">
        <v>41</v>
      </c>
      <c r="AG73" s="894"/>
      <c r="AH73" s="894"/>
      <c r="AI73" s="894"/>
      <c r="AJ73" s="894"/>
      <c r="AK73" s="894">
        <v>463</v>
      </c>
      <c r="AL73" s="894"/>
      <c r="AM73" s="894"/>
      <c r="AN73" s="894"/>
      <c r="AO73" s="894"/>
      <c r="AP73" s="894">
        <v>7266</v>
      </c>
      <c r="AQ73" s="894"/>
      <c r="AR73" s="894"/>
      <c r="AS73" s="894"/>
      <c r="AT73" s="894"/>
      <c r="AU73" s="894">
        <v>901</v>
      </c>
      <c r="AV73" s="894"/>
      <c r="AW73" s="894"/>
      <c r="AX73" s="894"/>
      <c r="AY73" s="894"/>
      <c r="AZ73" s="895"/>
      <c r="BA73" s="895"/>
      <c r="BB73" s="895"/>
      <c r="BC73" s="895"/>
      <c r="BD73" s="896"/>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15">
      <c r="A74" s="234">
        <v>7</v>
      </c>
      <c r="B74" s="937" t="s">
        <v>588</v>
      </c>
      <c r="C74" s="938"/>
      <c r="D74" s="938"/>
      <c r="E74" s="938"/>
      <c r="F74" s="938"/>
      <c r="G74" s="938"/>
      <c r="H74" s="938"/>
      <c r="I74" s="938"/>
      <c r="J74" s="938"/>
      <c r="K74" s="938"/>
      <c r="L74" s="938"/>
      <c r="M74" s="938"/>
      <c r="N74" s="938"/>
      <c r="O74" s="938"/>
      <c r="P74" s="939"/>
      <c r="Q74" s="940">
        <v>2123</v>
      </c>
      <c r="R74" s="894"/>
      <c r="S74" s="894"/>
      <c r="T74" s="894"/>
      <c r="U74" s="894"/>
      <c r="V74" s="894">
        <v>2057</v>
      </c>
      <c r="W74" s="894"/>
      <c r="X74" s="894"/>
      <c r="Y74" s="894"/>
      <c r="Z74" s="894"/>
      <c r="AA74" s="894">
        <v>66</v>
      </c>
      <c r="AB74" s="894"/>
      <c r="AC74" s="894"/>
      <c r="AD74" s="894"/>
      <c r="AE74" s="894"/>
      <c r="AF74" s="894">
        <v>894</v>
      </c>
      <c r="AG74" s="894"/>
      <c r="AH74" s="894"/>
      <c r="AI74" s="894"/>
      <c r="AJ74" s="894"/>
      <c r="AK74" s="894" t="s">
        <v>581</v>
      </c>
      <c r="AL74" s="894"/>
      <c r="AM74" s="894"/>
      <c r="AN74" s="894"/>
      <c r="AO74" s="894"/>
      <c r="AP74" s="894" t="s">
        <v>581</v>
      </c>
      <c r="AQ74" s="894"/>
      <c r="AR74" s="894"/>
      <c r="AS74" s="894"/>
      <c r="AT74" s="894"/>
      <c r="AU74" s="894" t="s">
        <v>581</v>
      </c>
      <c r="AV74" s="894"/>
      <c r="AW74" s="894"/>
      <c r="AX74" s="894"/>
      <c r="AY74" s="894"/>
      <c r="AZ74" s="895"/>
      <c r="BA74" s="895"/>
      <c r="BB74" s="895"/>
      <c r="BC74" s="895"/>
      <c r="BD74" s="896"/>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15">
      <c r="A75" s="234">
        <v>8</v>
      </c>
      <c r="B75" s="937"/>
      <c r="C75" s="938"/>
      <c r="D75" s="938"/>
      <c r="E75" s="938"/>
      <c r="F75" s="938"/>
      <c r="G75" s="938"/>
      <c r="H75" s="938"/>
      <c r="I75" s="938"/>
      <c r="J75" s="938"/>
      <c r="K75" s="938"/>
      <c r="L75" s="938"/>
      <c r="M75" s="938"/>
      <c r="N75" s="938"/>
      <c r="O75" s="938"/>
      <c r="P75" s="939"/>
      <c r="Q75" s="941"/>
      <c r="R75" s="942"/>
      <c r="S75" s="942"/>
      <c r="T75" s="942"/>
      <c r="U75" s="897"/>
      <c r="V75" s="943"/>
      <c r="W75" s="942"/>
      <c r="X75" s="942"/>
      <c r="Y75" s="942"/>
      <c r="Z75" s="897"/>
      <c r="AA75" s="943"/>
      <c r="AB75" s="942"/>
      <c r="AC75" s="942"/>
      <c r="AD75" s="942"/>
      <c r="AE75" s="897"/>
      <c r="AF75" s="943"/>
      <c r="AG75" s="942"/>
      <c r="AH75" s="942"/>
      <c r="AI75" s="942"/>
      <c r="AJ75" s="897"/>
      <c r="AK75" s="943"/>
      <c r="AL75" s="942"/>
      <c r="AM75" s="942"/>
      <c r="AN75" s="942"/>
      <c r="AO75" s="897"/>
      <c r="AP75" s="943"/>
      <c r="AQ75" s="942"/>
      <c r="AR75" s="942"/>
      <c r="AS75" s="942"/>
      <c r="AT75" s="897"/>
      <c r="AU75" s="943"/>
      <c r="AV75" s="942"/>
      <c r="AW75" s="942"/>
      <c r="AX75" s="942"/>
      <c r="AY75" s="897"/>
      <c r="AZ75" s="895"/>
      <c r="BA75" s="895"/>
      <c r="BB75" s="895"/>
      <c r="BC75" s="895"/>
      <c r="BD75" s="896"/>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15">
      <c r="A76" s="234">
        <v>9</v>
      </c>
      <c r="B76" s="937"/>
      <c r="C76" s="938"/>
      <c r="D76" s="938"/>
      <c r="E76" s="938"/>
      <c r="F76" s="938"/>
      <c r="G76" s="938"/>
      <c r="H76" s="938"/>
      <c r="I76" s="938"/>
      <c r="J76" s="938"/>
      <c r="K76" s="938"/>
      <c r="L76" s="938"/>
      <c r="M76" s="938"/>
      <c r="N76" s="938"/>
      <c r="O76" s="938"/>
      <c r="P76" s="939"/>
      <c r="Q76" s="941"/>
      <c r="R76" s="942"/>
      <c r="S76" s="942"/>
      <c r="T76" s="942"/>
      <c r="U76" s="897"/>
      <c r="V76" s="943"/>
      <c r="W76" s="942"/>
      <c r="X76" s="942"/>
      <c r="Y76" s="942"/>
      <c r="Z76" s="897"/>
      <c r="AA76" s="943"/>
      <c r="AB76" s="942"/>
      <c r="AC76" s="942"/>
      <c r="AD76" s="942"/>
      <c r="AE76" s="897"/>
      <c r="AF76" s="943"/>
      <c r="AG76" s="942"/>
      <c r="AH76" s="942"/>
      <c r="AI76" s="942"/>
      <c r="AJ76" s="897"/>
      <c r="AK76" s="943"/>
      <c r="AL76" s="942"/>
      <c r="AM76" s="942"/>
      <c r="AN76" s="942"/>
      <c r="AO76" s="897"/>
      <c r="AP76" s="943"/>
      <c r="AQ76" s="942"/>
      <c r="AR76" s="942"/>
      <c r="AS76" s="942"/>
      <c r="AT76" s="897"/>
      <c r="AU76" s="943"/>
      <c r="AV76" s="942"/>
      <c r="AW76" s="942"/>
      <c r="AX76" s="942"/>
      <c r="AY76" s="897"/>
      <c r="AZ76" s="895"/>
      <c r="BA76" s="895"/>
      <c r="BB76" s="895"/>
      <c r="BC76" s="895"/>
      <c r="BD76" s="896"/>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15">
      <c r="A77" s="234">
        <v>10</v>
      </c>
      <c r="B77" s="937"/>
      <c r="C77" s="938"/>
      <c r="D77" s="938"/>
      <c r="E77" s="938"/>
      <c r="F77" s="938"/>
      <c r="G77" s="938"/>
      <c r="H77" s="938"/>
      <c r="I77" s="938"/>
      <c r="J77" s="938"/>
      <c r="K77" s="938"/>
      <c r="L77" s="938"/>
      <c r="M77" s="938"/>
      <c r="N77" s="938"/>
      <c r="O77" s="938"/>
      <c r="P77" s="939"/>
      <c r="Q77" s="941"/>
      <c r="R77" s="942"/>
      <c r="S77" s="942"/>
      <c r="T77" s="942"/>
      <c r="U77" s="897"/>
      <c r="V77" s="943"/>
      <c r="W77" s="942"/>
      <c r="X77" s="942"/>
      <c r="Y77" s="942"/>
      <c r="Z77" s="897"/>
      <c r="AA77" s="943"/>
      <c r="AB77" s="942"/>
      <c r="AC77" s="942"/>
      <c r="AD77" s="942"/>
      <c r="AE77" s="897"/>
      <c r="AF77" s="943"/>
      <c r="AG77" s="942"/>
      <c r="AH77" s="942"/>
      <c r="AI77" s="942"/>
      <c r="AJ77" s="897"/>
      <c r="AK77" s="943"/>
      <c r="AL77" s="942"/>
      <c r="AM77" s="942"/>
      <c r="AN77" s="942"/>
      <c r="AO77" s="897"/>
      <c r="AP77" s="943"/>
      <c r="AQ77" s="942"/>
      <c r="AR77" s="942"/>
      <c r="AS77" s="942"/>
      <c r="AT77" s="897"/>
      <c r="AU77" s="943"/>
      <c r="AV77" s="942"/>
      <c r="AW77" s="942"/>
      <c r="AX77" s="942"/>
      <c r="AY77" s="897"/>
      <c r="AZ77" s="895"/>
      <c r="BA77" s="895"/>
      <c r="BB77" s="895"/>
      <c r="BC77" s="895"/>
      <c r="BD77" s="896"/>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15">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5"/>
      <c r="BA78" s="895"/>
      <c r="BB78" s="895"/>
      <c r="BC78" s="895"/>
      <c r="BD78" s="896"/>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15">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5"/>
      <c r="BA79" s="895"/>
      <c r="BB79" s="895"/>
      <c r="BC79" s="895"/>
      <c r="BD79" s="896"/>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15">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5"/>
      <c r="BA80" s="895"/>
      <c r="BB80" s="895"/>
      <c r="BC80" s="895"/>
      <c r="BD80" s="896"/>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15">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5"/>
      <c r="BA81" s="895"/>
      <c r="BB81" s="895"/>
      <c r="BC81" s="895"/>
      <c r="BD81" s="896"/>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15">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5"/>
      <c r="BA82" s="895"/>
      <c r="BB82" s="895"/>
      <c r="BC82" s="895"/>
      <c r="BD82" s="896"/>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15">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5"/>
      <c r="BA83" s="895"/>
      <c r="BB83" s="895"/>
      <c r="BC83" s="895"/>
      <c r="BD83" s="896"/>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15">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5"/>
      <c r="BA84" s="895"/>
      <c r="BB84" s="895"/>
      <c r="BC84" s="895"/>
      <c r="BD84" s="896"/>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15">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5"/>
      <c r="BA85" s="895"/>
      <c r="BB85" s="895"/>
      <c r="BC85" s="895"/>
      <c r="BD85" s="896"/>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15">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5"/>
      <c r="BA86" s="895"/>
      <c r="BB86" s="895"/>
      <c r="BC86" s="895"/>
      <c r="BD86" s="896"/>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15">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
      <c r="A88" s="236" t="s">
        <v>393</v>
      </c>
      <c r="B88" s="854" t="s">
        <v>422</v>
      </c>
      <c r="C88" s="855"/>
      <c r="D88" s="855"/>
      <c r="E88" s="855"/>
      <c r="F88" s="855"/>
      <c r="G88" s="855"/>
      <c r="H88" s="855"/>
      <c r="I88" s="855"/>
      <c r="J88" s="855"/>
      <c r="K88" s="855"/>
      <c r="L88" s="855"/>
      <c r="M88" s="855"/>
      <c r="N88" s="855"/>
      <c r="O88" s="855"/>
      <c r="P88" s="856"/>
      <c r="Q88" s="904"/>
      <c r="R88" s="905"/>
      <c r="S88" s="905"/>
      <c r="T88" s="905"/>
      <c r="U88" s="905"/>
      <c r="V88" s="905"/>
      <c r="W88" s="905"/>
      <c r="X88" s="905"/>
      <c r="Y88" s="905"/>
      <c r="Z88" s="905"/>
      <c r="AA88" s="905"/>
      <c r="AB88" s="905"/>
      <c r="AC88" s="905"/>
      <c r="AD88" s="905"/>
      <c r="AE88" s="905"/>
      <c r="AF88" s="908">
        <v>11278</v>
      </c>
      <c r="AG88" s="908"/>
      <c r="AH88" s="908"/>
      <c r="AI88" s="908"/>
      <c r="AJ88" s="908"/>
      <c r="AK88" s="905"/>
      <c r="AL88" s="905"/>
      <c r="AM88" s="905"/>
      <c r="AN88" s="905"/>
      <c r="AO88" s="905"/>
      <c r="AP88" s="908">
        <v>7266</v>
      </c>
      <c r="AQ88" s="908"/>
      <c r="AR88" s="908"/>
      <c r="AS88" s="908"/>
      <c r="AT88" s="908"/>
      <c r="AU88" s="908">
        <v>901</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854" t="s">
        <v>423</v>
      </c>
      <c r="BS102" s="855"/>
      <c r="BT102" s="855"/>
      <c r="BU102" s="855"/>
      <c r="BV102" s="855"/>
      <c r="BW102" s="855"/>
      <c r="BX102" s="855"/>
      <c r="BY102" s="855"/>
      <c r="BZ102" s="855"/>
      <c r="CA102" s="855"/>
      <c r="CB102" s="855"/>
      <c r="CC102" s="855"/>
      <c r="CD102" s="855"/>
      <c r="CE102" s="855"/>
      <c r="CF102" s="855"/>
      <c r="CG102" s="856"/>
      <c r="CH102" s="951"/>
      <c r="CI102" s="952"/>
      <c r="CJ102" s="952"/>
      <c r="CK102" s="952"/>
      <c r="CL102" s="953"/>
      <c r="CM102" s="951"/>
      <c r="CN102" s="952"/>
      <c r="CO102" s="952"/>
      <c r="CP102" s="952"/>
      <c r="CQ102" s="953"/>
      <c r="CR102" s="954">
        <v>343</v>
      </c>
      <c r="CS102" s="916"/>
      <c r="CT102" s="916"/>
      <c r="CU102" s="916"/>
      <c r="CV102" s="955"/>
      <c r="CW102" s="954">
        <v>174</v>
      </c>
      <c r="CX102" s="916"/>
      <c r="CY102" s="916"/>
      <c r="CZ102" s="916"/>
      <c r="DA102" s="955"/>
      <c r="DB102" s="954" t="s">
        <v>581</v>
      </c>
      <c r="DC102" s="916"/>
      <c r="DD102" s="916"/>
      <c r="DE102" s="916"/>
      <c r="DF102" s="955"/>
      <c r="DG102" s="954">
        <v>180</v>
      </c>
      <c r="DH102" s="916"/>
      <c r="DI102" s="916"/>
      <c r="DJ102" s="916"/>
      <c r="DK102" s="955"/>
      <c r="DL102" s="954" t="s">
        <v>581</v>
      </c>
      <c r="DM102" s="916"/>
      <c r="DN102" s="916"/>
      <c r="DO102" s="916"/>
      <c r="DP102" s="955"/>
      <c r="DQ102" s="954" t="s">
        <v>581</v>
      </c>
      <c r="DR102" s="916"/>
      <c r="DS102" s="916"/>
      <c r="DT102" s="916"/>
      <c r="DU102" s="955"/>
      <c r="DV102" s="854"/>
      <c r="DW102" s="855"/>
      <c r="DX102" s="855"/>
      <c r="DY102" s="855"/>
      <c r="DZ102" s="97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424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425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1" t="s">
        <v>428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6" t="s">
        <v>430</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431</v>
      </c>
      <c r="AB109" s="957"/>
      <c r="AC109" s="957"/>
      <c r="AD109" s="957"/>
      <c r="AE109" s="958"/>
      <c r="AF109" s="956" t="s">
        <v>432</v>
      </c>
      <c r="AG109" s="957"/>
      <c r="AH109" s="957"/>
      <c r="AI109" s="957"/>
      <c r="AJ109" s="958"/>
      <c r="AK109" s="956" t="s">
        <v>308</v>
      </c>
      <c r="AL109" s="957"/>
      <c r="AM109" s="957"/>
      <c r="AN109" s="957"/>
      <c r="AO109" s="958"/>
      <c r="AP109" s="956" t="s">
        <v>433</v>
      </c>
      <c r="AQ109" s="957"/>
      <c r="AR109" s="957"/>
      <c r="AS109" s="957"/>
      <c r="AT109" s="959"/>
      <c r="AU109" s="976" t="s">
        <v>430</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431</v>
      </c>
      <c r="BR109" s="957"/>
      <c r="BS109" s="957"/>
      <c r="BT109" s="957"/>
      <c r="BU109" s="958"/>
      <c r="BV109" s="956" t="s">
        <v>432</v>
      </c>
      <c r="BW109" s="957"/>
      <c r="BX109" s="957"/>
      <c r="BY109" s="957"/>
      <c r="BZ109" s="958"/>
      <c r="CA109" s="956" t="s">
        <v>308</v>
      </c>
      <c r="CB109" s="957"/>
      <c r="CC109" s="957"/>
      <c r="CD109" s="957"/>
      <c r="CE109" s="958"/>
      <c r="CF109" s="977" t="s">
        <v>433</v>
      </c>
      <c r="CG109" s="977"/>
      <c r="CH109" s="977"/>
      <c r="CI109" s="977"/>
      <c r="CJ109" s="977"/>
      <c r="CK109" s="956" t="s">
        <v>434</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431</v>
      </c>
      <c r="DH109" s="957"/>
      <c r="DI109" s="957"/>
      <c r="DJ109" s="957"/>
      <c r="DK109" s="958"/>
      <c r="DL109" s="956" t="s">
        <v>432</v>
      </c>
      <c r="DM109" s="957"/>
      <c r="DN109" s="957"/>
      <c r="DO109" s="957"/>
      <c r="DP109" s="958"/>
      <c r="DQ109" s="956" t="s">
        <v>308</v>
      </c>
      <c r="DR109" s="957"/>
      <c r="DS109" s="957"/>
      <c r="DT109" s="957"/>
      <c r="DU109" s="958"/>
      <c r="DV109" s="956" t="s">
        <v>433</v>
      </c>
      <c r="DW109" s="957"/>
      <c r="DX109" s="957"/>
      <c r="DY109" s="957"/>
      <c r="DZ109" s="959"/>
    </row>
    <row r="110" spans="1:131" s="226" customFormat="1" ht="26.25" customHeight="1" x14ac:dyDescent="0.15">
      <c r="A110" s="960" t="s">
        <v>435</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6057023</v>
      </c>
      <c r="AB110" s="964"/>
      <c r="AC110" s="964"/>
      <c r="AD110" s="964"/>
      <c r="AE110" s="965"/>
      <c r="AF110" s="966">
        <v>6220230</v>
      </c>
      <c r="AG110" s="964"/>
      <c r="AH110" s="964"/>
      <c r="AI110" s="964"/>
      <c r="AJ110" s="965"/>
      <c r="AK110" s="966">
        <v>6667680</v>
      </c>
      <c r="AL110" s="964"/>
      <c r="AM110" s="964"/>
      <c r="AN110" s="964"/>
      <c r="AO110" s="965"/>
      <c r="AP110" s="967">
        <v>19</v>
      </c>
      <c r="AQ110" s="968"/>
      <c r="AR110" s="968"/>
      <c r="AS110" s="968"/>
      <c r="AT110" s="969"/>
      <c r="AU110" s="970" t="s">
        <v>73</v>
      </c>
      <c r="AV110" s="971"/>
      <c r="AW110" s="971"/>
      <c r="AX110" s="971"/>
      <c r="AY110" s="971"/>
      <c r="AZ110" s="993" t="s">
        <v>436</v>
      </c>
      <c r="BA110" s="961"/>
      <c r="BB110" s="961"/>
      <c r="BC110" s="961"/>
      <c r="BD110" s="961"/>
      <c r="BE110" s="961"/>
      <c r="BF110" s="961"/>
      <c r="BG110" s="961"/>
      <c r="BH110" s="961"/>
      <c r="BI110" s="961"/>
      <c r="BJ110" s="961"/>
      <c r="BK110" s="961"/>
      <c r="BL110" s="961"/>
      <c r="BM110" s="961"/>
      <c r="BN110" s="961"/>
      <c r="BO110" s="961"/>
      <c r="BP110" s="962"/>
      <c r="BQ110" s="994">
        <v>60913161</v>
      </c>
      <c r="BR110" s="995"/>
      <c r="BS110" s="995"/>
      <c r="BT110" s="995"/>
      <c r="BU110" s="995"/>
      <c r="BV110" s="995">
        <v>63459744</v>
      </c>
      <c r="BW110" s="995"/>
      <c r="BX110" s="995"/>
      <c r="BY110" s="995"/>
      <c r="BZ110" s="995"/>
      <c r="CA110" s="995">
        <v>65245795</v>
      </c>
      <c r="CB110" s="995"/>
      <c r="CC110" s="995"/>
      <c r="CD110" s="995"/>
      <c r="CE110" s="995"/>
      <c r="CF110" s="1008">
        <v>186.1</v>
      </c>
      <c r="CG110" s="1009"/>
      <c r="CH110" s="1009"/>
      <c r="CI110" s="1009"/>
      <c r="CJ110" s="1009"/>
      <c r="CK110" s="1010" t="s">
        <v>437</v>
      </c>
      <c r="CL110" s="1011"/>
      <c r="CM110" s="993" t="s">
        <v>438</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439</v>
      </c>
      <c r="DH110" s="995"/>
      <c r="DI110" s="995"/>
      <c r="DJ110" s="995"/>
      <c r="DK110" s="995"/>
      <c r="DL110" s="995" t="s">
        <v>439</v>
      </c>
      <c r="DM110" s="995"/>
      <c r="DN110" s="995"/>
      <c r="DO110" s="995"/>
      <c r="DP110" s="995"/>
      <c r="DQ110" s="995" t="s">
        <v>439</v>
      </c>
      <c r="DR110" s="995"/>
      <c r="DS110" s="995"/>
      <c r="DT110" s="995"/>
      <c r="DU110" s="995"/>
      <c r="DV110" s="996" t="s">
        <v>439</v>
      </c>
      <c r="DW110" s="996"/>
      <c r="DX110" s="996"/>
      <c r="DY110" s="996"/>
      <c r="DZ110" s="997"/>
    </row>
    <row r="111" spans="1:131" s="226" customFormat="1" ht="26.25" customHeight="1" x14ac:dyDescent="0.15">
      <c r="A111" s="998" t="s">
        <v>440</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441</v>
      </c>
      <c r="AB111" s="1002"/>
      <c r="AC111" s="1002"/>
      <c r="AD111" s="1002"/>
      <c r="AE111" s="1003"/>
      <c r="AF111" s="1004" t="s">
        <v>439</v>
      </c>
      <c r="AG111" s="1002"/>
      <c r="AH111" s="1002"/>
      <c r="AI111" s="1002"/>
      <c r="AJ111" s="1003"/>
      <c r="AK111" s="1004" t="s">
        <v>439</v>
      </c>
      <c r="AL111" s="1002"/>
      <c r="AM111" s="1002"/>
      <c r="AN111" s="1002"/>
      <c r="AO111" s="1003"/>
      <c r="AP111" s="1005" t="s">
        <v>439</v>
      </c>
      <c r="AQ111" s="1006"/>
      <c r="AR111" s="1006"/>
      <c r="AS111" s="1006"/>
      <c r="AT111" s="1007"/>
      <c r="AU111" s="972"/>
      <c r="AV111" s="973"/>
      <c r="AW111" s="973"/>
      <c r="AX111" s="973"/>
      <c r="AY111" s="973"/>
      <c r="AZ111" s="986" t="s">
        <v>442</v>
      </c>
      <c r="BA111" s="987"/>
      <c r="BB111" s="987"/>
      <c r="BC111" s="987"/>
      <c r="BD111" s="987"/>
      <c r="BE111" s="987"/>
      <c r="BF111" s="987"/>
      <c r="BG111" s="987"/>
      <c r="BH111" s="987"/>
      <c r="BI111" s="987"/>
      <c r="BJ111" s="987"/>
      <c r="BK111" s="987"/>
      <c r="BL111" s="987"/>
      <c r="BM111" s="987"/>
      <c r="BN111" s="987"/>
      <c r="BO111" s="987"/>
      <c r="BP111" s="988"/>
      <c r="BQ111" s="989">
        <v>330958</v>
      </c>
      <c r="BR111" s="990"/>
      <c r="BS111" s="990"/>
      <c r="BT111" s="990"/>
      <c r="BU111" s="990"/>
      <c r="BV111" s="990">
        <v>83272</v>
      </c>
      <c r="BW111" s="990"/>
      <c r="BX111" s="990"/>
      <c r="BY111" s="990"/>
      <c r="BZ111" s="990"/>
      <c r="CA111" s="990">
        <v>181526</v>
      </c>
      <c r="CB111" s="990"/>
      <c r="CC111" s="990"/>
      <c r="CD111" s="990"/>
      <c r="CE111" s="990"/>
      <c r="CF111" s="984">
        <v>0.5</v>
      </c>
      <c r="CG111" s="985"/>
      <c r="CH111" s="985"/>
      <c r="CI111" s="985"/>
      <c r="CJ111" s="985"/>
      <c r="CK111" s="1012"/>
      <c r="CL111" s="1013"/>
      <c r="CM111" s="986" t="s">
        <v>443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130</v>
      </c>
      <c r="DH111" s="990"/>
      <c r="DI111" s="990"/>
      <c r="DJ111" s="990"/>
      <c r="DK111" s="990"/>
      <c r="DL111" s="990" t="s">
        <v>130</v>
      </c>
      <c r="DM111" s="990"/>
      <c r="DN111" s="990"/>
      <c r="DO111" s="990"/>
      <c r="DP111" s="990"/>
      <c r="DQ111" s="990" t="s">
        <v>130</v>
      </c>
      <c r="DR111" s="990"/>
      <c r="DS111" s="990"/>
      <c r="DT111" s="990"/>
      <c r="DU111" s="990"/>
      <c r="DV111" s="991" t="s">
        <v>439</v>
      </c>
      <c r="DW111" s="991"/>
      <c r="DX111" s="991"/>
      <c r="DY111" s="991"/>
      <c r="DZ111" s="992"/>
    </row>
    <row r="112" spans="1:131" s="226" customFormat="1" ht="26.25" customHeight="1" x14ac:dyDescent="0.15">
      <c r="A112" s="1016" t="s">
        <v>444</v>
      </c>
      <c r="B112" s="1017"/>
      <c r="C112" s="987" t="s">
        <v>445</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439</v>
      </c>
      <c r="AB112" s="1023"/>
      <c r="AC112" s="1023"/>
      <c r="AD112" s="1023"/>
      <c r="AE112" s="1024"/>
      <c r="AF112" s="1025" t="s">
        <v>130</v>
      </c>
      <c r="AG112" s="1023"/>
      <c r="AH112" s="1023"/>
      <c r="AI112" s="1023"/>
      <c r="AJ112" s="1024"/>
      <c r="AK112" s="1025" t="s">
        <v>439</v>
      </c>
      <c r="AL112" s="1023"/>
      <c r="AM112" s="1023"/>
      <c r="AN112" s="1023"/>
      <c r="AO112" s="1024"/>
      <c r="AP112" s="1026" t="s">
        <v>130</v>
      </c>
      <c r="AQ112" s="1027"/>
      <c r="AR112" s="1027"/>
      <c r="AS112" s="1027"/>
      <c r="AT112" s="1028"/>
      <c r="AU112" s="972"/>
      <c r="AV112" s="973"/>
      <c r="AW112" s="973"/>
      <c r="AX112" s="973"/>
      <c r="AY112" s="973"/>
      <c r="AZ112" s="986" t="s">
        <v>446</v>
      </c>
      <c r="BA112" s="987"/>
      <c r="BB112" s="987"/>
      <c r="BC112" s="987"/>
      <c r="BD112" s="987"/>
      <c r="BE112" s="987"/>
      <c r="BF112" s="987"/>
      <c r="BG112" s="987"/>
      <c r="BH112" s="987"/>
      <c r="BI112" s="987"/>
      <c r="BJ112" s="987"/>
      <c r="BK112" s="987"/>
      <c r="BL112" s="987"/>
      <c r="BM112" s="987"/>
      <c r="BN112" s="987"/>
      <c r="BO112" s="987"/>
      <c r="BP112" s="988"/>
      <c r="BQ112" s="989">
        <v>3286274</v>
      </c>
      <c r="BR112" s="990"/>
      <c r="BS112" s="990"/>
      <c r="BT112" s="990"/>
      <c r="BU112" s="990"/>
      <c r="BV112" s="990">
        <v>3121566</v>
      </c>
      <c r="BW112" s="990"/>
      <c r="BX112" s="990"/>
      <c r="BY112" s="990"/>
      <c r="BZ112" s="990"/>
      <c r="CA112" s="990">
        <v>2986897</v>
      </c>
      <c r="CB112" s="990"/>
      <c r="CC112" s="990"/>
      <c r="CD112" s="990"/>
      <c r="CE112" s="990"/>
      <c r="CF112" s="984">
        <v>8.5</v>
      </c>
      <c r="CG112" s="985"/>
      <c r="CH112" s="985"/>
      <c r="CI112" s="985"/>
      <c r="CJ112" s="985"/>
      <c r="CK112" s="1012"/>
      <c r="CL112" s="1013"/>
      <c r="CM112" s="986" t="s">
        <v>447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130</v>
      </c>
      <c r="DH112" s="990"/>
      <c r="DI112" s="990"/>
      <c r="DJ112" s="990"/>
      <c r="DK112" s="990"/>
      <c r="DL112" s="990" t="s">
        <v>130</v>
      </c>
      <c r="DM112" s="990"/>
      <c r="DN112" s="990"/>
      <c r="DO112" s="990"/>
      <c r="DP112" s="990"/>
      <c r="DQ112" s="990" t="s">
        <v>130</v>
      </c>
      <c r="DR112" s="990"/>
      <c r="DS112" s="990"/>
      <c r="DT112" s="990"/>
      <c r="DU112" s="990"/>
      <c r="DV112" s="991" t="s">
        <v>130</v>
      </c>
      <c r="DW112" s="991"/>
      <c r="DX112" s="991"/>
      <c r="DY112" s="991"/>
      <c r="DZ112" s="992"/>
    </row>
    <row r="113" spans="1:130" s="226" customFormat="1" ht="26.25" customHeight="1" x14ac:dyDescent="0.15">
      <c r="A113" s="1018"/>
      <c r="B113" s="1019"/>
      <c r="C113" s="987" t="s">
        <v>448</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442708</v>
      </c>
      <c r="AB113" s="1002"/>
      <c r="AC113" s="1002"/>
      <c r="AD113" s="1002"/>
      <c r="AE113" s="1003"/>
      <c r="AF113" s="1004">
        <v>357666</v>
      </c>
      <c r="AG113" s="1002"/>
      <c r="AH113" s="1002"/>
      <c r="AI113" s="1002"/>
      <c r="AJ113" s="1003"/>
      <c r="AK113" s="1004">
        <v>339377</v>
      </c>
      <c r="AL113" s="1002"/>
      <c r="AM113" s="1002"/>
      <c r="AN113" s="1002"/>
      <c r="AO113" s="1003"/>
      <c r="AP113" s="1005">
        <v>1</v>
      </c>
      <c r="AQ113" s="1006"/>
      <c r="AR113" s="1006"/>
      <c r="AS113" s="1006"/>
      <c r="AT113" s="1007"/>
      <c r="AU113" s="972"/>
      <c r="AV113" s="973"/>
      <c r="AW113" s="973"/>
      <c r="AX113" s="973"/>
      <c r="AY113" s="973"/>
      <c r="AZ113" s="986" t="s">
        <v>449</v>
      </c>
      <c r="BA113" s="987"/>
      <c r="BB113" s="987"/>
      <c r="BC113" s="987"/>
      <c r="BD113" s="987"/>
      <c r="BE113" s="987"/>
      <c r="BF113" s="987"/>
      <c r="BG113" s="987"/>
      <c r="BH113" s="987"/>
      <c r="BI113" s="987"/>
      <c r="BJ113" s="987"/>
      <c r="BK113" s="987"/>
      <c r="BL113" s="987"/>
      <c r="BM113" s="987"/>
      <c r="BN113" s="987"/>
      <c r="BO113" s="987"/>
      <c r="BP113" s="988"/>
      <c r="BQ113" s="989">
        <v>1117332</v>
      </c>
      <c r="BR113" s="990"/>
      <c r="BS113" s="990"/>
      <c r="BT113" s="990"/>
      <c r="BU113" s="990"/>
      <c r="BV113" s="990">
        <v>954639</v>
      </c>
      <c r="BW113" s="990"/>
      <c r="BX113" s="990"/>
      <c r="BY113" s="990"/>
      <c r="BZ113" s="990"/>
      <c r="CA113" s="990">
        <v>901004</v>
      </c>
      <c r="CB113" s="990"/>
      <c r="CC113" s="990"/>
      <c r="CD113" s="990"/>
      <c r="CE113" s="990"/>
      <c r="CF113" s="984">
        <v>2.6</v>
      </c>
      <c r="CG113" s="985"/>
      <c r="CH113" s="985"/>
      <c r="CI113" s="985"/>
      <c r="CJ113" s="985"/>
      <c r="CK113" s="1012"/>
      <c r="CL113" s="1013"/>
      <c r="CM113" s="986" t="s">
        <v>450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451</v>
      </c>
      <c r="DH113" s="1023"/>
      <c r="DI113" s="1023"/>
      <c r="DJ113" s="1023"/>
      <c r="DK113" s="1024"/>
      <c r="DL113" s="1025" t="s">
        <v>439</v>
      </c>
      <c r="DM113" s="1023"/>
      <c r="DN113" s="1023"/>
      <c r="DO113" s="1023"/>
      <c r="DP113" s="1024"/>
      <c r="DQ113" s="1025" t="s">
        <v>130</v>
      </c>
      <c r="DR113" s="1023"/>
      <c r="DS113" s="1023"/>
      <c r="DT113" s="1023"/>
      <c r="DU113" s="1024"/>
      <c r="DV113" s="1026" t="s">
        <v>439</v>
      </c>
      <c r="DW113" s="1027"/>
      <c r="DX113" s="1027"/>
      <c r="DY113" s="1027"/>
      <c r="DZ113" s="1028"/>
    </row>
    <row r="114" spans="1:130" s="226" customFormat="1" ht="26.25" customHeight="1" x14ac:dyDescent="0.15">
      <c r="A114" s="1018"/>
      <c r="B114" s="1019"/>
      <c r="C114" s="987" t="s">
        <v>452</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164901</v>
      </c>
      <c r="AB114" s="1023"/>
      <c r="AC114" s="1023"/>
      <c r="AD114" s="1023"/>
      <c r="AE114" s="1024"/>
      <c r="AF114" s="1025">
        <v>158314</v>
      </c>
      <c r="AG114" s="1023"/>
      <c r="AH114" s="1023"/>
      <c r="AI114" s="1023"/>
      <c r="AJ114" s="1024"/>
      <c r="AK114" s="1025">
        <v>162262</v>
      </c>
      <c r="AL114" s="1023"/>
      <c r="AM114" s="1023"/>
      <c r="AN114" s="1023"/>
      <c r="AO114" s="1024"/>
      <c r="AP114" s="1026">
        <v>0.5</v>
      </c>
      <c r="AQ114" s="1027"/>
      <c r="AR114" s="1027"/>
      <c r="AS114" s="1027"/>
      <c r="AT114" s="1028"/>
      <c r="AU114" s="972"/>
      <c r="AV114" s="973"/>
      <c r="AW114" s="973"/>
      <c r="AX114" s="973"/>
      <c r="AY114" s="973"/>
      <c r="AZ114" s="986" t="s">
        <v>453</v>
      </c>
      <c r="BA114" s="987"/>
      <c r="BB114" s="987"/>
      <c r="BC114" s="987"/>
      <c r="BD114" s="987"/>
      <c r="BE114" s="987"/>
      <c r="BF114" s="987"/>
      <c r="BG114" s="987"/>
      <c r="BH114" s="987"/>
      <c r="BI114" s="987"/>
      <c r="BJ114" s="987"/>
      <c r="BK114" s="987"/>
      <c r="BL114" s="987"/>
      <c r="BM114" s="987"/>
      <c r="BN114" s="987"/>
      <c r="BO114" s="987"/>
      <c r="BP114" s="988"/>
      <c r="BQ114" s="989">
        <v>13863254</v>
      </c>
      <c r="BR114" s="990"/>
      <c r="BS114" s="990"/>
      <c r="BT114" s="990"/>
      <c r="BU114" s="990"/>
      <c r="BV114" s="990">
        <v>13990298</v>
      </c>
      <c r="BW114" s="990"/>
      <c r="BX114" s="990"/>
      <c r="BY114" s="990"/>
      <c r="BZ114" s="990"/>
      <c r="CA114" s="990">
        <v>13776293</v>
      </c>
      <c r="CB114" s="990"/>
      <c r="CC114" s="990"/>
      <c r="CD114" s="990"/>
      <c r="CE114" s="990"/>
      <c r="CF114" s="984">
        <v>39.299999999999997</v>
      </c>
      <c r="CG114" s="985"/>
      <c r="CH114" s="985"/>
      <c r="CI114" s="985"/>
      <c r="CJ114" s="985"/>
      <c r="CK114" s="1012"/>
      <c r="CL114" s="1013"/>
      <c r="CM114" s="986" t="s">
        <v>454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439</v>
      </c>
      <c r="DH114" s="1023"/>
      <c r="DI114" s="1023"/>
      <c r="DJ114" s="1023"/>
      <c r="DK114" s="1024"/>
      <c r="DL114" s="1025" t="s">
        <v>439</v>
      </c>
      <c r="DM114" s="1023"/>
      <c r="DN114" s="1023"/>
      <c r="DO114" s="1023"/>
      <c r="DP114" s="1024"/>
      <c r="DQ114" s="1025" t="s">
        <v>130</v>
      </c>
      <c r="DR114" s="1023"/>
      <c r="DS114" s="1023"/>
      <c r="DT114" s="1023"/>
      <c r="DU114" s="1024"/>
      <c r="DV114" s="1026" t="s">
        <v>130</v>
      </c>
      <c r="DW114" s="1027"/>
      <c r="DX114" s="1027"/>
      <c r="DY114" s="1027"/>
      <c r="DZ114" s="1028"/>
    </row>
    <row r="115" spans="1:130" s="226" customFormat="1" ht="26.25" customHeight="1" x14ac:dyDescent="0.15">
      <c r="A115" s="1018"/>
      <c r="B115" s="1019"/>
      <c r="C115" s="987" t="s">
        <v>455</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t="s">
        <v>130</v>
      </c>
      <c r="AB115" s="1002"/>
      <c r="AC115" s="1002"/>
      <c r="AD115" s="1002"/>
      <c r="AE115" s="1003"/>
      <c r="AF115" s="1004" t="s">
        <v>130</v>
      </c>
      <c r="AG115" s="1002"/>
      <c r="AH115" s="1002"/>
      <c r="AI115" s="1002"/>
      <c r="AJ115" s="1003"/>
      <c r="AK115" s="1004" t="s">
        <v>439</v>
      </c>
      <c r="AL115" s="1002"/>
      <c r="AM115" s="1002"/>
      <c r="AN115" s="1002"/>
      <c r="AO115" s="1003"/>
      <c r="AP115" s="1005" t="s">
        <v>439</v>
      </c>
      <c r="AQ115" s="1006"/>
      <c r="AR115" s="1006"/>
      <c r="AS115" s="1006"/>
      <c r="AT115" s="1007"/>
      <c r="AU115" s="972"/>
      <c r="AV115" s="973"/>
      <c r="AW115" s="973"/>
      <c r="AX115" s="973"/>
      <c r="AY115" s="973"/>
      <c r="AZ115" s="986" t="s">
        <v>456</v>
      </c>
      <c r="BA115" s="987"/>
      <c r="BB115" s="987"/>
      <c r="BC115" s="987"/>
      <c r="BD115" s="987"/>
      <c r="BE115" s="987"/>
      <c r="BF115" s="987"/>
      <c r="BG115" s="987"/>
      <c r="BH115" s="987"/>
      <c r="BI115" s="987"/>
      <c r="BJ115" s="987"/>
      <c r="BK115" s="987"/>
      <c r="BL115" s="987"/>
      <c r="BM115" s="987"/>
      <c r="BN115" s="987"/>
      <c r="BO115" s="987"/>
      <c r="BP115" s="988"/>
      <c r="BQ115" s="989">
        <v>27688</v>
      </c>
      <c r="BR115" s="990"/>
      <c r="BS115" s="990"/>
      <c r="BT115" s="990"/>
      <c r="BU115" s="990"/>
      <c r="BV115" s="990">
        <v>15830</v>
      </c>
      <c r="BW115" s="990"/>
      <c r="BX115" s="990"/>
      <c r="BY115" s="990"/>
      <c r="BZ115" s="990"/>
      <c r="CA115" s="990" t="s">
        <v>130</v>
      </c>
      <c r="CB115" s="990"/>
      <c r="CC115" s="990"/>
      <c r="CD115" s="990"/>
      <c r="CE115" s="990"/>
      <c r="CF115" s="984" t="s">
        <v>130</v>
      </c>
      <c r="CG115" s="985"/>
      <c r="CH115" s="985"/>
      <c r="CI115" s="985"/>
      <c r="CJ115" s="985"/>
      <c r="CK115" s="1012"/>
      <c r="CL115" s="1013"/>
      <c r="CM115" s="986" t="s">
        <v>457</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v>330958</v>
      </c>
      <c r="DH115" s="1023"/>
      <c r="DI115" s="1023"/>
      <c r="DJ115" s="1023"/>
      <c r="DK115" s="1024"/>
      <c r="DL115" s="1025">
        <v>83272</v>
      </c>
      <c r="DM115" s="1023"/>
      <c r="DN115" s="1023"/>
      <c r="DO115" s="1023"/>
      <c r="DP115" s="1024"/>
      <c r="DQ115" s="1025">
        <v>181526</v>
      </c>
      <c r="DR115" s="1023"/>
      <c r="DS115" s="1023"/>
      <c r="DT115" s="1023"/>
      <c r="DU115" s="1024"/>
      <c r="DV115" s="1026">
        <v>0.5</v>
      </c>
      <c r="DW115" s="1027"/>
      <c r="DX115" s="1027"/>
      <c r="DY115" s="1027"/>
      <c r="DZ115" s="1028"/>
    </row>
    <row r="116" spans="1:130" s="226" customFormat="1" ht="26.25" customHeight="1" x14ac:dyDescent="0.15">
      <c r="A116" s="1020"/>
      <c r="B116" s="1021"/>
      <c r="C116" s="1029" t="s">
        <v>458</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130</v>
      </c>
      <c r="AB116" s="1023"/>
      <c r="AC116" s="1023"/>
      <c r="AD116" s="1023"/>
      <c r="AE116" s="1024"/>
      <c r="AF116" s="1025" t="s">
        <v>130</v>
      </c>
      <c r="AG116" s="1023"/>
      <c r="AH116" s="1023"/>
      <c r="AI116" s="1023"/>
      <c r="AJ116" s="1024"/>
      <c r="AK116" s="1025" t="s">
        <v>439</v>
      </c>
      <c r="AL116" s="1023"/>
      <c r="AM116" s="1023"/>
      <c r="AN116" s="1023"/>
      <c r="AO116" s="1024"/>
      <c r="AP116" s="1026" t="s">
        <v>130</v>
      </c>
      <c r="AQ116" s="1027"/>
      <c r="AR116" s="1027"/>
      <c r="AS116" s="1027"/>
      <c r="AT116" s="1028"/>
      <c r="AU116" s="972"/>
      <c r="AV116" s="973"/>
      <c r="AW116" s="973"/>
      <c r="AX116" s="973"/>
      <c r="AY116" s="973"/>
      <c r="AZ116" s="1031" t="s">
        <v>459</v>
      </c>
      <c r="BA116" s="1032"/>
      <c r="BB116" s="1032"/>
      <c r="BC116" s="1032"/>
      <c r="BD116" s="1032"/>
      <c r="BE116" s="1032"/>
      <c r="BF116" s="1032"/>
      <c r="BG116" s="1032"/>
      <c r="BH116" s="1032"/>
      <c r="BI116" s="1032"/>
      <c r="BJ116" s="1032"/>
      <c r="BK116" s="1032"/>
      <c r="BL116" s="1032"/>
      <c r="BM116" s="1032"/>
      <c r="BN116" s="1032"/>
      <c r="BO116" s="1032"/>
      <c r="BP116" s="1033"/>
      <c r="BQ116" s="989" t="s">
        <v>130</v>
      </c>
      <c r="BR116" s="990"/>
      <c r="BS116" s="990"/>
      <c r="BT116" s="990"/>
      <c r="BU116" s="990"/>
      <c r="BV116" s="990" t="s">
        <v>439</v>
      </c>
      <c r="BW116" s="990"/>
      <c r="BX116" s="990"/>
      <c r="BY116" s="990"/>
      <c r="BZ116" s="990"/>
      <c r="CA116" s="990" t="s">
        <v>439</v>
      </c>
      <c r="CB116" s="990"/>
      <c r="CC116" s="990"/>
      <c r="CD116" s="990"/>
      <c r="CE116" s="990"/>
      <c r="CF116" s="984" t="s">
        <v>439</v>
      </c>
      <c r="CG116" s="985"/>
      <c r="CH116" s="985"/>
      <c r="CI116" s="985"/>
      <c r="CJ116" s="985"/>
      <c r="CK116" s="1012"/>
      <c r="CL116" s="1013"/>
      <c r="CM116" s="986" t="s">
        <v>460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130</v>
      </c>
      <c r="DH116" s="1023"/>
      <c r="DI116" s="1023"/>
      <c r="DJ116" s="1023"/>
      <c r="DK116" s="1024"/>
      <c r="DL116" s="1025" t="s">
        <v>130</v>
      </c>
      <c r="DM116" s="1023"/>
      <c r="DN116" s="1023"/>
      <c r="DO116" s="1023"/>
      <c r="DP116" s="1024"/>
      <c r="DQ116" s="1025" t="s">
        <v>130</v>
      </c>
      <c r="DR116" s="1023"/>
      <c r="DS116" s="1023"/>
      <c r="DT116" s="1023"/>
      <c r="DU116" s="1024"/>
      <c r="DV116" s="1026" t="s">
        <v>130</v>
      </c>
      <c r="DW116" s="1027"/>
      <c r="DX116" s="1027"/>
      <c r="DY116" s="1027"/>
      <c r="DZ116" s="1028"/>
    </row>
    <row r="117" spans="1:130" s="226" customFormat="1" ht="26.25" customHeight="1" x14ac:dyDescent="0.15">
      <c r="A117" s="976" t="s">
        <v>189</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461</v>
      </c>
      <c r="Z117" s="958"/>
      <c r="AA117" s="1042">
        <v>6664632</v>
      </c>
      <c r="AB117" s="1043"/>
      <c r="AC117" s="1043"/>
      <c r="AD117" s="1043"/>
      <c r="AE117" s="1044"/>
      <c r="AF117" s="1045">
        <v>6736210</v>
      </c>
      <c r="AG117" s="1043"/>
      <c r="AH117" s="1043"/>
      <c r="AI117" s="1043"/>
      <c r="AJ117" s="1044"/>
      <c r="AK117" s="1045">
        <v>7169319</v>
      </c>
      <c r="AL117" s="1043"/>
      <c r="AM117" s="1043"/>
      <c r="AN117" s="1043"/>
      <c r="AO117" s="1044"/>
      <c r="AP117" s="1046"/>
      <c r="AQ117" s="1047"/>
      <c r="AR117" s="1047"/>
      <c r="AS117" s="1047"/>
      <c r="AT117" s="1048"/>
      <c r="AU117" s="972"/>
      <c r="AV117" s="973"/>
      <c r="AW117" s="973"/>
      <c r="AX117" s="973"/>
      <c r="AY117" s="973"/>
      <c r="AZ117" s="1038" t="s">
        <v>462</v>
      </c>
      <c r="BA117" s="1039"/>
      <c r="BB117" s="1039"/>
      <c r="BC117" s="1039"/>
      <c r="BD117" s="1039"/>
      <c r="BE117" s="1039"/>
      <c r="BF117" s="1039"/>
      <c r="BG117" s="1039"/>
      <c r="BH117" s="1039"/>
      <c r="BI117" s="1039"/>
      <c r="BJ117" s="1039"/>
      <c r="BK117" s="1039"/>
      <c r="BL117" s="1039"/>
      <c r="BM117" s="1039"/>
      <c r="BN117" s="1039"/>
      <c r="BO117" s="1039"/>
      <c r="BP117" s="1040"/>
      <c r="BQ117" s="989" t="s">
        <v>451</v>
      </c>
      <c r="BR117" s="990"/>
      <c r="BS117" s="990"/>
      <c r="BT117" s="990"/>
      <c r="BU117" s="990"/>
      <c r="BV117" s="990" t="s">
        <v>451</v>
      </c>
      <c r="BW117" s="990"/>
      <c r="BX117" s="990"/>
      <c r="BY117" s="990"/>
      <c r="BZ117" s="990"/>
      <c r="CA117" s="990" t="s">
        <v>451</v>
      </c>
      <c r="CB117" s="990"/>
      <c r="CC117" s="990"/>
      <c r="CD117" s="990"/>
      <c r="CE117" s="990"/>
      <c r="CF117" s="984" t="s">
        <v>451</v>
      </c>
      <c r="CG117" s="985"/>
      <c r="CH117" s="985"/>
      <c r="CI117" s="985"/>
      <c r="CJ117" s="985"/>
      <c r="CK117" s="1012"/>
      <c r="CL117" s="1013"/>
      <c r="CM117" s="986" t="s">
        <v>463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451</v>
      </c>
      <c r="DH117" s="1023"/>
      <c r="DI117" s="1023"/>
      <c r="DJ117" s="1023"/>
      <c r="DK117" s="1024"/>
      <c r="DL117" s="1025" t="s">
        <v>451</v>
      </c>
      <c r="DM117" s="1023"/>
      <c r="DN117" s="1023"/>
      <c r="DO117" s="1023"/>
      <c r="DP117" s="1024"/>
      <c r="DQ117" s="1025" t="s">
        <v>451</v>
      </c>
      <c r="DR117" s="1023"/>
      <c r="DS117" s="1023"/>
      <c r="DT117" s="1023"/>
      <c r="DU117" s="1024"/>
      <c r="DV117" s="1026" t="s">
        <v>451</v>
      </c>
      <c r="DW117" s="1027"/>
      <c r="DX117" s="1027"/>
      <c r="DY117" s="1027"/>
      <c r="DZ117" s="1028"/>
    </row>
    <row r="118" spans="1:130" s="226" customFormat="1" ht="26.25" customHeight="1" x14ac:dyDescent="0.15">
      <c r="A118" s="976" t="s">
        <v>434</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431</v>
      </c>
      <c r="AB118" s="957"/>
      <c r="AC118" s="957"/>
      <c r="AD118" s="957"/>
      <c r="AE118" s="958"/>
      <c r="AF118" s="956" t="s">
        <v>432</v>
      </c>
      <c r="AG118" s="957"/>
      <c r="AH118" s="957"/>
      <c r="AI118" s="957"/>
      <c r="AJ118" s="958"/>
      <c r="AK118" s="956" t="s">
        <v>308</v>
      </c>
      <c r="AL118" s="957"/>
      <c r="AM118" s="957"/>
      <c r="AN118" s="957"/>
      <c r="AO118" s="958"/>
      <c r="AP118" s="1034" t="s">
        <v>433</v>
      </c>
      <c r="AQ118" s="1035"/>
      <c r="AR118" s="1035"/>
      <c r="AS118" s="1035"/>
      <c r="AT118" s="1036"/>
      <c r="AU118" s="972"/>
      <c r="AV118" s="973"/>
      <c r="AW118" s="973"/>
      <c r="AX118" s="973"/>
      <c r="AY118" s="973"/>
      <c r="AZ118" s="1037" t="s">
        <v>464</v>
      </c>
      <c r="BA118" s="1029"/>
      <c r="BB118" s="1029"/>
      <c r="BC118" s="1029"/>
      <c r="BD118" s="1029"/>
      <c r="BE118" s="1029"/>
      <c r="BF118" s="1029"/>
      <c r="BG118" s="1029"/>
      <c r="BH118" s="1029"/>
      <c r="BI118" s="1029"/>
      <c r="BJ118" s="1029"/>
      <c r="BK118" s="1029"/>
      <c r="BL118" s="1029"/>
      <c r="BM118" s="1029"/>
      <c r="BN118" s="1029"/>
      <c r="BO118" s="1029"/>
      <c r="BP118" s="1030"/>
      <c r="BQ118" s="1063" t="s">
        <v>130</v>
      </c>
      <c r="BR118" s="1064"/>
      <c r="BS118" s="1064"/>
      <c r="BT118" s="1064"/>
      <c r="BU118" s="1064"/>
      <c r="BV118" s="1064" t="s">
        <v>465</v>
      </c>
      <c r="BW118" s="1064"/>
      <c r="BX118" s="1064"/>
      <c r="BY118" s="1064"/>
      <c r="BZ118" s="1064"/>
      <c r="CA118" s="1064" t="s">
        <v>130</v>
      </c>
      <c r="CB118" s="1064"/>
      <c r="CC118" s="1064"/>
      <c r="CD118" s="1064"/>
      <c r="CE118" s="1064"/>
      <c r="CF118" s="984" t="s">
        <v>130</v>
      </c>
      <c r="CG118" s="985"/>
      <c r="CH118" s="985"/>
      <c r="CI118" s="985"/>
      <c r="CJ118" s="985"/>
      <c r="CK118" s="1012"/>
      <c r="CL118" s="1013"/>
      <c r="CM118" s="986" t="s">
        <v>466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130</v>
      </c>
      <c r="DH118" s="1023"/>
      <c r="DI118" s="1023"/>
      <c r="DJ118" s="1023"/>
      <c r="DK118" s="1024"/>
      <c r="DL118" s="1025" t="s">
        <v>130</v>
      </c>
      <c r="DM118" s="1023"/>
      <c r="DN118" s="1023"/>
      <c r="DO118" s="1023"/>
      <c r="DP118" s="1024"/>
      <c r="DQ118" s="1025" t="s">
        <v>451</v>
      </c>
      <c r="DR118" s="1023"/>
      <c r="DS118" s="1023"/>
      <c r="DT118" s="1023"/>
      <c r="DU118" s="1024"/>
      <c r="DV118" s="1026" t="s">
        <v>130</v>
      </c>
      <c r="DW118" s="1027"/>
      <c r="DX118" s="1027"/>
      <c r="DY118" s="1027"/>
      <c r="DZ118" s="1028"/>
    </row>
    <row r="119" spans="1:130" s="226" customFormat="1" ht="26.25" customHeight="1" x14ac:dyDescent="0.15">
      <c r="A119" s="1120" t="s">
        <v>437</v>
      </c>
      <c r="B119" s="1011"/>
      <c r="C119" s="993" t="s">
        <v>438</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130</v>
      </c>
      <c r="AB119" s="964"/>
      <c r="AC119" s="964"/>
      <c r="AD119" s="964"/>
      <c r="AE119" s="965"/>
      <c r="AF119" s="966" t="s">
        <v>130</v>
      </c>
      <c r="AG119" s="964"/>
      <c r="AH119" s="964"/>
      <c r="AI119" s="964"/>
      <c r="AJ119" s="965"/>
      <c r="AK119" s="966" t="s">
        <v>130</v>
      </c>
      <c r="AL119" s="964"/>
      <c r="AM119" s="964"/>
      <c r="AN119" s="964"/>
      <c r="AO119" s="965"/>
      <c r="AP119" s="967" t="s">
        <v>180</v>
      </c>
      <c r="AQ119" s="968"/>
      <c r="AR119" s="968"/>
      <c r="AS119" s="968"/>
      <c r="AT119" s="969"/>
      <c r="AU119" s="974"/>
      <c r="AV119" s="975"/>
      <c r="AW119" s="975"/>
      <c r="AX119" s="975"/>
      <c r="AY119" s="975"/>
      <c r="AZ119" s="247" t="s">
        <v>189</v>
      </c>
      <c r="BA119" s="247"/>
      <c r="BB119" s="247"/>
      <c r="BC119" s="247"/>
      <c r="BD119" s="247"/>
      <c r="BE119" s="247"/>
      <c r="BF119" s="247"/>
      <c r="BG119" s="247"/>
      <c r="BH119" s="247"/>
      <c r="BI119" s="247"/>
      <c r="BJ119" s="247"/>
      <c r="BK119" s="247"/>
      <c r="BL119" s="247"/>
      <c r="BM119" s="247"/>
      <c r="BN119" s="247"/>
      <c r="BO119" s="1041" t="s">
        <v>467</v>
      </c>
      <c r="BP119" s="1069"/>
      <c r="BQ119" s="1063">
        <v>79538667</v>
      </c>
      <c r="BR119" s="1064"/>
      <c r="BS119" s="1064"/>
      <c r="BT119" s="1064"/>
      <c r="BU119" s="1064"/>
      <c r="BV119" s="1064">
        <v>81625349</v>
      </c>
      <c r="BW119" s="1064"/>
      <c r="BX119" s="1064"/>
      <c r="BY119" s="1064"/>
      <c r="BZ119" s="1064"/>
      <c r="CA119" s="1064">
        <v>83091515</v>
      </c>
      <c r="CB119" s="1064"/>
      <c r="CC119" s="1064"/>
      <c r="CD119" s="1064"/>
      <c r="CE119" s="1064"/>
      <c r="CF119" s="1065"/>
      <c r="CG119" s="1066"/>
      <c r="CH119" s="1066"/>
      <c r="CI119" s="1066"/>
      <c r="CJ119" s="1067"/>
      <c r="CK119" s="1014"/>
      <c r="CL119" s="1015"/>
      <c r="CM119" s="1037" t="s">
        <v>468</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465</v>
      </c>
      <c r="DH119" s="1050"/>
      <c r="DI119" s="1050"/>
      <c r="DJ119" s="1050"/>
      <c r="DK119" s="1051"/>
      <c r="DL119" s="1049" t="s">
        <v>451</v>
      </c>
      <c r="DM119" s="1050"/>
      <c r="DN119" s="1050"/>
      <c r="DO119" s="1050"/>
      <c r="DP119" s="1051"/>
      <c r="DQ119" s="1049" t="s">
        <v>451</v>
      </c>
      <c r="DR119" s="1050"/>
      <c r="DS119" s="1050"/>
      <c r="DT119" s="1050"/>
      <c r="DU119" s="1051"/>
      <c r="DV119" s="1052" t="s">
        <v>130</v>
      </c>
      <c r="DW119" s="1053"/>
      <c r="DX119" s="1053"/>
      <c r="DY119" s="1053"/>
      <c r="DZ119" s="1054"/>
    </row>
    <row r="120" spans="1:130" s="226" customFormat="1" ht="26.25" customHeight="1" x14ac:dyDescent="0.15">
      <c r="A120" s="1121"/>
      <c r="B120" s="1013"/>
      <c r="C120" s="986" t="s">
        <v>443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451</v>
      </c>
      <c r="AB120" s="1023"/>
      <c r="AC120" s="1023"/>
      <c r="AD120" s="1023"/>
      <c r="AE120" s="1024"/>
      <c r="AF120" s="1025" t="s">
        <v>130</v>
      </c>
      <c r="AG120" s="1023"/>
      <c r="AH120" s="1023"/>
      <c r="AI120" s="1023"/>
      <c r="AJ120" s="1024"/>
      <c r="AK120" s="1025" t="s">
        <v>451</v>
      </c>
      <c r="AL120" s="1023"/>
      <c r="AM120" s="1023"/>
      <c r="AN120" s="1023"/>
      <c r="AO120" s="1024"/>
      <c r="AP120" s="1026" t="s">
        <v>451</v>
      </c>
      <c r="AQ120" s="1027"/>
      <c r="AR120" s="1027"/>
      <c r="AS120" s="1027"/>
      <c r="AT120" s="1028"/>
      <c r="AU120" s="1055" t="s">
        <v>469</v>
      </c>
      <c r="AV120" s="1056"/>
      <c r="AW120" s="1056"/>
      <c r="AX120" s="1056"/>
      <c r="AY120" s="1057"/>
      <c r="AZ120" s="993" t="s">
        <v>470</v>
      </c>
      <c r="BA120" s="961"/>
      <c r="BB120" s="961"/>
      <c r="BC120" s="961"/>
      <c r="BD120" s="961"/>
      <c r="BE120" s="961"/>
      <c r="BF120" s="961"/>
      <c r="BG120" s="961"/>
      <c r="BH120" s="961"/>
      <c r="BI120" s="961"/>
      <c r="BJ120" s="961"/>
      <c r="BK120" s="961"/>
      <c r="BL120" s="961"/>
      <c r="BM120" s="961"/>
      <c r="BN120" s="961"/>
      <c r="BO120" s="961"/>
      <c r="BP120" s="962"/>
      <c r="BQ120" s="994">
        <v>24209012</v>
      </c>
      <c r="BR120" s="995"/>
      <c r="BS120" s="995"/>
      <c r="BT120" s="995"/>
      <c r="BU120" s="995"/>
      <c r="BV120" s="995">
        <v>24713785</v>
      </c>
      <c r="BW120" s="995"/>
      <c r="BX120" s="995"/>
      <c r="BY120" s="995"/>
      <c r="BZ120" s="995"/>
      <c r="CA120" s="995">
        <v>27198195</v>
      </c>
      <c r="CB120" s="995"/>
      <c r="CC120" s="995"/>
      <c r="CD120" s="995"/>
      <c r="CE120" s="995"/>
      <c r="CF120" s="1008">
        <v>77.599999999999994</v>
      </c>
      <c r="CG120" s="1009"/>
      <c r="CH120" s="1009"/>
      <c r="CI120" s="1009"/>
      <c r="CJ120" s="1009"/>
      <c r="CK120" s="1070" t="s">
        <v>471</v>
      </c>
      <c r="CL120" s="1071"/>
      <c r="CM120" s="1071"/>
      <c r="CN120" s="1071"/>
      <c r="CO120" s="1072"/>
      <c r="CP120" s="1078" t="s">
        <v>472</v>
      </c>
      <c r="CQ120" s="1079"/>
      <c r="CR120" s="1079"/>
      <c r="CS120" s="1079"/>
      <c r="CT120" s="1079"/>
      <c r="CU120" s="1079"/>
      <c r="CV120" s="1079"/>
      <c r="CW120" s="1079"/>
      <c r="CX120" s="1079"/>
      <c r="CY120" s="1079"/>
      <c r="CZ120" s="1079"/>
      <c r="DA120" s="1079"/>
      <c r="DB120" s="1079"/>
      <c r="DC120" s="1079"/>
      <c r="DD120" s="1079"/>
      <c r="DE120" s="1079"/>
      <c r="DF120" s="1080"/>
      <c r="DG120" s="994">
        <v>2587738</v>
      </c>
      <c r="DH120" s="995"/>
      <c r="DI120" s="995"/>
      <c r="DJ120" s="995"/>
      <c r="DK120" s="995"/>
      <c r="DL120" s="995">
        <v>2432039</v>
      </c>
      <c r="DM120" s="995"/>
      <c r="DN120" s="995"/>
      <c r="DO120" s="995"/>
      <c r="DP120" s="995"/>
      <c r="DQ120" s="995">
        <v>2108120</v>
      </c>
      <c r="DR120" s="995"/>
      <c r="DS120" s="995"/>
      <c r="DT120" s="995"/>
      <c r="DU120" s="995"/>
      <c r="DV120" s="996">
        <v>6</v>
      </c>
      <c r="DW120" s="996"/>
      <c r="DX120" s="996"/>
      <c r="DY120" s="996"/>
      <c r="DZ120" s="997"/>
    </row>
    <row r="121" spans="1:130" s="226" customFormat="1" ht="26.25" customHeight="1" x14ac:dyDescent="0.15">
      <c r="A121" s="1121"/>
      <c r="B121" s="1013"/>
      <c r="C121" s="1038" t="s">
        <v>473</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130</v>
      </c>
      <c r="AB121" s="1023"/>
      <c r="AC121" s="1023"/>
      <c r="AD121" s="1023"/>
      <c r="AE121" s="1024"/>
      <c r="AF121" s="1025" t="s">
        <v>130</v>
      </c>
      <c r="AG121" s="1023"/>
      <c r="AH121" s="1023"/>
      <c r="AI121" s="1023"/>
      <c r="AJ121" s="1024"/>
      <c r="AK121" s="1025" t="s">
        <v>130</v>
      </c>
      <c r="AL121" s="1023"/>
      <c r="AM121" s="1023"/>
      <c r="AN121" s="1023"/>
      <c r="AO121" s="1024"/>
      <c r="AP121" s="1026" t="s">
        <v>130</v>
      </c>
      <c r="AQ121" s="1027"/>
      <c r="AR121" s="1027"/>
      <c r="AS121" s="1027"/>
      <c r="AT121" s="1028"/>
      <c r="AU121" s="1058"/>
      <c r="AV121" s="1059"/>
      <c r="AW121" s="1059"/>
      <c r="AX121" s="1059"/>
      <c r="AY121" s="1060"/>
      <c r="AZ121" s="986" t="s">
        <v>474</v>
      </c>
      <c r="BA121" s="987"/>
      <c r="BB121" s="987"/>
      <c r="BC121" s="987"/>
      <c r="BD121" s="987"/>
      <c r="BE121" s="987"/>
      <c r="BF121" s="987"/>
      <c r="BG121" s="987"/>
      <c r="BH121" s="987"/>
      <c r="BI121" s="987"/>
      <c r="BJ121" s="987"/>
      <c r="BK121" s="987"/>
      <c r="BL121" s="987"/>
      <c r="BM121" s="987"/>
      <c r="BN121" s="987"/>
      <c r="BO121" s="987"/>
      <c r="BP121" s="988"/>
      <c r="BQ121" s="989">
        <v>8088052</v>
      </c>
      <c r="BR121" s="990"/>
      <c r="BS121" s="990"/>
      <c r="BT121" s="990"/>
      <c r="BU121" s="990"/>
      <c r="BV121" s="990">
        <v>8235404</v>
      </c>
      <c r="BW121" s="990"/>
      <c r="BX121" s="990"/>
      <c r="BY121" s="990"/>
      <c r="BZ121" s="990"/>
      <c r="CA121" s="990">
        <v>7610246</v>
      </c>
      <c r="CB121" s="990"/>
      <c r="CC121" s="990"/>
      <c r="CD121" s="990"/>
      <c r="CE121" s="990"/>
      <c r="CF121" s="984">
        <v>21.7</v>
      </c>
      <c r="CG121" s="985"/>
      <c r="CH121" s="985"/>
      <c r="CI121" s="985"/>
      <c r="CJ121" s="985"/>
      <c r="CK121" s="1073"/>
      <c r="CL121" s="1074"/>
      <c r="CM121" s="1074"/>
      <c r="CN121" s="1074"/>
      <c r="CO121" s="1075"/>
      <c r="CP121" s="1083" t="s">
        <v>475</v>
      </c>
      <c r="CQ121" s="1084"/>
      <c r="CR121" s="1084"/>
      <c r="CS121" s="1084"/>
      <c r="CT121" s="1084"/>
      <c r="CU121" s="1084"/>
      <c r="CV121" s="1084"/>
      <c r="CW121" s="1084"/>
      <c r="CX121" s="1084"/>
      <c r="CY121" s="1084"/>
      <c r="CZ121" s="1084"/>
      <c r="DA121" s="1084"/>
      <c r="DB121" s="1084"/>
      <c r="DC121" s="1084"/>
      <c r="DD121" s="1084"/>
      <c r="DE121" s="1084"/>
      <c r="DF121" s="1085"/>
      <c r="DG121" s="989">
        <v>586704</v>
      </c>
      <c r="DH121" s="990"/>
      <c r="DI121" s="990"/>
      <c r="DJ121" s="990"/>
      <c r="DK121" s="990"/>
      <c r="DL121" s="990">
        <v>583417</v>
      </c>
      <c r="DM121" s="990"/>
      <c r="DN121" s="990"/>
      <c r="DO121" s="990"/>
      <c r="DP121" s="990"/>
      <c r="DQ121" s="990">
        <v>602305</v>
      </c>
      <c r="DR121" s="990"/>
      <c r="DS121" s="990"/>
      <c r="DT121" s="990"/>
      <c r="DU121" s="990"/>
      <c r="DV121" s="991">
        <v>1.7</v>
      </c>
      <c r="DW121" s="991"/>
      <c r="DX121" s="991"/>
      <c r="DY121" s="991"/>
      <c r="DZ121" s="992"/>
    </row>
    <row r="122" spans="1:130" s="226" customFormat="1" ht="26.25" customHeight="1" x14ac:dyDescent="0.15">
      <c r="A122" s="1121"/>
      <c r="B122" s="1013"/>
      <c r="C122" s="986" t="s">
        <v>454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130</v>
      </c>
      <c r="AB122" s="1023"/>
      <c r="AC122" s="1023"/>
      <c r="AD122" s="1023"/>
      <c r="AE122" s="1024"/>
      <c r="AF122" s="1025" t="s">
        <v>130</v>
      </c>
      <c r="AG122" s="1023"/>
      <c r="AH122" s="1023"/>
      <c r="AI122" s="1023"/>
      <c r="AJ122" s="1024"/>
      <c r="AK122" s="1025" t="s">
        <v>130</v>
      </c>
      <c r="AL122" s="1023"/>
      <c r="AM122" s="1023"/>
      <c r="AN122" s="1023"/>
      <c r="AO122" s="1024"/>
      <c r="AP122" s="1026" t="s">
        <v>130</v>
      </c>
      <c r="AQ122" s="1027"/>
      <c r="AR122" s="1027"/>
      <c r="AS122" s="1027"/>
      <c r="AT122" s="1028"/>
      <c r="AU122" s="1058"/>
      <c r="AV122" s="1059"/>
      <c r="AW122" s="1059"/>
      <c r="AX122" s="1059"/>
      <c r="AY122" s="1060"/>
      <c r="AZ122" s="1037" t="s">
        <v>476</v>
      </c>
      <c r="BA122" s="1029"/>
      <c r="BB122" s="1029"/>
      <c r="BC122" s="1029"/>
      <c r="BD122" s="1029"/>
      <c r="BE122" s="1029"/>
      <c r="BF122" s="1029"/>
      <c r="BG122" s="1029"/>
      <c r="BH122" s="1029"/>
      <c r="BI122" s="1029"/>
      <c r="BJ122" s="1029"/>
      <c r="BK122" s="1029"/>
      <c r="BL122" s="1029"/>
      <c r="BM122" s="1029"/>
      <c r="BN122" s="1029"/>
      <c r="BO122" s="1029"/>
      <c r="BP122" s="1030"/>
      <c r="BQ122" s="1063">
        <v>65257729</v>
      </c>
      <c r="BR122" s="1064"/>
      <c r="BS122" s="1064"/>
      <c r="BT122" s="1064"/>
      <c r="BU122" s="1064"/>
      <c r="BV122" s="1064">
        <v>65204805</v>
      </c>
      <c r="BW122" s="1064"/>
      <c r="BX122" s="1064"/>
      <c r="BY122" s="1064"/>
      <c r="BZ122" s="1064"/>
      <c r="CA122" s="1064">
        <v>63783726</v>
      </c>
      <c r="CB122" s="1064"/>
      <c r="CC122" s="1064"/>
      <c r="CD122" s="1064"/>
      <c r="CE122" s="1064"/>
      <c r="CF122" s="1081">
        <v>181.9</v>
      </c>
      <c r="CG122" s="1082"/>
      <c r="CH122" s="1082"/>
      <c r="CI122" s="1082"/>
      <c r="CJ122" s="1082"/>
      <c r="CK122" s="1073"/>
      <c r="CL122" s="1074"/>
      <c r="CM122" s="1074"/>
      <c r="CN122" s="1074"/>
      <c r="CO122" s="1075"/>
      <c r="CP122" s="1083" t="s">
        <v>408</v>
      </c>
      <c r="CQ122" s="1084"/>
      <c r="CR122" s="1084"/>
      <c r="CS122" s="1084"/>
      <c r="CT122" s="1084"/>
      <c r="CU122" s="1084"/>
      <c r="CV122" s="1084"/>
      <c r="CW122" s="1084"/>
      <c r="CX122" s="1084"/>
      <c r="CY122" s="1084"/>
      <c r="CZ122" s="1084"/>
      <c r="DA122" s="1084"/>
      <c r="DB122" s="1084"/>
      <c r="DC122" s="1084"/>
      <c r="DD122" s="1084"/>
      <c r="DE122" s="1084"/>
      <c r="DF122" s="1085"/>
      <c r="DG122" s="989" t="s">
        <v>451</v>
      </c>
      <c r="DH122" s="990"/>
      <c r="DI122" s="990"/>
      <c r="DJ122" s="990"/>
      <c r="DK122" s="990"/>
      <c r="DL122" s="990" t="s">
        <v>130</v>
      </c>
      <c r="DM122" s="990"/>
      <c r="DN122" s="990"/>
      <c r="DO122" s="990"/>
      <c r="DP122" s="990"/>
      <c r="DQ122" s="990">
        <v>176200</v>
      </c>
      <c r="DR122" s="990"/>
      <c r="DS122" s="990"/>
      <c r="DT122" s="990"/>
      <c r="DU122" s="990"/>
      <c r="DV122" s="991">
        <v>0.5</v>
      </c>
      <c r="DW122" s="991"/>
      <c r="DX122" s="991"/>
      <c r="DY122" s="991"/>
      <c r="DZ122" s="992"/>
    </row>
    <row r="123" spans="1:130" s="226" customFormat="1" ht="26.25" customHeight="1" x14ac:dyDescent="0.15">
      <c r="A123" s="1121"/>
      <c r="B123" s="1013"/>
      <c r="C123" s="986" t="s">
        <v>460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130</v>
      </c>
      <c r="AB123" s="1023"/>
      <c r="AC123" s="1023"/>
      <c r="AD123" s="1023"/>
      <c r="AE123" s="1024"/>
      <c r="AF123" s="1025" t="s">
        <v>130</v>
      </c>
      <c r="AG123" s="1023"/>
      <c r="AH123" s="1023"/>
      <c r="AI123" s="1023"/>
      <c r="AJ123" s="1024"/>
      <c r="AK123" s="1025" t="s">
        <v>451</v>
      </c>
      <c r="AL123" s="1023"/>
      <c r="AM123" s="1023"/>
      <c r="AN123" s="1023"/>
      <c r="AO123" s="1024"/>
      <c r="AP123" s="1026" t="s">
        <v>130</v>
      </c>
      <c r="AQ123" s="1027"/>
      <c r="AR123" s="1027"/>
      <c r="AS123" s="1027"/>
      <c r="AT123" s="1028"/>
      <c r="AU123" s="1061"/>
      <c r="AV123" s="1062"/>
      <c r="AW123" s="1062"/>
      <c r="AX123" s="1062"/>
      <c r="AY123" s="1062"/>
      <c r="AZ123" s="247" t="s">
        <v>189</v>
      </c>
      <c r="BA123" s="247"/>
      <c r="BB123" s="247"/>
      <c r="BC123" s="247"/>
      <c r="BD123" s="247"/>
      <c r="BE123" s="247"/>
      <c r="BF123" s="247"/>
      <c r="BG123" s="247"/>
      <c r="BH123" s="247"/>
      <c r="BI123" s="247"/>
      <c r="BJ123" s="247"/>
      <c r="BK123" s="247"/>
      <c r="BL123" s="247"/>
      <c r="BM123" s="247"/>
      <c r="BN123" s="247"/>
      <c r="BO123" s="1041" t="s">
        <v>477</v>
      </c>
      <c r="BP123" s="1069"/>
      <c r="BQ123" s="1127">
        <v>97554793</v>
      </c>
      <c r="BR123" s="1128"/>
      <c r="BS123" s="1128"/>
      <c r="BT123" s="1128"/>
      <c r="BU123" s="1128"/>
      <c r="BV123" s="1128">
        <v>98153994</v>
      </c>
      <c r="BW123" s="1128"/>
      <c r="BX123" s="1128"/>
      <c r="BY123" s="1128"/>
      <c r="BZ123" s="1128"/>
      <c r="CA123" s="1128">
        <v>98592167</v>
      </c>
      <c r="CB123" s="1128"/>
      <c r="CC123" s="1128"/>
      <c r="CD123" s="1128"/>
      <c r="CE123" s="1128"/>
      <c r="CF123" s="1065"/>
      <c r="CG123" s="1066"/>
      <c r="CH123" s="1066"/>
      <c r="CI123" s="1066"/>
      <c r="CJ123" s="1067"/>
      <c r="CK123" s="1073"/>
      <c r="CL123" s="1074"/>
      <c r="CM123" s="1074"/>
      <c r="CN123" s="1074"/>
      <c r="CO123" s="1075"/>
      <c r="CP123" s="1083" t="s">
        <v>478</v>
      </c>
      <c r="CQ123" s="1084"/>
      <c r="CR123" s="1084"/>
      <c r="CS123" s="1084"/>
      <c r="CT123" s="1084"/>
      <c r="CU123" s="1084"/>
      <c r="CV123" s="1084"/>
      <c r="CW123" s="1084"/>
      <c r="CX123" s="1084"/>
      <c r="CY123" s="1084"/>
      <c r="CZ123" s="1084"/>
      <c r="DA123" s="1084"/>
      <c r="DB123" s="1084"/>
      <c r="DC123" s="1084"/>
      <c r="DD123" s="1084"/>
      <c r="DE123" s="1084"/>
      <c r="DF123" s="1085"/>
      <c r="DG123" s="1022">
        <v>111832</v>
      </c>
      <c r="DH123" s="1023"/>
      <c r="DI123" s="1023"/>
      <c r="DJ123" s="1023"/>
      <c r="DK123" s="1024"/>
      <c r="DL123" s="1025">
        <v>106110</v>
      </c>
      <c r="DM123" s="1023"/>
      <c r="DN123" s="1023"/>
      <c r="DO123" s="1023"/>
      <c r="DP123" s="1024"/>
      <c r="DQ123" s="1025">
        <v>100272</v>
      </c>
      <c r="DR123" s="1023"/>
      <c r="DS123" s="1023"/>
      <c r="DT123" s="1023"/>
      <c r="DU123" s="1024"/>
      <c r="DV123" s="1026">
        <v>0.3</v>
      </c>
      <c r="DW123" s="1027"/>
      <c r="DX123" s="1027"/>
      <c r="DY123" s="1027"/>
      <c r="DZ123" s="1028"/>
    </row>
    <row r="124" spans="1:130" s="226" customFormat="1" ht="26.25" customHeight="1" thickBot="1" x14ac:dyDescent="0.2">
      <c r="A124" s="1121"/>
      <c r="B124" s="1013"/>
      <c r="C124" s="986" t="s">
        <v>463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451</v>
      </c>
      <c r="AB124" s="1023"/>
      <c r="AC124" s="1023"/>
      <c r="AD124" s="1023"/>
      <c r="AE124" s="1024"/>
      <c r="AF124" s="1025" t="s">
        <v>130</v>
      </c>
      <c r="AG124" s="1023"/>
      <c r="AH124" s="1023"/>
      <c r="AI124" s="1023"/>
      <c r="AJ124" s="1024"/>
      <c r="AK124" s="1025" t="s">
        <v>130</v>
      </c>
      <c r="AL124" s="1023"/>
      <c r="AM124" s="1023"/>
      <c r="AN124" s="1023"/>
      <c r="AO124" s="1024"/>
      <c r="AP124" s="1026" t="s">
        <v>130</v>
      </c>
      <c r="AQ124" s="1027"/>
      <c r="AR124" s="1027"/>
      <c r="AS124" s="1027"/>
      <c r="AT124" s="1028"/>
      <c r="AU124" s="1123" t="s">
        <v>479</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130</v>
      </c>
      <c r="BR124" s="1091"/>
      <c r="BS124" s="1091"/>
      <c r="BT124" s="1091"/>
      <c r="BU124" s="1091"/>
      <c r="BV124" s="1091" t="s">
        <v>130</v>
      </c>
      <c r="BW124" s="1091"/>
      <c r="BX124" s="1091"/>
      <c r="BY124" s="1091"/>
      <c r="BZ124" s="1091"/>
      <c r="CA124" s="1091" t="s">
        <v>451</v>
      </c>
      <c r="CB124" s="1091"/>
      <c r="CC124" s="1091"/>
      <c r="CD124" s="1091"/>
      <c r="CE124" s="1091"/>
      <c r="CF124" s="1092"/>
      <c r="CG124" s="1093"/>
      <c r="CH124" s="1093"/>
      <c r="CI124" s="1093"/>
      <c r="CJ124" s="1094"/>
      <c r="CK124" s="1076"/>
      <c r="CL124" s="1076"/>
      <c r="CM124" s="1076"/>
      <c r="CN124" s="1076"/>
      <c r="CO124" s="1077"/>
      <c r="CP124" s="1083" t="s">
        <v>480</v>
      </c>
      <c r="CQ124" s="1084"/>
      <c r="CR124" s="1084"/>
      <c r="CS124" s="1084"/>
      <c r="CT124" s="1084"/>
      <c r="CU124" s="1084"/>
      <c r="CV124" s="1084"/>
      <c r="CW124" s="1084"/>
      <c r="CX124" s="1084"/>
      <c r="CY124" s="1084"/>
      <c r="CZ124" s="1084"/>
      <c r="DA124" s="1084"/>
      <c r="DB124" s="1084"/>
      <c r="DC124" s="1084"/>
      <c r="DD124" s="1084"/>
      <c r="DE124" s="1084"/>
      <c r="DF124" s="1085"/>
      <c r="DG124" s="1068" t="s">
        <v>130</v>
      </c>
      <c r="DH124" s="1050"/>
      <c r="DI124" s="1050"/>
      <c r="DJ124" s="1050"/>
      <c r="DK124" s="1051"/>
      <c r="DL124" s="1049" t="s">
        <v>180</v>
      </c>
      <c r="DM124" s="1050"/>
      <c r="DN124" s="1050"/>
      <c r="DO124" s="1050"/>
      <c r="DP124" s="1051"/>
      <c r="DQ124" s="1049" t="s">
        <v>451</v>
      </c>
      <c r="DR124" s="1050"/>
      <c r="DS124" s="1050"/>
      <c r="DT124" s="1050"/>
      <c r="DU124" s="1051"/>
      <c r="DV124" s="1052" t="s">
        <v>130</v>
      </c>
      <c r="DW124" s="1053"/>
      <c r="DX124" s="1053"/>
      <c r="DY124" s="1053"/>
      <c r="DZ124" s="1054"/>
    </row>
    <row r="125" spans="1:130" s="226" customFormat="1" ht="26.25" customHeight="1" x14ac:dyDescent="0.15">
      <c r="A125" s="1121"/>
      <c r="B125" s="1013"/>
      <c r="C125" s="986" t="s">
        <v>466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130</v>
      </c>
      <c r="AB125" s="1023"/>
      <c r="AC125" s="1023"/>
      <c r="AD125" s="1023"/>
      <c r="AE125" s="1024"/>
      <c r="AF125" s="1025" t="s">
        <v>130</v>
      </c>
      <c r="AG125" s="1023"/>
      <c r="AH125" s="1023"/>
      <c r="AI125" s="1023"/>
      <c r="AJ125" s="1024"/>
      <c r="AK125" s="1025" t="s">
        <v>130</v>
      </c>
      <c r="AL125" s="1023"/>
      <c r="AM125" s="1023"/>
      <c r="AN125" s="1023"/>
      <c r="AO125" s="1024"/>
      <c r="AP125" s="1026" t="s">
        <v>130</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481</v>
      </c>
      <c r="CL125" s="1071"/>
      <c r="CM125" s="1071"/>
      <c r="CN125" s="1071"/>
      <c r="CO125" s="1072"/>
      <c r="CP125" s="993" t="s">
        <v>482</v>
      </c>
      <c r="CQ125" s="961"/>
      <c r="CR125" s="961"/>
      <c r="CS125" s="961"/>
      <c r="CT125" s="961"/>
      <c r="CU125" s="961"/>
      <c r="CV125" s="961"/>
      <c r="CW125" s="961"/>
      <c r="CX125" s="961"/>
      <c r="CY125" s="961"/>
      <c r="CZ125" s="961"/>
      <c r="DA125" s="961"/>
      <c r="DB125" s="961"/>
      <c r="DC125" s="961"/>
      <c r="DD125" s="961"/>
      <c r="DE125" s="961"/>
      <c r="DF125" s="962"/>
      <c r="DG125" s="994" t="s">
        <v>130</v>
      </c>
      <c r="DH125" s="995"/>
      <c r="DI125" s="995"/>
      <c r="DJ125" s="995"/>
      <c r="DK125" s="995"/>
      <c r="DL125" s="995" t="s">
        <v>130</v>
      </c>
      <c r="DM125" s="995"/>
      <c r="DN125" s="995"/>
      <c r="DO125" s="995"/>
      <c r="DP125" s="995"/>
      <c r="DQ125" s="995" t="s">
        <v>451</v>
      </c>
      <c r="DR125" s="995"/>
      <c r="DS125" s="995"/>
      <c r="DT125" s="995"/>
      <c r="DU125" s="995"/>
      <c r="DV125" s="996" t="s">
        <v>451</v>
      </c>
      <c r="DW125" s="996"/>
      <c r="DX125" s="996"/>
      <c r="DY125" s="996"/>
      <c r="DZ125" s="997"/>
    </row>
    <row r="126" spans="1:130" s="226" customFormat="1" ht="26.25" customHeight="1" thickBot="1" x14ac:dyDescent="0.2">
      <c r="A126" s="1121"/>
      <c r="B126" s="1013"/>
      <c r="C126" s="986" t="s">
        <v>468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451</v>
      </c>
      <c r="AB126" s="1023"/>
      <c r="AC126" s="1023"/>
      <c r="AD126" s="1023"/>
      <c r="AE126" s="1024"/>
      <c r="AF126" s="1025" t="s">
        <v>451</v>
      </c>
      <c r="AG126" s="1023"/>
      <c r="AH126" s="1023"/>
      <c r="AI126" s="1023"/>
      <c r="AJ126" s="1024"/>
      <c r="AK126" s="1025" t="s">
        <v>130</v>
      </c>
      <c r="AL126" s="1023"/>
      <c r="AM126" s="1023"/>
      <c r="AN126" s="1023"/>
      <c r="AO126" s="1024"/>
      <c r="AP126" s="1026" t="s">
        <v>180</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483</v>
      </c>
      <c r="CQ126" s="987"/>
      <c r="CR126" s="987"/>
      <c r="CS126" s="987"/>
      <c r="CT126" s="987"/>
      <c r="CU126" s="987"/>
      <c r="CV126" s="987"/>
      <c r="CW126" s="987"/>
      <c r="CX126" s="987"/>
      <c r="CY126" s="987"/>
      <c r="CZ126" s="987"/>
      <c r="DA126" s="987"/>
      <c r="DB126" s="987"/>
      <c r="DC126" s="987"/>
      <c r="DD126" s="987"/>
      <c r="DE126" s="987"/>
      <c r="DF126" s="988"/>
      <c r="DG126" s="989" t="s">
        <v>180</v>
      </c>
      <c r="DH126" s="990"/>
      <c r="DI126" s="990"/>
      <c r="DJ126" s="990"/>
      <c r="DK126" s="990"/>
      <c r="DL126" s="990" t="s">
        <v>130</v>
      </c>
      <c r="DM126" s="990"/>
      <c r="DN126" s="990"/>
      <c r="DO126" s="990"/>
      <c r="DP126" s="990"/>
      <c r="DQ126" s="990" t="s">
        <v>130</v>
      </c>
      <c r="DR126" s="990"/>
      <c r="DS126" s="990"/>
      <c r="DT126" s="990"/>
      <c r="DU126" s="990"/>
      <c r="DV126" s="991" t="s">
        <v>130</v>
      </c>
      <c r="DW126" s="991"/>
      <c r="DX126" s="991"/>
      <c r="DY126" s="991"/>
      <c r="DZ126" s="992"/>
    </row>
    <row r="127" spans="1:130" s="226" customFormat="1" ht="26.25" customHeight="1" x14ac:dyDescent="0.15">
      <c r="A127" s="1122"/>
      <c r="B127" s="1015"/>
      <c r="C127" s="1037" t="s">
        <v>484</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130</v>
      </c>
      <c r="AB127" s="1023"/>
      <c r="AC127" s="1023"/>
      <c r="AD127" s="1023"/>
      <c r="AE127" s="1024"/>
      <c r="AF127" s="1025" t="s">
        <v>130</v>
      </c>
      <c r="AG127" s="1023"/>
      <c r="AH127" s="1023"/>
      <c r="AI127" s="1023"/>
      <c r="AJ127" s="1024"/>
      <c r="AK127" s="1025" t="s">
        <v>130</v>
      </c>
      <c r="AL127" s="1023"/>
      <c r="AM127" s="1023"/>
      <c r="AN127" s="1023"/>
      <c r="AO127" s="1024"/>
      <c r="AP127" s="1026" t="s">
        <v>130</v>
      </c>
      <c r="AQ127" s="1027"/>
      <c r="AR127" s="1027"/>
      <c r="AS127" s="1027"/>
      <c r="AT127" s="1028"/>
      <c r="AU127" s="228"/>
      <c r="AV127" s="228"/>
      <c r="AW127" s="228"/>
      <c r="AX127" s="1095" t="s">
        <v>485</v>
      </c>
      <c r="AY127" s="1096"/>
      <c r="AZ127" s="1096"/>
      <c r="BA127" s="1096"/>
      <c r="BB127" s="1096"/>
      <c r="BC127" s="1096"/>
      <c r="BD127" s="1096"/>
      <c r="BE127" s="1097"/>
      <c r="BF127" s="1098" t="s">
        <v>486</v>
      </c>
      <c r="BG127" s="1096"/>
      <c r="BH127" s="1096"/>
      <c r="BI127" s="1096"/>
      <c r="BJ127" s="1096"/>
      <c r="BK127" s="1096"/>
      <c r="BL127" s="1097"/>
      <c r="BM127" s="1098" t="s">
        <v>487</v>
      </c>
      <c r="BN127" s="1096"/>
      <c r="BO127" s="1096"/>
      <c r="BP127" s="1096"/>
      <c r="BQ127" s="1096"/>
      <c r="BR127" s="1096"/>
      <c r="BS127" s="1097"/>
      <c r="BT127" s="1098" t="s">
        <v>488</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489</v>
      </c>
      <c r="CQ127" s="987"/>
      <c r="CR127" s="987"/>
      <c r="CS127" s="987"/>
      <c r="CT127" s="987"/>
      <c r="CU127" s="987"/>
      <c r="CV127" s="987"/>
      <c r="CW127" s="987"/>
      <c r="CX127" s="987"/>
      <c r="CY127" s="987"/>
      <c r="CZ127" s="987"/>
      <c r="DA127" s="987"/>
      <c r="DB127" s="987"/>
      <c r="DC127" s="987"/>
      <c r="DD127" s="987"/>
      <c r="DE127" s="987"/>
      <c r="DF127" s="988"/>
      <c r="DG127" s="989" t="s">
        <v>180</v>
      </c>
      <c r="DH127" s="990"/>
      <c r="DI127" s="990"/>
      <c r="DJ127" s="990"/>
      <c r="DK127" s="990"/>
      <c r="DL127" s="990" t="s">
        <v>130</v>
      </c>
      <c r="DM127" s="990"/>
      <c r="DN127" s="990"/>
      <c r="DO127" s="990"/>
      <c r="DP127" s="990"/>
      <c r="DQ127" s="990" t="s">
        <v>451</v>
      </c>
      <c r="DR127" s="990"/>
      <c r="DS127" s="990"/>
      <c r="DT127" s="990"/>
      <c r="DU127" s="990"/>
      <c r="DV127" s="991" t="s">
        <v>130</v>
      </c>
      <c r="DW127" s="991"/>
      <c r="DX127" s="991"/>
      <c r="DY127" s="991"/>
      <c r="DZ127" s="992"/>
    </row>
    <row r="128" spans="1:130" s="226" customFormat="1" ht="26.25" customHeight="1" thickBot="1" x14ac:dyDescent="0.2">
      <c r="A128" s="1105" t="s">
        <v>490</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491</v>
      </c>
      <c r="X128" s="1107"/>
      <c r="Y128" s="1107"/>
      <c r="Z128" s="1108"/>
      <c r="AA128" s="1109">
        <v>1088666</v>
      </c>
      <c r="AB128" s="1110"/>
      <c r="AC128" s="1110"/>
      <c r="AD128" s="1110"/>
      <c r="AE128" s="1111"/>
      <c r="AF128" s="1112">
        <v>1052165</v>
      </c>
      <c r="AG128" s="1110"/>
      <c r="AH128" s="1110"/>
      <c r="AI128" s="1110"/>
      <c r="AJ128" s="1111"/>
      <c r="AK128" s="1112">
        <v>1145186</v>
      </c>
      <c r="AL128" s="1110"/>
      <c r="AM128" s="1110"/>
      <c r="AN128" s="1110"/>
      <c r="AO128" s="1111"/>
      <c r="AP128" s="1113"/>
      <c r="AQ128" s="1114"/>
      <c r="AR128" s="1114"/>
      <c r="AS128" s="1114"/>
      <c r="AT128" s="1115"/>
      <c r="AU128" s="228"/>
      <c r="AV128" s="228"/>
      <c r="AW128" s="228"/>
      <c r="AX128" s="960" t="s">
        <v>492</v>
      </c>
      <c r="AY128" s="961"/>
      <c r="AZ128" s="961"/>
      <c r="BA128" s="961"/>
      <c r="BB128" s="961"/>
      <c r="BC128" s="961"/>
      <c r="BD128" s="961"/>
      <c r="BE128" s="962"/>
      <c r="BF128" s="1116" t="s">
        <v>130</v>
      </c>
      <c r="BG128" s="1117"/>
      <c r="BH128" s="1117"/>
      <c r="BI128" s="1117"/>
      <c r="BJ128" s="1117"/>
      <c r="BK128" s="1117"/>
      <c r="BL128" s="1118"/>
      <c r="BM128" s="1116">
        <v>11.43</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493</v>
      </c>
      <c r="CQ128" s="791"/>
      <c r="CR128" s="791"/>
      <c r="CS128" s="791"/>
      <c r="CT128" s="791"/>
      <c r="CU128" s="791"/>
      <c r="CV128" s="791"/>
      <c r="CW128" s="791"/>
      <c r="CX128" s="791"/>
      <c r="CY128" s="791"/>
      <c r="CZ128" s="791"/>
      <c r="DA128" s="791"/>
      <c r="DB128" s="791"/>
      <c r="DC128" s="791"/>
      <c r="DD128" s="791"/>
      <c r="DE128" s="791"/>
      <c r="DF128" s="1100"/>
      <c r="DG128" s="1101">
        <v>27688</v>
      </c>
      <c r="DH128" s="1102"/>
      <c r="DI128" s="1102"/>
      <c r="DJ128" s="1102"/>
      <c r="DK128" s="1102"/>
      <c r="DL128" s="1102">
        <v>15830</v>
      </c>
      <c r="DM128" s="1102"/>
      <c r="DN128" s="1102"/>
      <c r="DO128" s="1102"/>
      <c r="DP128" s="1102"/>
      <c r="DQ128" s="1102" t="s">
        <v>130</v>
      </c>
      <c r="DR128" s="1102"/>
      <c r="DS128" s="1102"/>
      <c r="DT128" s="1102"/>
      <c r="DU128" s="1102"/>
      <c r="DV128" s="1103" t="s">
        <v>130</v>
      </c>
      <c r="DW128" s="1103"/>
      <c r="DX128" s="1103"/>
      <c r="DY128" s="1103"/>
      <c r="DZ128" s="1104"/>
    </row>
    <row r="129" spans="1:131" s="226" customFormat="1" ht="26.25" customHeight="1" x14ac:dyDescent="0.15">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494</v>
      </c>
      <c r="X129" s="1135"/>
      <c r="Y129" s="1135"/>
      <c r="Z129" s="1136"/>
      <c r="AA129" s="1022">
        <v>38377089</v>
      </c>
      <c r="AB129" s="1023"/>
      <c r="AC129" s="1023"/>
      <c r="AD129" s="1023"/>
      <c r="AE129" s="1024"/>
      <c r="AF129" s="1025">
        <v>39593552</v>
      </c>
      <c r="AG129" s="1023"/>
      <c r="AH129" s="1023"/>
      <c r="AI129" s="1023"/>
      <c r="AJ129" s="1024"/>
      <c r="AK129" s="1025">
        <v>41018154</v>
      </c>
      <c r="AL129" s="1023"/>
      <c r="AM129" s="1023"/>
      <c r="AN129" s="1023"/>
      <c r="AO129" s="1024"/>
      <c r="AP129" s="1137"/>
      <c r="AQ129" s="1138"/>
      <c r="AR129" s="1138"/>
      <c r="AS129" s="1138"/>
      <c r="AT129" s="1139"/>
      <c r="AU129" s="229"/>
      <c r="AV129" s="229"/>
      <c r="AW129" s="229"/>
      <c r="AX129" s="1129" t="s">
        <v>495</v>
      </c>
      <c r="AY129" s="987"/>
      <c r="AZ129" s="987"/>
      <c r="BA129" s="987"/>
      <c r="BB129" s="987"/>
      <c r="BC129" s="987"/>
      <c r="BD129" s="987"/>
      <c r="BE129" s="988"/>
      <c r="BF129" s="1130" t="s">
        <v>130</v>
      </c>
      <c r="BG129" s="1131"/>
      <c r="BH129" s="1131"/>
      <c r="BI129" s="1131"/>
      <c r="BJ129" s="1131"/>
      <c r="BK129" s="1131"/>
      <c r="BL129" s="1132"/>
      <c r="BM129" s="1130">
        <v>16.43</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8" t="s">
        <v>496</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497</v>
      </c>
      <c r="X130" s="1135"/>
      <c r="Y130" s="1135"/>
      <c r="Z130" s="1136"/>
      <c r="AA130" s="1022">
        <v>5792185</v>
      </c>
      <c r="AB130" s="1023"/>
      <c r="AC130" s="1023"/>
      <c r="AD130" s="1023"/>
      <c r="AE130" s="1024"/>
      <c r="AF130" s="1025">
        <v>5959005</v>
      </c>
      <c r="AG130" s="1023"/>
      <c r="AH130" s="1023"/>
      <c r="AI130" s="1023"/>
      <c r="AJ130" s="1024"/>
      <c r="AK130" s="1025">
        <v>5961776</v>
      </c>
      <c r="AL130" s="1023"/>
      <c r="AM130" s="1023"/>
      <c r="AN130" s="1023"/>
      <c r="AO130" s="1024"/>
      <c r="AP130" s="1137"/>
      <c r="AQ130" s="1138"/>
      <c r="AR130" s="1138"/>
      <c r="AS130" s="1138"/>
      <c r="AT130" s="1139"/>
      <c r="AU130" s="229"/>
      <c r="AV130" s="229"/>
      <c r="AW130" s="229"/>
      <c r="AX130" s="1129" t="s">
        <v>498</v>
      </c>
      <c r="AY130" s="987"/>
      <c r="AZ130" s="987"/>
      <c r="BA130" s="987"/>
      <c r="BB130" s="987"/>
      <c r="BC130" s="987"/>
      <c r="BD130" s="987"/>
      <c r="BE130" s="988"/>
      <c r="BF130" s="1165">
        <v>-0.4</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499</v>
      </c>
      <c r="X131" s="1172"/>
      <c r="Y131" s="1172"/>
      <c r="Z131" s="1173"/>
      <c r="AA131" s="1068">
        <v>32584904</v>
      </c>
      <c r="AB131" s="1050"/>
      <c r="AC131" s="1050"/>
      <c r="AD131" s="1050"/>
      <c r="AE131" s="1051"/>
      <c r="AF131" s="1049">
        <v>33634547</v>
      </c>
      <c r="AG131" s="1050"/>
      <c r="AH131" s="1050"/>
      <c r="AI131" s="1050"/>
      <c r="AJ131" s="1051"/>
      <c r="AK131" s="1049">
        <v>35056378</v>
      </c>
      <c r="AL131" s="1050"/>
      <c r="AM131" s="1050"/>
      <c r="AN131" s="1050"/>
      <c r="AO131" s="1051"/>
      <c r="AP131" s="1174"/>
      <c r="AQ131" s="1175"/>
      <c r="AR131" s="1175"/>
      <c r="AS131" s="1175"/>
      <c r="AT131" s="1176"/>
      <c r="AU131" s="229"/>
      <c r="AV131" s="229"/>
      <c r="AW131" s="229"/>
      <c r="AX131" s="1147" t="s">
        <v>500</v>
      </c>
      <c r="AY131" s="791"/>
      <c r="AZ131" s="791"/>
      <c r="BA131" s="791"/>
      <c r="BB131" s="791"/>
      <c r="BC131" s="791"/>
      <c r="BD131" s="791"/>
      <c r="BE131" s="1100"/>
      <c r="BF131" s="1148" t="s">
        <v>130</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4" t="s">
        <v>501</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502</v>
      </c>
      <c r="W132" s="1158"/>
      <c r="X132" s="1158"/>
      <c r="Y132" s="1158"/>
      <c r="Z132" s="1159"/>
      <c r="AA132" s="1160">
        <v>-0.66355573700000003</v>
      </c>
      <c r="AB132" s="1161"/>
      <c r="AC132" s="1161"/>
      <c r="AD132" s="1161"/>
      <c r="AE132" s="1162"/>
      <c r="AF132" s="1163">
        <v>-0.81749280000000002</v>
      </c>
      <c r="AG132" s="1161"/>
      <c r="AH132" s="1161"/>
      <c r="AI132" s="1161"/>
      <c r="AJ132" s="1162"/>
      <c r="AK132" s="1163">
        <v>0.177876334</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503</v>
      </c>
      <c r="W133" s="1141"/>
      <c r="X133" s="1141"/>
      <c r="Y133" s="1141"/>
      <c r="Z133" s="1142"/>
      <c r="AA133" s="1143">
        <v>-0.7</v>
      </c>
      <c r="AB133" s="1144"/>
      <c r="AC133" s="1144"/>
      <c r="AD133" s="1144"/>
      <c r="AE133" s="1145"/>
      <c r="AF133" s="1143">
        <v>-0.6</v>
      </c>
      <c r="AG133" s="1144"/>
      <c r="AH133" s="1144"/>
      <c r="AI133" s="1144"/>
      <c r="AJ133" s="1145"/>
      <c r="AK133" s="1143">
        <v>-0.4</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hfguv3V1Hrys0zXqJIL49i6GMOydgl/WvlKEEJ/1EOAKgBpk1aONJ0ilQLa3e/PyUtaFlU7qIZpinHXAfC4tcQ==" saltValue="bnvMUc0CwN1YvwCcELqwc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504</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horizontalDpi="4294967293"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4b2kcGimKwct8HVWue2xQ8yR1jnEyRIyDsjnLSELNfgCr6nmoqldyGsfr5TB+sYvD5xTKroUfCQlKFN7vTy8g==" saltValue="RPwFLbWP54RSLkVign4w9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506</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507</v>
      </c>
      <c r="AP7" s="268"/>
      <c r="AQ7" s="269" t="s">
        <v>508</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509</v>
      </c>
      <c r="AQ8" s="275" t="s">
        <v>510</v>
      </c>
      <c r="AR8" s="276" t="s">
        <v>511</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512</v>
      </c>
      <c r="AL9" s="1181"/>
      <c r="AM9" s="1181"/>
      <c r="AN9" s="1182"/>
      <c r="AO9" s="277">
        <v>13062941</v>
      </c>
      <c r="AP9" s="277">
        <v>75684</v>
      </c>
      <c r="AQ9" s="278">
        <v>68851</v>
      </c>
      <c r="AR9" s="279">
        <v>9.9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513</v>
      </c>
      <c r="AL10" s="1181"/>
      <c r="AM10" s="1181"/>
      <c r="AN10" s="1182"/>
      <c r="AO10" s="280">
        <v>3553</v>
      </c>
      <c r="AP10" s="280">
        <v>21</v>
      </c>
      <c r="AQ10" s="281">
        <v>2699</v>
      </c>
      <c r="AR10" s="282">
        <v>-99.2</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514</v>
      </c>
      <c r="AL11" s="1181"/>
      <c r="AM11" s="1181"/>
      <c r="AN11" s="1182"/>
      <c r="AO11" s="280">
        <v>28046</v>
      </c>
      <c r="AP11" s="280">
        <v>162</v>
      </c>
      <c r="AQ11" s="281">
        <v>448</v>
      </c>
      <c r="AR11" s="282">
        <v>-63.8</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515</v>
      </c>
      <c r="AL12" s="1181"/>
      <c r="AM12" s="1181"/>
      <c r="AN12" s="1182"/>
      <c r="AO12" s="280" t="s">
        <v>516</v>
      </c>
      <c r="AP12" s="280" t="s">
        <v>516</v>
      </c>
      <c r="AQ12" s="281">
        <v>16</v>
      </c>
      <c r="AR12" s="282" t="s">
        <v>516</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517</v>
      </c>
      <c r="AL13" s="1181"/>
      <c r="AM13" s="1181"/>
      <c r="AN13" s="1182"/>
      <c r="AO13" s="280">
        <v>374858</v>
      </c>
      <c r="AP13" s="280">
        <v>2172</v>
      </c>
      <c r="AQ13" s="281">
        <v>2047</v>
      </c>
      <c r="AR13" s="282">
        <v>6.1</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518</v>
      </c>
      <c r="AL14" s="1181"/>
      <c r="AM14" s="1181"/>
      <c r="AN14" s="1182"/>
      <c r="AO14" s="280">
        <v>352766</v>
      </c>
      <c r="AP14" s="280">
        <v>2044</v>
      </c>
      <c r="AQ14" s="281">
        <v>1619</v>
      </c>
      <c r="AR14" s="282">
        <v>26.3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519</v>
      </c>
      <c r="AL15" s="1184"/>
      <c r="AM15" s="1184"/>
      <c r="AN15" s="1185"/>
      <c r="AO15" s="280">
        <v>-784729</v>
      </c>
      <c r="AP15" s="280">
        <v>-4547</v>
      </c>
      <c r="AQ15" s="281">
        <v>-4243</v>
      </c>
      <c r="AR15" s="282">
        <v>7.2</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189</v>
      </c>
      <c r="AL16" s="1184"/>
      <c r="AM16" s="1184"/>
      <c r="AN16" s="1185"/>
      <c r="AO16" s="280">
        <v>13037435</v>
      </c>
      <c r="AP16" s="280">
        <v>75536</v>
      </c>
      <c r="AQ16" s="281">
        <v>71437</v>
      </c>
      <c r="AR16" s="282">
        <v>5.7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520</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521</v>
      </c>
      <c r="AP20" s="289" t="s">
        <v>522</v>
      </c>
      <c r="AQ20" s="290" t="s">
        <v>523</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524</v>
      </c>
      <c r="AL21" s="1187"/>
      <c r="AM21" s="1187"/>
      <c r="AN21" s="1188"/>
      <c r="AO21" s="293">
        <v>7.6</v>
      </c>
      <c r="AP21" s="294">
        <v>6.93</v>
      </c>
      <c r="AQ21" s="295">
        <v>0.67</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525</v>
      </c>
      <c r="AL22" s="1187"/>
      <c r="AM22" s="1187"/>
      <c r="AN22" s="1188"/>
      <c r="AO22" s="298">
        <v>98.9</v>
      </c>
      <c r="AP22" s="299">
        <v>99.1</v>
      </c>
      <c r="AQ22" s="300">
        <v>-0.2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7" t="s">
        <v>526</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x14ac:dyDescent="0.15">
      <c r="A27" s="305"/>
      <c r="AO27" s="258"/>
      <c r="AP27" s="258"/>
      <c r="AQ27" s="258"/>
      <c r="AR27" s="258"/>
      <c r="AS27" s="258"/>
      <c r="AT27" s="258"/>
    </row>
    <row r="28" spans="1:46" ht="17.25" x14ac:dyDescent="0.15">
      <c r="A28" s="259" t="s">
        <v>527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528</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507</v>
      </c>
      <c r="AP30" s="268"/>
      <c r="AQ30" s="269" t="s">
        <v>508</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509</v>
      </c>
      <c r="AQ31" s="275" t="s">
        <v>510</v>
      </c>
      <c r="AR31" s="276" t="s">
        <v>511</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529</v>
      </c>
      <c r="AL32" s="1195"/>
      <c r="AM32" s="1195"/>
      <c r="AN32" s="1196"/>
      <c r="AO32" s="308">
        <v>6667680</v>
      </c>
      <c r="AP32" s="308">
        <v>38631</v>
      </c>
      <c r="AQ32" s="309">
        <v>36212</v>
      </c>
      <c r="AR32" s="310">
        <v>6.7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530</v>
      </c>
      <c r="AL33" s="1195"/>
      <c r="AM33" s="1195"/>
      <c r="AN33" s="1196"/>
      <c r="AO33" s="308" t="s">
        <v>516</v>
      </c>
      <c r="AP33" s="308" t="s">
        <v>516</v>
      </c>
      <c r="AQ33" s="309" t="s">
        <v>516</v>
      </c>
      <c r="AR33" s="310" t="s">
        <v>516</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531</v>
      </c>
      <c r="AL34" s="1195"/>
      <c r="AM34" s="1195"/>
      <c r="AN34" s="1196"/>
      <c r="AO34" s="308" t="s">
        <v>516</v>
      </c>
      <c r="AP34" s="308" t="s">
        <v>516</v>
      </c>
      <c r="AQ34" s="309" t="s">
        <v>516</v>
      </c>
      <c r="AR34" s="310" t="s">
        <v>516</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532</v>
      </c>
      <c r="AL35" s="1195"/>
      <c r="AM35" s="1195"/>
      <c r="AN35" s="1196"/>
      <c r="AO35" s="308">
        <v>339377</v>
      </c>
      <c r="AP35" s="308">
        <v>1966</v>
      </c>
      <c r="AQ35" s="309">
        <v>9512</v>
      </c>
      <c r="AR35" s="310">
        <v>-79.3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533</v>
      </c>
      <c r="AL36" s="1195"/>
      <c r="AM36" s="1195"/>
      <c r="AN36" s="1196"/>
      <c r="AO36" s="308">
        <v>162262</v>
      </c>
      <c r="AP36" s="308">
        <v>940</v>
      </c>
      <c r="AQ36" s="309">
        <v>644</v>
      </c>
      <c r="AR36" s="310">
        <v>46</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534</v>
      </c>
      <c r="AL37" s="1195"/>
      <c r="AM37" s="1195"/>
      <c r="AN37" s="1196"/>
      <c r="AO37" s="308" t="s">
        <v>516</v>
      </c>
      <c r="AP37" s="308" t="s">
        <v>516</v>
      </c>
      <c r="AQ37" s="309">
        <v>587</v>
      </c>
      <c r="AR37" s="310" t="s">
        <v>516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535</v>
      </c>
      <c r="AL38" s="1198"/>
      <c r="AM38" s="1198"/>
      <c r="AN38" s="1199"/>
      <c r="AO38" s="311" t="s">
        <v>516</v>
      </c>
      <c r="AP38" s="311" t="s">
        <v>516</v>
      </c>
      <c r="AQ38" s="312">
        <v>0</v>
      </c>
      <c r="AR38" s="300" t="s">
        <v>516</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536</v>
      </c>
      <c r="AL39" s="1198"/>
      <c r="AM39" s="1198"/>
      <c r="AN39" s="1199"/>
      <c r="AO39" s="308">
        <v>-1145186</v>
      </c>
      <c r="AP39" s="308">
        <v>-6635</v>
      </c>
      <c r="AQ39" s="309">
        <v>-5655</v>
      </c>
      <c r="AR39" s="310">
        <v>17.3</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537</v>
      </c>
      <c r="AL40" s="1195"/>
      <c r="AM40" s="1195"/>
      <c r="AN40" s="1196"/>
      <c r="AO40" s="308">
        <v>-5961776</v>
      </c>
      <c r="AP40" s="308">
        <v>-34541</v>
      </c>
      <c r="AQ40" s="309">
        <v>-33547</v>
      </c>
      <c r="AR40" s="310">
        <v>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301</v>
      </c>
      <c r="AL41" s="1201"/>
      <c r="AM41" s="1201"/>
      <c r="AN41" s="1202"/>
      <c r="AO41" s="308">
        <v>62357</v>
      </c>
      <c r="AP41" s="308">
        <v>361</v>
      </c>
      <c r="AQ41" s="309">
        <v>7752</v>
      </c>
      <c r="AR41" s="310">
        <v>-95.3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538</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540</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507</v>
      </c>
      <c r="AN49" s="1191" t="s">
        <v>541</v>
      </c>
      <c r="AO49" s="1192"/>
      <c r="AP49" s="1192"/>
      <c r="AQ49" s="1192"/>
      <c r="AR49" s="1193"/>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542</v>
      </c>
      <c r="AO50" s="325" t="s">
        <v>543</v>
      </c>
      <c r="AP50" s="326" t="s">
        <v>544</v>
      </c>
      <c r="AQ50" s="327" t="s">
        <v>545</v>
      </c>
      <c r="AR50" s="328" t="s">
        <v>546</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547</v>
      </c>
      <c r="AL51" s="321"/>
      <c r="AM51" s="329">
        <v>13081712</v>
      </c>
      <c r="AN51" s="330">
        <v>71723</v>
      </c>
      <c r="AO51" s="331">
        <v>-35.700000000000003</v>
      </c>
      <c r="AP51" s="332">
        <v>51875</v>
      </c>
      <c r="AQ51" s="333">
        <v>-1.4</v>
      </c>
      <c r="AR51" s="334">
        <v>-34.299999999999997</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548</v>
      </c>
      <c r="AM52" s="337">
        <v>6380421</v>
      </c>
      <c r="AN52" s="338">
        <v>34982</v>
      </c>
      <c r="AO52" s="339">
        <v>-51.6</v>
      </c>
      <c r="AP52" s="340">
        <v>29372</v>
      </c>
      <c r="AQ52" s="341">
        <v>-5.7</v>
      </c>
      <c r="AR52" s="342">
        <v>-45.9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549</v>
      </c>
      <c r="AL53" s="321"/>
      <c r="AM53" s="329">
        <v>17170367</v>
      </c>
      <c r="AN53" s="330">
        <v>95230</v>
      </c>
      <c r="AO53" s="331">
        <v>32.799999999999997</v>
      </c>
      <c r="AP53" s="332">
        <v>48064</v>
      </c>
      <c r="AQ53" s="333">
        <v>-7.3</v>
      </c>
      <c r="AR53" s="334">
        <v>40.1</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548</v>
      </c>
      <c r="AM54" s="337">
        <v>10572734</v>
      </c>
      <c r="AN54" s="338">
        <v>58638</v>
      </c>
      <c r="AO54" s="339">
        <v>67.599999999999994</v>
      </c>
      <c r="AP54" s="340">
        <v>30373</v>
      </c>
      <c r="AQ54" s="341">
        <v>3.4</v>
      </c>
      <c r="AR54" s="342">
        <v>64.2</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550</v>
      </c>
      <c r="AL55" s="321"/>
      <c r="AM55" s="329">
        <v>13119420</v>
      </c>
      <c r="AN55" s="330">
        <v>73800</v>
      </c>
      <c r="AO55" s="331">
        <v>-22.5</v>
      </c>
      <c r="AP55" s="332">
        <v>56662</v>
      </c>
      <c r="AQ55" s="333">
        <v>17.899999999999999</v>
      </c>
      <c r="AR55" s="334">
        <v>-40.4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548</v>
      </c>
      <c r="AM56" s="337">
        <v>7596627</v>
      </c>
      <c r="AN56" s="338">
        <v>42733</v>
      </c>
      <c r="AO56" s="339">
        <v>-27.1</v>
      </c>
      <c r="AP56" s="340">
        <v>34709</v>
      </c>
      <c r="AQ56" s="341">
        <v>14.3</v>
      </c>
      <c r="AR56" s="342">
        <v>-41.4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551</v>
      </c>
      <c r="AL57" s="321"/>
      <c r="AM57" s="329">
        <v>15092905</v>
      </c>
      <c r="AN57" s="330">
        <v>86065</v>
      </c>
      <c r="AO57" s="331">
        <v>16.600000000000001</v>
      </c>
      <c r="AP57" s="332">
        <v>60285</v>
      </c>
      <c r="AQ57" s="333">
        <v>6.4</v>
      </c>
      <c r="AR57" s="334">
        <v>10.199999999999999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548</v>
      </c>
      <c r="AM58" s="337">
        <v>8993363</v>
      </c>
      <c r="AN58" s="338">
        <v>51283</v>
      </c>
      <c r="AO58" s="339">
        <v>20</v>
      </c>
      <c r="AP58" s="340">
        <v>36445</v>
      </c>
      <c r="AQ58" s="341">
        <v>5</v>
      </c>
      <c r="AR58" s="342">
        <v>15</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552</v>
      </c>
      <c r="AL59" s="321"/>
      <c r="AM59" s="329">
        <v>13702860</v>
      </c>
      <c r="AN59" s="330">
        <v>79391</v>
      </c>
      <c r="AO59" s="331">
        <v>-7.8</v>
      </c>
      <c r="AP59" s="332">
        <v>52714</v>
      </c>
      <c r="AQ59" s="333">
        <v>-12.6</v>
      </c>
      <c r="AR59" s="334">
        <v>4.8</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548</v>
      </c>
      <c r="AM60" s="337">
        <v>7599446</v>
      </c>
      <c r="AN60" s="338">
        <v>44029</v>
      </c>
      <c r="AO60" s="339">
        <v>-14.1</v>
      </c>
      <c r="AP60" s="340">
        <v>29032</v>
      </c>
      <c r="AQ60" s="341">
        <v>-20.3</v>
      </c>
      <c r="AR60" s="342">
        <v>6.2</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553</v>
      </c>
      <c r="AL61" s="343"/>
      <c r="AM61" s="344">
        <v>14433453</v>
      </c>
      <c r="AN61" s="345">
        <v>81242</v>
      </c>
      <c r="AO61" s="346">
        <v>-3.3</v>
      </c>
      <c r="AP61" s="347">
        <v>53920</v>
      </c>
      <c r="AQ61" s="348">
        <v>0.6</v>
      </c>
      <c r="AR61" s="334">
        <v>-3.9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548</v>
      </c>
      <c r="AM62" s="337">
        <v>8228518</v>
      </c>
      <c r="AN62" s="338">
        <v>46333</v>
      </c>
      <c r="AO62" s="339">
        <v>-1</v>
      </c>
      <c r="AP62" s="340">
        <v>31986</v>
      </c>
      <c r="AQ62" s="341">
        <v>-0.7</v>
      </c>
      <c r="AR62" s="342">
        <v>-0.3</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9HX6S8zd/dVY0rk6g1P0NOf3B3pfCJ3whtHVugbQbp5q7+Q4nJbMymQBVG85seViyKWhFAzwsvmZWSNokMAmAA==" saltValue="wFRpqDIjW/A4oEtZQpaQ2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555</v>
      </c>
    </row>
    <row r="120" spans="125:125" ht="13.5" hidden="1" customHeight="1" x14ac:dyDescent="0.15"/>
    <row r="121" spans="125:125" ht="13.5" hidden="1" customHeight="1" x14ac:dyDescent="0.15">
      <c r="DU121" s="255"/>
    </row>
  </sheetData>
  <sheetProtection algorithmName="SHA-512" hashValue="QqhmZkiEZVJXlDLRHwINOtJeXnLMBIxx55wZvgtp7q+KnLCcb0Hg3+ZaHB4jJUI7fNdXqbECpoQzxOM2MnsDaw==" saltValue="1QDGhQ97TkZR6LASkwY56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556</v>
      </c>
    </row>
  </sheetData>
  <sheetProtection algorithmName="SHA-512" hashValue="FXbEWbtVBPBg9p/LSwia/AigL3do3W5rKmOjpjjFCoUjTjtHFcohLXgp/HKzADblgSFKflt1S+2yvypesE//1g==" saltValue="GJtdTkd6wMQUvnMkSAop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03" t="s">
        <v>3</v>
      </c>
      <c r="D47" s="1203"/>
      <c r="E47" s="1204"/>
      <c r="F47" s="11">
        <v>13.6</v>
      </c>
      <c r="G47" s="12">
        <v>13.41</v>
      </c>
      <c r="H47" s="12">
        <v>16.489999999999998</v>
      </c>
      <c r="I47" s="12">
        <v>17.12</v>
      </c>
      <c r="J47" s="13">
        <v>17.920000000000002</v>
      </c>
    </row>
    <row r="48" spans="2:10" ht="57.75" customHeight="1" x14ac:dyDescent="0.15">
      <c r="B48" s="14"/>
      <c r="C48" s="1205" t="s">
        <v>4</v>
      </c>
      <c r="D48" s="1205"/>
      <c r="E48" s="1206"/>
      <c r="F48" s="15">
        <v>10.54</v>
      </c>
      <c r="G48" s="16">
        <v>8.51</v>
      </c>
      <c r="H48" s="16">
        <v>9.2899999999999991</v>
      </c>
      <c r="I48" s="16">
        <v>6.15</v>
      </c>
      <c r="J48" s="17">
        <v>10.91</v>
      </c>
    </row>
    <row r="49" spans="2:10" ht="57.75" customHeight="1" thickBot="1" x14ac:dyDescent="0.2">
      <c r="B49" s="18"/>
      <c r="C49" s="1207" t="s">
        <v>5</v>
      </c>
      <c r="D49" s="1207"/>
      <c r="E49" s="1208"/>
      <c r="F49" s="19">
        <v>2.72</v>
      </c>
      <c r="G49" s="20" t="s">
        <v>562</v>
      </c>
      <c r="H49" s="20">
        <v>3.86</v>
      </c>
      <c r="I49" s="20" t="s">
        <v>563</v>
      </c>
      <c r="J49" s="21">
        <v>6.37</v>
      </c>
    </row>
    <row r="50" spans="2:10" x14ac:dyDescent="0.15"/>
  </sheetData>
  <sheetProtection algorithmName="SHA-512" hashValue="dQevV8s7spGWpDfkbYEN9c2WFxSe+7oOT1ZjeR6s6v6KlvyTF8+e175Q0NKSoF4dDU5K9jwfC6cF3mO9ufIDuQ==" saltValue="LHVkdJOa8wToNJrheJnl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2023-03-16T23:39:54Z</cp:lastPrinted>
  <dcterms:created xsi:type="dcterms:W3CDTF">2023-02-20T04:10:25Z</dcterms:created>
  <dcterms:modified xsi:type="dcterms:W3CDTF">2023-10-16T04:16:57Z</dcterms:modified>
  <cp:category/>
</cp:coreProperties>
</file>