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_最終版\"/>
    </mc:Choice>
  </mc:AlternateContent>
  <bookViews>
    <workbookView xWindow="0" yWindow="0" windowWidth="28800" windowHeight="14010" tabRatio="741"/>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E34" i="10"/>
  <c r="AM34" i="10"/>
  <c r="U34" i="10"/>
  <c r="C34" i="10"/>
  <c r="BW36" i="10" l="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<sst xmlns="http://schemas.openxmlformats.org/spreadsheetml/2006/main" count="1129" uniqueCount="620">
  <si>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</si>
  <si>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</si>
  <si>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</si>
  <si>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</si>
  <si>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</si>
  <si>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</si>
  <si>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</si>
  <si>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</si>
  <si>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</si>
  <si>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</si>
  <si>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</si>
  <si>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</si>
  <si>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</si>
  <si>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</si>
  <si>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</si>
  <si>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</si>
  <si>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</si>
  <si>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</si>
  <si>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</si>
  <si>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</si>
  <si>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</si>
  <si>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</si>
  <si>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</si>
  <si>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</si>
  <si>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</si>
  <si>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</si>
  <si>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</si>
  <si>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</si>
  <si>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</si>
  <si>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</si>
  <si>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</si>
  <si>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</si>
  <si>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</si>
  <si>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</si>
  <si>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</si>
  <si>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</si>
  <si>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</si>
  <si>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</si>
  <si>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</si>
  <si>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</si>
  <si>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</si>
  <si>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</si>
  <si>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</si>
  <si>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</si>
  <si>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</si>
  <si>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</si>
  <si>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</si>
  <si>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</si>
  <si>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</si>
  <si>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</si>
  <si>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</si>
  <si>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</si>
  <si>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</si>
  <si>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</si>
  <si>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</si>
  <si>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</si>
  <si>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</si>
  <si>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</si>
  <si>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</si>
  <si>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</si>
  <si>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</si>
  <si>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</si>
  <si>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</si>
  <si>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</si>
  <si>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</si>
  <si>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</si>
  <si>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</si>
  <si>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</si>
  <si>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</si>
  <si>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</si>
  <si>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</si>
  <si>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</si>
  <si>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</si>
  <si>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</si>
  <si>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</si>
  <si>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</si>
  <si>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</si>
  <si>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</si>
  <si>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</si>
  <si>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</si>
  <si>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</si>
  <si>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</si>
  <si>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</si>
  <si>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</si>
  <si>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</si>
  <si>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</si>
  <si>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</si>
  <si>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</si>
  <si>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</si>
  <si>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</si>
  <si>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</si>
  <si>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</si>
  <si>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</si>
  <si>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</si>
  <si>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</si>
  <si>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</si>
  <si>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</si>
  <si>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龍ケ崎市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</si>
  <si>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</si>
  <si>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</si>
  <si>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</si>
  <si>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</si>
  <si>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</si>
  <si>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</si>
  <si>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</si>
  <si>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</si>
  <si>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</si>
  <si>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</si>
  <si>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</si>
  <si>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</si>
  <si>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</si>
  <si>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</si>
  <si>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</si>
  <si>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</si>
  <si>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</si>
  <si>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</si>
  <si>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</si>
  <si>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</si>
  <si>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</si>
  <si>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</si>
  <si>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</si>
  <si>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</si>
  <si>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</si>
  <si>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</si>
  <si>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</si>
  <si>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</si>
  <si>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</si>
  <si>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</si>
  <si>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</si>
  <si>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</si>
  <si>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</si>
  <si>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</si>
  <si>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</si>
  <si>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</si>
  <si>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</si>
  <si>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</si>
  <si>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</si>
  <si>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</si>
  <si>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</si>
  <si>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</si>
  <si>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</si>
  <si>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</si>
  <si>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</si>
  <si>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</si>
  <si>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</si>
  <si>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</si>
  <si>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</si>
  <si>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</si>
  <si>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</si>
  <si>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</si>
  <si>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</si>
  <si>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</si>
  <si>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</si>
  <si>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</si>
  <si>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</si>
  <si>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</si>
  <si>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</si>
  <si>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</si>
  <si>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</si>
  <si>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</si>
  <si>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</si>
  <si>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</si>
  <si>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</si>
  <si>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</si>
  <si>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</si>
  <si>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</si>
  <si>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</si>
  <si>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</si>
  <si>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</si>
  <si>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</si>
  <si>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</si>
  <si>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</si>
  <si>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</si>
  <si>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</si>
  <si>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</si>
  <si>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</si>
  <si>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</si>
  <si>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</si>
  <si>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</si>
  <si>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</si>
  <si>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</si>
  <si>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</si>
  <si>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</si>
  <si>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</si>
  <si>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</si>
  <si>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</si>
  <si>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</si>
  <si>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</si>
  <si>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</si>
  <si>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</si>
  <si>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</si>
  <si>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</si>
  <si>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</si>
  <si>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</si>
  <si>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</si>
  <si>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</si>
  <si>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</si>
  <si>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</si>
  <si>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</si>
  <si>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</si>
  <si>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</si>
  <si>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</si>
  <si>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</si>
  <si>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</si>
  <si>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</si>
  <si>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</si>
  <si>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</si>
  <si>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</si>
  <si>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</si>
  <si>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</si>
  <si>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</si>
  <si>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</si>
  <si>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</si>
  <si>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</si>
  <si>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</si>
  <si>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</si>
  <si>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</si>
  <si>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</si>
  <si>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</si>
  <si>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</si>
  <si>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</si>
  <si>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</si>
  <si>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</si>
  <si>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</si>
  <si>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茨城県龍ケ崎市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</si>
  <si>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</si>
  <si>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</si>
  <si>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</si>
  <si>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</si>
  <si>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</si>
  <si>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</si>
  <si>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</si>
  <si>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</si>
  <si>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</si>
  <si>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</si>
  <si>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</si>
  <si>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</si>
  <si>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</si>
  <si>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</si>
  <si>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</si>
  <si>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</si>
  <si>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</si>
  <si>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</si>
  <si>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</si>
  <si>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</si>
  <si>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</si>
  <si>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</si>
  <si>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</si>
  <si>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</si>
  <si>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</si>
  <si>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</si>
  <si>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</si>
  <si>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</si>
  <si>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</si>
  <si>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</si>
  <si>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</si>
  <si>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</si>
  <si>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</si>
  <si>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</si>
  <si>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</si>
  <si>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</si>
  <si>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</si>
  <si>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</si>
  <si>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</si>
  <si>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</si>
  <si>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</si>
  <si>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</si>
  <si>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</si>
  <si>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</si>
  <si>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</si>
  <si>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</si>
  <si>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</si>
  <si>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</si>
  <si>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</si>
  <si>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</si>
  <si>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</si>
  <si>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</si>
  <si>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</si>
  <si>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</si>
  <si>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</si>
  <si>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</si>
  <si>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</si>
  <si>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</si>
  <si>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</si>
  <si>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</si>
  <si>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</si>
  <si>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</si>
  <si>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</si>
  <si>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</si>
  <si>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</si>
  <si>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</si>
  <si>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</si>
  <si>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</si>
  <si>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</si>
  <si>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</si>
  <si>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</si>
  <si>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</si>
  <si>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</si>
  <si>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</si>
  <si>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</si>
  <si>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</si>
  <si>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</si>
  <si>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</si>
  <si>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</si>
  <si>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</si>
  <si>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</si>
  <si>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</si>
  <si>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</si>
  <si>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</si>
  <si>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</si>
  <si>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</si>
  <si>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</si>
  <si>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</si>
  <si>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</si>
  <si>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</si>
  <si>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</si>
  <si>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</si>
  <si>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</si>
  <si>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</si>
  <si>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</si>
  <si>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</si>
  <si>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</si>
  <si>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</si>
  <si>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</si>
  <si>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</si>
  <si>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</si>
  <si>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</si>
  <si>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</si>
  <si>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</si>
  <si>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</si>
  <si>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</si>
  <si>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</si>
  <si>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</si>
  <si>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</si>
  <si>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</si>
  <si>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</si>
  <si>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</si>
  <si>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</si>
  <si>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</si>
  <si>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</si>
  <si>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</si>
  <si>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</si>
  <si>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</si>
  <si>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</si>
  <si>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</si>
  <si>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</si>
  <si>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</si>
  <si>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</si>
  <si>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</si>
  <si>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</si>
  <si>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</si>
  <si>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</si>
  <si>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</si>
  <si>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</si>
  <si>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</si>
  <si>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</si>
  <si>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</si>
  <si>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</si>
  <si>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</si>
  <si>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</si>
  <si>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</si>
  <si>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</si>
  <si>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</si>
  <si>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</si>
  <si>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</si>
  <si>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</si>
  <si>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</si>
  <si>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</si>
  <si>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</si>
  <si>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</si>
  <si>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</si>
  <si>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</si>
  <si>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</si>
  <si>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</si>
  <si>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</si>
  <si>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</si>
  <si>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</si>
  <si>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</si>
  <si>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茨城県龍ケ崎市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</si>
  <si>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</si>
  <si>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</si>
  <si>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</si>
  <si>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</si>
  <si>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</si>
  <si>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</si>
  <si>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</si>
  <si>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</si>
  <si>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</si>
  <si>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</si>
  <si>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</si>
  <si>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</si>
  <si>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</si>
  <si>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</si>
  <si>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</si>
  <si>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</si>
  <si>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</si>
  <si>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</si>
  <si>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</si>
  <si>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</si>
  <si>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龍ケ崎市障がい児支援サービス事業特別会計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</si>
  <si>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</si>
  <si>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</si>
  <si>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</si>
  <si>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</si>
  <si>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</si>
  <si>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</si>
  <si>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</si>
  <si>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</si>
  <si>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</si>
  <si>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</si>
  <si>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</si>
  <si>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</si>
  <si>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</si>
  <si>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龍ケ崎市国民健康保険事業特別会計</t>
    <phoneticPr fontId="5"/>
  </si>
  <si>
    <t>龍ケ崎市介護保険事業特別会計</t>
    <phoneticPr fontId="5"/>
  </si>
  <si>
    <t>龍ケ崎市後期高齢者医療事業特別会計</t>
    <phoneticPr fontId="5"/>
  </si>
  <si>
    <t>龍ケ崎市介護サービス事業特別会計</t>
    <phoneticPr fontId="5"/>
  </si>
  <si>
    <t>龍ケ崎市下水道事業会計</t>
    <phoneticPr fontId="5"/>
  </si>
  <si>
    <t>法適用企業</t>
    <phoneticPr fontId="5"/>
  </si>
  <si>
    <t>龍ケ崎市工業団地拡張事業特別会計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</si>
  <si>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</si>
  <si>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</si>
  <si>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</si>
  <si>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</si>
  <si>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</si>
  <si>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</si>
  <si>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</si>
  <si>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</si>
  <si>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</si>
  <si>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</si>
  <si>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</si>
  <si>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</si>
  <si>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</si>
  <si>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</si>
  <si>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</si>
  <si>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</si>
  <si>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</si>
  <si>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</si>
  <si>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</si>
  <si>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</si>
  <si>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</si>
  <si>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</si>
  <si>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</si>
  <si>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</si>
  <si>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</si>
  <si>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</si>
  <si>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</si>
  <si>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</si>
  <si>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</si>
  <si>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</si>
  <si>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</si>
  <si>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</si>
  <si>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</si>
  <si>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</si>
  <si>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</si>
  <si>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</si>
  <si>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</si>
  <si>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</si>
  <si>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</si>
  <si>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</si>
  <si>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</si>
  <si>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</si>
  <si>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</si>
  <si>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</si>
  <si>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</si>
  <si>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</si>
  <si>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</si>
  <si>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</si>
  <si>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</si>
  <si>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</si>
  <si>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</si>
  <si>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</si>
  <si>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</si>
  <si>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</si>
  <si>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</si>
  <si>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</si>
  <si>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</si>
  <si>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</si>
  <si>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</si>
  <si>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龍ケ崎市下水道事業会計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</si>
  <si>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</si>
  <si>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</si>
  <si>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龍ケ崎市介護サービス事業特別会計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</si>
  <si>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</si>
  <si>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龍ケ崎市介護保険事業特別会計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</si>
  <si>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</si>
  <si>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</si>
  <si>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</si>
  <si>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</si>
  <si>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</si>
  <si>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</si>
  <si>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</si>
  <si>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</si>
  <si>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</si>
  <si>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</si>
  <si>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</si>
  <si>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</si>
  <si>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</si>
  <si>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</si>
  <si>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</si>
  <si>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</si>
  <si>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</si>
  <si>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</si>
  <si>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</si>
  <si>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</si>
  <si>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</si>
  <si>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</si>
  <si>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</si>
  <si>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</si>
  <si>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</si>
  <si>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</si>
  <si>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</si>
  <si>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</si>
  <si>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</si>
  <si>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</si>
  <si>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</si>
  <si>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</si>
  <si>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</si>
  <si>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</si>
  <si>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</si>
  <si>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</si>
  <si>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</si>
  <si>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</si>
  <si>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</si>
  <si>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</si>
  <si>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</si>
  <si>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</si>
  <si>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</si>
  <si>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</si>
  <si>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</si>
  <si>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</si>
  <si>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</si>
  <si>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</si>
  <si>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</si>
  <si>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</si>
  <si>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</si>
  <si>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</si>
  <si>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</si>
  <si>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</si>
  <si>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</si>
  <si>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</si>
  <si>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</si>
  <si>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</si>
  <si>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</si>
  <si>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</si>
  <si>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</si>
  <si>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</si>
  <si>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</si>
  <si>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</si>
  <si>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</si>
  <si>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</si>
  <si>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</si>
  <si>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</si>
  <si>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</si>
  <si>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</si>
  <si>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</si>
  <si>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</si>
  <si>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</si>
  <si>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</si>
  <si>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</si>
  <si>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</si>
  <si>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</si>
  <si>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</si>
  <si>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</si>
  <si>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</si>
  <si>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</si>
  <si>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</si>
  <si>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</si>
  <si>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</si>
  <si>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2.06</t>
  </si>
  <si>
    <t>一般会計</t>
  </si>
  <si>
    <t>龍ケ崎市国民健康保険事業特別会計</t>
  </si>
  <si>
    <t>龍ケ崎市介護保険事業特別会計</t>
  </si>
  <si>
    <t>龍ケ崎市下水道事業会計</t>
  </si>
  <si>
    <t>龍ケ崎市後期高齢者医療事業特別会計</t>
  </si>
  <si>
    <t>龍ケ崎市障がい児支援サービス事業特別会計</t>
  </si>
  <si>
    <t>龍ケ崎市介護サービス事業特別会計</t>
  </si>
  <si>
    <t>龍ケ崎市工業団地拡張事業特別会計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</si>
  <si>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</si>
  <si>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</si>
  <si>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</si>
  <si>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</si>
  <si>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</si>
  <si>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</si>
  <si>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</si>
  <si>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</si>
  <si>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</si>
  <si>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</si>
  <si>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</si>
  <si>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t>
    <phoneticPr fontId="2"/>
  </si>
  <si>
    <t>龍ケ崎市まちづくり・文化財団</t>
    <rPh sb="0" eb="4">
      <t>リュウガサキシ</t>
    </rPh>
    <rPh sb="10" eb="12">
      <t>ブンカ</t>
    </rPh>
    <rPh sb="12" eb="14">
      <t>ザイダン</t>
    </rPh>
    <phoneticPr fontId="2"/>
  </si>
  <si>
    <t>茨城県南水道企業団（水道事業会計）</t>
    <rPh sb="10" eb="12">
      <t>スイドウ</t>
    </rPh>
    <rPh sb="12" eb="14">
      <t>ジギョウ</t>
    </rPh>
    <rPh sb="14" eb="16">
      <t>カイケイ</t>
    </rPh>
    <phoneticPr fontId="2"/>
  </si>
  <si>
    <t>龍ケ崎地方塵芥処理組合（一般会計）</t>
    <rPh sb="12" eb="16">
      <t>イッパンカイケイ</t>
    </rPh>
    <phoneticPr fontId="2"/>
  </si>
  <si>
    <t>龍ケ崎地方衛生組合（一般会計）</t>
    <rPh sb="10" eb="14">
      <t>イッパンカイケイ</t>
    </rPh>
    <phoneticPr fontId="2"/>
  </si>
  <si>
    <t>稲敷地方広域市町村圏事務組合（一般会計）</t>
    <rPh sb="15" eb="19">
      <t>イッパンカイケイ</t>
    </rPh>
    <phoneticPr fontId="2"/>
  </si>
  <si>
    <t>稲敷地方広域市町村圏事務組合（水防事業特別会計）</t>
    <rPh sb="15" eb="17">
      <t>スイボウ</t>
    </rPh>
    <rPh sb="17" eb="19">
      <t>ジギョウ</t>
    </rPh>
    <rPh sb="19" eb="21">
      <t>トクベツ</t>
    </rPh>
    <rPh sb="21" eb="23">
      <t>カイケイ</t>
    </rPh>
    <phoneticPr fontId="2"/>
  </si>
  <si>
    <t>茨城県市町村総合事務組合（一般会計）</t>
    <rPh sb="13" eb="17">
      <t>イッパンカイケイ</t>
    </rPh>
    <phoneticPr fontId="2"/>
  </si>
  <si>
    <t>茨城県市町村総合事務組合（県民交通災害共済事業特別会計）</t>
    <rPh sb="13" eb="15">
      <t>ケンミン</t>
    </rPh>
    <rPh sb="15" eb="17">
      <t>コウツウ</t>
    </rPh>
    <rPh sb="17" eb="19">
      <t>サイガイ</t>
    </rPh>
    <rPh sb="19" eb="21">
      <t>キョウサイ</t>
    </rPh>
    <rPh sb="21" eb="23">
      <t>ジギョウ</t>
    </rPh>
    <rPh sb="23" eb="27">
      <t>トクベツカイケイ</t>
    </rPh>
    <phoneticPr fontId="2"/>
  </si>
  <si>
    <t>茨城租税債権管理機構（一般会計）</t>
    <rPh sb="11" eb="15">
      <t>イッパンカイケイ</t>
    </rPh>
    <phoneticPr fontId="2"/>
  </si>
  <si>
    <t>利根川水系県南水防事務組合（一般会計）</t>
    <rPh sb="14" eb="18">
      <t>イッパンカイケイ</t>
    </rPh>
    <phoneticPr fontId="2"/>
  </si>
  <si>
    <t>茨城県後期高齢者医療広域連合（一般会計）</t>
    <rPh sb="15" eb="19">
      <t>イッパンカイケイ</t>
    </rPh>
    <phoneticPr fontId="2"/>
  </si>
  <si>
    <t>茨城県後期高齢者医療広域連合（後期高齢者医療特別会計）</t>
    <rPh sb="15" eb="22">
      <t>コウキコウレイシャイリョウ</t>
    </rPh>
    <rPh sb="22" eb="26">
      <t>トクベツカイケイ</t>
    </rPh>
    <phoneticPr fontId="2"/>
  </si>
  <si>
    <t>-</t>
    <phoneticPr fontId="2"/>
  </si>
  <si>
    <t>みらい育成基金</t>
    <rPh sb="3" eb="5">
      <t>イクセイ</t>
    </rPh>
    <rPh sb="5" eb="7">
      <t>キキン</t>
    </rPh>
    <phoneticPr fontId="5"/>
  </si>
  <si>
    <t>地域振興基金</t>
    <rPh sb="0" eb="2">
      <t>チイキ</t>
    </rPh>
    <rPh sb="2" eb="4">
      <t>シンコウ</t>
    </rPh>
    <rPh sb="4" eb="6">
      <t>キキン</t>
    </rPh>
    <phoneticPr fontId="5"/>
  </si>
  <si>
    <t>地域福祉基金</t>
    <rPh sb="0" eb="2">
      <t>チイキ</t>
    </rPh>
    <rPh sb="2" eb="4">
      <t>フクシ</t>
    </rPh>
    <rPh sb="4" eb="6">
      <t>キキン</t>
    </rPh>
    <phoneticPr fontId="5"/>
  </si>
  <si>
    <t>公共施設維持整備基金</t>
    <rPh sb="0" eb="2">
      <t>コウキョウ</t>
    </rPh>
    <rPh sb="2" eb="4">
      <t>シセツ</t>
    </rPh>
    <rPh sb="4" eb="8">
      <t>イジセイビ</t>
    </rPh>
    <rPh sb="8" eb="10">
      <t>キキン</t>
    </rPh>
    <phoneticPr fontId="5"/>
  </si>
  <si>
    <t>義務教育施設整備基金</t>
    <rPh sb="0" eb="2">
      <t>ギム</t>
    </rPh>
    <rPh sb="2" eb="4">
      <t>キョウイク</t>
    </rPh>
    <rPh sb="4" eb="6">
      <t>シセツ</t>
    </rPh>
    <rPh sb="6" eb="8">
      <t>セイビ</t>
    </rPh>
    <rPh sb="8" eb="10">
      <t>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</si>
  <si>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</si>
  <si>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</si>
  <si>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</si>
  <si>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</si>
  <si>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</si>
  <si>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</si>
  <si>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</si>
  <si>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</si>
  <si>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</si>
  <si>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</si>
  <si>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地方債の新規発行を抑制してきた結果、地方債残高は着実に減少しており、将来負担比率は平成25年以降算出されていない。反面、投資抑制を背景に有形固定資産減価償還率は上昇基調にあり、類似団体平均を上回るなど、公共施設等の老朽化が浮き彫りとなっている。今後、新学校給食センター第一調理場と第二調理場を集約した新学校給食センターや保健センターの機能を兼ね備えた複合施設となる新保健福祉施設の建設など新たな資産の取得に加え、既存施設の老朽化対策の実施など公共施設等の更新を進めていくため、将来負担額の上昇が見込まれる。公共施設等の個別施設計画の基、トータルコストの縮減・平準化を図り、将来負担の急激な上昇に留意しながら、計画的な維持管理を進める。</t>
    <rPh sb="0" eb="3">
      <t>チホウサイ</t>
    </rPh>
    <rPh sb="4" eb="6">
      <t>シンキ</t>
    </rPh>
    <rPh sb="6" eb="8">
      <t>ハッコウ</t>
    </rPh>
    <rPh sb="15" eb="17">
      <t>ケッカ</t>
    </rPh>
    <rPh sb="57" eb="59">
      <t>ハンメン</t>
    </rPh>
    <rPh sb="60" eb="62">
      <t>トウシ</t>
    </rPh>
    <rPh sb="62" eb="64">
      <t>ヨクセイ</t>
    </rPh>
    <rPh sb="65" eb="67">
      <t>ハイケイ</t>
    </rPh>
    <rPh sb="82" eb="84">
      <t>キチョウ</t>
    </rPh>
    <rPh sb="95" eb="97">
      <t>ウワマワ</t>
    </rPh>
    <rPh sb="101" eb="103">
      <t>コウキョウ</t>
    </rPh>
    <rPh sb="103" eb="105">
      <t>シセツ</t>
    </rPh>
    <rPh sb="105" eb="106">
      <t>トウ</t>
    </rPh>
    <rPh sb="107" eb="110">
      <t>ロウキュウカ</t>
    </rPh>
    <rPh sb="111" eb="112">
      <t>ウ</t>
    </rPh>
    <rPh sb="113" eb="114">
      <t>ボ</t>
    </rPh>
    <rPh sb="122" eb="124">
      <t>コンゴ</t>
    </rPh>
    <rPh sb="167" eb="169">
      <t>キノウ</t>
    </rPh>
    <rPh sb="170" eb="171">
      <t>カ</t>
    </rPh>
    <rPh sb="172" eb="173">
      <t>ソナ</t>
    </rPh>
    <rPh sb="190" eb="192">
      <t>ケンセツ</t>
    </rPh>
    <rPh sb="194" eb="195">
      <t>アラ</t>
    </rPh>
    <rPh sb="197" eb="199">
      <t>シサン</t>
    </rPh>
    <rPh sb="200" eb="202">
      <t>シュトク</t>
    </rPh>
    <rPh sb="203" eb="204">
      <t>クワ</t>
    </rPh>
    <rPh sb="206" eb="208">
      <t>キゾン</t>
    </rPh>
    <rPh sb="208" eb="210">
      <t>シセツ</t>
    </rPh>
    <rPh sb="211" eb="214">
      <t>ロウキュウカ</t>
    </rPh>
    <rPh sb="214" eb="216">
      <t>タイサク</t>
    </rPh>
    <rPh sb="217" eb="219">
      <t>ジッシ</t>
    </rPh>
    <rPh sb="221" eb="223">
      <t>コウキョウ</t>
    </rPh>
    <rPh sb="223" eb="225">
      <t>シセツ</t>
    </rPh>
    <rPh sb="225" eb="226">
      <t>トウ</t>
    </rPh>
    <rPh sb="227" eb="229">
      <t>コウシン</t>
    </rPh>
    <rPh sb="230" eb="231">
      <t>スス</t>
    </rPh>
    <rPh sb="238" eb="240">
      <t>ショウライ</t>
    </rPh>
    <rPh sb="240" eb="242">
      <t>フタン</t>
    </rPh>
    <rPh sb="242" eb="243">
      <t>ガク</t>
    </rPh>
    <rPh sb="244" eb="246">
      <t>ジョウショウ</t>
    </rPh>
    <rPh sb="247" eb="249">
      <t>ミコ</t>
    </rPh>
    <rPh sb="276" eb="278">
      <t>シュクゲン</t>
    </rPh>
    <rPh sb="279" eb="282">
      <t>ヘイジュンカ</t>
    </rPh>
    <rPh sb="283" eb="284">
      <t>ハカ</t>
    </rPh>
    <phoneticPr fontId="5"/>
  </si>
  <si>
    <t>将来負担比率は算出されず、実質公債費比率は類似団体平均値を下回る水準で推移している。債務残高の低減に主眼を置き、元金償還額を超えないよう新規借入を抑制してきたことで、将来負担が低水準となる反面、公共施設等の老朽対策の財政需要が年々高まってきており、将来負担比率は上昇する見通しである。実質公債費比率も同様に、新学校給食センター等の大型事業や公共施設等の更新にかかる財源である新規借入の償還に加え、広域処理を行っているごみ処理施設の基幹的設備改良工事に対する償還負担が本格化するなどの懸念材料を抱えている。適正な維持管理のもと更新費用の縮減を図るとともに、更新時期の平準化を図り、資産投資とそれに伴う負債のバランスに留意しながら財政運営に取り組んでいく。</t>
    <rPh sb="0" eb="2">
      <t>ショウライ</t>
    </rPh>
    <rPh sb="2" eb="4">
      <t>フタン</t>
    </rPh>
    <rPh sb="4" eb="6">
      <t>ヒリツ</t>
    </rPh>
    <rPh sb="7" eb="9">
      <t>サンシュツ</t>
    </rPh>
    <rPh sb="21" eb="23">
      <t>ルイジ</t>
    </rPh>
    <rPh sb="23" eb="25">
      <t>ダンタイ</t>
    </rPh>
    <rPh sb="25" eb="28">
      <t>ヘイキンチ</t>
    </rPh>
    <rPh sb="29" eb="31">
      <t>シタマワ</t>
    </rPh>
    <rPh sb="32" eb="34">
      <t>スイジュン</t>
    </rPh>
    <rPh sb="35" eb="37">
      <t>スイイ</t>
    </rPh>
    <rPh sb="68" eb="70">
      <t>シンキ</t>
    </rPh>
    <rPh sb="70" eb="72">
      <t>カリイレ</t>
    </rPh>
    <rPh sb="83" eb="85">
      <t>ショウライ</t>
    </rPh>
    <rPh sb="85" eb="87">
      <t>フタン</t>
    </rPh>
    <rPh sb="88" eb="91">
      <t>テイスイジュン</t>
    </rPh>
    <rPh sb="94" eb="96">
      <t>ハンメン</t>
    </rPh>
    <rPh sb="97" eb="99">
      <t>コウキョウ</t>
    </rPh>
    <rPh sb="99" eb="101">
      <t>シセツ</t>
    </rPh>
    <rPh sb="101" eb="102">
      <t>トウ</t>
    </rPh>
    <rPh sb="103" eb="105">
      <t>ロウキュウ</t>
    </rPh>
    <rPh sb="105" eb="107">
      <t>タイサク</t>
    </rPh>
    <rPh sb="108" eb="110">
      <t>ザイセイ</t>
    </rPh>
    <rPh sb="110" eb="112">
      <t>ジュヨウ</t>
    </rPh>
    <rPh sb="113" eb="115">
      <t>ネンネン</t>
    </rPh>
    <rPh sb="115" eb="116">
      <t>タカ</t>
    </rPh>
    <rPh sb="124" eb="126">
      <t>ショウライ</t>
    </rPh>
    <rPh sb="126" eb="128">
      <t>フタン</t>
    </rPh>
    <rPh sb="128" eb="130">
      <t>ヒリツ</t>
    </rPh>
    <rPh sb="131" eb="133">
      <t>ジョウショウ</t>
    </rPh>
    <rPh sb="135" eb="137">
      <t>ミトオ</t>
    </rPh>
    <rPh sb="142" eb="144">
      <t>ジッシツ</t>
    </rPh>
    <rPh sb="144" eb="147">
      <t>コウサイヒ</t>
    </rPh>
    <rPh sb="147" eb="149">
      <t>ヒリツ</t>
    </rPh>
    <rPh sb="150" eb="152">
      <t>ドウヨウ</t>
    </rPh>
    <rPh sb="154" eb="157">
      <t>シンガッコウ</t>
    </rPh>
    <rPh sb="157" eb="159">
      <t>キュウショク</t>
    </rPh>
    <rPh sb="163" eb="164">
      <t>トウ</t>
    </rPh>
    <rPh sb="165" eb="167">
      <t>オオガタ</t>
    </rPh>
    <rPh sb="167" eb="169">
      <t>ジギョウ</t>
    </rPh>
    <rPh sb="170" eb="172">
      <t>コウキョウ</t>
    </rPh>
    <rPh sb="172" eb="174">
      <t>シセツ</t>
    </rPh>
    <rPh sb="174" eb="175">
      <t>トウ</t>
    </rPh>
    <rPh sb="176" eb="178">
      <t>コウシン</t>
    </rPh>
    <rPh sb="182" eb="184">
      <t>ザイゲン</t>
    </rPh>
    <rPh sb="189" eb="191">
      <t>カリイレ</t>
    </rPh>
    <rPh sb="228" eb="230">
      <t>ショウカン</t>
    </rPh>
    <rPh sb="230" eb="232">
      <t>フタン</t>
    </rPh>
    <rPh sb="233" eb="236">
      <t>ホンカクカ</t>
    </rPh>
    <rPh sb="241" eb="243">
      <t>ケネン</t>
    </rPh>
    <rPh sb="243" eb="245">
      <t>ザイリョウ</t>
    </rPh>
    <rPh sb="246" eb="247">
      <t>カカ</t>
    </rPh>
    <rPh sb="252" eb="254">
      <t>テキセイ</t>
    </rPh>
    <rPh sb="255" eb="257">
      <t>イジ</t>
    </rPh>
    <rPh sb="257" eb="259">
      <t>カンリ</t>
    </rPh>
    <rPh sb="262" eb="264">
      <t>コウシン</t>
    </rPh>
    <rPh sb="264" eb="266">
      <t>ヒヨウ</t>
    </rPh>
    <rPh sb="267" eb="269">
      <t>シュクゲン</t>
    </rPh>
    <rPh sb="270" eb="271">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</si>
</sst>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3432-46BD-B8DF-FAAEBC898F8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24025</c:v>
                </c:pt>
                <c:pt idx="1">
                  <c:v>22600</c:v>
                </c:pt>
                <c:pt idx="2">
                  <c:v>26654</c:v>
                </c:pt>
                <c:pt idx="3">
                  <c:v>27015</c:v>
                </c:pt>
                <c:pt idx="4">
                  <c:v>33483</c:v>
                </c:pt>
              </c:numCache>
            </c:numRef>
          </c:val>
          <c:smooth val="0"/>
          <c:extLst>
            <c:ext xmlns:c16="http://schemas.microsoft.com/office/drawing/2014/chart" uri="{C3380CC4-5D6E-409C-BE32-E72D297353CC}">
              <c16:uniqueId val="{00000001-3432-46BD-B8DF-FAAEBC898F8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6.22</c:v>
                </c:pt>
                <c:pt idx="1">
                  <c:v>4.1399999999999997</c:v>
                </c:pt>
                <c:pt idx="2">
                  <c:v>5.09</c:v>
                </c:pt>
                <c:pt idx="3">
                  <c:v>6.74</c:v>
                </c:pt>
                <c:pt idx="4">
                  <c:v>16.27</c:v>
                </c:pt>
              </c:numCache>
            </c:numRef>
          </c:val>
          <c:extLst>
            <c:ext xmlns:c16="http://schemas.microsoft.com/office/drawing/2014/chart" uri="{C3380CC4-5D6E-409C-BE32-E72D297353CC}">
              <c16:uniqueId val="{00000000-1F3C-461E-8F1D-44A579B9434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18.48</c:v>
                </c:pt>
                <c:pt idx="1">
                  <c:v>18.47</c:v>
                </c:pt>
                <c:pt idx="2">
                  <c:v>18.43</c:v>
                </c:pt>
                <c:pt idx="3">
                  <c:v>17.7</c:v>
                </c:pt>
                <c:pt idx="4">
                  <c:v>16.95</c:v>
                </c:pt>
              </c:numCache>
            </c:numRef>
          </c:val>
          <c:extLst>
            <c:ext xmlns:c16="http://schemas.microsoft.com/office/drawing/2014/chart" uri="{C3380CC4-5D6E-409C-BE32-E72D297353CC}">
              <c16:uniqueId val="{00000001-1F3C-461E-8F1D-44A579B9434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0.09</c:v>
                </c:pt>
                <c:pt idx="1">
                  <c:v>-2.06</c:v>
                </c:pt>
                <c:pt idx="2">
                  <c:v>0.96</c:v>
                </c:pt>
                <c:pt idx="3">
                  <c:v>1.49</c:v>
                </c:pt>
                <c:pt idx="4">
                  <c:v>9.83</c:v>
                </c:pt>
              </c:numCache>
            </c:numRef>
          </c:val>
          <c:smooth val="0"/>
          <c:extLst>
            <c:ext xmlns:c16="http://schemas.microsoft.com/office/drawing/2014/chart" uri="{C3380CC4-5D6E-409C-BE32-E72D297353CC}">
              <c16:uniqueId val="{00000002-1F3C-461E-8F1D-44A579B9434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0.01</c:v>
                </c:pt>
                <c:pt idx="2">
                  <c:v>#N/A</c:v>
                </c:pt>
                <c:pt idx="3">
                  <c:v>0.01</c:v>
                </c:pt>
                <c:pt idx="4">
                  <c:v>#N/A</c:v>
                </c:pt>
                <c:pt idx="5">
                  <c:v>0.05</c:v>
                </c:pt>
                <c:pt idx="6">
                  <c:v>0</c:v>
                </c:pt>
                <c:pt idx="7">
                  <c:v>0</c:v>
                </c:pt>
                <c:pt idx="8">
                  <c:v>0</c:v>
                </c:pt>
                <c:pt idx="9">
                  <c:v>0</c:v>
                </c:pt>
              </c:numCache>
            </c:numRef>
          </c:val>
          <c:extLst>
            <c:ext xmlns:c16="http://schemas.microsoft.com/office/drawing/2014/chart" uri="{C3380CC4-5D6E-409C-BE32-E72D297353CC}">
              <c16:uniqueId val="{00000000-3DD0-461F-9259-25B1342AC28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DD0-461F-9259-25B1342AC28A}"/>
            </c:ext>
          </c:extLst>
        </c:ser>
        <c:ser>
          <c:idx val="2"/>
          <c:order val="2"/>
          <c:tx>
            <c:strRef>
              <c:f>データシート!$A$29</c:f>
              <c:strCache>
                <c:ptCount val="1"/>
                <c:pt idx="0">
                  <c:v>龍ケ崎市工業団地拡張事業特別会計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2-3DD0-461F-9259-25B1342AC28A}"/>
            </c:ext>
          </c:extLst>
        </c:ser>
        <c:ser>
          <c:idx val="3"/>
          <c:order val="3"/>
          <c:tx>
            <c:strRef>
              <c:f>データシート!$A$30</c:f>
              <c:strCache>
                <c:ptCount val="1"/>
                <c:pt idx="0">
                  <c:v>龍ケ崎市介護サービス事業特別会計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DD0-461F-9259-25B1342AC28A}"/>
            </c:ext>
          </c:extLst>
        </c:ser>
        <c:ser>
          <c:idx val="4"/>
          <c:order val="4"/>
          <c:tx>
            <c:strRef>
              <c:f>データシート!$A$31</c:f>
              <c:strCache>
                <c:ptCount val="1"/>
                <c:pt idx="0">
                  <c:v>龍ケ崎市障がい児支援サービス事業特別会計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3DD0-461F-9259-25B1342AC28A}"/>
            </c:ext>
          </c:extLst>
        </c:ser>
        <c:ser>
          <c:idx val="5"/>
          <c:order val="5"/>
          <c:tx>
            <c:strRef>
              <c:f>データシート!$A$32</c:f>
              <c:strCache>
                <c:ptCount val="1"/>
                <c:pt idx="0">
                  <c:v>龍ケ崎市後期高齢者医療事業特別会計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0.02</c:v>
                </c:pt>
                <c:pt idx="4">
                  <c:v>#N/A</c:v>
                </c:pt>
                <c:pt idx="5">
                  <c:v>0.02</c:v>
                </c:pt>
                <c:pt idx="6">
                  <c:v>#N/A</c:v>
                </c:pt>
                <c:pt idx="7">
                  <c:v>0.02</c:v>
                </c:pt>
                <c:pt idx="8">
                  <c:v>#N/A</c:v>
                </c:pt>
                <c:pt idx="9">
                  <c:v>0.01</c:v>
                </c:pt>
              </c:numCache>
            </c:numRef>
          </c:val>
          <c:extLst>
            <c:ext xmlns:c16="http://schemas.microsoft.com/office/drawing/2014/chart" uri="{C3380CC4-5D6E-409C-BE32-E72D297353CC}">
              <c16:uniqueId val="{00000005-3DD0-461F-9259-25B1342AC28A}"/>
            </c:ext>
          </c:extLst>
        </c:ser>
        <c:ser>
          <c:idx val="6"/>
          <c:order val="6"/>
          <c:tx>
            <c:strRef>
              <c:f>データシート!$A$33</c:f>
              <c:strCache>
                <c:ptCount val="1"/>
                <c:pt idx="0">
                  <c:v>龍ケ崎市下水道事業会計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0.28999999999999998</c:v>
                </c:pt>
                <c:pt idx="8">
                  <c:v>#N/A</c:v>
                </c:pt>
                <c:pt idx="9">
                  <c:v>0.06</c:v>
                </c:pt>
              </c:numCache>
            </c:numRef>
          </c:val>
          <c:extLst>
            <c:ext xmlns:c16="http://schemas.microsoft.com/office/drawing/2014/chart" uri="{C3380CC4-5D6E-409C-BE32-E72D297353CC}">
              <c16:uniqueId val="{00000006-3DD0-461F-9259-25B1342AC28A}"/>
            </c:ext>
          </c:extLst>
        </c:ser>
        <c:ser>
          <c:idx val="7"/>
          <c:order val="7"/>
          <c:tx>
            <c:strRef>
              <c:f>データシート!$A$34</c:f>
              <c:strCache>
                <c:ptCount val="1"/>
                <c:pt idx="0">
                  <c:v>龍ケ崎市介護保険事業特別会計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0.4</c:v>
                </c:pt>
                <c:pt idx="2">
                  <c:v>#N/A</c:v>
                </c:pt>
                <c:pt idx="3">
                  <c:v>0.47</c:v>
                </c:pt>
                <c:pt idx="4">
                  <c:v>#N/A</c:v>
                </c:pt>
                <c:pt idx="5">
                  <c:v>0.37</c:v>
                </c:pt>
                <c:pt idx="6">
                  <c:v>#N/A</c:v>
                </c:pt>
                <c:pt idx="7">
                  <c:v>0.52</c:v>
                </c:pt>
                <c:pt idx="8">
                  <c:v>#N/A</c:v>
                </c:pt>
                <c:pt idx="9">
                  <c:v>0.28000000000000003</c:v>
                </c:pt>
              </c:numCache>
            </c:numRef>
          </c:val>
          <c:extLst>
            <c:ext xmlns:c16="http://schemas.microsoft.com/office/drawing/2014/chart" uri="{C3380CC4-5D6E-409C-BE32-E72D297353CC}">
              <c16:uniqueId val="{00000007-3DD0-461F-9259-25B1342AC28A}"/>
            </c:ext>
          </c:extLst>
        </c:ser>
        <c:ser>
          <c:idx val="8"/>
          <c:order val="8"/>
          <c:tx>
            <c:strRef>
              <c:f>データシート!$A$35</c:f>
              <c:strCache>
                <c:ptCount val="1"/>
                <c:pt idx="0">
                  <c:v>龍ケ崎市国民健康保険事業特別会計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0.74</c:v>
                </c:pt>
                <c:pt idx="2">
                  <c:v>#N/A</c:v>
                </c:pt>
                <c:pt idx="3">
                  <c:v>0.06</c:v>
                </c:pt>
                <c:pt idx="4">
                  <c:v>#N/A</c:v>
                </c:pt>
                <c:pt idx="5">
                  <c:v>0.12</c:v>
                </c:pt>
                <c:pt idx="6">
                  <c:v>#N/A</c:v>
                </c:pt>
                <c:pt idx="7">
                  <c:v>0.94</c:v>
                </c:pt>
                <c:pt idx="8">
                  <c:v>#N/A</c:v>
                </c:pt>
                <c:pt idx="9">
                  <c:v>0.41</c:v>
                </c:pt>
              </c:numCache>
            </c:numRef>
          </c:val>
          <c:extLst>
            <c:ext xmlns:c16="http://schemas.microsoft.com/office/drawing/2014/chart" uri="{C3380CC4-5D6E-409C-BE32-E72D297353CC}">
              <c16:uniqueId val="{00000008-3DD0-461F-9259-25B1342AC28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6.21</c:v>
                </c:pt>
                <c:pt idx="2">
                  <c:v>#N/A</c:v>
                </c:pt>
                <c:pt idx="3">
                  <c:v>4.1399999999999997</c:v>
                </c:pt>
                <c:pt idx="4">
                  <c:v>#N/A</c:v>
                </c:pt>
                <c:pt idx="5">
                  <c:v>5.08</c:v>
                </c:pt>
                <c:pt idx="6">
                  <c:v>#N/A</c:v>
                </c:pt>
                <c:pt idx="7">
                  <c:v>6.73</c:v>
                </c:pt>
                <c:pt idx="8">
                  <c:v>#N/A</c:v>
                </c:pt>
                <c:pt idx="9">
                  <c:v>16.260000000000002</c:v>
                </c:pt>
              </c:numCache>
            </c:numRef>
          </c:val>
          <c:extLst>
            <c:ext xmlns:c16="http://schemas.microsoft.com/office/drawing/2014/chart" uri="{C3380CC4-5D6E-409C-BE32-E72D297353CC}">
              <c16:uniqueId val="{00000009-3DD0-461F-9259-25B1342AC28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2844</c:v>
                </c:pt>
                <c:pt idx="5">
                  <c:v>2766</c:v>
                </c:pt>
                <c:pt idx="8">
                  <c:v>2697</c:v>
                </c:pt>
                <c:pt idx="11">
                  <c:v>2639</c:v>
                </c:pt>
                <c:pt idx="14">
                  <c:v>2558</c:v>
                </c:pt>
              </c:numCache>
            </c:numRef>
          </c:val>
          <c:extLst>
            <c:ext xmlns:c16="http://schemas.microsoft.com/office/drawing/2014/chart" uri="{C3380CC4-5D6E-409C-BE32-E72D297353CC}">
              <c16:uniqueId val="{00000000-0865-48F6-BE2E-4670B5829F2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865-48F6-BE2E-4670B5829F2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329</c:v>
                </c:pt>
                <c:pt idx="3">
                  <c:v>319</c:v>
                </c:pt>
                <c:pt idx="6">
                  <c:v>281</c:v>
                </c:pt>
                <c:pt idx="9">
                  <c:v>271</c:v>
                </c:pt>
                <c:pt idx="12">
                  <c:v>269</c:v>
                </c:pt>
              </c:numCache>
            </c:numRef>
          </c:val>
          <c:extLst>
            <c:ext xmlns:c16="http://schemas.microsoft.com/office/drawing/2014/chart" uri="{C3380CC4-5D6E-409C-BE32-E72D297353CC}">
              <c16:uniqueId val="{00000002-0865-48F6-BE2E-4670B5829F2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92</c:v>
                </c:pt>
                <c:pt idx="3">
                  <c:v>110</c:v>
                </c:pt>
                <c:pt idx="6">
                  <c:v>104</c:v>
                </c:pt>
                <c:pt idx="9">
                  <c:v>114</c:v>
                </c:pt>
                <c:pt idx="12">
                  <c:v>137</c:v>
                </c:pt>
              </c:numCache>
            </c:numRef>
          </c:val>
          <c:extLst>
            <c:ext xmlns:c16="http://schemas.microsoft.com/office/drawing/2014/chart" uri="{C3380CC4-5D6E-409C-BE32-E72D297353CC}">
              <c16:uniqueId val="{00000003-0865-48F6-BE2E-4670B5829F2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402</c:v>
                </c:pt>
                <c:pt idx="3">
                  <c:v>445</c:v>
                </c:pt>
                <c:pt idx="6">
                  <c:v>456</c:v>
                </c:pt>
                <c:pt idx="9">
                  <c:v>391</c:v>
                </c:pt>
                <c:pt idx="12">
                  <c:v>324</c:v>
                </c:pt>
              </c:numCache>
            </c:numRef>
          </c:val>
          <c:extLst>
            <c:ext xmlns:c16="http://schemas.microsoft.com/office/drawing/2014/chart" uri="{C3380CC4-5D6E-409C-BE32-E72D297353CC}">
              <c16:uniqueId val="{00000004-0865-48F6-BE2E-4670B5829F2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865-48F6-BE2E-4670B5829F2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865-48F6-BE2E-4670B5829F2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2578</c:v>
                </c:pt>
                <c:pt idx="3">
                  <c:v>2646</c:v>
                </c:pt>
                <c:pt idx="6">
                  <c:v>2613</c:v>
                </c:pt>
                <c:pt idx="9">
                  <c:v>2562</c:v>
                </c:pt>
                <c:pt idx="12">
                  <c:v>2473</c:v>
                </c:pt>
              </c:numCache>
            </c:numRef>
          </c:val>
          <c:extLst>
            <c:ext xmlns:c16="http://schemas.microsoft.com/office/drawing/2014/chart" uri="{C3380CC4-5D6E-409C-BE32-E72D297353CC}">
              <c16:uniqueId val="{00000007-0865-48F6-BE2E-4670B5829F2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557</c:v>
                </c:pt>
                <c:pt idx="2">
                  <c:v>#N/A</c:v>
                </c:pt>
                <c:pt idx="3">
                  <c:v>#N/A</c:v>
                </c:pt>
                <c:pt idx="4">
                  <c:v>754</c:v>
                </c:pt>
                <c:pt idx="5">
                  <c:v>#N/A</c:v>
                </c:pt>
                <c:pt idx="6">
                  <c:v>#N/A</c:v>
                </c:pt>
                <c:pt idx="7">
                  <c:v>757</c:v>
                </c:pt>
                <c:pt idx="8">
                  <c:v>#N/A</c:v>
                </c:pt>
                <c:pt idx="9">
                  <c:v>#N/A</c:v>
                </c:pt>
                <c:pt idx="10">
                  <c:v>699</c:v>
                </c:pt>
                <c:pt idx="11">
                  <c:v>#N/A</c:v>
                </c:pt>
                <c:pt idx="12">
                  <c:v>#N/A</c:v>
                </c:pt>
                <c:pt idx="13">
                  <c:v>645</c:v>
                </c:pt>
                <c:pt idx="14">
                  <c:v>#N/A</c:v>
                </c:pt>
              </c:numCache>
            </c:numRef>
          </c:val>
          <c:smooth val="0"/>
          <c:extLst>
            <c:ext xmlns:c16="http://schemas.microsoft.com/office/drawing/2014/chart" uri="{C3380CC4-5D6E-409C-BE32-E72D297353CC}">
              <c16:uniqueId val="{00000008-0865-48F6-BE2E-4670B5829F2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24126</c:v>
                </c:pt>
                <c:pt idx="5">
                  <c:v>23486</c:v>
                </c:pt>
                <c:pt idx="8">
                  <c:v>22815</c:v>
                </c:pt>
                <c:pt idx="11">
                  <c:v>22547</c:v>
                </c:pt>
                <c:pt idx="14">
                  <c:v>21993</c:v>
                </c:pt>
              </c:numCache>
            </c:numRef>
          </c:val>
          <c:extLst>
            <c:ext xmlns:c16="http://schemas.microsoft.com/office/drawing/2014/chart" uri="{C3380CC4-5D6E-409C-BE32-E72D297353CC}">
              <c16:uniqueId val="{00000000-8E5F-456C-BD8D-DCE1AFB51D3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5179</c:v>
                </c:pt>
                <c:pt idx="5">
                  <c:v>4877</c:v>
                </c:pt>
                <c:pt idx="8">
                  <c:v>4725</c:v>
                </c:pt>
                <c:pt idx="11">
                  <c:v>4666</c:v>
                </c:pt>
                <c:pt idx="14">
                  <c:v>3930</c:v>
                </c:pt>
              </c:numCache>
            </c:numRef>
          </c:val>
          <c:extLst>
            <c:ext xmlns:c16="http://schemas.microsoft.com/office/drawing/2014/chart" uri="{C3380CC4-5D6E-409C-BE32-E72D297353CC}">
              <c16:uniqueId val="{00000001-8E5F-456C-BD8D-DCE1AFB51D3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7636</c:v>
                </c:pt>
                <c:pt idx="5">
                  <c:v>7030</c:v>
                </c:pt>
                <c:pt idx="8">
                  <c:v>6487</c:v>
                </c:pt>
                <c:pt idx="11">
                  <c:v>6553</c:v>
                </c:pt>
                <c:pt idx="14">
                  <c:v>7312</c:v>
                </c:pt>
              </c:numCache>
            </c:numRef>
          </c:val>
          <c:extLst>
            <c:ext xmlns:c16="http://schemas.microsoft.com/office/drawing/2014/chart" uri="{C3380CC4-5D6E-409C-BE32-E72D297353CC}">
              <c16:uniqueId val="{00000002-8E5F-456C-BD8D-DCE1AFB51D3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E5F-456C-BD8D-DCE1AFB51D3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E5F-456C-BD8D-DCE1AFB51D3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6</c:v>
                </c:pt>
                <c:pt idx="9">
                  <c:v>3</c:v>
                </c:pt>
                <c:pt idx="12">
                  <c:v>0</c:v>
                </c:pt>
              </c:numCache>
            </c:numRef>
          </c:val>
          <c:extLst>
            <c:ext xmlns:c16="http://schemas.microsoft.com/office/drawing/2014/chart" uri="{C3380CC4-5D6E-409C-BE32-E72D297353CC}">
              <c16:uniqueId val="{00000005-8E5F-456C-BD8D-DCE1AFB51D3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1880</c:v>
                </c:pt>
                <c:pt idx="3">
                  <c:v>1866</c:v>
                </c:pt>
                <c:pt idx="6">
                  <c:v>1791</c:v>
                </c:pt>
                <c:pt idx="9">
                  <c:v>1790</c:v>
                </c:pt>
                <c:pt idx="12">
                  <c:v>1735</c:v>
                </c:pt>
              </c:numCache>
            </c:numRef>
          </c:val>
          <c:extLst>
            <c:ext xmlns:c16="http://schemas.microsoft.com/office/drawing/2014/chart" uri="{C3380CC4-5D6E-409C-BE32-E72D297353CC}">
              <c16:uniqueId val="{00000006-8E5F-456C-BD8D-DCE1AFB51D3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695</c:v>
                </c:pt>
                <c:pt idx="3">
                  <c:v>613</c:v>
                </c:pt>
                <c:pt idx="6">
                  <c:v>781</c:v>
                </c:pt>
                <c:pt idx="9">
                  <c:v>1183</c:v>
                </c:pt>
                <c:pt idx="12">
                  <c:v>1097</c:v>
                </c:pt>
              </c:numCache>
            </c:numRef>
          </c:val>
          <c:extLst>
            <c:ext xmlns:c16="http://schemas.microsoft.com/office/drawing/2014/chart" uri="{C3380CC4-5D6E-409C-BE32-E72D297353CC}">
              <c16:uniqueId val="{00000007-8E5F-456C-BD8D-DCE1AFB51D3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4974</c:v>
                </c:pt>
                <c:pt idx="3">
                  <c:v>4943</c:v>
                </c:pt>
                <c:pt idx="6">
                  <c:v>4961</c:v>
                </c:pt>
                <c:pt idx="9">
                  <c:v>4397</c:v>
                </c:pt>
                <c:pt idx="12">
                  <c:v>3678</c:v>
                </c:pt>
              </c:numCache>
            </c:numRef>
          </c:val>
          <c:extLst>
            <c:ext xmlns:c16="http://schemas.microsoft.com/office/drawing/2014/chart" uri="{C3380CC4-5D6E-409C-BE32-E72D297353CC}">
              <c16:uniqueId val="{00000008-8E5F-456C-BD8D-DCE1AFB51D3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2095</c:v>
                </c:pt>
                <c:pt idx="3">
                  <c:v>1836</c:v>
                </c:pt>
                <c:pt idx="6">
                  <c:v>1608</c:v>
                </c:pt>
                <c:pt idx="9">
                  <c:v>1381</c:v>
                </c:pt>
                <c:pt idx="12">
                  <c:v>1150</c:v>
                </c:pt>
              </c:numCache>
            </c:numRef>
          </c:val>
          <c:extLst>
            <c:ext xmlns:c16="http://schemas.microsoft.com/office/drawing/2014/chart" uri="{C3380CC4-5D6E-409C-BE32-E72D297353CC}">
              <c16:uniqueId val="{00000009-8E5F-456C-BD8D-DCE1AFB51D3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24033</c:v>
                </c:pt>
                <c:pt idx="3">
                  <c:v>23259</c:v>
                </c:pt>
                <c:pt idx="6">
                  <c:v>22762</c:v>
                </c:pt>
                <c:pt idx="9">
                  <c:v>22409</c:v>
                </c:pt>
                <c:pt idx="12">
                  <c:v>22624</c:v>
                </c:pt>
              </c:numCache>
            </c:numRef>
          </c:val>
          <c:extLst>
            <c:ext xmlns:c16="http://schemas.microsoft.com/office/drawing/2014/chart" uri="{C3380CC4-5D6E-409C-BE32-E72D297353CC}">
              <c16:uniqueId val="{0000000A-8E5F-456C-BD8D-DCE1AFB51D3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E5F-456C-BD8D-DCE1AFB51D3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2780</c:v>
                </c:pt>
                <c:pt idx="1">
                  <c:v>2736</c:v>
                </c:pt>
                <c:pt idx="2">
                  <c:v>2738</c:v>
                </c:pt>
              </c:numCache>
            </c:numRef>
          </c:val>
          <c:extLst>
            <c:ext xmlns:c16="http://schemas.microsoft.com/office/drawing/2014/chart" uri="{C3380CC4-5D6E-409C-BE32-E72D297353CC}">
              <c16:uniqueId val="{00000000-AB5A-4CDE-A132-54ED7361593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972</c:v>
                </c:pt>
                <c:pt idx="1">
                  <c:v>822</c:v>
                </c:pt>
                <c:pt idx="2">
                  <c:v>1172</c:v>
                </c:pt>
              </c:numCache>
            </c:numRef>
          </c:val>
          <c:extLst>
            <c:ext xmlns:c16="http://schemas.microsoft.com/office/drawing/2014/chart" uri="{C3380CC4-5D6E-409C-BE32-E72D297353CC}">
              <c16:uniqueId val="{00000001-AB5A-4CDE-A132-54ED7361593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1648</c:v>
                </c:pt>
                <c:pt idx="1">
                  <c:v>1795</c:v>
                </c:pt>
                <c:pt idx="2">
                  <c:v>1859</c:v>
                </c:pt>
              </c:numCache>
            </c:numRef>
          </c:val>
          <c:extLst>
            <c:ext xmlns:c16="http://schemas.microsoft.com/office/drawing/2014/chart" uri="{C3380CC4-5D6E-409C-BE32-E72D297353CC}">
              <c16:uniqueId val="{00000002-AB5A-4CDE-A132-54ED7361593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{AD8F280C-F0E6-402D-A066-F7C4ECC93E0B}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267-4B82-A745-5FDD38C6B7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{9B92D40E-44AA-48F3-A626-26270FA5C73E}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267-4B82-A745-5FDD38C6B7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{2F8F0E3C-1659-4CE6-B01D-49A2EBD3A91E}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267-4B82-A745-5FDD38C6B7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{19230771-4281-441F-95E6-5C063C0F0E80}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267-4B82-A745-5FDD38C6B7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{73923034-20AF-4057-ADD2-E5D02A8BEFC7}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267-4B82-A745-5FDD38C6B7E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{062B34CA-EFB4-4741-80FB-54086CEA037E}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267-4B82-A745-5FDD38C6B7E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{76452428-38BD-4870-B52E-F29596196215}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267-4B82-A745-5FDD38C6B7E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{908651C0-BEEE-44A1-8D04-EBA0C69AF44B}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267-4B82-A745-5FDD38C6B7E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{4B5011C6-EC47-49C7-B0D7-E9D5F32D79E8}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267-4B82-A745-5FDD38C6B7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57.4</c:v>
                </c:pt>
                <c:pt idx="8">
                  <c:v>59.1</c:v>
                </c:pt>
                <c:pt idx="16">
                  <c:v>60.9</c:v>
                </c:pt>
                <c:pt idx="24">
                  <c:v>62.7</c:v>
                </c:pt>
                <c:pt idx="32">
                  <c:v>65.099999999999994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267-4B82-A745-5FDD38C6B7E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{479947FE-0808-4DEF-B4E6-230D98D28412}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267-4B82-A745-5FDD38C6B7E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{27497560-AF93-4309-A116-EAC68A714048}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267-4B82-A745-5FDD38C6B7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{C1083A5B-2C46-45FE-8475-8C80B467BD17}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267-4B82-A745-5FDD38C6B7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{18034355-ED93-478B-ABAB-85B96C1A6AD4}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267-4B82-A745-5FDD38C6B7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{66FA5FD8-C95D-47A8-A6C2-3197EDCD9C11}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267-4B82-A745-5FDD38C6B7E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{322642AA-1EAB-4B38-A982-FF779FE7A274}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267-4B82-A745-5FDD38C6B7E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{794E80C0-02C1-4EA0-9E9B-721A0683831D}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267-4B82-A745-5FDD38C6B7E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{FCBF490B-8F94-49D1-B564-9586AAFACA34}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267-4B82-A745-5FDD38C6B7E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{0F41BE08-3794-4040-9DE6-BE348428D9F4}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267-4B82-A745-5FDD38C6B7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D267-4B82-A745-5FDD38C6B7E0}"/>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{A49C8565-E5F5-4EBA-B149-B606441042AB}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789-47F8-A970-87DEC46B9C8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{5DA6E138-4217-4609-8E03-101E92C5A660}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789-47F8-A970-87DEC46B9C8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{A14F1011-958F-46B5-B80C-72A24F226B21}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789-47F8-A970-87DEC46B9C8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{D60791E1-12B7-4FC6-A114-54C0E9C179C5}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789-47F8-A970-87DEC46B9C8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{D838D000-8B26-43B3-95B9-9D23E7F45DA9}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789-47F8-A970-87DEC46B9C85}"/>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{EB9B8DC8-EA39-4A31-9684-BECFB21BCECD}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789-47F8-A970-87DEC46B9C85}"/>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{5B4BC2DA-B0FC-43A0-BF40-71A319077BC9}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789-47F8-A970-87DEC46B9C85}"/>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{8BC2CF57-8F8E-44AB-A509-12816DFE8F69}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789-47F8-A970-87DEC46B9C85}"/>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{DC9B9C28-D43B-452C-8B8C-F53A7B21D3A5}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789-47F8-A970-87DEC46B9C8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4.8</c:v>
                </c:pt>
                <c:pt idx="16">
                  <c:v>5.3</c:v>
                </c:pt>
                <c:pt idx="24">
                  <c:v>5.6</c:v>
                </c:pt>
                <c:pt idx="32">
                  <c:v>5.2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789-47F8-A970-87DEC46B9C8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{74C06043-A1C3-44E4-8FF3-6B80BD350F39}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789-47F8-A970-87DEC46B9C8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{5C528CAB-70A2-43EB-9CB3-297A8851871C}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789-47F8-A970-87DEC46B9C8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{06A72DA3-239A-4411-88ED-7CD08EFEE3C0}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789-47F8-A970-87DEC46B9C8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{8D02C82F-2655-4374-8AF9-FD08E0607697}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789-47F8-A970-87DEC46B9C8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{6A3B0F57-FF81-4DD0-8F5A-3C97EDE21314}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789-47F8-A970-87DEC46B9C85}"/>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{61AA8D2A-3B68-459D-9713-079CDB077455}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789-47F8-A970-87DEC46B9C85}"/>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{8C2CF4DE-DF61-4C73-ACB9-4D85ADA8FD23}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789-47F8-A970-87DEC46B9C85}"/>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{9D55F57B-EEB9-4074-AB15-A8FCEF15EB75}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789-47F8-A970-87DEC46B9C85}"/>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{E4A0969B-519C-45F8-BE39-F31A059268F3}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789-47F8-A970-87DEC46B9C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2789-47F8-A970-87DEC46B9C85}"/>
            </c:ext>
          </c:extLst>
        </c:ser>
        <c:dLbls>
          <c:showLegendKey val="0"/>
          <c:showVal val="1"/>
          <c:showCatName val="0"/>
          <c:showSerName val="0"/>
          <c:showPercent val="0"/>
          <c:showBubbleSize val="0"/>
        </c:dLbls>
        <c:axId val="84219776"/>
        <c:axId val="84234240"/>
      </c:scatterChart>
      <c:valAx>
        <c:axId val="84219776"/>
        <c:scaling>
          <c:orientation val="maxMin"/>
          <c:max val="6.6999999999999993"/>
          <c:min val="5.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茨城県龍ケ崎市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実質公債費比率の分子は，平成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年度以降増加基調にあったが，令和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年度から減少となった。</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年度は，公営企業債の元利償還金に対する繰入金のほか元利償還金の減少が大きかった。元利償還金では，久保台小学校取得事業や</a:t>
          </a:r>
          <a:r>
            <a:rPr kumimoji="1" lang="en-US" altLang="ja-JP" sz="1100">
              <a:solidFill>
                <a:schemeClr val="dk1"/>
              </a:solidFill>
              <a:effectLst/>
              <a:latin typeface="+mn-lt"/>
              <a:ea typeface="+mn-ea"/>
              <a:cs typeface="+mn-cs"/>
            </a:rPr>
            <a:t>H12</a:t>
          </a:r>
          <a:r>
            <a:rPr kumimoji="1" lang="ja-JP" altLang="en-US" sz="1100">
              <a:solidFill>
                <a:schemeClr val="dk1"/>
              </a:solidFill>
              <a:effectLst/>
              <a:latin typeface="+mn-lt"/>
              <a:ea typeface="+mn-ea"/>
              <a:cs typeface="+mn-cs"/>
            </a:rPr>
            <a:t>臨時地方道整備事業（特定分）</a:t>
          </a:r>
          <a:r>
            <a:rPr kumimoji="1" lang="ja-JP" altLang="ja-JP" sz="1100">
              <a:solidFill>
                <a:schemeClr val="dk1"/>
              </a:solidFill>
              <a:effectLst/>
              <a:latin typeface="+mn-lt"/>
              <a:ea typeface="+mn-ea"/>
              <a:cs typeface="+mn-cs"/>
            </a:rPr>
            <a:t>の償還終了や平成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年度以降の償還据置期間の見直しに伴う元金償還開始時期の重複がピークを過ぎたことが減少要因である。</a:t>
          </a:r>
          <a:endParaRPr lang="ja-JP" altLang="ja-JP" sz="1400">
            <a:effectLst/>
          </a:endParaRPr>
        </a:p>
        <a:p>
          <a:r>
            <a:rPr kumimoji="1" lang="ja-JP" altLang="ja-JP" sz="1100">
              <a:solidFill>
                <a:schemeClr val="dk1"/>
              </a:solidFill>
              <a:effectLst/>
              <a:latin typeface="+mn-lt"/>
              <a:ea typeface="+mn-ea"/>
              <a:cs typeface="+mn-cs"/>
            </a:rPr>
            <a:t>　今後も，新保健福祉施設の建設や公共施設の改修等において市債の発行が見込まれるが，借り入れの際には，償還期間や据置期間の有無などといった借り入れ方法を検討することで，償還負担の平準化に努め，適正に管理をし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満期一括償還地方債の借入を行っていないため該当なし。</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茨城県龍ケ崎市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将来負担比率の分子は，</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年度に続き減少した。</a:t>
          </a:r>
          <a:r>
            <a:rPr kumimoji="1" lang="ja-JP" altLang="ja-JP" sz="1100">
              <a:solidFill>
                <a:schemeClr val="dk1"/>
              </a:solidFill>
              <a:effectLst/>
              <a:latin typeface="+mn-lt"/>
              <a:ea typeface="+mn-ea"/>
              <a:cs typeface="+mn-cs"/>
            </a:rPr>
            <a:t>これは，将来負担額の減が充当可能財源等の減を上回ったことが要因である。</a:t>
          </a:r>
          <a:endParaRPr lang="ja-JP" altLang="ja-JP" sz="1400">
            <a:effectLst/>
          </a:endParaRPr>
        </a:p>
        <a:p>
          <a:r>
            <a:rPr kumimoji="1" lang="ja-JP" altLang="ja-JP" sz="1100">
              <a:solidFill>
                <a:schemeClr val="dk1"/>
              </a:solidFill>
              <a:effectLst/>
              <a:latin typeface="+mn-lt"/>
              <a:ea typeface="+mn-ea"/>
              <a:cs typeface="+mn-cs"/>
            </a:rPr>
            <a:t>　将来負担額においては，公営企業債等繰入見込額が，龍ケ崎市公共下水道事業会計の償還</a:t>
          </a:r>
          <a:r>
            <a:rPr kumimoji="1" lang="ja-JP" altLang="en-US" sz="1100">
              <a:solidFill>
                <a:schemeClr val="dk1"/>
              </a:solidFill>
              <a:effectLst/>
              <a:latin typeface="+mn-lt"/>
              <a:ea typeface="+mn-ea"/>
              <a:cs typeface="+mn-cs"/>
            </a:rPr>
            <a:t>進捗</a:t>
          </a:r>
          <a:r>
            <a:rPr kumimoji="1" lang="ja-JP" altLang="ja-JP" sz="1100">
              <a:solidFill>
                <a:schemeClr val="dk1"/>
              </a:solidFill>
              <a:effectLst/>
              <a:latin typeface="+mn-lt"/>
              <a:ea typeface="+mn-ea"/>
              <a:cs typeface="+mn-cs"/>
            </a:rPr>
            <a:t>に伴う大幅な減に加え，債務負担行為に基づく支出予定額に関しても，償還</a:t>
          </a:r>
          <a:r>
            <a:rPr kumimoji="1" lang="ja-JP" altLang="en-US" sz="1100">
              <a:solidFill>
                <a:schemeClr val="dk1"/>
              </a:solidFill>
              <a:effectLst/>
              <a:latin typeface="+mn-lt"/>
              <a:ea typeface="+mn-ea"/>
              <a:cs typeface="+mn-cs"/>
            </a:rPr>
            <a:t>進捗</a:t>
          </a:r>
          <a:r>
            <a:rPr kumimoji="1" lang="ja-JP" altLang="ja-JP" sz="1100">
              <a:solidFill>
                <a:schemeClr val="dk1"/>
              </a:solidFill>
              <a:effectLst/>
              <a:latin typeface="+mn-lt"/>
              <a:ea typeface="+mn-ea"/>
              <a:cs typeface="+mn-cs"/>
            </a:rPr>
            <a:t>に伴う都市再生機構立替返済金の減の影響により，大幅な減額となった。</a:t>
          </a:r>
          <a:endParaRPr lang="ja-JP" altLang="ja-JP" sz="1400">
            <a:effectLst/>
          </a:endParaRPr>
        </a:p>
        <a:p>
          <a:r>
            <a:rPr kumimoji="1" lang="ja-JP" altLang="ja-JP" sz="1100">
              <a:solidFill>
                <a:schemeClr val="dk1"/>
              </a:solidFill>
              <a:effectLst/>
              <a:latin typeface="+mn-lt"/>
              <a:ea typeface="+mn-ea"/>
              <a:cs typeface="+mn-cs"/>
            </a:rPr>
            <a:t>　一方，</a:t>
          </a:r>
          <a:r>
            <a:rPr kumimoji="1" lang="ja-JP" altLang="en-US" sz="1100">
              <a:solidFill>
                <a:schemeClr val="dk1"/>
              </a:solidFill>
              <a:effectLst/>
              <a:latin typeface="+mn-lt"/>
              <a:ea typeface="+mn-ea"/>
              <a:cs typeface="+mn-cs"/>
            </a:rPr>
            <a:t>充当可能財源等は</a:t>
          </a:r>
          <a:r>
            <a:rPr kumimoji="1" lang="ja-JP" altLang="ja-JP" sz="1100">
              <a:solidFill>
                <a:schemeClr val="dk1"/>
              </a:solidFill>
              <a:effectLst/>
              <a:latin typeface="+mn-lt"/>
              <a:ea typeface="+mn-ea"/>
              <a:cs typeface="+mn-cs"/>
            </a:rPr>
            <a:t>減債基金・国民健康保険支払準備基金・介護保険支払準備基金</a:t>
          </a:r>
          <a:r>
            <a:rPr kumimoji="1" lang="ja-JP" altLang="en-US" sz="1100">
              <a:solidFill>
                <a:schemeClr val="dk1"/>
              </a:solidFill>
              <a:effectLst/>
              <a:latin typeface="+mn-lt"/>
              <a:ea typeface="+mn-ea"/>
              <a:cs typeface="+mn-cs"/>
            </a:rPr>
            <a:t>の増による</a:t>
          </a:r>
          <a:r>
            <a:rPr kumimoji="1" lang="ja-JP" altLang="ja-JP" sz="1100">
              <a:solidFill>
                <a:schemeClr val="dk1"/>
              </a:solidFill>
              <a:effectLst/>
              <a:latin typeface="+mn-lt"/>
              <a:ea typeface="+mn-ea"/>
              <a:cs typeface="+mn-cs"/>
            </a:rPr>
            <a:t>充当可能基金</a:t>
          </a:r>
          <a:r>
            <a:rPr kumimoji="1" lang="ja-JP" altLang="en-US" sz="1100">
              <a:solidFill>
                <a:schemeClr val="dk1"/>
              </a:solidFill>
              <a:effectLst/>
              <a:latin typeface="+mn-lt"/>
              <a:ea typeface="+mn-ea"/>
              <a:cs typeface="+mn-cs"/>
            </a:rPr>
            <a:t>の増を地方債の元金償還に対する繰入見込額の減による充当可能特定歳入の減と</a:t>
          </a:r>
          <a:r>
            <a:rPr kumimoji="1" lang="ja-JP" altLang="ja-JP" sz="1100">
              <a:solidFill>
                <a:schemeClr val="dk1"/>
              </a:solidFill>
              <a:effectLst/>
              <a:latin typeface="+mn-lt"/>
              <a:ea typeface="+mn-ea"/>
              <a:cs typeface="+mn-cs"/>
            </a:rPr>
            <a:t>下水道費や小・中学校費の算入見込額の減</a:t>
          </a:r>
          <a:r>
            <a:rPr kumimoji="1" lang="ja-JP" altLang="en-US" sz="1100">
              <a:solidFill>
                <a:schemeClr val="dk1"/>
              </a:solidFill>
              <a:effectLst/>
              <a:latin typeface="+mn-lt"/>
              <a:ea typeface="+mn-ea"/>
              <a:cs typeface="+mn-cs"/>
            </a:rPr>
            <a:t>による</a:t>
          </a:r>
          <a:r>
            <a:rPr kumimoji="1" lang="ja-JP" altLang="ja-JP" sz="1100">
              <a:solidFill>
                <a:schemeClr val="dk1"/>
              </a:solidFill>
              <a:effectLst/>
              <a:latin typeface="+mn-lt"/>
              <a:ea typeface="+mn-ea"/>
              <a:cs typeface="+mn-cs"/>
            </a:rPr>
            <a:t>基準財政需要額算入見込額</a:t>
          </a:r>
          <a:r>
            <a:rPr kumimoji="1" lang="ja-JP" altLang="en-US" sz="1100">
              <a:solidFill>
                <a:schemeClr val="dk1"/>
              </a:solidFill>
              <a:effectLst/>
              <a:latin typeface="+mn-lt"/>
              <a:ea typeface="+mn-ea"/>
              <a:cs typeface="+mn-cs"/>
            </a:rPr>
            <a:t>の減が上回り，大幅な減額となった。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は，新保健福祉施設建設等における新規施設の建設に加え，公共施設等の改修工事など増加することによる市債の発行を予定していることから，市債に頼りすぎることなく，なおかつ基金の枯渇を招かぬよう，各種計画に基づいた適正な基金・市債管理を行うことで，将来負担額の大幅増を回避していく。</a:t>
          </a:r>
          <a:r>
            <a:rPr kumimoji="1" lang="en-US" altLang="ja-JP" sz="1100">
              <a:solidFill>
                <a:schemeClr val="dk1"/>
              </a:solidFill>
              <a:effectLst/>
              <a:latin typeface="+mn-lt"/>
              <a:ea typeface="+mn-ea"/>
              <a:cs typeface="+mn-cs"/>
            </a:rPr>
            <a:t>	</a:t>
          </a:r>
          <a:endParaRPr lang="ja-JP" altLang="ja-JP" sz="1400">
            <a:effectLst/>
          </a:endParaRP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茨城県龍ケ崎市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ysClr val="windowText" lastClr="000000"/>
              </a:solidFill>
              <a:effectLst/>
              <a:latin typeface="+mn-lt"/>
              <a:ea typeface="+mn-ea"/>
              <a:cs typeface="+mn-cs"/>
            </a:rPr>
            <a:t>（増減理由）</a:t>
          </a:r>
          <a:endParaRPr lang="ja-JP" altLang="ja-JP" sz="1200">
            <a:solidFill>
              <a:sysClr val="windowText" lastClr="000000"/>
            </a:solidFill>
            <a:effectLst/>
          </a:endParaRPr>
        </a:p>
        <a:p>
          <a:pPr eaLnBrk="1" fontAlgn="auto" latinLnBrk="0" hangingPunct="1"/>
          <a:r>
            <a:rPr kumimoji="1" lang="ja-JP" altLang="ja-JP" sz="1050" b="0" i="0" baseline="0">
              <a:solidFill>
                <a:sysClr val="windowText" lastClr="000000"/>
              </a:solidFill>
              <a:effectLst/>
              <a:latin typeface="+mn-lt"/>
              <a:ea typeface="+mn-ea"/>
              <a:cs typeface="+mn-cs"/>
            </a:rPr>
            <a:t>　平成</a:t>
          </a:r>
          <a:r>
            <a:rPr kumimoji="1" lang="en-US" altLang="ja-JP" sz="1050" b="0" i="0" baseline="0">
              <a:solidFill>
                <a:sysClr val="windowText" lastClr="000000"/>
              </a:solidFill>
              <a:effectLst/>
              <a:latin typeface="+mn-lt"/>
              <a:ea typeface="+mn-ea"/>
              <a:cs typeface="+mn-cs"/>
            </a:rPr>
            <a:t>30</a:t>
          </a:r>
          <a:r>
            <a:rPr kumimoji="1" lang="ja-JP" altLang="ja-JP" sz="1050" b="0" i="0" baseline="0">
              <a:solidFill>
                <a:sysClr val="windowText" lastClr="000000"/>
              </a:solidFill>
              <a:effectLst/>
              <a:latin typeface="+mn-lt"/>
              <a:ea typeface="+mn-ea"/>
              <a:cs typeface="+mn-cs"/>
            </a:rPr>
            <a:t>年度は，みらい育成基金等の積立のみにとどまり，収支改善等による剰余金を活用した積立を行うことができなかったことに加え，減債基金を</a:t>
          </a:r>
          <a:r>
            <a:rPr kumimoji="1" lang="en-US" altLang="ja-JP" sz="1050" b="0" i="0" baseline="0">
              <a:solidFill>
                <a:sysClr val="windowText" lastClr="000000"/>
              </a:solidFill>
              <a:effectLst/>
              <a:latin typeface="+mn-lt"/>
              <a:ea typeface="+mn-ea"/>
              <a:cs typeface="+mn-cs"/>
            </a:rPr>
            <a:t>2</a:t>
          </a:r>
          <a:r>
            <a:rPr kumimoji="1" lang="ja-JP" altLang="ja-JP" sz="1050" b="0" i="0" baseline="0">
              <a:solidFill>
                <a:sysClr val="windowText" lastClr="000000"/>
              </a:solidFill>
              <a:effectLst/>
              <a:latin typeface="+mn-lt"/>
              <a:ea typeface="+mn-ea"/>
              <a:cs typeface="+mn-cs"/>
            </a:rPr>
            <a:t>億</a:t>
          </a:r>
          <a:r>
            <a:rPr kumimoji="1" lang="en-US" altLang="ja-JP" sz="1050" b="0" i="0" baseline="0">
              <a:solidFill>
                <a:sysClr val="windowText" lastClr="000000"/>
              </a:solidFill>
              <a:effectLst/>
              <a:latin typeface="+mn-lt"/>
              <a:ea typeface="+mn-ea"/>
              <a:cs typeface="+mn-cs"/>
            </a:rPr>
            <a:t>2,200</a:t>
          </a:r>
          <a:r>
            <a:rPr kumimoji="1" lang="ja-JP" altLang="ja-JP" sz="1050" b="0" i="0" baseline="0">
              <a:solidFill>
                <a:sysClr val="windowText" lastClr="000000"/>
              </a:solidFill>
              <a:effectLst/>
              <a:latin typeface="+mn-lt"/>
              <a:ea typeface="+mn-ea"/>
              <a:cs typeface="+mn-cs"/>
            </a:rPr>
            <a:t>万円取崩し，特定目的基金も</a:t>
          </a:r>
          <a:r>
            <a:rPr kumimoji="1" lang="en-US" altLang="ja-JP" sz="1050" b="0" i="0" baseline="0">
              <a:solidFill>
                <a:sysClr val="windowText" lastClr="000000"/>
              </a:solidFill>
              <a:effectLst/>
              <a:latin typeface="+mn-lt"/>
              <a:ea typeface="+mn-ea"/>
              <a:cs typeface="+mn-cs"/>
            </a:rPr>
            <a:t>3</a:t>
          </a:r>
          <a:r>
            <a:rPr kumimoji="1" lang="ja-JP" altLang="ja-JP" sz="1050" b="0" i="0" baseline="0">
              <a:solidFill>
                <a:sysClr val="windowText" lastClr="000000"/>
              </a:solidFill>
              <a:effectLst/>
              <a:latin typeface="+mn-lt"/>
              <a:ea typeface="+mn-ea"/>
              <a:cs typeface="+mn-cs"/>
            </a:rPr>
            <a:t>億</a:t>
          </a:r>
          <a:r>
            <a:rPr kumimoji="1" lang="en-US" altLang="ja-JP" sz="1050" b="0" i="0" baseline="0">
              <a:solidFill>
                <a:sysClr val="windowText" lastClr="000000"/>
              </a:solidFill>
              <a:effectLst/>
              <a:latin typeface="+mn-lt"/>
              <a:ea typeface="+mn-ea"/>
              <a:cs typeface="+mn-cs"/>
            </a:rPr>
            <a:t>2,200</a:t>
          </a:r>
          <a:r>
            <a:rPr kumimoji="1" lang="ja-JP" altLang="ja-JP" sz="1050" b="0" i="0" baseline="0">
              <a:solidFill>
                <a:sysClr val="windowText" lastClr="000000"/>
              </a:solidFill>
              <a:effectLst/>
              <a:latin typeface="+mn-lt"/>
              <a:ea typeface="+mn-ea"/>
              <a:cs typeface="+mn-cs"/>
            </a:rPr>
            <a:t>万円取崩して各事業に充当したことで，積立金残高比率は，</a:t>
          </a:r>
          <a:r>
            <a:rPr kumimoji="1" lang="en-US" altLang="ja-JP" sz="1050" b="0" i="0" baseline="0">
              <a:solidFill>
                <a:sysClr val="windowText" lastClr="000000"/>
              </a:solidFill>
              <a:effectLst/>
              <a:latin typeface="+mn-lt"/>
              <a:ea typeface="+mn-ea"/>
              <a:cs typeface="+mn-cs"/>
            </a:rPr>
            <a:t>40.7%</a:t>
          </a:r>
          <a:r>
            <a:rPr kumimoji="1" lang="ja-JP" altLang="ja-JP" sz="1050" b="0" i="0" baseline="0">
              <a:solidFill>
                <a:sysClr val="windowText" lastClr="000000"/>
              </a:solidFill>
              <a:effectLst/>
              <a:latin typeface="+mn-lt"/>
              <a:ea typeface="+mn-ea"/>
              <a:cs typeface="+mn-cs"/>
            </a:rPr>
            <a:t>まで低下した。</a:t>
          </a:r>
          <a:endParaRPr lang="ja-JP" altLang="ja-JP" sz="1200">
            <a:solidFill>
              <a:sysClr val="windowText" lastClr="000000"/>
            </a:solidFill>
            <a:effectLst/>
          </a:endParaRPr>
        </a:p>
        <a:p>
          <a:pPr eaLnBrk="1" fontAlgn="auto" latinLnBrk="0" hangingPunct="1"/>
          <a:r>
            <a:rPr kumimoji="1" lang="ja-JP" altLang="ja-JP" sz="1050" b="0" i="0" baseline="0">
              <a:solidFill>
                <a:sysClr val="windowText" lastClr="000000"/>
              </a:solidFill>
              <a:effectLst/>
              <a:latin typeface="+mn-lt"/>
              <a:ea typeface="+mn-ea"/>
              <a:cs typeface="+mn-cs"/>
            </a:rPr>
            <a:t>　令和元年度においても，平成</a:t>
          </a:r>
          <a:r>
            <a:rPr kumimoji="1" lang="en-US" altLang="ja-JP" sz="1050" b="0" i="0" baseline="0">
              <a:solidFill>
                <a:sysClr val="windowText" lastClr="000000"/>
              </a:solidFill>
              <a:effectLst/>
              <a:latin typeface="+mn-lt"/>
              <a:ea typeface="+mn-ea"/>
              <a:cs typeface="+mn-cs"/>
            </a:rPr>
            <a:t>30</a:t>
          </a:r>
          <a:r>
            <a:rPr kumimoji="1" lang="ja-JP" altLang="ja-JP" sz="1050" b="0" i="0" baseline="0">
              <a:solidFill>
                <a:sysClr val="windowText" lastClr="000000"/>
              </a:solidFill>
              <a:effectLst/>
              <a:latin typeface="+mn-lt"/>
              <a:ea typeface="+mn-ea"/>
              <a:cs typeface="+mn-cs"/>
            </a:rPr>
            <a:t>年度と同様の積立・取崩し状況となり，減債基金を</a:t>
          </a:r>
          <a:r>
            <a:rPr kumimoji="1" lang="en-US" altLang="ja-JP" sz="1050" b="0" i="0" baseline="0">
              <a:solidFill>
                <a:sysClr val="windowText" lastClr="000000"/>
              </a:solidFill>
              <a:effectLst/>
              <a:latin typeface="+mn-lt"/>
              <a:ea typeface="+mn-ea"/>
              <a:cs typeface="+mn-cs"/>
            </a:rPr>
            <a:t>2</a:t>
          </a:r>
          <a:r>
            <a:rPr kumimoji="1" lang="ja-JP" altLang="ja-JP" sz="1050" b="0" i="0" baseline="0">
              <a:solidFill>
                <a:sysClr val="windowText" lastClr="000000"/>
              </a:solidFill>
              <a:effectLst/>
              <a:latin typeface="+mn-lt"/>
              <a:ea typeface="+mn-ea"/>
              <a:cs typeface="+mn-cs"/>
            </a:rPr>
            <a:t>億</a:t>
          </a:r>
          <a:r>
            <a:rPr kumimoji="1" lang="en-US" altLang="ja-JP" sz="1050" b="0" i="0" baseline="0">
              <a:solidFill>
                <a:sysClr val="windowText" lastClr="000000"/>
              </a:solidFill>
              <a:effectLst/>
              <a:latin typeface="+mn-lt"/>
              <a:ea typeface="+mn-ea"/>
              <a:cs typeface="+mn-cs"/>
            </a:rPr>
            <a:t>4,000</a:t>
          </a:r>
          <a:r>
            <a:rPr kumimoji="1" lang="ja-JP" altLang="ja-JP" sz="1050" b="0" i="0" baseline="0">
              <a:solidFill>
                <a:sysClr val="windowText" lastClr="000000"/>
              </a:solidFill>
              <a:effectLst/>
              <a:latin typeface="+mn-lt"/>
              <a:ea typeface="+mn-ea"/>
              <a:cs typeface="+mn-cs"/>
            </a:rPr>
            <a:t>万円取崩し，特定目的基金も</a:t>
          </a:r>
          <a:r>
            <a:rPr kumimoji="1" lang="en-US" altLang="ja-JP" sz="1050" b="0" i="0" baseline="0">
              <a:solidFill>
                <a:sysClr val="windowText" lastClr="000000"/>
              </a:solidFill>
              <a:effectLst/>
              <a:latin typeface="+mn-lt"/>
              <a:ea typeface="+mn-ea"/>
              <a:cs typeface="+mn-cs"/>
            </a:rPr>
            <a:t>6</a:t>
          </a:r>
          <a:r>
            <a:rPr kumimoji="1" lang="ja-JP" altLang="ja-JP" sz="1050" b="0" i="0" baseline="0">
              <a:solidFill>
                <a:sysClr val="windowText" lastClr="000000"/>
              </a:solidFill>
              <a:effectLst/>
              <a:latin typeface="+mn-lt"/>
              <a:ea typeface="+mn-ea"/>
              <a:cs typeface="+mn-cs"/>
            </a:rPr>
            <a:t>億</a:t>
          </a:r>
          <a:r>
            <a:rPr kumimoji="1" lang="en-US" altLang="ja-JP" sz="1050" b="0" i="0" baseline="0">
              <a:solidFill>
                <a:sysClr val="windowText" lastClr="000000"/>
              </a:solidFill>
              <a:effectLst/>
              <a:latin typeface="+mn-lt"/>
              <a:ea typeface="+mn-ea"/>
              <a:cs typeface="+mn-cs"/>
            </a:rPr>
            <a:t>5,400</a:t>
          </a:r>
          <a:r>
            <a:rPr kumimoji="1" lang="ja-JP" altLang="ja-JP" sz="1050" b="0" i="0" baseline="0">
              <a:solidFill>
                <a:sysClr val="windowText" lastClr="000000"/>
              </a:solidFill>
              <a:effectLst/>
              <a:latin typeface="+mn-lt"/>
              <a:ea typeface="+mn-ea"/>
              <a:cs typeface="+mn-cs"/>
            </a:rPr>
            <a:t>万円取崩して各事業に充当した。</a:t>
          </a:r>
          <a:r>
            <a:rPr kumimoji="1" lang="en-US" altLang="ja-JP" sz="1050" b="0" i="0" baseline="0">
              <a:solidFill>
                <a:sysClr val="windowText" lastClr="000000"/>
              </a:solidFill>
              <a:effectLst/>
              <a:latin typeface="+mn-lt"/>
              <a:ea typeface="+mn-ea"/>
              <a:cs typeface="+mn-cs"/>
            </a:rPr>
            <a:t>JR</a:t>
          </a:r>
          <a:r>
            <a:rPr kumimoji="1" lang="ja-JP" altLang="ja-JP" sz="1050" b="0" i="0" baseline="0">
              <a:solidFill>
                <a:sysClr val="windowText" lastClr="000000"/>
              </a:solidFill>
              <a:effectLst/>
              <a:latin typeface="+mn-lt"/>
              <a:ea typeface="+mn-ea"/>
              <a:cs typeface="+mn-cs"/>
            </a:rPr>
            <a:t>常磐線佐貫駅駅名改称事業などの大きな要因があったものの，積立金残高比率は，</a:t>
          </a:r>
          <a:r>
            <a:rPr kumimoji="1" lang="en-US" altLang="ja-JP" sz="1050" b="0" i="0" baseline="0">
              <a:solidFill>
                <a:sysClr val="windowText" lastClr="000000"/>
              </a:solidFill>
              <a:effectLst/>
              <a:latin typeface="+mn-lt"/>
              <a:ea typeface="+mn-ea"/>
              <a:cs typeface="+mn-cs"/>
            </a:rPr>
            <a:t>35.8%</a:t>
          </a:r>
          <a:r>
            <a:rPr kumimoji="1" lang="ja-JP" altLang="ja-JP" sz="1050" b="0" i="0" baseline="0">
              <a:solidFill>
                <a:sysClr val="windowText" lastClr="000000"/>
              </a:solidFill>
              <a:effectLst/>
              <a:latin typeface="+mn-lt"/>
              <a:ea typeface="+mn-ea"/>
              <a:cs typeface="+mn-cs"/>
            </a:rPr>
            <a:t>まで低下した。</a:t>
          </a:r>
          <a:endParaRPr lang="ja-JP" altLang="ja-JP" sz="1200">
            <a:solidFill>
              <a:sysClr val="windowText" lastClr="000000"/>
            </a:solidFill>
            <a:effectLst/>
          </a:endParaRPr>
        </a:p>
        <a:p>
          <a:pPr eaLnBrk="1" fontAlgn="auto" latinLnBrk="0" hangingPunct="1"/>
          <a:r>
            <a:rPr kumimoji="1" lang="ja-JP" altLang="ja-JP" sz="1050" b="0" i="0" baseline="0">
              <a:solidFill>
                <a:sysClr val="windowText" lastClr="000000"/>
              </a:solidFill>
              <a:effectLst/>
              <a:latin typeface="+mn-lt"/>
              <a:ea typeface="+mn-ea"/>
              <a:cs typeface="+mn-cs"/>
            </a:rPr>
            <a:t>　令和</a:t>
          </a:r>
          <a:r>
            <a:rPr kumimoji="1" lang="en-US" altLang="ja-JP" sz="1050" b="0" i="0" baseline="0">
              <a:solidFill>
                <a:sysClr val="windowText" lastClr="000000"/>
              </a:solidFill>
              <a:effectLst/>
              <a:latin typeface="+mn-lt"/>
              <a:ea typeface="+mn-ea"/>
              <a:cs typeface="+mn-cs"/>
            </a:rPr>
            <a:t>2</a:t>
          </a:r>
          <a:r>
            <a:rPr kumimoji="1" lang="ja-JP" altLang="ja-JP" sz="1050" b="0" i="0" baseline="0">
              <a:solidFill>
                <a:sysClr val="windowText" lastClr="000000"/>
              </a:solidFill>
              <a:effectLst/>
              <a:latin typeface="+mn-lt"/>
              <a:ea typeface="+mn-ea"/>
              <a:cs typeface="+mn-cs"/>
            </a:rPr>
            <a:t>年度においては，前年度に引き続き，既往債の償還の財源とするため減債基金</a:t>
          </a:r>
          <a:r>
            <a:rPr kumimoji="1" lang="en-US" altLang="ja-JP" sz="1050" b="0" i="0" baseline="0">
              <a:solidFill>
                <a:sysClr val="windowText" lastClr="000000"/>
              </a:solidFill>
              <a:effectLst/>
              <a:latin typeface="+mn-lt"/>
              <a:ea typeface="+mn-ea"/>
              <a:cs typeface="+mn-cs"/>
            </a:rPr>
            <a:t>1</a:t>
          </a:r>
          <a:r>
            <a:rPr kumimoji="1" lang="ja-JP" altLang="ja-JP" sz="1050" b="0" i="0" baseline="0">
              <a:solidFill>
                <a:sysClr val="windowText" lastClr="000000"/>
              </a:solidFill>
              <a:effectLst/>
              <a:latin typeface="+mn-lt"/>
              <a:ea typeface="+mn-ea"/>
              <a:cs typeface="+mn-cs"/>
            </a:rPr>
            <a:t>億</a:t>
          </a:r>
          <a:r>
            <a:rPr kumimoji="1" lang="en-US" altLang="ja-JP" sz="1050" b="0" i="0" baseline="0">
              <a:solidFill>
                <a:sysClr val="windowText" lastClr="000000"/>
              </a:solidFill>
              <a:effectLst/>
              <a:latin typeface="+mn-lt"/>
              <a:ea typeface="+mn-ea"/>
              <a:cs typeface="+mn-cs"/>
            </a:rPr>
            <a:t>5,000</a:t>
          </a:r>
          <a:r>
            <a:rPr kumimoji="1" lang="ja-JP" altLang="ja-JP" sz="1050" b="0" i="0" baseline="0">
              <a:solidFill>
                <a:sysClr val="windowText" lastClr="000000"/>
              </a:solidFill>
              <a:effectLst/>
              <a:latin typeface="+mn-lt"/>
              <a:ea typeface="+mn-ea"/>
              <a:cs typeface="+mn-cs"/>
            </a:rPr>
            <a:t>万円の取崩しの他，新型コロナウイルス感染症の対策費の財源調整として</a:t>
          </a:r>
          <a:r>
            <a:rPr kumimoji="1" lang="en-US" altLang="ja-JP" sz="1050" b="0" i="0" baseline="0">
              <a:solidFill>
                <a:sysClr val="windowText" lastClr="000000"/>
              </a:solidFill>
              <a:effectLst/>
              <a:latin typeface="+mn-lt"/>
              <a:ea typeface="+mn-ea"/>
              <a:cs typeface="+mn-cs"/>
            </a:rPr>
            <a:t>12</a:t>
          </a:r>
          <a:r>
            <a:rPr kumimoji="1" lang="ja-JP" altLang="ja-JP" sz="1050" b="0" i="0" baseline="0">
              <a:solidFill>
                <a:sysClr val="windowText" lastClr="000000"/>
              </a:solidFill>
              <a:effectLst/>
              <a:latin typeface="+mn-lt"/>
              <a:ea typeface="+mn-ea"/>
              <a:cs typeface="+mn-cs"/>
            </a:rPr>
            <a:t>年ぶりに財政調整基金</a:t>
          </a:r>
          <a:r>
            <a:rPr kumimoji="1" lang="en-US" altLang="ja-JP" sz="1050" b="0" i="0" baseline="0">
              <a:solidFill>
                <a:sysClr val="windowText" lastClr="000000"/>
              </a:solidFill>
              <a:effectLst/>
              <a:latin typeface="+mn-lt"/>
              <a:ea typeface="+mn-ea"/>
              <a:cs typeface="+mn-cs"/>
            </a:rPr>
            <a:t>5,000</a:t>
          </a:r>
          <a:r>
            <a:rPr kumimoji="1" lang="ja-JP" altLang="ja-JP" sz="1050" b="0" i="0" baseline="0">
              <a:solidFill>
                <a:sysClr val="windowText" lastClr="000000"/>
              </a:solidFill>
              <a:effectLst/>
              <a:latin typeface="+mn-lt"/>
              <a:ea typeface="+mn-ea"/>
              <a:cs typeface="+mn-cs"/>
            </a:rPr>
            <a:t>万円を取崩した。特定目的基金は</a:t>
          </a:r>
          <a:r>
            <a:rPr kumimoji="1" lang="en-US" altLang="ja-JP" sz="1050" b="0" i="0" baseline="0">
              <a:solidFill>
                <a:sysClr val="windowText" lastClr="000000"/>
              </a:solidFill>
              <a:effectLst/>
              <a:latin typeface="+mn-lt"/>
              <a:ea typeface="+mn-ea"/>
              <a:cs typeface="+mn-cs"/>
            </a:rPr>
            <a:t>2</a:t>
          </a:r>
          <a:r>
            <a:rPr kumimoji="1" lang="ja-JP" altLang="ja-JP" sz="1050" b="0" i="0" baseline="0">
              <a:solidFill>
                <a:sysClr val="windowText" lastClr="000000"/>
              </a:solidFill>
              <a:effectLst/>
              <a:latin typeface="+mn-lt"/>
              <a:ea typeface="+mn-ea"/>
              <a:cs typeface="+mn-cs"/>
            </a:rPr>
            <a:t>億</a:t>
          </a:r>
          <a:r>
            <a:rPr kumimoji="1" lang="en-US" altLang="ja-JP" sz="1050" b="0" i="0" baseline="0">
              <a:solidFill>
                <a:sysClr val="windowText" lastClr="000000"/>
              </a:solidFill>
              <a:effectLst/>
              <a:latin typeface="+mn-lt"/>
              <a:ea typeface="+mn-ea"/>
              <a:cs typeface="+mn-cs"/>
            </a:rPr>
            <a:t>2,200</a:t>
          </a:r>
          <a:r>
            <a:rPr kumimoji="1" lang="ja-JP" altLang="ja-JP" sz="1050" b="0" i="0" baseline="0">
              <a:solidFill>
                <a:sysClr val="windowText" lastClr="000000"/>
              </a:solidFill>
              <a:effectLst/>
              <a:latin typeface="+mn-lt"/>
              <a:ea typeface="+mn-ea"/>
              <a:cs typeface="+mn-cs"/>
            </a:rPr>
            <a:t>万円を取崩して各事業に充当した一方，みらい育成基金</a:t>
          </a:r>
          <a:r>
            <a:rPr kumimoji="1" lang="en-US" altLang="ja-JP" sz="1050" b="0" i="0" baseline="0">
              <a:solidFill>
                <a:sysClr val="windowText" lastClr="000000"/>
              </a:solidFill>
              <a:effectLst/>
              <a:latin typeface="+mn-lt"/>
              <a:ea typeface="+mn-ea"/>
              <a:cs typeface="+mn-cs"/>
            </a:rPr>
            <a:t>2</a:t>
          </a:r>
          <a:r>
            <a:rPr kumimoji="1" lang="ja-JP" altLang="ja-JP" sz="1050" b="0" i="0" baseline="0">
              <a:solidFill>
                <a:sysClr val="windowText" lastClr="000000"/>
              </a:solidFill>
              <a:effectLst/>
              <a:latin typeface="+mn-lt"/>
              <a:ea typeface="+mn-ea"/>
              <a:cs typeface="+mn-cs"/>
            </a:rPr>
            <a:t>億</a:t>
          </a:r>
          <a:r>
            <a:rPr kumimoji="1" lang="en-US" altLang="ja-JP" sz="1050" b="0" i="0" baseline="0">
              <a:solidFill>
                <a:sysClr val="windowText" lastClr="000000"/>
              </a:solidFill>
              <a:effectLst/>
              <a:latin typeface="+mn-lt"/>
              <a:ea typeface="+mn-ea"/>
              <a:cs typeface="+mn-cs"/>
            </a:rPr>
            <a:t>1,800</a:t>
          </a:r>
          <a:r>
            <a:rPr kumimoji="1" lang="ja-JP" altLang="ja-JP" sz="1050" b="0" i="0" baseline="0">
              <a:solidFill>
                <a:sysClr val="windowText" lastClr="000000"/>
              </a:solidFill>
              <a:effectLst/>
              <a:latin typeface="+mn-lt"/>
              <a:ea typeface="+mn-ea"/>
              <a:cs typeface="+mn-cs"/>
            </a:rPr>
            <a:t>万円や地域振興基金</a:t>
          </a:r>
          <a:r>
            <a:rPr kumimoji="1" lang="en-US" altLang="ja-JP" sz="1050" b="0" i="0" baseline="0">
              <a:solidFill>
                <a:sysClr val="windowText" lastClr="000000"/>
              </a:solidFill>
              <a:effectLst/>
              <a:latin typeface="+mn-lt"/>
              <a:ea typeface="+mn-ea"/>
              <a:cs typeface="+mn-cs"/>
            </a:rPr>
            <a:t>1</a:t>
          </a:r>
          <a:r>
            <a:rPr kumimoji="1" lang="ja-JP" altLang="ja-JP" sz="1050" b="0" i="0" baseline="0">
              <a:solidFill>
                <a:sysClr val="windowText" lastClr="000000"/>
              </a:solidFill>
              <a:effectLst/>
              <a:latin typeface="+mn-lt"/>
              <a:ea typeface="+mn-ea"/>
              <a:cs typeface="+mn-cs"/>
            </a:rPr>
            <a:t>億</a:t>
          </a:r>
          <a:r>
            <a:rPr kumimoji="1" lang="en-US" altLang="ja-JP" sz="1050" b="0" i="0" baseline="0">
              <a:solidFill>
                <a:sysClr val="windowText" lastClr="000000"/>
              </a:solidFill>
              <a:effectLst/>
              <a:latin typeface="+mn-lt"/>
              <a:ea typeface="+mn-ea"/>
              <a:cs typeface="+mn-cs"/>
            </a:rPr>
            <a:t>1,700</a:t>
          </a:r>
          <a:r>
            <a:rPr kumimoji="1" lang="ja-JP" altLang="ja-JP" sz="1050" b="0" i="0" baseline="0">
              <a:solidFill>
                <a:sysClr val="windowText" lastClr="000000"/>
              </a:solidFill>
              <a:effectLst/>
              <a:latin typeface="+mn-lt"/>
              <a:ea typeface="+mn-ea"/>
              <a:cs typeface="+mn-cs"/>
            </a:rPr>
            <a:t>万円などを積立てたが，その内</a:t>
          </a:r>
          <a:r>
            <a:rPr kumimoji="1" lang="en-US" altLang="ja-JP" sz="1050" b="0" i="0" baseline="0">
              <a:solidFill>
                <a:sysClr val="windowText" lastClr="000000"/>
              </a:solidFill>
              <a:effectLst/>
              <a:latin typeface="+mn-lt"/>
              <a:ea typeface="+mn-ea"/>
              <a:cs typeface="+mn-cs"/>
            </a:rPr>
            <a:t>1</a:t>
          </a:r>
          <a:r>
            <a:rPr kumimoji="1" lang="ja-JP" altLang="ja-JP" sz="1050" b="0" i="0" baseline="0">
              <a:solidFill>
                <a:sysClr val="windowText" lastClr="000000"/>
              </a:solidFill>
              <a:effectLst/>
              <a:latin typeface="+mn-lt"/>
              <a:ea typeface="+mn-ea"/>
              <a:cs typeface="+mn-cs"/>
            </a:rPr>
            <a:t>億</a:t>
          </a:r>
          <a:r>
            <a:rPr kumimoji="1" lang="en-US" altLang="ja-JP" sz="1050" b="0" i="0" baseline="0">
              <a:solidFill>
                <a:sysClr val="windowText" lastClr="000000"/>
              </a:solidFill>
              <a:effectLst/>
              <a:latin typeface="+mn-lt"/>
              <a:ea typeface="+mn-ea"/>
              <a:cs typeface="+mn-cs"/>
            </a:rPr>
            <a:t>5,500</a:t>
          </a:r>
          <a:r>
            <a:rPr kumimoji="1" lang="ja-JP" altLang="ja-JP" sz="1050" b="0" i="0" baseline="0">
              <a:solidFill>
                <a:sysClr val="windowText" lastClr="000000"/>
              </a:solidFill>
              <a:effectLst/>
              <a:latin typeface="+mn-lt"/>
              <a:ea typeface="+mn-ea"/>
              <a:cs typeface="+mn-cs"/>
            </a:rPr>
            <a:t>万円は，令和元年度</a:t>
          </a:r>
          <a:r>
            <a:rPr kumimoji="1" lang="en-US" altLang="ja-JP" sz="1050" b="0" i="0" baseline="0">
              <a:solidFill>
                <a:sysClr val="windowText" lastClr="000000"/>
              </a:solidFill>
              <a:effectLst/>
              <a:latin typeface="+mn-lt"/>
              <a:ea typeface="+mn-ea"/>
              <a:cs typeface="+mn-cs"/>
            </a:rPr>
            <a:t>JR</a:t>
          </a:r>
          <a:r>
            <a:rPr kumimoji="1" lang="ja-JP" altLang="ja-JP" sz="1050" b="0" i="0" baseline="0">
              <a:solidFill>
                <a:sysClr val="windowText" lastClr="000000"/>
              </a:solidFill>
              <a:effectLst/>
              <a:latin typeface="+mn-lt"/>
              <a:ea typeface="+mn-ea"/>
              <a:cs typeface="+mn-cs"/>
            </a:rPr>
            <a:t>常磐線佐貫駅駅名改称事業の決算差金の積戻しである。積立金残高比率は，</a:t>
          </a:r>
          <a:r>
            <a:rPr kumimoji="1" lang="en-US" altLang="ja-JP" sz="1050" b="0" i="0" baseline="0">
              <a:solidFill>
                <a:sysClr val="windowText" lastClr="000000"/>
              </a:solidFill>
              <a:effectLst/>
              <a:latin typeface="+mn-lt"/>
              <a:ea typeface="+mn-ea"/>
              <a:cs typeface="+mn-cs"/>
            </a:rPr>
            <a:t>34.6%</a:t>
          </a:r>
          <a:r>
            <a:rPr kumimoji="1" lang="ja-JP" altLang="ja-JP" sz="1050" b="0" i="0" baseline="0">
              <a:solidFill>
                <a:sysClr val="windowText" lastClr="000000"/>
              </a:solidFill>
              <a:effectLst/>
              <a:latin typeface="+mn-lt"/>
              <a:ea typeface="+mn-ea"/>
              <a:cs typeface="+mn-cs"/>
            </a:rPr>
            <a:t>まで低下</a:t>
          </a:r>
          <a:r>
            <a:rPr kumimoji="1" lang="ja-JP" altLang="en-US" sz="1050" b="0" i="0" baseline="0">
              <a:solidFill>
                <a:sysClr val="windowText" lastClr="000000"/>
              </a:solidFill>
              <a:effectLst/>
              <a:latin typeface="+mn-lt"/>
              <a:ea typeface="+mn-ea"/>
              <a:cs typeface="+mn-cs"/>
            </a:rPr>
            <a:t>した。</a:t>
          </a:r>
          <a:endParaRPr kumimoji="1" lang="en-US" altLang="ja-JP" sz="1050" b="0" i="0" baseline="0">
            <a:solidFill>
              <a:sysClr val="windowText" lastClr="000000"/>
            </a:solidFill>
            <a:effectLst/>
            <a:latin typeface="+mn-lt"/>
            <a:ea typeface="+mn-ea"/>
            <a:cs typeface="+mn-cs"/>
          </a:endParaRPr>
        </a:p>
        <a:p>
          <a:pPr eaLnBrk="1" fontAlgn="auto" latinLnBrk="0" hangingPunct="1"/>
          <a:r>
            <a:rPr kumimoji="1" lang="ja-JP" altLang="en-US" sz="1050" b="0" i="0" baseline="0">
              <a:solidFill>
                <a:srgbClr val="FF0000"/>
              </a:solidFill>
              <a:effectLst/>
              <a:latin typeface="+mn-lt"/>
              <a:ea typeface="+mn-ea"/>
              <a:cs typeface="+mn-cs"/>
            </a:rPr>
            <a:t>　</a:t>
          </a:r>
          <a:r>
            <a:rPr kumimoji="1" lang="ja-JP" altLang="en-US" sz="1050" b="0" i="0" baseline="0">
              <a:solidFill>
                <a:sysClr val="windowText" lastClr="000000"/>
              </a:solidFill>
              <a:effectLst/>
              <a:latin typeface="+mn-lt"/>
              <a:ea typeface="+mn-ea"/>
              <a:cs typeface="+mn-cs"/>
            </a:rPr>
            <a:t>令和</a:t>
          </a:r>
          <a:r>
            <a:rPr kumimoji="1" lang="en-US" altLang="ja-JP" sz="1050" b="0" i="0" baseline="0">
              <a:solidFill>
                <a:sysClr val="windowText" lastClr="000000"/>
              </a:solidFill>
              <a:effectLst/>
              <a:latin typeface="+mn-lt"/>
              <a:ea typeface="+mn-ea"/>
              <a:cs typeface="+mn-cs"/>
            </a:rPr>
            <a:t>3</a:t>
          </a:r>
          <a:r>
            <a:rPr kumimoji="1" lang="ja-JP" altLang="en-US" sz="1050" b="0" i="0" baseline="0">
              <a:solidFill>
                <a:sysClr val="windowText" lastClr="000000"/>
              </a:solidFill>
              <a:effectLst/>
              <a:latin typeface="+mn-lt"/>
              <a:ea typeface="+mn-ea"/>
              <a:cs typeface="+mn-cs"/>
            </a:rPr>
            <a:t>年度は財政調整基金・減債基金ともに取崩しを回避でき</a:t>
          </a:r>
          <a:r>
            <a:rPr kumimoji="1" lang="ja-JP" altLang="ja-JP" sz="1050" b="0" i="0" baseline="0">
              <a:solidFill>
                <a:schemeClr val="dk1"/>
              </a:solidFill>
              <a:effectLst/>
              <a:latin typeface="+mn-lt"/>
              <a:ea typeface="+mn-ea"/>
              <a:cs typeface="+mn-cs"/>
            </a:rPr>
            <a:t>，</a:t>
          </a:r>
          <a:r>
            <a:rPr kumimoji="1" lang="ja-JP" altLang="en-US" sz="1050" b="0" i="0" baseline="0">
              <a:solidFill>
                <a:sysClr val="windowText" lastClr="000000"/>
              </a:solidFill>
              <a:effectLst/>
              <a:latin typeface="+mn-lt"/>
              <a:ea typeface="+mn-ea"/>
              <a:cs typeface="+mn-cs"/>
            </a:rPr>
            <a:t>減債基金においては</a:t>
          </a:r>
          <a:r>
            <a:rPr kumimoji="1" lang="ja-JP" altLang="ja-JP" sz="1050" b="0" i="0" baseline="0">
              <a:solidFill>
                <a:schemeClr val="dk1"/>
              </a:solidFill>
              <a:effectLst/>
              <a:latin typeface="+mn-lt"/>
              <a:ea typeface="+mn-ea"/>
              <a:cs typeface="+mn-cs"/>
            </a:rPr>
            <a:t>，</a:t>
          </a:r>
          <a:r>
            <a:rPr kumimoji="1" lang="ja-JP" altLang="en-US" sz="1050" b="0" i="0" baseline="0">
              <a:solidFill>
                <a:sysClr val="windowText" lastClr="000000"/>
              </a:solidFill>
              <a:effectLst/>
              <a:latin typeface="+mn-lt"/>
              <a:ea typeface="+mn-ea"/>
              <a:cs typeface="+mn-cs"/>
            </a:rPr>
            <a:t>普通交付税の臨時財政対策債償還基金費を原資として</a:t>
          </a:r>
          <a:r>
            <a:rPr kumimoji="1" lang="en-US" altLang="ja-JP" sz="1050" b="0" i="0" baseline="0">
              <a:solidFill>
                <a:sysClr val="windowText" lastClr="000000"/>
              </a:solidFill>
              <a:effectLst/>
              <a:latin typeface="+mn-lt"/>
              <a:ea typeface="+mn-ea"/>
              <a:cs typeface="+mn-cs"/>
            </a:rPr>
            <a:t>3</a:t>
          </a:r>
          <a:r>
            <a:rPr kumimoji="1" lang="ja-JP" altLang="en-US" sz="1050" b="0" i="0" baseline="0">
              <a:solidFill>
                <a:sysClr val="windowText" lastClr="000000"/>
              </a:solidFill>
              <a:effectLst/>
              <a:latin typeface="+mn-lt"/>
              <a:ea typeface="+mn-ea"/>
              <a:cs typeface="+mn-cs"/>
            </a:rPr>
            <a:t>億</a:t>
          </a:r>
          <a:r>
            <a:rPr kumimoji="1" lang="en-US" altLang="ja-JP" sz="1050" b="0" i="0" baseline="0">
              <a:solidFill>
                <a:sysClr val="windowText" lastClr="000000"/>
              </a:solidFill>
              <a:effectLst/>
              <a:latin typeface="+mn-lt"/>
              <a:ea typeface="+mn-ea"/>
              <a:cs typeface="+mn-cs"/>
            </a:rPr>
            <a:t>5,000</a:t>
          </a:r>
          <a:r>
            <a:rPr kumimoji="1" lang="ja-JP" altLang="en-US" sz="1050" b="0" i="0" baseline="0">
              <a:solidFill>
                <a:sysClr val="windowText" lastClr="000000"/>
              </a:solidFill>
              <a:effectLst/>
              <a:latin typeface="+mn-lt"/>
              <a:ea typeface="+mn-ea"/>
              <a:cs typeface="+mn-cs"/>
            </a:rPr>
            <a:t>万円を積立てた。特定目的基金は</a:t>
          </a:r>
          <a:r>
            <a:rPr kumimoji="1" lang="ja-JP" altLang="ja-JP" sz="1050" b="0" i="0" baseline="0">
              <a:solidFill>
                <a:schemeClr val="dk1"/>
              </a:solidFill>
              <a:effectLst/>
              <a:latin typeface="+mn-lt"/>
              <a:ea typeface="+mn-ea"/>
              <a:cs typeface="+mn-cs"/>
            </a:rPr>
            <a:t>，</a:t>
          </a:r>
          <a:r>
            <a:rPr kumimoji="1" lang="en-US" altLang="ja-JP" sz="1050" b="0" i="0" baseline="0">
              <a:solidFill>
                <a:sysClr val="windowText" lastClr="000000"/>
              </a:solidFill>
              <a:effectLst/>
              <a:latin typeface="+mn-lt"/>
              <a:ea typeface="+mn-ea"/>
              <a:cs typeface="+mn-cs"/>
            </a:rPr>
            <a:t>9,400</a:t>
          </a:r>
          <a:r>
            <a:rPr kumimoji="1" lang="ja-JP" altLang="en-US" sz="1050" b="0" i="0" baseline="0">
              <a:solidFill>
                <a:sysClr val="windowText" lastClr="000000"/>
              </a:solidFill>
              <a:effectLst/>
              <a:latin typeface="+mn-lt"/>
              <a:ea typeface="+mn-ea"/>
              <a:cs typeface="+mn-cs"/>
            </a:rPr>
            <a:t>万円を取崩した一方</a:t>
          </a:r>
          <a:r>
            <a:rPr kumimoji="1" lang="ja-JP" altLang="ja-JP" sz="1050" b="0" i="0" baseline="0">
              <a:solidFill>
                <a:schemeClr val="dk1"/>
              </a:solidFill>
              <a:effectLst/>
              <a:latin typeface="+mn-lt"/>
              <a:ea typeface="+mn-ea"/>
              <a:cs typeface="+mn-cs"/>
            </a:rPr>
            <a:t>，</a:t>
          </a:r>
          <a:r>
            <a:rPr kumimoji="1" lang="ja-JP" altLang="en-US" sz="1050" b="0" i="0" baseline="0">
              <a:solidFill>
                <a:sysClr val="windowText" lastClr="000000"/>
              </a:solidFill>
              <a:effectLst/>
              <a:latin typeface="+mn-lt"/>
              <a:ea typeface="+mn-ea"/>
              <a:cs typeface="+mn-cs"/>
            </a:rPr>
            <a:t>公共施設維持整備基金への</a:t>
          </a:r>
          <a:r>
            <a:rPr kumimoji="1" lang="en-US" altLang="ja-JP" sz="1050" b="0" i="0" baseline="0">
              <a:solidFill>
                <a:sysClr val="windowText" lastClr="000000"/>
              </a:solidFill>
              <a:effectLst/>
              <a:latin typeface="+mn-lt"/>
              <a:ea typeface="+mn-ea"/>
              <a:cs typeface="+mn-cs"/>
            </a:rPr>
            <a:t>1,800</a:t>
          </a:r>
          <a:r>
            <a:rPr kumimoji="1" lang="ja-JP" altLang="en-US" sz="1050" b="0" i="0" baseline="0">
              <a:solidFill>
                <a:sysClr val="windowText" lastClr="000000"/>
              </a:solidFill>
              <a:effectLst/>
              <a:latin typeface="+mn-lt"/>
              <a:ea typeface="+mn-ea"/>
              <a:cs typeface="+mn-cs"/>
            </a:rPr>
            <a:t>万円の積立てや，みらい育成基金への</a:t>
          </a:r>
          <a:r>
            <a:rPr kumimoji="1" lang="en-US" altLang="ja-JP" sz="1050" b="0" i="0" baseline="0">
              <a:solidFill>
                <a:sysClr val="windowText" lastClr="000000"/>
              </a:solidFill>
              <a:effectLst/>
              <a:latin typeface="+mn-lt"/>
              <a:ea typeface="+mn-ea"/>
              <a:cs typeface="+mn-cs"/>
            </a:rPr>
            <a:t>1</a:t>
          </a:r>
          <a:r>
            <a:rPr kumimoji="1" lang="ja-JP" altLang="en-US" sz="1050" b="0" i="0" baseline="0">
              <a:solidFill>
                <a:sysClr val="windowText" lastClr="000000"/>
              </a:solidFill>
              <a:effectLst/>
              <a:latin typeface="+mn-lt"/>
              <a:ea typeface="+mn-ea"/>
              <a:cs typeface="+mn-cs"/>
            </a:rPr>
            <a:t>億</a:t>
          </a:r>
          <a:r>
            <a:rPr kumimoji="1" lang="en-US" altLang="ja-JP" sz="1050" b="0" i="0" baseline="0">
              <a:solidFill>
                <a:sysClr val="windowText" lastClr="000000"/>
              </a:solidFill>
              <a:effectLst/>
              <a:latin typeface="+mn-lt"/>
              <a:ea typeface="+mn-ea"/>
              <a:cs typeface="+mn-cs"/>
            </a:rPr>
            <a:t>600</a:t>
          </a:r>
          <a:r>
            <a:rPr kumimoji="1" lang="ja-JP" altLang="en-US" sz="1050" b="0" i="0" baseline="0">
              <a:solidFill>
                <a:sysClr val="windowText" lastClr="000000"/>
              </a:solidFill>
              <a:effectLst/>
              <a:latin typeface="+mn-lt"/>
              <a:ea typeface="+mn-ea"/>
              <a:cs typeface="+mn-cs"/>
            </a:rPr>
            <a:t>万円の積立てなどにより</a:t>
          </a:r>
          <a:r>
            <a:rPr kumimoji="1" lang="ja-JP" altLang="ja-JP" sz="1050" b="0" i="0" baseline="0">
              <a:solidFill>
                <a:schemeClr val="dk1"/>
              </a:solidFill>
              <a:effectLst/>
              <a:latin typeface="+mn-lt"/>
              <a:ea typeface="+mn-ea"/>
              <a:cs typeface="+mn-cs"/>
            </a:rPr>
            <a:t>，</a:t>
          </a:r>
          <a:r>
            <a:rPr kumimoji="1" lang="ja-JP" altLang="en-US" sz="1050" b="0" i="0" baseline="0">
              <a:solidFill>
                <a:sysClr val="windowText" lastClr="000000"/>
              </a:solidFill>
              <a:effectLst/>
              <a:latin typeface="+mn-lt"/>
              <a:ea typeface="+mn-ea"/>
              <a:cs typeface="+mn-cs"/>
            </a:rPr>
            <a:t>積立金残高比率は</a:t>
          </a:r>
          <a:r>
            <a:rPr kumimoji="1" lang="en-US" altLang="ja-JP" sz="1050" b="0" i="0" baseline="0">
              <a:solidFill>
                <a:sysClr val="windowText" lastClr="000000"/>
              </a:solidFill>
              <a:effectLst/>
              <a:latin typeface="+mn-lt"/>
              <a:ea typeface="+mn-ea"/>
              <a:cs typeface="+mn-cs"/>
            </a:rPr>
            <a:t>35.7</a:t>
          </a:r>
          <a:r>
            <a:rPr kumimoji="1" lang="ja-JP" altLang="en-US" sz="1050" b="0" i="0" baseline="0">
              <a:solidFill>
                <a:sysClr val="windowText" lastClr="000000"/>
              </a:solidFill>
              <a:effectLst/>
              <a:latin typeface="+mn-lt"/>
              <a:ea typeface="+mn-ea"/>
              <a:cs typeface="+mn-cs"/>
            </a:rPr>
            <a:t>％に改善し，</a:t>
          </a:r>
          <a:r>
            <a:rPr kumimoji="1" lang="ja-JP" altLang="ja-JP" sz="1050" b="0" i="0" baseline="0">
              <a:solidFill>
                <a:sysClr val="windowText" lastClr="000000"/>
              </a:solidFill>
              <a:effectLst/>
              <a:latin typeface="+mn-lt"/>
              <a:ea typeface="+mn-ea"/>
              <a:cs typeface="+mn-cs"/>
            </a:rPr>
            <a:t>基金全体では</a:t>
          </a:r>
          <a:r>
            <a:rPr kumimoji="1" lang="en-US" altLang="ja-JP" sz="1050" b="0" i="0" baseline="0">
              <a:solidFill>
                <a:schemeClr val="dk1"/>
              </a:solidFill>
              <a:effectLst/>
              <a:latin typeface="+mn-lt"/>
              <a:ea typeface="+mn-ea"/>
              <a:cs typeface="+mn-cs"/>
            </a:rPr>
            <a:t>4</a:t>
          </a:r>
          <a:r>
            <a:rPr kumimoji="1" lang="ja-JP" altLang="en-US" sz="1050" b="0" i="0" baseline="0">
              <a:solidFill>
                <a:schemeClr val="dk1"/>
              </a:solidFill>
              <a:effectLst/>
              <a:latin typeface="+mn-lt"/>
              <a:ea typeface="+mn-ea"/>
              <a:cs typeface="+mn-cs"/>
            </a:rPr>
            <a:t>億</a:t>
          </a:r>
          <a:r>
            <a:rPr kumimoji="1" lang="en-US" altLang="ja-JP" sz="1050" b="0" i="0" baseline="0">
              <a:solidFill>
                <a:schemeClr val="dk1"/>
              </a:solidFill>
              <a:effectLst/>
              <a:latin typeface="+mn-lt"/>
              <a:ea typeface="+mn-ea"/>
              <a:cs typeface="+mn-cs"/>
            </a:rPr>
            <a:t>1,500</a:t>
          </a:r>
          <a:r>
            <a:rPr kumimoji="1" lang="ja-JP" altLang="ja-JP" sz="1050" b="0" i="0" baseline="0">
              <a:solidFill>
                <a:schemeClr val="dk1"/>
              </a:solidFill>
              <a:effectLst/>
              <a:latin typeface="+mn-lt"/>
              <a:ea typeface="+mn-ea"/>
              <a:cs typeface="+mn-cs"/>
            </a:rPr>
            <a:t>万円の</a:t>
          </a:r>
          <a:r>
            <a:rPr kumimoji="1" lang="ja-JP" altLang="en-US" sz="1050" b="0" i="0" baseline="0">
              <a:solidFill>
                <a:schemeClr val="dk1"/>
              </a:solidFill>
              <a:effectLst/>
              <a:latin typeface="+mn-lt"/>
              <a:ea typeface="+mn-ea"/>
              <a:cs typeface="+mn-cs"/>
            </a:rPr>
            <a:t>増</a:t>
          </a:r>
          <a:r>
            <a:rPr kumimoji="1" lang="ja-JP" altLang="ja-JP" sz="1050" b="0" i="0" baseline="0">
              <a:solidFill>
                <a:schemeClr val="dk1"/>
              </a:solidFill>
              <a:effectLst/>
              <a:latin typeface="+mn-lt"/>
              <a:ea typeface="+mn-ea"/>
              <a:cs typeface="+mn-cs"/>
            </a:rPr>
            <a:t>となった。</a:t>
          </a:r>
          <a:endParaRPr kumimoji="0" lang="en-US" altLang="ja-JP" sz="1200">
            <a:solidFill>
              <a:srgbClr val="FF0000"/>
            </a:solidFill>
            <a:effectLst/>
            <a:latin typeface="+mn-lt"/>
            <a:ea typeface="+mn-ea"/>
            <a:cs typeface="+mn-cs"/>
          </a:endParaRPr>
        </a:p>
        <a:p>
          <a:r>
            <a:rPr kumimoji="1" lang="ja-JP" altLang="ja-JP" sz="1050">
              <a:solidFill>
                <a:sysClr val="windowText" lastClr="000000"/>
              </a:solidFill>
              <a:effectLst/>
              <a:latin typeface="+mn-lt"/>
              <a:ea typeface="+mn-ea"/>
              <a:cs typeface="+mn-cs"/>
            </a:rPr>
            <a:t>（今後の方針）</a:t>
          </a:r>
          <a:endParaRPr lang="ja-JP" altLang="ja-JP" sz="1200">
            <a:solidFill>
              <a:sysClr val="windowText" lastClr="000000"/>
            </a:solidFill>
            <a:effectLst/>
          </a:endParaRPr>
        </a:p>
        <a:p>
          <a:r>
            <a:rPr kumimoji="1" lang="ja-JP" altLang="ja-JP" sz="1050">
              <a:solidFill>
                <a:sysClr val="windowText" lastClr="000000"/>
              </a:solidFill>
              <a:effectLst/>
              <a:latin typeface="+mn-lt"/>
              <a:ea typeface="+mn-ea"/>
              <a:cs typeface="+mn-cs"/>
            </a:rPr>
            <a:t>　将来の公共施設等のストック対策，臨時的な財政需要等への備えとして基金残高の確保は重要である。一方，人口減少社会や景気変動による不安定な歳入環境，高齢化社会の本格化による社会保障関係費の増等，財政状況が非常に厳しいなか，積立原資を確保するのが難しい局面に来ている。</a:t>
          </a:r>
          <a:endParaRPr lang="ja-JP" altLang="ja-JP" sz="1200">
            <a:solidFill>
              <a:sysClr val="windowText" lastClr="000000"/>
            </a:solidFill>
            <a:effectLst/>
          </a:endParaRPr>
        </a:p>
        <a:p>
          <a:r>
            <a:rPr kumimoji="1" lang="ja-JP" altLang="ja-JP" sz="1050">
              <a:solidFill>
                <a:sysClr val="windowText" lastClr="000000"/>
              </a:solidFill>
              <a:effectLst/>
              <a:latin typeface="+mn-lt"/>
              <a:ea typeface="+mn-ea"/>
              <a:cs typeface="+mn-cs"/>
            </a:rPr>
            <a:t>　当面，基金残高は減少傾向になると見込まれるが，龍ケ崎市財政運営の基本指針等に関する条例の積立金残高比率の目標値を維持するとともに，財政健全化の取組を推進し，基金への依存を軽減していく。</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（基金の使途）</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みらい育成基金：各種事業を実施し，寄附者の龍ケ崎市に対する思いを具現化することにより，様々な人々の参加による個性豊かな魅力あるまちづくりに資することを目的。</a:t>
          </a:r>
          <a:endParaRPr lang="ja-JP" altLang="ja-JP" sz="1400">
            <a:solidFill>
              <a:srgbClr val="FF0000"/>
            </a:solidFill>
            <a:effectLst/>
          </a:endParaRPr>
        </a:p>
        <a:p>
          <a:r>
            <a:rPr kumimoji="1" lang="ja-JP" altLang="ja-JP" sz="1100">
              <a:solidFill>
                <a:sysClr val="windowText" lastClr="000000"/>
              </a:solidFill>
              <a:effectLst/>
              <a:latin typeface="+mn-lt"/>
              <a:ea typeface="+mn-ea"/>
              <a:cs typeface="+mn-cs"/>
            </a:rPr>
            <a:t>（増減理由）</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義務教育施設整備基金：決算見込みによる余剰分</a:t>
          </a:r>
          <a:r>
            <a:rPr kumimoji="1" lang="en-US" altLang="ja-JP" sz="1100">
              <a:solidFill>
                <a:sysClr val="windowText" lastClr="000000"/>
              </a:solidFill>
              <a:effectLst/>
              <a:latin typeface="+mn-lt"/>
              <a:ea typeface="+mn-ea"/>
              <a:cs typeface="+mn-cs"/>
            </a:rPr>
            <a:t>2,500</a:t>
          </a:r>
          <a:r>
            <a:rPr kumimoji="1" lang="ja-JP" altLang="en-US" sz="1100">
              <a:solidFill>
                <a:sysClr val="windowText" lastClr="000000"/>
              </a:solidFill>
              <a:effectLst/>
              <a:latin typeface="+mn-lt"/>
              <a:ea typeface="+mn-ea"/>
              <a:cs typeface="+mn-cs"/>
            </a:rPr>
            <a:t>万円積立。</a:t>
          </a:r>
          <a:endParaRPr lang="ja-JP" altLang="ja-JP" sz="1400">
            <a:solidFill>
              <a:sysClr val="windowText" lastClr="000000"/>
            </a:solidFill>
            <a:effectLst/>
          </a:endParaRPr>
        </a:p>
        <a:p>
          <a:r>
            <a:rPr kumimoji="1" lang="ja-JP" altLang="ja-JP" sz="1100" baseline="0">
              <a:solidFill>
                <a:sysClr val="windowText" lastClr="000000"/>
              </a:solidFill>
              <a:effectLst/>
              <a:latin typeface="+mn-lt"/>
              <a:ea typeface="+mn-ea"/>
              <a:cs typeface="+mn-cs"/>
            </a:rPr>
            <a:t>　みらい育成基金：基金の充当対象となる，</a:t>
          </a:r>
          <a:r>
            <a:rPr kumimoji="1" lang="ja-JP" altLang="en-US" sz="1100" baseline="0">
              <a:solidFill>
                <a:sysClr val="windowText" lastClr="000000"/>
              </a:solidFill>
              <a:effectLst/>
              <a:latin typeface="+mn-lt"/>
              <a:ea typeface="+mn-ea"/>
              <a:cs typeface="+mn-cs"/>
            </a:rPr>
            <a:t>未来を担う子供たちのための事業等，ふるさと龍ケ崎応援寄附金の活用事業に</a:t>
          </a:r>
          <a:r>
            <a:rPr kumimoji="1" lang="en-US" altLang="ja-JP" sz="1100" baseline="0">
              <a:solidFill>
                <a:sysClr val="windowText" lastClr="000000"/>
              </a:solidFill>
              <a:effectLst/>
              <a:latin typeface="+mn-lt"/>
              <a:ea typeface="+mn-ea"/>
              <a:cs typeface="+mn-cs"/>
            </a:rPr>
            <a:t>8,700</a:t>
          </a:r>
          <a:r>
            <a:rPr kumimoji="1" lang="ja-JP" altLang="en-US" sz="1100" baseline="0">
              <a:solidFill>
                <a:sysClr val="windowText" lastClr="000000"/>
              </a:solidFill>
              <a:effectLst/>
              <a:latin typeface="+mn-lt"/>
              <a:ea typeface="+mn-ea"/>
              <a:cs typeface="+mn-cs"/>
            </a:rPr>
            <a:t>万</a:t>
          </a:r>
          <a:r>
            <a:rPr kumimoji="1" lang="ja-JP" altLang="ja-JP" sz="1100" baseline="0">
              <a:solidFill>
                <a:sysClr val="windowText" lastClr="000000"/>
              </a:solidFill>
              <a:effectLst/>
              <a:latin typeface="+mn-lt"/>
              <a:ea typeface="+mn-ea"/>
              <a:cs typeface="+mn-cs"/>
            </a:rPr>
            <a:t>円を充当。他方，基金の原資となるふるさと龍ケ崎応援</a:t>
          </a:r>
          <a:r>
            <a:rPr kumimoji="1" lang="ja-JP" altLang="en-US" sz="1100" baseline="0">
              <a:solidFill>
                <a:sysClr val="windowText" lastClr="000000"/>
              </a:solidFill>
              <a:effectLst/>
              <a:latin typeface="+mn-lt"/>
              <a:ea typeface="+mn-ea"/>
              <a:cs typeface="+mn-cs"/>
            </a:rPr>
            <a:t>寄附金</a:t>
          </a:r>
          <a:r>
            <a:rPr kumimoji="1" lang="ja-JP" altLang="ja-JP" sz="1100" baseline="0">
              <a:solidFill>
                <a:sysClr val="windowText" lastClr="000000"/>
              </a:solidFill>
              <a:effectLst/>
              <a:latin typeface="+mn-lt"/>
              <a:ea typeface="+mn-ea"/>
              <a:cs typeface="+mn-cs"/>
            </a:rPr>
            <a:t>の</a:t>
          </a:r>
          <a:r>
            <a:rPr kumimoji="1" lang="ja-JP" altLang="en-US" sz="1100" baseline="0">
              <a:solidFill>
                <a:sysClr val="windowText" lastClr="000000"/>
              </a:solidFill>
              <a:effectLst/>
              <a:latin typeface="+mn-lt"/>
              <a:ea typeface="+mn-ea"/>
              <a:cs typeface="+mn-cs"/>
            </a:rPr>
            <a:t>寄附額</a:t>
          </a:r>
          <a:r>
            <a:rPr kumimoji="1" lang="en-US" altLang="ja-JP" sz="1100" baseline="0">
              <a:solidFill>
                <a:sysClr val="windowText" lastClr="000000"/>
              </a:solidFill>
              <a:effectLst/>
              <a:latin typeface="+mn-lt"/>
              <a:ea typeface="+mn-ea"/>
              <a:cs typeface="+mn-cs"/>
            </a:rPr>
            <a:t>1</a:t>
          </a:r>
          <a:r>
            <a:rPr kumimoji="1" lang="ja-JP" altLang="ja-JP" sz="1100" baseline="0">
              <a:solidFill>
                <a:sysClr val="windowText" lastClr="000000"/>
              </a:solidFill>
              <a:effectLst/>
              <a:latin typeface="+mn-lt"/>
              <a:ea typeface="+mn-ea"/>
              <a:cs typeface="+mn-cs"/>
            </a:rPr>
            <a:t>億</a:t>
          </a:r>
          <a:r>
            <a:rPr kumimoji="1" lang="en-US" altLang="ja-JP" sz="1100" baseline="0">
              <a:solidFill>
                <a:sysClr val="windowText" lastClr="000000"/>
              </a:solidFill>
              <a:effectLst/>
              <a:latin typeface="+mn-lt"/>
              <a:ea typeface="+mn-ea"/>
              <a:cs typeface="+mn-cs"/>
            </a:rPr>
            <a:t>600</a:t>
          </a:r>
          <a:r>
            <a:rPr kumimoji="1" lang="ja-JP" altLang="ja-JP" sz="1100" baseline="0">
              <a:solidFill>
                <a:sysClr val="windowText" lastClr="000000"/>
              </a:solidFill>
              <a:effectLst/>
              <a:latin typeface="+mn-lt"/>
              <a:ea typeface="+mn-ea"/>
              <a:cs typeface="+mn-cs"/>
            </a:rPr>
            <a:t>万円を積立，差引で</a:t>
          </a:r>
          <a:r>
            <a:rPr kumimoji="1" lang="en-US" altLang="ja-JP" sz="1100" baseline="0">
              <a:solidFill>
                <a:sysClr val="windowText" lastClr="000000"/>
              </a:solidFill>
              <a:effectLst/>
              <a:latin typeface="+mn-lt"/>
              <a:ea typeface="+mn-ea"/>
              <a:cs typeface="+mn-cs"/>
            </a:rPr>
            <a:t>1,900</a:t>
          </a:r>
          <a:r>
            <a:rPr kumimoji="1" lang="ja-JP" altLang="ja-JP" sz="1100" baseline="0">
              <a:solidFill>
                <a:sysClr val="windowText" lastClr="000000"/>
              </a:solidFill>
              <a:effectLst/>
              <a:latin typeface="+mn-lt"/>
              <a:ea typeface="+mn-ea"/>
              <a:cs typeface="+mn-cs"/>
            </a:rPr>
            <a:t>万円の増。</a:t>
          </a:r>
          <a:endParaRPr lang="ja-JP" altLang="ja-JP" sz="1400">
            <a:solidFill>
              <a:sysClr val="windowText" lastClr="000000"/>
            </a:solidFill>
            <a:effectLst/>
          </a:endParaRPr>
        </a:p>
        <a:p>
          <a:r>
            <a:rPr kumimoji="1" lang="ja-JP" altLang="en-US" sz="1100" baseline="0">
              <a:solidFill>
                <a:sysClr val="windowText" lastClr="000000"/>
              </a:solidFill>
              <a:effectLst/>
              <a:latin typeface="+mn-lt"/>
              <a:ea typeface="+mn-ea"/>
              <a:cs typeface="+mn-cs"/>
            </a:rPr>
            <a:t>　公共施設維持整備基金：土地売払収入及びネーミングライツ収入を原資とし，</a:t>
          </a:r>
          <a:r>
            <a:rPr kumimoji="1" lang="en-US" altLang="ja-JP" sz="1100" baseline="0">
              <a:solidFill>
                <a:sysClr val="windowText" lastClr="000000"/>
              </a:solidFill>
              <a:effectLst/>
              <a:latin typeface="+mn-lt"/>
              <a:ea typeface="+mn-ea"/>
              <a:cs typeface="+mn-cs"/>
            </a:rPr>
            <a:t>1,800</a:t>
          </a:r>
          <a:r>
            <a:rPr kumimoji="1" lang="ja-JP" altLang="en-US" sz="1100" baseline="0">
              <a:solidFill>
                <a:sysClr val="windowText" lastClr="000000"/>
              </a:solidFill>
              <a:effectLst/>
              <a:latin typeface="+mn-lt"/>
              <a:ea typeface="+mn-ea"/>
              <a:cs typeface="+mn-cs"/>
            </a:rPr>
            <a:t>万円積立。</a:t>
          </a:r>
          <a:r>
            <a:rPr kumimoji="1" lang="ja-JP" altLang="ja-JP" sz="1100" baseline="0">
              <a:solidFill>
                <a:sysClr val="windowText" lastClr="000000"/>
              </a:solidFill>
              <a:effectLst/>
              <a:latin typeface="+mn-lt"/>
              <a:ea typeface="+mn-ea"/>
              <a:cs typeface="+mn-cs"/>
            </a:rPr>
            <a:t>　</a:t>
          </a:r>
          <a:endParaRPr kumimoji="1" lang="en-US" altLang="ja-JP" sz="1100" baseline="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年以降主だった新規積立を行えない厳しい財政状況の中，積立金残高比率の低迷が危惧されている。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庁舎を含む，公共施設等のストック対策などの財政需要が高まるとともに地域振興やにぎわいの創出など活性化に向けた施策にかかる財源として基金は重要な役割を担っている。当面，厳しい財政状況が続くと見込まれるが，各事業の効率化，選択と集中を徹底し，基金残高の確保に努める。</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年度以降，厳しい収支状況から積増しを行わなかったため，過去</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年間は同水準となっていたが，令和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年度は新型コロナウイルス感染症対策費の財源として</a:t>
          </a:r>
          <a:r>
            <a:rPr kumimoji="1" lang="en-US" altLang="ja-JP" sz="1100">
              <a:solidFill>
                <a:sysClr val="windowText" lastClr="000000"/>
              </a:solidFill>
              <a:effectLst/>
              <a:latin typeface="+mn-lt"/>
              <a:ea typeface="+mn-ea"/>
              <a:cs typeface="+mn-cs"/>
            </a:rPr>
            <a:t>12</a:t>
          </a:r>
          <a:r>
            <a:rPr kumimoji="1" lang="ja-JP" altLang="ja-JP" sz="1100">
              <a:solidFill>
                <a:sysClr val="windowText" lastClr="000000"/>
              </a:solidFill>
              <a:effectLst/>
              <a:latin typeface="+mn-lt"/>
              <a:ea typeface="+mn-ea"/>
              <a:cs typeface="+mn-cs"/>
            </a:rPr>
            <a:t>年ぶりに</a:t>
          </a:r>
          <a:r>
            <a:rPr kumimoji="1" lang="en-US" altLang="ja-JP" sz="1100">
              <a:solidFill>
                <a:sysClr val="windowText" lastClr="000000"/>
              </a:solidFill>
              <a:effectLst/>
              <a:latin typeface="+mn-lt"/>
              <a:ea typeface="+mn-ea"/>
              <a:cs typeface="+mn-cs"/>
            </a:rPr>
            <a:t>5,000</a:t>
          </a:r>
          <a:r>
            <a:rPr kumimoji="1" lang="ja-JP" altLang="ja-JP" sz="1100">
              <a:solidFill>
                <a:sysClr val="windowText" lastClr="000000"/>
              </a:solidFill>
              <a:effectLst/>
              <a:latin typeface="+mn-lt"/>
              <a:ea typeface="+mn-ea"/>
              <a:cs typeface="+mn-cs"/>
            </a:rPr>
            <a:t>万円を取崩した。</a:t>
          </a:r>
          <a:r>
            <a:rPr kumimoji="1" lang="ja-JP" altLang="en-US"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年度は取崩しを回避でき，同水準で推移している。</a:t>
          </a:r>
          <a:r>
            <a:rPr kumimoji="1" lang="ja-JP" altLang="ja-JP" sz="1100">
              <a:solidFill>
                <a:srgbClr val="FF0000"/>
              </a:solidFill>
              <a:effectLst/>
              <a:latin typeface="+mn-lt"/>
              <a:ea typeface="+mn-ea"/>
              <a:cs typeface="+mn-cs"/>
            </a:rPr>
            <a:t>　</a:t>
          </a:r>
          <a:endParaRPr lang="ja-JP" altLang="ja-JP" sz="1400">
            <a:solidFill>
              <a:srgbClr val="FF0000"/>
            </a:solidFill>
            <a:effectLst/>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最低限維持すべき水準を標準財政規模の</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である</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億円としたうえで，景気の急激な変動等による歳入の下振れや災害時の備えとして，単年度の収支ギャップを</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億円，平時への回復期間を</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年間と想定し，標準財政規模の約</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％にあたる</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億円程度の残高維持を目指す。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総合運動公園の建設に伴い積立てた分について，総合運動公園にかかる地方債償還に充て，平成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2,000</a:t>
          </a:r>
          <a:r>
            <a:rPr kumimoji="1" lang="ja-JP" altLang="ja-JP" sz="1100">
              <a:solidFill>
                <a:sysClr val="windowText" lastClr="000000"/>
              </a:solidFill>
              <a:effectLst/>
              <a:latin typeface="+mn-lt"/>
              <a:ea typeface="+mn-ea"/>
              <a:cs typeface="+mn-cs"/>
            </a:rPr>
            <a:t>万円，令和元年度は</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4,000</a:t>
          </a:r>
          <a:r>
            <a:rPr kumimoji="1" lang="ja-JP" altLang="ja-JP" sz="1100">
              <a:solidFill>
                <a:sysClr val="windowText" lastClr="000000"/>
              </a:solidFill>
              <a:effectLst/>
              <a:latin typeface="+mn-lt"/>
              <a:ea typeface="+mn-ea"/>
              <a:cs typeface="+mn-cs"/>
            </a:rPr>
            <a:t>万円，令和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年度は</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5,000</a:t>
          </a:r>
          <a:r>
            <a:rPr kumimoji="1" lang="ja-JP" altLang="ja-JP" sz="1100">
              <a:solidFill>
                <a:sysClr val="windowText" lastClr="000000"/>
              </a:solidFill>
              <a:effectLst/>
              <a:latin typeface="+mn-lt"/>
              <a:ea typeface="+mn-ea"/>
              <a:cs typeface="+mn-cs"/>
            </a:rPr>
            <a:t>万円を取崩した。</a:t>
          </a:r>
          <a:r>
            <a:rPr kumimoji="1" lang="ja-JP" altLang="en-US"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年度は，普通交付税の臨時財政対策債償還基金費を原資として，</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5,000</a:t>
          </a:r>
          <a:r>
            <a:rPr kumimoji="1" lang="ja-JP" altLang="en-US" sz="1100">
              <a:solidFill>
                <a:sysClr val="windowText" lastClr="000000"/>
              </a:solidFill>
              <a:effectLst/>
              <a:latin typeface="+mn-lt"/>
              <a:ea typeface="+mn-ea"/>
              <a:cs typeface="+mn-cs"/>
            </a:rPr>
            <a:t>万円を積立てた。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総合運動公園の建設に伴い積立てた分について，総合運動公園にかかる地方債償還に充てる予定である。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茨城県龍ケ崎市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76,264
74,071
78.59
31,341,672
28,603,174
2,628,033
16,154,667
22,623,727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有形固定資産減価償却率は、類似団体を下回る水準で推移していたが、施設の現況や特性に応じ、改修等を行っているものの、類似団体を上回る上昇幅により、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上回った。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公共施設等総合管理において、縮充の視点を重視し、施設配置・総量の適正化に取り組むことしており、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小中学校の再編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や学校給食センター調理場の集約、保健センターを含む新保健福祉施設の建設などを着実に進めるとともに、インフラ施設においても、点検・診断を基に、適切な時期に更新を行っていく。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2" name="直線コネクタ 61"/>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3" name="テキスト ボックス 62"/>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4" name="直線コネクタ 63"/>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5" name="テキスト ボックス 64"/>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6" name="直線コネクタ 65"/>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7" name="テキスト ボックス 66"/>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8" name="直線コネクタ 6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9" name="テキスト ボックス 6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70" name="直線コネクタ 69"/>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71" name="テキスト ボックス 70"/>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2" name="直線コネクタ 71"/>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3" name="テキスト ボックス 72"/>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4" name="直線コネクタ 73"/>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5" name="テキスト ボックス 74"/>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6" name="直線コネクタ 7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7" name="テキスト ボックス 7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79" name="直線コネクタ 78"/>
        <xdr:cNvCxnSpPr/>
      </xdr:nvCxnSpPr>
      <xdr:spPr>
        <a:xfrm flipV="1">
          <a:off x="4760595" y="5314633"/>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80" name="有形固定資産減価償却率最小値テキスト"/>
        <xdr:cNvSpPr txBox="1"/>
      </xdr:nvSpPr>
      <xdr:spPr>
        <a:xfrm>
          <a:off x="4813300" y="666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81" name="直線コネクタ 80"/>
        <xdr:cNvCxnSpPr/>
      </xdr:nvCxnSpPr>
      <xdr:spPr>
        <a:xfrm>
          <a:off x="4673600" y="666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82" name="有形固定資産減価償却率最大値テキスト"/>
        <xdr:cNvSpPr txBox="1"/>
      </xdr:nvSpPr>
      <xdr:spPr>
        <a:xfrm>
          <a:off x="4813300" y="5089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83" name="直線コネクタ 82"/>
        <xdr:cNvCxnSpPr/>
      </xdr:nvCxnSpPr>
      <xdr:spPr>
        <a:xfrm>
          <a:off x="4673600" y="531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84" name="有形固定資産減価償却率平均値テキスト"/>
        <xdr:cNvSpPr txBox="1"/>
      </xdr:nvSpPr>
      <xdr:spPr>
        <a:xfrm>
          <a:off x="4813300" y="5919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5" name="フローチャート: 判断 84"/>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86" name="フローチャート: 判断 85"/>
        <xdr:cNvSpPr/>
      </xdr:nvSpPr>
      <xdr:spPr>
        <a:xfrm>
          <a:off x="4000500" y="606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87" name="フローチャート: 判断 86"/>
        <xdr:cNvSpPr/>
      </xdr:nvSpPr>
      <xdr:spPr>
        <a:xfrm>
          <a:off x="3238500" y="602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88" name="フローチャート: 判断 87"/>
        <xdr:cNvSpPr/>
      </xdr:nvSpPr>
      <xdr:spPr>
        <a:xfrm>
          <a:off x="2476500" y="598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89" name="フローチャート: 判断 88"/>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90" name="テキスト ボックス 8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91" name="テキスト ボックス 9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2" name="テキスト ボックス 9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3" name="テキスト ボックス 9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4" name="テキスト ボックス 9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32861</xdr:rowOff>
    </xdr:from>
    <xdr:to>
      <xdr:col>23</xdr:col>
      <xdr:colOff>136525</xdr:colOff>
      <xdr:row>31</xdr:row>
      <xdr:rowOff>134461</xdr:rowOff>
    </xdr:to>
    <xdr:sp macro="" textlink="">
      <xdr:nvSpPr>
        <xdr:cNvPr id="95" name="楕円 94"/>
        <xdr:cNvSpPr/>
      </xdr:nvSpPr>
      <xdr:spPr>
        <a:xfrm>
          <a:off x="4711700" y="611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11288</xdr:rowOff>
    </xdr:from>
    <xdr:ext cx="405111" cy="259045"/>
    <xdr:sp macro="" textlink="">
      <xdr:nvSpPr>
        <xdr:cNvPr id="96" name="有形固定資産減価償却率該当値テキスト"/>
        <xdr:cNvSpPr txBox="1"/>
      </xdr:nvSpPr>
      <xdr:spPr>
        <a:xfrm>
          <a:off x="4813300" y="6097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139541</xdr:rowOff>
    </xdr:from>
    <xdr:to>
      <xdr:col>19</xdr:col>
      <xdr:colOff>187325</xdr:colOff>
      <xdr:row>31</xdr:row>
      <xdr:rowOff>69691</xdr:rowOff>
    </xdr:to>
    <xdr:sp macro="" textlink="">
      <xdr:nvSpPr>
        <xdr:cNvPr id="97" name="楕円 96"/>
        <xdr:cNvSpPr/>
      </xdr:nvSpPr>
      <xdr:spPr>
        <a:xfrm>
          <a:off x="4000500" y="605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18891</xdr:rowOff>
    </xdr:from>
    <xdr:to>
      <xdr:col>23</xdr:col>
      <xdr:colOff>85725</xdr:colOff>
      <xdr:row>31</xdr:row>
      <xdr:rowOff>83661</xdr:rowOff>
    </xdr:to>
    <xdr:cxnSp macro="">
      <xdr:nvCxnSpPr>
        <xdr:cNvPr id="98" name="直線コネクタ 97"/>
        <xdr:cNvCxnSpPr/>
      </xdr:nvCxnSpPr>
      <xdr:spPr>
        <a:xfrm>
          <a:off x="4051300" y="6105366"/>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90964</xdr:rowOff>
    </xdr:from>
    <xdr:to>
      <xdr:col>15</xdr:col>
      <xdr:colOff>187325</xdr:colOff>
      <xdr:row>31</xdr:row>
      <xdr:rowOff>21114</xdr:rowOff>
    </xdr:to>
    <xdr:sp macro="" textlink="">
      <xdr:nvSpPr>
        <xdr:cNvPr id="99" name="楕円 98"/>
        <xdr:cNvSpPr/>
      </xdr:nvSpPr>
      <xdr:spPr>
        <a:xfrm>
          <a:off x="3238500" y="600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141764</xdr:rowOff>
    </xdr:from>
    <xdr:to>
      <xdr:col>19</xdr:col>
      <xdr:colOff>136525</xdr:colOff>
      <xdr:row>31</xdr:row>
      <xdr:rowOff>18891</xdr:rowOff>
    </xdr:to>
    <xdr:cxnSp macro="">
      <xdr:nvCxnSpPr>
        <xdr:cNvPr id="100" name="直線コネクタ 99"/>
        <xdr:cNvCxnSpPr/>
      </xdr:nvCxnSpPr>
      <xdr:spPr>
        <a:xfrm>
          <a:off x="3289300" y="6056789"/>
          <a:ext cx="762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42386</xdr:rowOff>
    </xdr:from>
    <xdr:to>
      <xdr:col>11</xdr:col>
      <xdr:colOff>187325</xdr:colOff>
      <xdr:row>30</xdr:row>
      <xdr:rowOff>143986</xdr:rowOff>
    </xdr:to>
    <xdr:sp macro="" textlink="">
      <xdr:nvSpPr>
        <xdr:cNvPr id="101" name="楕円 100"/>
        <xdr:cNvSpPr/>
      </xdr:nvSpPr>
      <xdr:spPr>
        <a:xfrm>
          <a:off x="2476500" y="595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93186</xdr:rowOff>
    </xdr:from>
    <xdr:to>
      <xdr:col>15</xdr:col>
      <xdr:colOff>136525</xdr:colOff>
      <xdr:row>30</xdr:row>
      <xdr:rowOff>141764</xdr:rowOff>
    </xdr:to>
    <xdr:cxnSp macro="">
      <xdr:nvCxnSpPr>
        <xdr:cNvPr id="102" name="直線コネクタ 101"/>
        <xdr:cNvCxnSpPr/>
      </xdr:nvCxnSpPr>
      <xdr:spPr>
        <a:xfrm>
          <a:off x="2527300" y="6008211"/>
          <a:ext cx="762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167958</xdr:rowOff>
    </xdr:from>
    <xdr:to>
      <xdr:col>7</xdr:col>
      <xdr:colOff>187325</xdr:colOff>
      <xdr:row>30</xdr:row>
      <xdr:rowOff>98108</xdr:rowOff>
    </xdr:to>
    <xdr:sp macro="" textlink="">
      <xdr:nvSpPr>
        <xdr:cNvPr id="103" name="楕円 102"/>
        <xdr:cNvSpPr/>
      </xdr:nvSpPr>
      <xdr:spPr>
        <a:xfrm>
          <a:off x="1714500" y="591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47308</xdr:rowOff>
    </xdr:from>
    <xdr:to>
      <xdr:col>11</xdr:col>
      <xdr:colOff>136525</xdr:colOff>
      <xdr:row>30</xdr:row>
      <xdr:rowOff>93186</xdr:rowOff>
    </xdr:to>
    <xdr:cxnSp macro="">
      <xdr:nvCxnSpPr>
        <xdr:cNvPr id="104" name="直線コネクタ 103"/>
        <xdr:cNvCxnSpPr/>
      </xdr:nvCxnSpPr>
      <xdr:spPr>
        <a:xfrm>
          <a:off x="1765300" y="5962333"/>
          <a:ext cx="762000" cy="4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71613</xdr:rowOff>
    </xdr:from>
    <xdr:ext cx="405111" cy="259045"/>
    <xdr:sp macro="" textlink="">
      <xdr:nvSpPr>
        <xdr:cNvPr id="105" name="n_1aveValue有形固定資産減価償却率"/>
        <xdr:cNvSpPr txBox="1"/>
      </xdr:nvSpPr>
      <xdr:spPr>
        <a:xfrm>
          <a:off x="3836044" y="615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28433</xdr:rowOff>
    </xdr:from>
    <xdr:ext cx="405111" cy="259045"/>
    <xdr:sp macro="" textlink="">
      <xdr:nvSpPr>
        <xdr:cNvPr id="106" name="n_2aveValue有形固定資産減価償却率"/>
        <xdr:cNvSpPr txBox="1"/>
      </xdr:nvSpPr>
      <xdr:spPr>
        <a:xfrm>
          <a:off x="3086744" y="6114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162101</xdr:rowOff>
    </xdr:from>
    <xdr:ext cx="405111" cy="259045"/>
    <xdr:sp macro="" textlink="">
      <xdr:nvSpPr>
        <xdr:cNvPr id="107" name="n_3aveValue有形固定資産減価償却率"/>
        <xdr:cNvSpPr txBox="1"/>
      </xdr:nvSpPr>
      <xdr:spPr>
        <a:xfrm>
          <a:off x="2324744" y="6077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143210</xdr:rowOff>
    </xdr:from>
    <xdr:ext cx="405111" cy="259045"/>
    <xdr:sp macro="" textlink="">
      <xdr:nvSpPr>
        <xdr:cNvPr id="108" name="n_4aveValue有形固定資産減価償却率"/>
        <xdr:cNvSpPr txBox="1"/>
      </xdr:nvSpPr>
      <xdr:spPr>
        <a:xfrm>
          <a:off x="1562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86218</xdr:rowOff>
    </xdr:from>
    <xdr:ext cx="405111" cy="259045"/>
    <xdr:sp macro="" textlink="">
      <xdr:nvSpPr>
        <xdr:cNvPr id="109" name="n_1mainValue有形固定資産減価償却率"/>
        <xdr:cNvSpPr txBox="1"/>
      </xdr:nvSpPr>
      <xdr:spPr>
        <a:xfrm>
          <a:off x="3836044" y="582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37641</xdr:rowOff>
    </xdr:from>
    <xdr:ext cx="405111" cy="259045"/>
    <xdr:sp macro="" textlink="">
      <xdr:nvSpPr>
        <xdr:cNvPr id="110" name="n_2mainValue有形固定資産減価償却率"/>
        <xdr:cNvSpPr txBox="1"/>
      </xdr:nvSpPr>
      <xdr:spPr>
        <a:xfrm>
          <a:off x="3086744" y="5781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160513</xdr:rowOff>
    </xdr:from>
    <xdr:ext cx="405111" cy="259045"/>
    <xdr:sp macro="" textlink="">
      <xdr:nvSpPr>
        <xdr:cNvPr id="111" name="n_3mainValue有形固定資産減価償却率"/>
        <xdr:cNvSpPr txBox="1"/>
      </xdr:nvSpPr>
      <xdr:spPr>
        <a:xfrm>
          <a:off x="2324744" y="5732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114635</xdr:rowOff>
    </xdr:from>
    <xdr:ext cx="405111" cy="259045"/>
    <xdr:sp macro="" textlink="">
      <xdr:nvSpPr>
        <xdr:cNvPr id="112" name="n_4mainValue有形固定資産減価償却率"/>
        <xdr:cNvSpPr txBox="1"/>
      </xdr:nvSpPr>
      <xdr:spPr>
        <a:xfrm>
          <a:off x="1562744" y="5686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3" name="正方形/長方形 11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4" name="正方形/長方形 11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5" name="正方形/長方形 11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6" name="正方形/長方形 11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7" name="正方形/長方形 11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8" name="正方形/長方形 11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9" name="正方形/長方形 11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20" name="正方形/長方形 11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21" name="正方形/長方形 12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正方形/長方形 12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3" name="正方形/長方形 12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4" name="正方形/長方形 12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5" name="テキスト ボックス 12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減少基調にあり、類似団体を下回る水準で推移している。中期財政計画に基づき元金償還を超えない範囲での新規借入に努めており、地方債現在高を中心に将来負担額は着実に減少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公共施設の老朽化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対策に加え、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新学校給食センターや新保健福祉施設の建設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があり、債務償還比率の上昇が見込まれるが、適正な管理のもと、更新コストの縮減及び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負担の平準化を進めていくとともに、自主財源の確保に取り組んでいく。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6" name="テキスト ボックス 12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7" name="直線コネクタ 12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8" name="テキスト ボックス 12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9" name="直線コネクタ 12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30" name="テキスト ボックス 12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31" name="直線コネクタ 13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2" name="テキスト ボックス 13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3" name="直線コネクタ 13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4" name="テキスト ボックス 13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5" name="直線コネクタ 13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6" name="テキスト ボックス 13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7" name="直線コネクタ 13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8" name="テキスト ボックス 13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9" name="直線コネクタ 13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40" name="テキスト ボックス 13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41" name="直線コネクタ 14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43" name="直線コネクタ 142"/>
        <xdr:cNvCxnSpPr/>
      </xdr:nvCxnSpPr>
      <xdr:spPr>
        <a:xfrm flipV="1">
          <a:off x="14793595" y="5261428"/>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44" name="債務償還比率最小値テキスト"/>
        <xdr:cNvSpPr txBox="1"/>
      </xdr:nvSpPr>
      <xdr:spPr>
        <a:xfrm>
          <a:off x="14846300" y="665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45" name="直線コネクタ 144"/>
        <xdr:cNvCxnSpPr/>
      </xdr:nvCxnSpPr>
      <xdr:spPr>
        <a:xfrm>
          <a:off x="14706600" y="6650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6"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7" name="直線コネクタ 146"/>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146847</xdr:rowOff>
    </xdr:from>
    <xdr:ext cx="469744" cy="259045"/>
    <xdr:sp macro="" textlink="">
      <xdr:nvSpPr>
        <xdr:cNvPr id="148" name="債務償還比率平均値テキスト"/>
        <xdr:cNvSpPr txBox="1"/>
      </xdr:nvSpPr>
      <xdr:spPr>
        <a:xfrm>
          <a:off x="14846300" y="5890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49" name="フローチャート: 判断 148"/>
        <xdr:cNvSpPr/>
      </xdr:nvSpPr>
      <xdr:spPr>
        <a:xfrm>
          <a:off x="147447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50" name="フローチャート: 判断 149"/>
        <xdr:cNvSpPr/>
      </xdr:nvSpPr>
      <xdr:spPr>
        <a:xfrm>
          <a:off x="14033500" y="61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51" name="フローチャート: 判断 150"/>
        <xdr:cNvSpPr/>
      </xdr:nvSpPr>
      <xdr:spPr>
        <a:xfrm>
          <a:off x="13271500" y="619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52" name="フローチャート: 判断 151"/>
        <xdr:cNvSpPr/>
      </xdr:nvSpPr>
      <xdr:spPr>
        <a:xfrm>
          <a:off x="12509500" y="62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53" name="フローチャート: 判断 152"/>
        <xdr:cNvSpPr/>
      </xdr:nvSpPr>
      <xdr:spPr>
        <a:xfrm>
          <a:off x="11747500" y="625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4" name="テキスト ボックス 15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5" name="テキスト ボックス 15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6" name="テキスト ボックス 15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7" name="テキスト ボックス 15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8" name="テキスト ボックス 15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165300</xdr:rowOff>
    </xdr:from>
    <xdr:to>
      <xdr:col>76</xdr:col>
      <xdr:colOff>73025</xdr:colOff>
      <xdr:row>29</xdr:row>
      <xdr:rowOff>95450</xdr:rowOff>
    </xdr:to>
    <xdr:sp macro="" textlink="">
      <xdr:nvSpPr>
        <xdr:cNvPr id="159" name="楕円 158"/>
        <xdr:cNvSpPr/>
      </xdr:nvSpPr>
      <xdr:spPr>
        <a:xfrm>
          <a:off x="14744700" y="573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16727</xdr:rowOff>
    </xdr:from>
    <xdr:ext cx="469744" cy="259045"/>
    <xdr:sp macro="" textlink="">
      <xdr:nvSpPr>
        <xdr:cNvPr id="160" name="債務償還比率該当値テキスト"/>
        <xdr:cNvSpPr txBox="1"/>
      </xdr:nvSpPr>
      <xdr:spPr>
        <a:xfrm>
          <a:off x="14846300" y="558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20719</xdr:rowOff>
    </xdr:from>
    <xdr:to>
      <xdr:col>72</xdr:col>
      <xdr:colOff>123825</xdr:colOff>
      <xdr:row>30</xdr:row>
      <xdr:rowOff>122319</xdr:rowOff>
    </xdr:to>
    <xdr:sp macro="" textlink="">
      <xdr:nvSpPr>
        <xdr:cNvPr id="161" name="楕円 160"/>
        <xdr:cNvSpPr/>
      </xdr:nvSpPr>
      <xdr:spPr>
        <a:xfrm>
          <a:off x="14033500" y="593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44650</xdr:rowOff>
    </xdr:from>
    <xdr:to>
      <xdr:col>76</xdr:col>
      <xdr:colOff>22225</xdr:colOff>
      <xdr:row>30</xdr:row>
      <xdr:rowOff>71519</xdr:rowOff>
    </xdr:to>
    <xdr:cxnSp macro="">
      <xdr:nvCxnSpPr>
        <xdr:cNvPr id="162" name="直線コネクタ 161"/>
        <xdr:cNvCxnSpPr/>
      </xdr:nvCxnSpPr>
      <xdr:spPr>
        <a:xfrm flipV="1">
          <a:off x="14084300" y="5788225"/>
          <a:ext cx="711200" cy="19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84255</xdr:rowOff>
    </xdr:from>
    <xdr:to>
      <xdr:col>68</xdr:col>
      <xdr:colOff>123825</xdr:colOff>
      <xdr:row>31</xdr:row>
      <xdr:rowOff>14405</xdr:rowOff>
    </xdr:to>
    <xdr:sp macro="" textlink="">
      <xdr:nvSpPr>
        <xdr:cNvPr id="163" name="楕円 162"/>
        <xdr:cNvSpPr/>
      </xdr:nvSpPr>
      <xdr:spPr>
        <a:xfrm>
          <a:off x="13271500" y="599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71519</xdr:rowOff>
    </xdr:from>
    <xdr:to>
      <xdr:col>72</xdr:col>
      <xdr:colOff>73025</xdr:colOff>
      <xdr:row>30</xdr:row>
      <xdr:rowOff>135055</xdr:rowOff>
    </xdr:to>
    <xdr:cxnSp macro="">
      <xdr:nvCxnSpPr>
        <xdr:cNvPr id="164" name="直線コネクタ 163"/>
        <xdr:cNvCxnSpPr/>
      </xdr:nvCxnSpPr>
      <xdr:spPr>
        <a:xfrm flipV="1">
          <a:off x="13322300" y="5986544"/>
          <a:ext cx="762000" cy="6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99677</xdr:rowOff>
    </xdr:from>
    <xdr:to>
      <xdr:col>64</xdr:col>
      <xdr:colOff>123825</xdr:colOff>
      <xdr:row>31</xdr:row>
      <xdr:rowOff>29827</xdr:rowOff>
    </xdr:to>
    <xdr:sp macro="" textlink="">
      <xdr:nvSpPr>
        <xdr:cNvPr id="165" name="楕円 164"/>
        <xdr:cNvSpPr/>
      </xdr:nvSpPr>
      <xdr:spPr>
        <a:xfrm>
          <a:off x="12509500" y="601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135055</xdr:rowOff>
    </xdr:from>
    <xdr:to>
      <xdr:col>68</xdr:col>
      <xdr:colOff>73025</xdr:colOff>
      <xdr:row>30</xdr:row>
      <xdr:rowOff>150477</xdr:rowOff>
    </xdr:to>
    <xdr:cxnSp macro="">
      <xdr:nvCxnSpPr>
        <xdr:cNvPr id="166" name="直線コネクタ 165"/>
        <xdr:cNvCxnSpPr/>
      </xdr:nvCxnSpPr>
      <xdr:spPr>
        <a:xfrm flipV="1">
          <a:off x="12560300" y="6050080"/>
          <a:ext cx="762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62666</xdr:rowOff>
    </xdr:from>
    <xdr:to>
      <xdr:col>60</xdr:col>
      <xdr:colOff>123825</xdr:colOff>
      <xdr:row>30</xdr:row>
      <xdr:rowOff>164266</xdr:rowOff>
    </xdr:to>
    <xdr:sp macro="" textlink="">
      <xdr:nvSpPr>
        <xdr:cNvPr id="167" name="楕円 166"/>
        <xdr:cNvSpPr/>
      </xdr:nvSpPr>
      <xdr:spPr>
        <a:xfrm>
          <a:off x="11747500" y="597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113466</xdr:rowOff>
    </xdr:from>
    <xdr:to>
      <xdr:col>64</xdr:col>
      <xdr:colOff>73025</xdr:colOff>
      <xdr:row>30</xdr:row>
      <xdr:rowOff>150477</xdr:rowOff>
    </xdr:to>
    <xdr:cxnSp macro="">
      <xdr:nvCxnSpPr>
        <xdr:cNvPr id="168" name="直線コネクタ 167"/>
        <xdr:cNvCxnSpPr/>
      </xdr:nvCxnSpPr>
      <xdr:spPr>
        <a:xfrm>
          <a:off x="11798300" y="6028491"/>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6957</xdr:rowOff>
    </xdr:from>
    <xdr:ext cx="469744" cy="259045"/>
    <xdr:sp macro="" textlink="">
      <xdr:nvSpPr>
        <xdr:cNvPr id="169" name="n_1aveValue債務償還比率"/>
        <xdr:cNvSpPr txBox="1"/>
      </xdr:nvSpPr>
      <xdr:spPr>
        <a:xfrm>
          <a:off x="13836727" y="626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28393</xdr:rowOff>
    </xdr:from>
    <xdr:ext cx="469744" cy="259045"/>
    <xdr:sp macro="" textlink="">
      <xdr:nvSpPr>
        <xdr:cNvPr id="170" name="n_2aveValue債務償還比率"/>
        <xdr:cNvSpPr txBox="1"/>
      </xdr:nvSpPr>
      <xdr:spPr>
        <a:xfrm>
          <a:off x="13087427" y="628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37954</xdr:rowOff>
    </xdr:from>
    <xdr:ext cx="469744" cy="259045"/>
    <xdr:sp macro="" textlink="">
      <xdr:nvSpPr>
        <xdr:cNvPr id="171" name="n_3aveValue債務償還比率"/>
        <xdr:cNvSpPr txBox="1"/>
      </xdr:nvSpPr>
      <xdr:spPr>
        <a:xfrm>
          <a:off x="12325427" y="629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93625</xdr:rowOff>
    </xdr:from>
    <xdr:ext cx="469744" cy="259045"/>
    <xdr:sp macro="" textlink="">
      <xdr:nvSpPr>
        <xdr:cNvPr id="172" name="n_4aveValue債務償還比率"/>
        <xdr:cNvSpPr txBox="1"/>
      </xdr:nvSpPr>
      <xdr:spPr>
        <a:xfrm>
          <a:off x="11563427" y="635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138846</xdr:rowOff>
    </xdr:from>
    <xdr:ext cx="469744" cy="259045"/>
    <xdr:sp macro="" textlink="">
      <xdr:nvSpPr>
        <xdr:cNvPr id="173" name="n_1mainValue債務償還比率"/>
        <xdr:cNvSpPr txBox="1"/>
      </xdr:nvSpPr>
      <xdr:spPr>
        <a:xfrm>
          <a:off x="13836727" y="571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30932</xdr:rowOff>
    </xdr:from>
    <xdr:ext cx="469744" cy="259045"/>
    <xdr:sp macro="" textlink="">
      <xdr:nvSpPr>
        <xdr:cNvPr id="174" name="n_2mainValue債務償還比率"/>
        <xdr:cNvSpPr txBox="1"/>
      </xdr:nvSpPr>
      <xdr:spPr>
        <a:xfrm>
          <a:off x="13087427" y="577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46354</xdr:rowOff>
    </xdr:from>
    <xdr:ext cx="469744" cy="259045"/>
    <xdr:sp macro="" textlink="">
      <xdr:nvSpPr>
        <xdr:cNvPr id="175" name="n_3mainValue債務償還比率"/>
        <xdr:cNvSpPr txBox="1"/>
      </xdr:nvSpPr>
      <xdr:spPr>
        <a:xfrm>
          <a:off x="12325427" y="5789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9343</xdr:rowOff>
    </xdr:from>
    <xdr:ext cx="469744" cy="259045"/>
    <xdr:sp macro="" textlink="">
      <xdr:nvSpPr>
        <xdr:cNvPr id="176" name="n_4mainValue債務償還比率"/>
        <xdr:cNvSpPr txBox="1"/>
      </xdr:nvSpPr>
      <xdr:spPr>
        <a:xfrm>
          <a:off x="11563427" y="5752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7" name="正方形/長方形 17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8" name="正方形/長方形 17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9" name="テキスト ボックス 17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80" name="テキスト ボックス 17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81" name="テキスト ボックス 18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2" name="テキスト ボックス 18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茨城県龍ケ崎市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76,264
74,071
78.59
31,341,672
28,603,174
2,628,033
16,154,667
22,623,727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157315</xdr:rowOff>
    </xdr:from>
    <xdr:ext cx="405111" cy="259045"/>
    <xdr:sp macro="" textlink="">
      <xdr:nvSpPr>
        <xdr:cNvPr id="63" name="【道路】&#10;有形固定資産減価償却率平均値テキスト"/>
        <xdr:cNvSpPr txBox="1"/>
      </xdr:nvSpPr>
      <xdr:spPr>
        <a:xfrm>
          <a:off x="4673600" y="667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xdr:cNvSpPr/>
      </xdr:nvSpPr>
      <xdr:spPr>
        <a:xfrm>
          <a:off x="37465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xdr:cNvSpPr/>
      </xdr:nvSpPr>
      <xdr:spPr>
        <a:xfrm>
          <a:off x="2857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xdr:cNvSpPr/>
      </xdr:nvSpPr>
      <xdr:spPr>
        <a:xfrm>
          <a:off x="1968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907</xdr:rowOff>
    </xdr:from>
    <xdr:to>
      <xdr:col>24</xdr:col>
      <xdr:colOff>114300</xdr:colOff>
      <xdr:row>39</xdr:row>
      <xdr:rowOff>102507</xdr:rowOff>
    </xdr:to>
    <xdr:sp macro="" textlink="">
      <xdr:nvSpPr>
        <xdr:cNvPr id="74" name="楕円 73"/>
        <xdr:cNvSpPr/>
      </xdr:nvSpPr>
      <xdr:spPr>
        <a:xfrm>
          <a:off x="45847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23784</xdr:rowOff>
    </xdr:from>
    <xdr:ext cx="405111" cy="259045"/>
    <xdr:sp macro="" textlink="">
      <xdr:nvSpPr>
        <xdr:cNvPr id="75" name="【道路】&#10;有形固定資産減価償却率該当値テキスト"/>
        <xdr:cNvSpPr txBox="1"/>
      </xdr:nvSpPr>
      <xdr:spPr>
        <a:xfrm>
          <a:off x="4673600" y="6538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141333</xdr:rowOff>
    </xdr:from>
    <xdr:to>
      <xdr:col>20</xdr:col>
      <xdr:colOff>38100</xdr:colOff>
      <xdr:row>39</xdr:row>
      <xdr:rowOff>71483</xdr:rowOff>
    </xdr:to>
    <xdr:sp macro="" textlink="">
      <xdr:nvSpPr>
        <xdr:cNvPr id="76" name="楕円 75"/>
        <xdr:cNvSpPr/>
      </xdr:nvSpPr>
      <xdr:spPr>
        <a:xfrm>
          <a:off x="3746500" y="66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20683</xdr:rowOff>
    </xdr:from>
    <xdr:to>
      <xdr:col>24</xdr:col>
      <xdr:colOff>63500</xdr:colOff>
      <xdr:row>39</xdr:row>
      <xdr:rowOff>51707</xdr:rowOff>
    </xdr:to>
    <xdr:cxnSp macro="">
      <xdr:nvCxnSpPr>
        <xdr:cNvPr id="77" name="直線コネクタ 76"/>
        <xdr:cNvCxnSpPr/>
      </xdr:nvCxnSpPr>
      <xdr:spPr>
        <a:xfrm>
          <a:off x="3797300" y="670723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110309</xdr:rowOff>
    </xdr:from>
    <xdr:to>
      <xdr:col>15</xdr:col>
      <xdr:colOff>101600</xdr:colOff>
      <xdr:row>39</xdr:row>
      <xdr:rowOff>40459</xdr:rowOff>
    </xdr:to>
    <xdr:sp macro="" textlink="">
      <xdr:nvSpPr>
        <xdr:cNvPr id="78" name="楕円 77"/>
        <xdr:cNvSpPr/>
      </xdr:nvSpPr>
      <xdr:spPr>
        <a:xfrm>
          <a:off x="2857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161109</xdr:rowOff>
    </xdr:from>
    <xdr:to>
      <xdr:col>19</xdr:col>
      <xdr:colOff>177800</xdr:colOff>
      <xdr:row>39</xdr:row>
      <xdr:rowOff>20683</xdr:rowOff>
    </xdr:to>
    <xdr:cxnSp macro="">
      <xdr:nvCxnSpPr>
        <xdr:cNvPr id="79" name="直線コネクタ 78"/>
        <xdr:cNvCxnSpPr/>
      </xdr:nvCxnSpPr>
      <xdr:spPr>
        <a:xfrm>
          <a:off x="2908300" y="667620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79284</xdr:rowOff>
    </xdr:from>
    <xdr:to>
      <xdr:col>10</xdr:col>
      <xdr:colOff>165100</xdr:colOff>
      <xdr:row>39</xdr:row>
      <xdr:rowOff>9434</xdr:rowOff>
    </xdr:to>
    <xdr:sp macro="" textlink="">
      <xdr:nvSpPr>
        <xdr:cNvPr id="80" name="楕円 79"/>
        <xdr:cNvSpPr/>
      </xdr:nvSpPr>
      <xdr:spPr>
        <a:xfrm>
          <a:off x="1968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130084</xdr:rowOff>
    </xdr:from>
    <xdr:to>
      <xdr:col>15</xdr:col>
      <xdr:colOff>50800</xdr:colOff>
      <xdr:row>38</xdr:row>
      <xdr:rowOff>161109</xdr:rowOff>
    </xdr:to>
    <xdr:cxnSp macro="">
      <xdr:nvCxnSpPr>
        <xdr:cNvPr id="81" name="直線コネクタ 80"/>
        <xdr:cNvCxnSpPr/>
      </xdr:nvCxnSpPr>
      <xdr:spPr>
        <a:xfrm>
          <a:off x="2019300" y="664518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51526</xdr:rowOff>
    </xdr:from>
    <xdr:to>
      <xdr:col>6</xdr:col>
      <xdr:colOff>38100</xdr:colOff>
      <xdr:row>38</xdr:row>
      <xdr:rowOff>153126</xdr:rowOff>
    </xdr:to>
    <xdr:sp macro="" textlink="">
      <xdr:nvSpPr>
        <xdr:cNvPr id="82" name="楕円 81"/>
        <xdr:cNvSpPr/>
      </xdr:nvSpPr>
      <xdr:spPr>
        <a:xfrm>
          <a:off x="10795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102326</xdr:rowOff>
    </xdr:from>
    <xdr:to>
      <xdr:col>10</xdr:col>
      <xdr:colOff>114300</xdr:colOff>
      <xdr:row>38</xdr:row>
      <xdr:rowOff>130084</xdr:rowOff>
    </xdr:to>
    <xdr:cxnSp macro="">
      <xdr:nvCxnSpPr>
        <xdr:cNvPr id="83" name="直線コネクタ 82"/>
        <xdr:cNvCxnSpPr/>
      </xdr:nvCxnSpPr>
      <xdr:spPr>
        <a:xfrm>
          <a:off x="1130300" y="661742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65876</xdr:rowOff>
    </xdr:from>
    <xdr:ext cx="405111" cy="259045"/>
    <xdr:sp macro="" textlink="">
      <xdr:nvSpPr>
        <xdr:cNvPr id="84" name="n_1aveValue【道路】&#10;有形固定資産減価償却率"/>
        <xdr:cNvSpPr txBox="1"/>
      </xdr:nvSpPr>
      <xdr:spPr>
        <a:xfrm>
          <a:off x="35820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38117</xdr:rowOff>
    </xdr:from>
    <xdr:ext cx="405111" cy="259045"/>
    <xdr:sp macro="" textlink="">
      <xdr:nvSpPr>
        <xdr:cNvPr id="85" name="n_2aveValue【道路】&#10;有形固定資産減価償却率"/>
        <xdr:cNvSpPr txBox="1"/>
      </xdr:nvSpPr>
      <xdr:spPr>
        <a:xfrm>
          <a:off x="2705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16890</xdr:rowOff>
    </xdr:from>
    <xdr:ext cx="405111" cy="259045"/>
    <xdr:sp macro="" textlink="">
      <xdr:nvSpPr>
        <xdr:cNvPr id="86" name="n_3aveValue【道路】&#10;有形固定資産減価償却率"/>
        <xdr:cNvSpPr txBox="1"/>
      </xdr:nvSpPr>
      <xdr:spPr>
        <a:xfrm>
          <a:off x="1816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165480</xdr:rowOff>
    </xdr:from>
    <xdr:ext cx="405111" cy="259045"/>
    <xdr:sp macro="" textlink="">
      <xdr:nvSpPr>
        <xdr:cNvPr id="87" name="n_4aveValue【道路】&#10;有形固定資産減価償却率"/>
        <xdr:cNvSpPr txBox="1"/>
      </xdr:nvSpPr>
      <xdr:spPr>
        <a:xfrm>
          <a:off x="927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88010</xdr:rowOff>
    </xdr:from>
    <xdr:ext cx="405111" cy="259045"/>
    <xdr:sp macro="" textlink="">
      <xdr:nvSpPr>
        <xdr:cNvPr id="88" name="n_1mainValue【道路】&#10;有形固定資産減価償却率"/>
        <xdr:cNvSpPr txBox="1"/>
      </xdr:nvSpPr>
      <xdr:spPr>
        <a:xfrm>
          <a:off x="3582044" y="6431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56985</xdr:rowOff>
    </xdr:from>
    <xdr:ext cx="405111" cy="259045"/>
    <xdr:sp macro="" textlink="">
      <xdr:nvSpPr>
        <xdr:cNvPr id="89" name="n_2mainValue【道路】&#10;有形固定資産減価償却率"/>
        <xdr:cNvSpPr txBox="1"/>
      </xdr:nvSpPr>
      <xdr:spPr>
        <a:xfrm>
          <a:off x="2705744" y="640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25961</xdr:rowOff>
    </xdr:from>
    <xdr:ext cx="405111" cy="259045"/>
    <xdr:sp macro="" textlink="">
      <xdr:nvSpPr>
        <xdr:cNvPr id="90" name="n_3mainValue【道路】&#10;有形固定資産減価償却率"/>
        <xdr:cNvSpPr txBox="1"/>
      </xdr:nvSpPr>
      <xdr:spPr>
        <a:xfrm>
          <a:off x="1816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169653</xdr:rowOff>
    </xdr:from>
    <xdr:ext cx="405111" cy="259045"/>
    <xdr:sp macro="" textlink="">
      <xdr:nvSpPr>
        <xdr:cNvPr id="91" name="n_4mainValue【道路】&#10;有形固定資産減価償却率"/>
        <xdr:cNvSpPr txBox="1"/>
      </xdr:nvSpPr>
      <xdr:spPr>
        <a:xfrm>
          <a:off x="927744" y="634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12743</xdr:rowOff>
    </xdr:from>
    <xdr:ext cx="469744" cy="259045"/>
    <xdr:sp macro="" textlink="">
      <xdr:nvSpPr>
        <xdr:cNvPr id="120" name="【道路】&#10;一人当たり延長平均値テキスト"/>
        <xdr:cNvSpPr txBox="1"/>
      </xdr:nvSpPr>
      <xdr:spPr>
        <a:xfrm>
          <a:off x="10515600" y="6870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xdr:cNvSpPr/>
      </xdr:nvSpPr>
      <xdr:spPr>
        <a:xfrm>
          <a:off x="9588500" y="69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xdr:cNvSpPr/>
      </xdr:nvSpPr>
      <xdr:spPr>
        <a:xfrm>
          <a:off x="8699500" y="690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xdr:cNvSpPr/>
      </xdr:nvSpPr>
      <xdr:spPr>
        <a:xfrm>
          <a:off x="7810500" y="691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xdr:cNvSpPr/>
      </xdr:nvSpPr>
      <xdr:spPr>
        <a:xfrm>
          <a:off x="6921500" y="69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165418</xdr:rowOff>
    </xdr:from>
    <xdr:to>
      <xdr:col>55</xdr:col>
      <xdr:colOff>50800</xdr:colOff>
      <xdr:row>40</xdr:row>
      <xdr:rowOff>95568</xdr:rowOff>
    </xdr:to>
    <xdr:sp macro="" textlink="">
      <xdr:nvSpPr>
        <xdr:cNvPr id="131" name="楕円 130"/>
        <xdr:cNvSpPr/>
      </xdr:nvSpPr>
      <xdr:spPr>
        <a:xfrm>
          <a:off x="10426700" y="685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16845</xdr:rowOff>
    </xdr:from>
    <xdr:ext cx="469744" cy="259045"/>
    <xdr:sp macro="" textlink="">
      <xdr:nvSpPr>
        <xdr:cNvPr id="132" name="【道路】&#10;一人当たり延長該当値テキスト"/>
        <xdr:cNvSpPr txBox="1"/>
      </xdr:nvSpPr>
      <xdr:spPr>
        <a:xfrm>
          <a:off x="10515600" y="6703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166865</xdr:rowOff>
    </xdr:from>
    <xdr:to>
      <xdr:col>50</xdr:col>
      <xdr:colOff>165100</xdr:colOff>
      <xdr:row>40</xdr:row>
      <xdr:rowOff>97015</xdr:rowOff>
    </xdr:to>
    <xdr:sp macro="" textlink="">
      <xdr:nvSpPr>
        <xdr:cNvPr id="133" name="楕円 132"/>
        <xdr:cNvSpPr/>
      </xdr:nvSpPr>
      <xdr:spPr>
        <a:xfrm>
          <a:off x="9588500" y="685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44768</xdr:rowOff>
    </xdr:from>
    <xdr:to>
      <xdr:col>55</xdr:col>
      <xdr:colOff>0</xdr:colOff>
      <xdr:row>40</xdr:row>
      <xdr:rowOff>46215</xdr:rowOff>
    </xdr:to>
    <xdr:cxnSp macro="">
      <xdr:nvCxnSpPr>
        <xdr:cNvPr id="134" name="直線コネクタ 133"/>
        <xdr:cNvCxnSpPr/>
      </xdr:nvCxnSpPr>
      <xdr:spPr>
        <a:xfrm flipV="1">
          <a:off x="9639300" y="6902768"/>
          <a:ext cx="8382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169608</xdr:rowOff>
    </xdr:from>
    <xdr:to>
      <xdr:col>46</xdr:col>
      <xdr:colOff>38100</xdr:colOff>
      <xdr:row>40</xdr:row>
      <xdr:rowOff>99758</xdr:rowOff>
    </xdr:to>
    <xdr:sp macro="" textlink="">
      <xdr:nvSpPr>
        <xdr:cNvPr id="135" name="楕円 134"/>
        <xdr:cNvSpPr/>
      </xdr:nvSpPr>
      <xdr:spPr>
        <a:xfrm>
          <a:off x="8699500" y="685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46215</xdr:rowOff>
    </xdr:from>
    <xdr:to>
      <xdr:col>50</xdr:col>
      <xdr:colOff>114300</xdr:colOff>
      <xdr:row>40</xdr:row>
      <xdr:rowOff>48958</xdr:rowOff>
    </xdr:to>
    <xdr:cxnSp macro="">
      <xdr:nvCxnSpPr>
        <xdr:cNvPr id="136" name="直線コネクタ 135"/>
        <xdr:cNvCxnSpPr/>
      </xdr:nvCxnSpPr>
      <xdr:spPr>
        <a:xfrm flipV="1">
          <a:off x="8750300" y="6904215"/>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171056</xdr:rowOff>
    </xdr:from>
    <xdr:to>
      <xdr:col>41</xdr:col>
      <xdr:colOff>101600</xdr:colOff>
      <xdr:row>40</xdr:row>
      <xdr:rowOff>101206</xdr:rowOff>
    </xdr:to>
    <xdr:sp macro="" textlink="">
      <xdr:nvSpPr>
        <xdr:cNvPr id="137" name="楕円 136"/>
        <xdr:cNvSpPr/>
      </xdr:nvSpPr>
      <xdr:spPr>
        <a:xfrm>
          <a:off x="7810500" y="685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48958</xdr:rowOff>
    </xdr:from>
    <xdr:to>
      <xdr:col>45</xdr:col>
      <xdr:colOff>177800</xdr:colOff>
      <xdr:row>40</xdr:row>
      <xdr:rowOff>50406</xdr:rowOff>
    </xdr:to>
    <xdr:cxnSp macro="">
      <xdr:nvCxnSpPr>
        <xdr:cNvPr id="138" name="直線コネクタ 137"/>
        <xdr:cNvCxnSpPr/>
      </xdr:nvCxnSpPr>
      <xdr:spPr>
        <a:xfrm flipV="1">
          <a:off x="7861300" y="6906958"/>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864</xdr:rowOff>
    </xdr:from>
    <xdr:to>
      <xdr:col>36</xdr:col>
      <xdr:colOff>165100</xdr:colOff>
      <xdr:row>40</xdr:row>
      <xdr:rowOff>102464</xdr:rowOff>
    </xdr:to>
    <xdr:sp macro="" textlink="">
      <xdr:nvSpPr>
        <xdr:cNvPr id="139" name="楕円 138"/>
        <xdr:cNvSpPr/>
      </xdr:nvSpPr>
      <xdr:spPr>
        <a:xfrm>
          <a:off x="6921500" y="68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50406</xdr:rowOff>
    </xdr:from>
    <xdr:to>
      <xdr:col>41</xdr:col>
      <xdr:colOff>50800</xdr:colOff>
      <xdr:row>40</xdr:row>
      <xdr:rowOff>51664</xdr:rowOff>
    </xdr:to>
    <xdr:cxnSp macro="">
      <xdr:nvCxnSpPr>
        <xdr:cNvPr id="140" name="直線コネクタ 139"/>
        <xdr:cNvCxnSpPr/>
      </xdr:nvCxnSpPr>
      <xdr:spPr>
        <a:xfrm flipV="1">
          <a:off x="6972300" y="6908406"/>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142663</xdr:rowOff>
    </xdr:from>
    <xdr:ext cx="469744" cy="259045"/>
    <xdr:sp macro="" textlink="">
      <xdr:nvSpPr>
        <xdr:cNvPr id="141" name="n_1aveValue【道路】&#10;一人当たり延長"/>
        <xdr:cNvSpPr txBox="1"/>
      </xdr:nvSpPr>
      <xdr:spPr>
        <a:xfrm>
          <a:off x="9391727" y="700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142626</xdr:rowOff>
    </xdr:from>
    <xdr:ext cx="469744" cy="259045"/>
    <xdr:sp macro="" textlink="">
      <xdr:nvSpPr>
        <xdr:cNvPr id="142" name="n_2aveValue【道路】&#10;一人当たり延長"/>
        <xdr:cNvSpPr txBox="1"/>
      </xdr:nvSpPr>
      <xdr:spPr>
        <a:xfrm>
          <a:off x="8515427" y="7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148226</xdr:rowOff>
    </xdr:from>
    <xdr:ext cx="469744" cy="259045"/>
    <xdr:sp macro="" textlink="">
      <xdr:nvSpPr>
        <xdr:cNvPr id="143" name="n_3aveValue【道路】&#10;一人当たり延長"/>
        <xdr:cNvSpPr txBox="1"/>
      </xdr:nvSpPr>
      <xdr:spPr>
        <a:xfrm>
          <a:off x="7626427" y="700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147083</xdr:rowOff>
    </xdr:from>
    <xdr:ext cx="469744" cy="259045"/>
    <xdr:sp macro="" textlink="">
      <xdr:nvSpPr>
        <xdr:cNvPr id="144" name="n_4aveValue【道路】&#10;一人当たり延長"/>
        <xdr:cNvSpPr txBox="1"/>
      </xdr:nvSpPr>
      <xdr:spPr>
        <a:xfrm>
          <a:off x="6737427" y="700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113542</xdr:rowOff>
    </xdr:from>
    <xdr:ext cx="469744" cy="259045"/>
    <xdr:sp macro="" textlink="">
      <xdr:nvSpPr>
        <xdr:cNvPr id="145" name="n_1mainValue【道路】&#10;一人当たり延長"/>
        <xdr:cNvSpPr txBox="1"/>
      </xdr:nvSpPr>
      <xdr:spPr>
        <a:xfrm>
          <a:off x="9391727" y="662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116285</xdr:rowOff>
    </xdr:from>
    <xdr:ext cx="469744" cy="259045"/>
    <xdr:sp macro="" textlink="">
      <xdr:nvSpPr>
        <xdr:cNvPr id="146" name="n_2mainValue【道路】&#10;一人当たり延長"/>
        <xdr:cNvSpPr txBox="1"/>
      </xdr:nvSpPr>
      <xdr:spPr>
        <a:xfrm>
          <a:off x="8515427" y="663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117733</xdr:rowOff>
    </xdr:from>
    <xdr:ext cx="469744" cy="259045"/>
    <xdr:sp macro="" textlink="">
      <xdr:nvSpPr>
        <xdr:cNvPr id="147" name="n_3mainValue【道路】&#10;一人当たり延長"/>
        <xdr:cNvSpPr txBox="1"/>
      </xdr:nvSpPr>
      <xdr:spPr>
        <a:xfrm>
          <a:off x="7626427" y="663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118991</xdr:rowOff>
    </xdr:from>
    <xdr:ext cx="469744" cy="259045"/>
    <xdr:sp macro="" textlink="">
      <xdr:nvSpPr>
        <xdr:cNvPr id="148" name="n_4mainValue【道路】&#10;一人当たり延長"/>
        <xdr:cNvSpPr txBox="1"/>
      </xdr:nvSpPr>
      <xdr:spPr>
        <a:xfrm>
          <a:off x="6737427" y="663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9" name="【橋りょう・トンネル】&#10;有形固定資産減価償却率平均値テキスト"/>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xdr:cNvSpPr/>
      </xdr:nvSpPr>
      <xdr:spPr>
        <a:xfrm>
          <a:off x="1968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xdr:cNvSpPr/>
      </xdr:nvSpPr>
      <xdr:spPr>
        <a:xfrm>
          <a:off x="1079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37374</xdr:rowOff>
    </xdr:from>
    <xdr:to>
      <xdr:col>24</xdr:col>
      <xdr:colOff>114300</xdr:colOff>
      <xdr:row>61</xdr:row>
      <xdr:rowOff>138974</xdr:rowOff>
    </xdr:to>
    <xdr:sp macro="" textlink="">
      <xdr:nvSpPr>
        <xdr:cNvPr id="190" name="楕円 189"/>
        <xdr:cNvSpPr/>
      </xdr:nvSpPr>
      <xdr:spPr>
        <a:xfrm>
          <a:off x="45847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15801</xdr:rowOff>
    </xdr:from>
    <xdr:ext cx="405111" cy="259045"/>
    <xdr:sp macro="" textlink="">
      <xdr:nvSpPr>
        <xdr:cNvPr id="191" name="【橋りょう・トンネル】&#10;有形固定資産減価償却率該当値テキスト"/>
        <xdr:cNvSpPr txBox="1"/>
      </xdr:nvSpPr>
      <xdr:spPr>
        <a:xfrm>
          <a:off x="4673600"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9616</xdr:rowOff>
    </xdr:from>
    <xdr:to>
      <xdr:col>20</xdr:col>
      <xdr:colOff>38100</xdr:colOff>
      <xdr:row>61</xdr:row>
      <xdr:rowOff>111216</xdr:rowOff>
    </xdr:to>
    <xdr:sp macro="" textlink="">
      <xdr:nvSpPr>
        <xdr:cNvPr id="192" name="楕円 191"/>
        <xdr:cNvSpPr/>
      </xdr:nvSpPr>
      <xdr:spPr>
        <a:xfrm>
          <a:off x="3746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60416</xdr:rowOff>
    </xdr:from>
    <xdr:to>
      <xdr:col>24</xdr:col>
      <xdr:colOff>63500</xdr:colOff>
      <xdr:row>61</xdr:row>
      <xdr:rowOff>88174</xdr:rowOff>
    </xdr:to>
    <xdr:cxnSp macro="">
      <xdr:nvCxnSpPr>
        <xdr:cNvPr id="193" name="直線コネクタ 192"/>
        <xdr:cNvCxnSpPr/>
      </xdr:nvCxnSpPr>
      <xdr:spPr>
        <a:xfrm>
          <a:off x="3797300" y="1051886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156573</xdr:rowOff>
    </xdr:from>
    <xdr:to>
      <xdr:col>15</xdr:col>
      <xdr:colOff>101600</xdr:colOff>
      <xdr:row>61</xdr:row>
      <xdr:rowOff>86723</xdr:rowOff>
    </xdr:to>
    <xdr:sp macro="" textlink="">
      <xdr:nvSpPr>
        <xdr:cNvPr id="194" name="楕円 193"/>
        <xdr:cNvSpPr/>
      </xdr:nvSpPr>
      <xdr:spPr>
        <a:xfrm>
          <a:off x="2857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35923</xdr:rowOff>
    </xdr:from>
    <xdr:to>
      <xdr:col>19</xdr:col>
      <xdr:colOff>177800</xdr:colOff>
      <xdr:row>61</xdr:row>
      <xdr:rowOff>60416</xdr:rowOff>
    </xdr:to>
    <xdr:cxnSp macro="">
      <xdr:nvCxnSpPr>
        <xdr:cNvPr id="195" name="直線コネクタ 194"/>
        <xdr:cNvCxnSpPr/>
      </xdr:nvCxnSpPr>
      <xdr:spPr>
        <a:xfrm>
          <a:off x="2908300" y="1049437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128815</xdr:rowOff>
    </xdr:from>
    <xdr:to>
      <xdr:col>10</xdr:col>
      <xdr:colOff>165100</xdr:colOff>
      <xdr:row>61</xdr:row>
      <xdr:rowOff>58965</xdr:rowOff>
    </xdr:to>
    <xdr:sp macro="" textlink="">
      <xdr:nvSpPr>
        <xdr:cNvPr id="196" name="楕円 195"/>
        <xdr:cNvSpPr/>
      </xdr:nvSpPr>
      <xdr:spPr>
        <a:xfrm>
          <a:off x="1968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8165</xdr:rowOff>
    </xdr:from>
    <xdr:to>
      <xdr:col>15</xdr:col>
      <xdr:colOff>50800</xdr:colOff>
      <xdr:row>61</xdr:row>
      <xdr:rowOff>35923</xdr:rowOff>
    </xdr:to>
    <xdr:cxnSp macro="">
      <xdr:nvCxnSpPr>
        <xdr:cNvPr id="197" name="直線コネクタ 196"/>
        <xdr:cNvCxnSpPr/>
      </xdr:nvCxnSpPr>
      <xdr:spPr>
        <a:xfrm>
          <a:off x="2019300" y="1046661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101056</xdr:rowOff>
    </xdr:from>
    <xdr:to>
      <xdr:col>6</xdr:col>
      <xdr:colOff>38100</xdr:colOff>
      <xdr:row>61</xdr:row>
      <xdr:rowOff>31206</xdr:rowOff>
    </xdr:to>
    <xdr:sp macro="" textlink="">
      <xdr:nvSpPr>
        <xdr:cNvPr id="198" name="楕円 197"/>
        <xdr:cNvSpPr/>
      </xdr:nvSpPr>
      <xdr:spPr>
        <a:xfrm>
          <a:off x="1079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151856</xdr:rowOff>
    </xdr:from>
    <xdr:to>
      <xdr:col>10</xdr:col>
      <xdr:colOff>114300</xdr:colOff>
      <xdr:row>61</xdr:row>
      <xdr:rowOff>8165</xdr:rowOff>
    </xdr:to>
    <xdr:cxnSp macro="">
      <xdr:nvCxnSpPr>
        <xdr:cNvPr id="199" name="直線コネクタ 198"/>
        <xdr:cNvCxnSpPr/>
      </xdr:nvCxnSpPr>
      <xdr:spPr>
        <a:xfrm>
          <a:off x="1130300" y="10438856"/>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200" name="n_1aveValue【橋りょう・トンネル】&#10;有形固定資産減価償却率"/>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201" name="n_2aveValue【橋りょう・トンネル】&#10;有形固定資産減価償却率"/>
        <xdr:cNvSpPr txBox="1"/>
      </xdr:nvSpPr>
      <xdr:spPr>
        <a:xfrm>
          <a:off x="2705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8544</xdr:rowOff>
    </xdr:from>
    <xdr:ext cx="405111" cy="259045"/>
    <xdr:sp macro="" textlink="">
      <xdr:nvSpPr>
        <xdr:cNvPr id="202" name="n_3aveValue【橋りょう・トンネル】&#10;有形固定資産減価償却率"/>
        <xdr:cNvSpPr txBox="1"/>
      </xdr:nvSpPr>
      <xdr:spPr>
        <a:xfrm>
          <a:off x="1816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153868</xdr:rowOff>
    </xdr:from>
    <xdr:ext cx="405111" cy="259045"/>
    <xdr:sp macro="" textlink="">
      <xdr:nvSpPr>
        <xdr:cNvPr id="203" name="n_4aveValue【橋りょう・トンネル】&#10;有形固定資産減価償却率"/>
        <xdr:cNvSpPr txBox="1"/>
      </xdr:nvSpPr>
      <xdr:spPr>
        <a:xfrm>
          <a:off x="927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102343</xdr:rowOff>
    </xdr:from>
    <xdr:ext cx="405111" cy="259045"/>
    <xdr:sp macro="" textlink="">
      <xdr:nvSpPr>
        <xdr:cNvPr id="204" name="n_1mainValue【橋りょう・トンネル】&#10;有形固定資産減価償却率"/>
        <xdr:cNvSpPr txBox="1"/>
      </xdr:nvSpPr>
      <xdr:spPr>
        <a:xfrm>
          <a:off x="35820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77850</xdr:rowOff>
    </xdr:from>
    <xdr:ext cx="405111" cy="259045"/>
    <xdr:sp macro="" textlink="">
      <xdr:nvSpPr>
        <xdr:cNvPr id="205" name="n_2mainValue【橋りょう・トンネル】&#10;有形固定資産減価償却率"/>
        <xdr:cNvSpPr txBox="1"/>
      </xdr:nvSpPr>
      <xdr:spPr>
        <a:xfrm>
          <a:off x="27057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50092</xdr:rowOff>
    </xdr:from>
    <xdr:ext cx="405111" cy="259045"/>
    <xdr:sp macro="" textlink="">
      <xdr:nvSpPr>
        <xdr:cNvPr id="206" name="n_3mainValue【橋りょう・トンネル】&#10;有形固定資産減価償却率"/>
        <xdr:cNvSpPr txBox="1"/>
      </xdr:nvSpPr>
      <xdr:spPr>
        <a:xfrm>
          <a:off x="18167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22333</xdr:rowOff>
    </xdr:from>
    <xdr:ext cx="405111" cy="259045"/>
    <xdr:sp macro="" textlink="">
      <xdr:nvSpPr>
        <xdr:cNvPr id="207" name="n_4mainValue【橋りょう・トンネル】&#10;有形固定資産減価償却率"/>
        <xdr:cNvSpPr txBox="1"/>
      </xdr:nvSpPr>
      <xdr:spPr>
        <a:xfrm>
          <a:off x="927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42464</xdr:rowOff>
    </xdr:from>
    <xdr:ext cx="599010" cy="259045"/>
    <xdr:sp macro="" textlink="">
      <xdr:nvSpPr>
        <xdr:cNvPr id="236" name="【橋りょう・トンネル】&#10;一人当たり有形固定資産（償却資産）額平均値テキスト"/>
        <xdr:cNvSpPr txBox="1"/>
      </xdr:nvSpPr>
      <xdr:spPr>
        <a:xfrm>
          <a:off x="10515600" y="10843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xdr:cNvSpPr/>
      </xdr:nvSpPr>
      <xdr:spPr>
        <a:xfrm>
          <a:off x="9588500" y="108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xdr:cNvSpPr/>
      </xdr:nvSpPr>
      <xdr:spPr>
        <a:xfrm>
          <a:off x="8699500" y="1086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xdr:cNvSpPr/>
      </xdr:nvSpPr>
      <xdr:spPr>
        <a:xfrm>
          <a:off x="7810500" y="1086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41" name="フローチャート: 判断 240"/>
        <xdr:cNvSpPr/>
      </xdr:nvSpPr>
      <xdr:spPr>
        <a:xfrm>
          <a:off x="6921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139390</xdr:rowOff>
    </xdr:from>
    <xdr:to>
      <xdr:col>55</xdr:col>
      <xdr:colOff>50800</xdr:colOff>
      <xdr:row>63</xdr:row>
      <xdr:rowOff>69540</xdr:rowOff>
    </xdr:to>
    <xdr:sp macro="" textlink="">
      <xdr:nvSpPr>
        <xdr:cNvPr id="247" name="楕円 246"/>
        <xdr:cNvSpPr/>
      </xdr:nvSpPr>
      <xdr:spPr>
        <a:xfrm>
          <a:off x="10426700" y="1076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162267</xdr:rowOff>
    </xdr:from>
    <xdr:ext cx="599010" cy="259045"/>
    <xdr:sp macro="" textlink="">
      <xdr:nvSpPr>
        <xdr:cNvPr id="248" name="【橋りょう・トンネル】&#10;一人当たり有形固定資産（償却資産）額該当値テキスト"/>
        <xdr:cNvSpPr txBox="1"/>
      </xdr:nvSpPr>
      <xdr:spPr>
        <a:xfrm>
          <a:off x="10515600" y="1062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140364</xdr:rowOff>
    </xdr:from>
    <xdr:to>
      <xdr:col>50</xdr:col>
      <xdr:colOff>165100</xdr:colOff>
      <xdr:row>63</xdr:row>
      <xdr:rowOff>70514</xdr:rowOff>
    </xdr:to>
    <xdr:sp macro="" textlink="">
      <xdr:nvSpPr>
        <xdr:cNvPr id="249" name="楕円 248"/>
        <xdr:cNvSpPr/>
      </xdr:nvSpPr>
      <xdr:spPr>
        <a:xfrm>
          <a:off x="9588500" y="1077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18740</xdr:rowOff>
    </xdr:from>
    <xdr:to>
      <xdr:col>55</xdr:col>
      <xdr:colOff>0</xdr:colOff>
      <xdr:row>63</xdr:row>
      <xdr:rowOff>19714</xdr:rowOff>
    </xdr:to>
    <xdr:cxnSp macro="">
      <xdr:nvCxnSpPr>
        <xdr:cNvPr id="250" name="直線コネクタ 249"/>
        <xdr:cNvCxnSpPr/>
      </xdr:nvCxnSpPr>
      <xdr:spPr>
        <a:xfrm flipV="1">
          <a:off x="9639300" y="10820090"/>
          <a:ext cx="838200" cy="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142866</xdr:rowOff>
    </xdr:from>
    <xdr:to>
      <xdr:col>46</xdr:col>
      <xdr:colOff>38100</xdr:colOff>
      <xdr:row>63</xdr:row>
      <xdr:rowOff>73016</xdr:rowOff>
    </xdr:to>
    <xdr:sp macro="" textlink="">
      <xdr:nvSpPr>
        <xdr:cNvPr id="251" name="楕円 250"/>
        <xdr:cNvSpPr/>
      </xdr:nvSpPr>
      <xdr:spPr>
        <a:xfrm>
          <a:off x="8699500" y="1077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19714</xdr:rowOff>
    </xdr:from>
    <xdr:to>
      <xdr:col>50</xdr:col>
      <xdr:colOff>114300</xdr:colOff>
      <xdr:row>63</xdr:row>
      <xdr:rowOff>22216</xdr:rowOff>
    </xdr:to>
    <xdr:cxnSp macro="">
      <xdr:nvCxnSpPr>
        <xdr:cNvPr id="252" name="直線コネクタ 251"/>
        <xdr:cNvCxnSpPr/>
      </xdr:nvCxnSpPr>
      <xdr:spPr>
        <a:xfrm flipV="1">
          <a:off x="8750300" y="10821064"/>
          <a:ext cx="889000" cy="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143849</xdr:rowOff>
    </xdr:from>
    <xdr:to>
      <xdr:col>41</xdr:col>
      <xdr:colOff>101600</xdr:colOff>
      <xdr:row>63</xdr:row>
      <xdr:rowOff>73999</xdr:rowOff>
    </xdr:to>
    <xdr:sp macro="" textlink="">
      <xdr:nvSpPr>
        <xdr:cNvPr id="253" name="楕円 252"/>
        <xdr:cNvSpPr/>
      </xdr:nvSpPr>
      <xdr:spPr>
        <a:xfrm>
          <a:off x="7810500" y="1077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22216</xdr:rowOff>
    </xdr:from>
    <xdr:to>
      <xdr:col>45</xdr:col>
      <xdr:colOff>177800</xdr:colOff>
      <xdr:row>63</xdr:row>
      <xdr:rowOff>23199</xdr:rowOff>
    </xdr:to>
    <xdr:cxnSp macro="">
      <xdr:nvCxnSpPr>
        <xdr:cNvPr id="254" name="直線コネクタ 253"/>
        <xdr:cNvCxnSpPr/>
      </xdr:nvCxnSpPr>
      <xdr:spPr>
        <a:xfrm flipV="1">
          <a:off x="7861300" y="10823566"/>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144705</xdr:rowOff>
    </xdr:from>
    <xdr:to>
      <xdr:col>36</xdr:col>
      <xdr:colOff>165100</xdr:colOff>
      <xdr:row>63</xdr:row>
      <xdr:rowOff>74855</xdr:rowOff>
    </xdr:to>
    <xdr:sp macro="" textlink="">
      <xdr:nvSpPr>
        <xdr:cNvPr id="255" name="楕円 254"/>
        <xdr:cNvSpPr/>
      </xdr:nvSpPr>
      <xdr:spPr>
        <a:xfrm>
          <a:off x="6921500" y="1077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23199</xdr:rowOff>
    </xdr:from>
    <xdr:to>
      <xdr:col>41</xdr:col>
      <xdr:colOff>50800</xdr:colOff>
      <xdr:row>63</xdr:row>
      <xdr:rowOff>24055</xdr:rowOff>
    </xdr:to>
    <xdr:cxnSp macro="">
      <xdr:nvCxnSpPr>
        <xdr:cNvPr id="256" name="直線コネクタ 255"/>
        <xdr:cNvCxnSpPr/>
      </xdr:nvCxnSpPr>
      <xdr:spPr>
        <a:xfrm flipV="1">
          <a:off x="6972300" y="10824549"/>
          <a:ext cx="889000" cy="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150606</xdr:rowOff>
    </xdr:from>
    <xdr:ext cx="599010" cy="259045"/>
    <xdr:sp macro="" textlink="">
      <xdr:nvSpPr>
        <xdr:cNvPr id="257" name="n_1aveValue【橋りょう・トンネル】&#10;一人当たり有形固定資産（償却資産）額"/>
        <xdr:cNvSpPr txBox="1"/>
      </xdr:nvSpPr>
      <xdr:spPr>
        <a:xfrm>
          <a:off x="9327095" y="10951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154002</xdr:rowOff>
    </xdr:from>
    <xdr:ext cx="599010" cy="259045"/>
    <xdr:sp macro="" textlink="">
      <xdr:nvSpPr>
        <xdr:cNvPr id="258" name="n_2aveValue【橋りょう・トンネル】&#10;一人当たり有形固定資産（償却資産）額"/>
        <xdr:cNvSpPr txBox="1"/>
      </xdr:nvSpPr>
      <xdr:spPr>
        <a:xfrm>
          <a:off x="8450795" y="10955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154011</xdr:rowOff>
    </xdr:from>
    <xdr:ext cx="599010" cy="259045"/>
    <xdr:sp macro="" textlink="">
      <xdr:nvSpPr>
        <xdr:cNvPr id="259" name="n_3aveValue【橋りょう・トンネル】&#10;一人当たり有形固定資産（償却資産）額"/>
        <xdr:cNvSpPr txBox="1"/>
      </xdr:nvSpPr>
      <xdr:spPr>
        <a:xfrm>
          <a:off x="7561795" y="1095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155422</xdr:rowOff>
    </xdr:from>
    <xdr:ext cx="599010" cy="259045"/>
    <xdr:sp macro="" textlink="">
      <xdr:nvSpPr>
        <xdr:cNvPr id="260" name="n_4aveValue【橋りょう・トンネル】&#10;一人当たり有形固定資産（償却資産）額"/>
        <xdr:cNvSpPr txBox="1"/>
      </xdr:nvSpPr>
      <xdr:spPr>
        <a:xfrm>
          <a:off x="6672795" y="1095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87041</xdr:rowOff>
    </xdr:from>
    <xdr:ext cx="599010" cy="259045"/>
    <xdr:sp macro="" textlink="">
      <xdr:nvSpPr>
        <xdr:cNvPr id="261" name="n_1mainValue【橋りょう・トンネル】&#10;一人当たり有形固定資産（償却資産）額"/>
        <xdr:cNvSpPr txBox="1"/>
      </xdr:nvSpPr>
      <xdr:spPr>
        <a:xfrm>
          <a:off x="9327095" y="1054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89543</xdr:rowOff>
    </xdr:from>
    <xdr:ext cx="599010" cy="259045"/>
    <xdr:sp macro="" textlink="">
      <xdr:nvSpPr>
        <xdr:cNvPr id="262" name="n_2mainValue【橋りょう・トンネル】&#10;一人当たり有形固定資産（償却資産）額"/>
        <xdr:cNvSpPr txBox="1"/>
      </xdr:nvSpPr>
      <xdr:spPr>
        <a:xfrm>
          <a:off x="8450795" y="1054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90526</xdr:rowOff>
    </xdr:from>
    <xdr:ext cx="599010" cy="259045"/>
    <xdr:sp macro="" textlink="">
      <xdr:nvSpPr>
        <xdr:cNvPr id="263" name="n_3mainValue【橋りょう・トンネル】&#10;一人当たり有形固定資産（償却資産）額"/>
        <xdr:cNvSpPr txBox="1"/>
      </xdr:nvSpPr>
      <xdr:spPr>
        <a:xfrm>
          <a:off x="7561795" y="10548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91382</xdr:rowOff>
    </xdr:from>
    <xdr:ext cx="599010" cy="259045"/>
    <xdr:sp macro="" textlink="">
      <xdr:nvSpPr>
        <xdr:cNvPr id="264" name="n_4mainValue【橋りょう・トンネル】&#10;一人当たり有形固定資産（償却資産）額"/>
        <xdr:cNvSpPr txBox="1"/>
      </xdr:nvSpPr>
      <xdr:spPr>
        <a:xfrm>
          <a:off x="6672795" y="1054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xdr:cNvCxnSpPr/>
      </xdr:nvCxnSpPr>
      <xdr:spPr>
        <a:xfrm flipV="1">
          <a:off x="4634865" y="13401402"/>
          <a:ext cx="0" cy="1512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xdr:cNvSpPr txBox="1"/>
      </xdr:nvSpPr>
      <xdr:spPr>
        <a:xfrm>
          <a:off x="4673600" y="1317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xdr:cNvCxnSpPr/>
      </xdr:nvCxnSpPr>
      <xdr:spPr>
        <a:xfrm>
          <a:off x="4546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35940</xdr:rowOff>
    </xdr:from>
    <xdr:ext cx="405111" cy="259045"/>
    <xdr:sp macro="" textlink="">
      <xdr:nvSpPr>
        <xdr:cNvPr id="295" name="【公営住宅】&#10;有形固定資産減価償却率平均値テキスト"/>
        <xdr:cNvSpPr txBox="1"/>
      </xdr:nvSpPr>
      <xdr:spPr>
        <a:xfrm>
          <a:off x="4673600" y="1426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xdr:cNvSpPr/>
      </xdr:nvSpPr>
      <xdr:spPr>
        <a:xfrm>
          <a:off x="45847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97" name="フローチャート: 判断 296"/>
        <xdr:cNvSpPr/>
      </xdr:nvSpPr>
      <xdr:spPr>
        <a:xfrm>
          <a:off x="3746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98" name="フローチャート: 判断 297"/>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99" name="フローチャート: 判断 298"/>
        <xdr:cNvSpPr/>
      </xdr:nvSpPr>
      <xdr:spPr>
        <a:xfrm>
          <a:off x="1968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300" name="フローチャート: 判断 299"/>
        <xdr:cNvSpPr/>
      </xdr:nvSpPr>
      <xdr:spPr>
        <a:xfrm>
          <a:off x="107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111398</xdr:rowOff>
    </xdr:from>
    <xdr:to>
      <xdr:col>24</xdr:col>
      <xdr:colOff>114300</xdr:colOff>
      <xdr:row>83</xdr:row>
      <xdr:rowOff>41548</xdr:rowOff>
    </xdr:to>
    <xdr:sp macro="" textlink="">
      <xdr:nvSpPr>
        <xdr:cNvPr id="306" name="楕円 305"/>
        <xdr:cNvSpPr/>
      </xdr:nvSpPr>
      <xdr:spPr>
        <a:xfrm>
          <a:off x="4584700" y="141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134275</xdr:rowOff>
    </xdr:from>
    <xdr:ext cx="405111" cy="259045"/>
    <xdr:sp macro="" textlink="">
      <xdr:nvSpPr>
        <xdr:cNvPr id="307" name="【公営住宅】&#10;有形固定資産減価償却率該当値テキスト"/>
        <xdr:cNvSpPr txBox="1"/>
      </xdr:nvSpPr>
      <xdr:spPr>
        <a:xfrm>
          <a:off x="4673600" y="14021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75474</xdr:rowOff>
    </xdr:from>
    <xdr:to>
      <xdr:col>20</xdr:col>
      <xdr:colOff>38100</xdr:colOff>
      <xdr:row>83</xdr:row>
      <xdr:rowOff>5624</xdr:rowOff>
    </xdr:to>
    <xdr:sp macro="" textlink="">
      <xdr:nvSpPr>
        <xdr:cNvPr id="308" name="楕円 307"/>
        <xdr:cNvSpPr/>
      </xdr:nvSpPr>
      <xdr:spPr>
        <a:xfrm>
          <a:off x="37465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126274</xdr:rowOff>
    </xdr:from>
    <xdr:to>
      <xdr:col>24</xdr:col>
      <xdr:colOff>63500</xdr:colOff>
      <xdr:row>82</xdr:row>
      <xdr:rowOff>162198</xdr:rowOff>
    </xdr:to>
    <xdr:cxnSp macro="">
      <xdr:nvCxnSpPr>
        <xdr:cNvPr id="309" name="直線コネクタ 308"/>
        <xdr:cNvCxnSpPr/>
      </xdr:nvCxnSpPr>
      <xdr:spPr>
        <a:xfrm>
          <a:off x="3797300" y="14185174"/>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39551</xdr:rowOff>
    </xdr:from>
    <xdr:to>
      <xdr:col>15</xdr:col>
      <xdr:colOff>101600</xdr:colOff>
      <xdr:row>82</xdr:row>
      <xdr:rowOff>141151</xdr:rowOff>
    </xdr:to>
    <xdr:sp macro="" textlink="">
      <xdr:nvSpPr>
        <xdr:cNvPr id="310" name="楕円 309"/>
        <xdr:cNvSpPr/>
      </xdr:nvSpPr>
      <xdr:spPr>
        <a:xfrm>
          <a:off x="2857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90351</xdr:rowOff>
    </xdr:from>
    <xdr:to>
      <xdr:col>19</xdr:col>
      <xdr:colOff>177800</xdr:colOff>
      <xdr:row>82</xdr:row>
      <xdr:rowOff>126274</xdr:rowOff>
    </xdr:to>
    <xdr:cxnSp macro="">
      <xdr:nvCxnSpPr>
        <xdr:cNvPr id="311" name="直線コネクタ 310"/>
        <xdr:cNvCxnSpPr/>
      </xdr:nvCxnSpPr>
      <xdr:spPr>
        <a:xfrm>
          <a:off x="2908300" y="141492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3629</xdr:rowOff>
    </xdr:from>
    <xdr:to>
      <xdr:col>10</xdr:col>
      <xdr:colOff>165100</xdr:colOff>
      <xdr:row>82</xdr:row>
      <xdr:rowOff>105229</xdr:rowOff>
    </xdr:to>
    <xdr:sp macro="" textlink="">
      <xdr:nvSpPr>
        <xdr:cNvPr id="312" name="楕円 311"/>
        <xdr:cNvSpPr/>
      </xdr:nvSpPr>
      <xdr:spPr>
        <a:xfrm>
          <a:off x="1968500" y="140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54429</xdr:rowOff>
    </xdr:from>
    <xdr:to>
      <xdr:col>15</xdr:col>
      <xdr:colOff>50800</xdr:colOff>
      <xdr:row>82</xdr:row>
      <xdr:rowOff>90351</xdr:rowOff>
    </xdr:to>
    <xdr:cxnSp macro="">
      <xdr:nvCxnSpPr>
        <xdr:cNvPr id="313" name="直線コネクタ 312"/>
        <xdr:cNvCxnSpPr/>
      </xdr:nvCxnSpPr>
      <xdr:spPr>
        <a:xfrm>
          <a:off x="2019300" y="1411332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137523</xdr:rowOff>
    </xdr:from>
    <xdr:to>
      <xdr:col>6</xdr:col>
      <xdr:colOff>38100</xdr:colOff>
      <xdr:row>82</xdr:row>
      <xdr:rowOff>67673</xdr:rowOff>
    </xdr:to>
    <xdr:sp macro="" textlink="">
      <xdr:nvSpPr>
        <xdr:cNvPr id="314" name="楕円 313"/>
        <xdr:cNvSpPr/>
      </xdr:nvSpPr>
      <xdr:spPr>
        <a:xfrm>
          <a:off x="1079500" y="140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16873</xdr:rowOff>
    </xdr:from>
    <xdr:to>
      <xdr:col>10</xdr:col>
      <xdr:colOff>114300</xdr:colOff>
      <xdr:row>82</xdr:row>
      <xdr:rowOff>54429</xdr:rowOff>
    </xdr:to>
    <xdr:cxnSp macro="">
      <xdr:nvCxnSpPr>
        <xdr:cNvPr id="315" name="直線コネクタ 314"/>
        <xdr:cNvCxnSpPr/>
      </xdr:nvCxnSpPr>
      <xdr:spPr>
        <a:xfrm>
          <a:off x="1130300" y="1407577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120848</xdr:rowOff>
    </xdr:from>
    <xdr:ext cx="405111" cy="259045"/>
    <xdr:sp macro="" textlink="">
      <xdr:nvSpPr>
        <xdr:cNvPr id="316" name="n_1aveValue【公営住宅】&#10;有形固定資産減価償却率"/>
        <xdr:cNvSpPr txBox="1"/>
      </xdr:nvSpPr>
      <xdr:spPr>
        <a:xfrm>
          <a:off x="3582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317" name="n_2aveValue【公営住宅】&#10;有形固定資産減価償却率"/>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62065</xdr:rowOff>
    </xdr:from>
    <xdr:ext cx="405111" cy="259045"/>
    <xdr:sp macro="" textlink="">
      <xdr:nvSpPr>
        <xdr:cNvPr id="318" name="n_3aveValue【公営住宅】&#10;有形固定資産減価償却率"/>
        <xdr:cNvSpPr txBox="1"/>
      </xdr:nvSpPr>
      <xdr:spPr>
        <a:xfrm>
          <a:off x="1816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89825</xdr:rowOff>
    </xdr:from>
    <xdr:ext cx="405111" cy="259045"/>
    <xdr:sp macro="" textlink="">
      <xdr:nvSpPr>
        <xdr:cNvPr id="319" name="n_4aveValue【公営住宅】&#10;有形固定資産減価償却率"/>
        <xdr:cNvSpPr txBox="1"/>
      </xdr:nvSpPr>
      <xdr:spPr>
        <a:xfrm>
          <a:off x="927744" y="1432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22151</xdr:rowOff>
    </xdr:from>
    <xdr:ext cx="405111" cy="259045"/>
    <xdr:sp macro="" textlink="">
      <xdr:nvSpPr>
        <xdr:cNvPr id="320" name="n_1mainValue【公営住宅】&#10;有形固定資産減価償却率"/>
        <xdr:cNvSpPr txBox="1"/>
      </xdr:nvSpPr>
      <xdr:spPr>
        <a:xfrm>
          <a:off x="35820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157678</xdr:rowOff>
    </xdr:from>
    <xdr:ext cx="405111" cy="259045"/>
    <xdr:sp macro="" textlink="">
      <xdr:nvSpPr>
        <xdr:cNvPr id="321" name="n_2mainValue【公営住宅】&#10;有形固定資産減価償却率"/>
        <xdr:cNvSpPr txBox="1"/>
      </xdr:nvSpPr>
      <xdr:spPr>
        <a:xfrm>
          <a:off x="27057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121756</xdr:rowOff>
    </xdr:from>
    <xdr:ext cx="405111" cy="259045"/>
    <xdr:sp macro="" textlink="">
      <xdr:nvSpPr>
        <xdr:cNvPr id="322" name="n_3mainValue【公営住宅】&#10;有形固定資産減価償却率"/>
        <xdr:cNvSpPr txBox="1"/>
      </xdr:nvSpPr>
      <xdr:spPr>
        <a:xfrm>
          <a:off x="1816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84200</xdr:rowOff>
    </xdr:from>
    <xdr:ext cx="405111" cy="259045"/>
    <xdr:sp macro="" textlink="">
      <xdr:nvSpPr>
        <xdr:cNvPr id="323" name="n_4mainValue【公営住宅】&#10;有形固定資産減価償却率"/>
        <xdr:cNvSpPr txBox="1"/>
      </xdr:nvSpPr>
      <xdr:spPr>
        <a:xfrm>
          <a:off x="9277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xdr:cNvCxnSpPr/>
      </xdr:nvCxnSpPr>
      <xdr:spPr>
        <a:xfrm flipV="1">
          <a:off x="10476865" y="13564743"/>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xdr:cNvSpPr txBox="1"/>
      </xdr:nvSpPr>
      <xdr:spPr>
        <a:xfrm>
          <a:off x="10515600" y="133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xdr:cNvCxnSpPr/>
      </xdr:nvCxnSpPr>
      <xdr:spPr>
        <a:xfrm>
          <a:off x="10388600" y="1356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61231</xdr:rowOff>
    </xdr:from>
    <xdr:ext cx="469744" cy="259045"/>
    <xdr:sp macro="" textlink="">
      <xdr:nvSpPr>
        <xdr:cNvPr id="352" name="【公営住宅】&#10;一人当たり面積平均値テキスト"/>
        <xdr:cNvSpPr txBox="1"/>
      </xdr:nvSpPr>
      <xdr:spPr>
        <a:xfrm>
          <a:off x="10515600" y="14463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xdr:cNvSpPr/>
      </xdr:nvSpPr>
      <xdr:spPr>
        <a:xfrm>
          <a:off x="104267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54" name="フローチャート: 判断 353"/>
        <xdr:cNvSpPr/>
      </xdr:nvSpPr>
      <xdr:spPr>
        <a:xfrm>
          <a:off x="9588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55" name="フローチャート: 判断 354"/>
        <xdr:cNvSpPr/>
      </xdr:nvSpPr>
      <xdr:spPr>
        <a:xfrm>
          <a:off x="8699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56" name="フローチャート: 判断 355"/>
        <xdr:cNvSpPr/>
      </xdr:nvSpPr>
      <xdr:spPr>
        <a:xfrm>
          <a:off x="7810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57" name="フローチャート: 判断 356"/>
        <xdr:cNvSpPr/>
      </xdr:nvSpPr>
      <xdr:spPr>
        <a:xfrm>
          <a:off x="6921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7493</xdr:rowOff>
    </xdr:from>
    <xdr:to>
      <xdr:col>55</xdr:col>
      <xdr:colOff>50800</xdr:colOff>
      <xdr:row>86</xdr:row>
      <xdr:rowOff>109093</xdr:rowOff>
    </xdr:to>
    <xdr:sp macro="" textlink="">
      <xdr:nvSpPr>
        <xdr:cNvPr id="363" name="楕円 362"/>
        <xdr:cNvSpPr/>
      </xdr:nvSpPr>
      <xdr:spPr>
        <a:xfrm>
          <a:off x="10426700" y="147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93870</xdr:rowOff>
    </xdr:from>
    <xdr:ext cx="469744" cy="259045"/>
    <xdr:sp macro="" textlink="">
      <xdr:nvSpPr>
        <xdr:cNvPr id="364" name="【公営住宅】&#10;一人当たり面積該当値テキスト"/>
        <xdr:cNvSpPr txBox="1"/>
      </xdr:nvSpPr>
      <xdr:spPr>
        <a:xfrm>
          <a:off x="10515600" y="1466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7874</xdr:rowOff>
    </xdr:from>
    <xdr:to>
      <xdr:col>50</xdr:col>
      <xdr:colOff>165100</xdr:colOff>
      <xdr:row>86</xdr:row>
      <xdr:rowOff>109474</xdr:rowOff>
    </xdr:to>
    <xdr:sp macro="" textlink="">
      <xdr:nvSpPr>
        <xdr:cNvPr id="365" name="楕円 364"/>
        <xdr:cNvSpPr/>
      </xdr:nvSpPr>
      <xdr:spPr>
        <a:xfrm>
          <a:off x="9588500" y="1475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58293</xdr:rowOff>
    </xdr:from>
    <xdr:to>
      <xdr:col>55</xdr:col>
      <xdr:colOff>0</xdr:colOff>
      <xdr:row>86</xdr:row>
      <xdr:rowOff>58674</xdr:rowOff>
    </xdr:to>
    <xdr:cxnSp macro="">
      <xdr:nvCxnSpPr>
        <xdr:cNvPr id="366" name="直線コネクタ 365"/>
        <xdr:cNvCxnSpPr/>
      </xdr:nvCxnSpPr>
      <xdr:spPr>
        <a:xfrm flipV="1">
          <a:off x="9639300" y="14802993"/>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8255</xdr:rowOff>
    </xdr:from>
    <xdr:to>
      <xdr:col>46</xdr:col>
      <xdr:colOff>38100</xdr:colOff>
      <xdr:row>86</xdr:row>
      <xdr:rowOff>109855</xdr:rowOff>
    </xdr:to>
    <xdr:sp macro="" textlink="">
      <xdr:nvSpPr>
        <xdr:cNvPr id="367" name="楕円 366"/>
        <xdr:cNvSpPr/>
      </xdr:nvSpPr>
      <xdr:spPr>
        <a:xfrm>
          <a:off x="8699500" y="147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58674</xdr:rowOff>
    </xdr:from>
    <xdr:to>
      <xdr:col>50</xdr:col>
      <xdr:colOff>114300</xdr:colOff>
      <xdr:row>86</xdr:row>
      <xdr:rowOff>59055</xdr:rowOff>
    </xdr:to>
    <xdr:cxnSp macro="">
      <xdr:nvCxnSpPr>
        <xdr:cNvPr id="368" name="直線コネクタ 367"/>
        <xdr:cNvCxnSpPr/>
      </xdr:nvCxnSpPr>
      <xdr:spPr>
        <a:xfrm flipV="1">
          <a:off x="8750300" y="1480337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8637</xdr:rowOff>
    </xdr:from>
    <xdr:to>
      <xdr:col>41</xdr:col>
      <xdr:colOff>101600</xdr:colOff>
      <xdr:row>86</xdr:row>
      <xdr:rowOff>110237</xdr:rowOff>
    </xdr:to>
    <xdr:sp macro="" textlink="">
      <xdr:nvSpPr>
        <xdr:cNvPr id="369" name="楕円 368"/>
        <xdr:cNvSpPr/>
      </xdr:nvSpPr>
      <xdr:spPr>
        <a:xfrm>
          <a:off x="7810500" y="1475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59055</xdr:rowOff>
    </xdr:from>
    <xdr:to>
      <xdr:col>45</xdr:col>
      <xdr:colOff>177800</xdr:colOff>
      <xdr:row>86</xdr:row>
      <xdr:rowOff>59437</xdr:rowOff>
    </xdr:to>
    <xdr:cxnSp macro="">
      <xdr:nvCxnSpPr>
        <xdr:cNvPr id="370" name="直線コネクタ 369"/>
        <xdr:cNvCxnSpPr/>
      </xdr:nvCxnSpPr>
      <xdr:spPr>
        <a:xfrm flipV="1">
          <a:off x="7861300" y="14803755"/>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8637</xdr:rowOff>
    </xdr:from>
    <xdr:to>
      <xdr:col>36</xdr:col>
      <xdr:colOff>165100</xdr:colOff>
      <xdr:row>86</xdr:row>
      <xdr:rowOff>110237</xdr:rowOff>
    </xdr:to>
    <xdr:sp macro="" textlink="">
      <xdr:nvSpPr>
        <xdr:cNvPr id="371" name="楕円 370"/>
        <xdr:cNvSpPr/>
      </xdr:nvSpPr>
      <xdr:spPr>
        <a:xfrm>
          <a:off x="6921500" y="1475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59437</xdr:rowOff>
    </xdr:from>
    <xdr:to>
      <xdr:col>41</xdr:col>
      <xdr:colOff>50800</xdr:colOff>
      <xdr:row>86</xdr:row>
      <xdr:rowOff>59437</xdr:rowOff>
    </xdr:to>
    <xdr:cxnSp macro="">
      <xdr:nvCxnSpPr>
        <xdr:cNvPr id="372" name="直線コネクタ 371"/>
        <xdr:cNvCxnSpPr/>
      </xdr:nvCxnSpPr>
      <xdr:spPr>
        <a:xfrm>
          <a:off x="6972300" y="148041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162196</xdr:rowOff>
    </xdr:from>
    <xdr:ext cx="469744" cy="259045"/>
    <xdr:sp macro="" textlink="">
      <xdr:nvSpPr>
        <xdr:cNvPr id="373" name="n_1aveValue【公営住宅】&#10;一人当たり面積"/>
        <xdr:cNvSpPr txBox="1"/>
      </xdr:nvSpPr>
      <xdr:spPr>
        <a:xfrm>
          <a:off x="93917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161053</xdr:rowOff>
    </xdr:from>
    <xdr:ext cx="469744" cy="259045"/>
    <xdr:sp macro="" textlink="">
      <xdr:nvSpPr>
        <xdr:cNvPr id="374" name="n_2aveValue【公営住宅】&#10;一人当たり面積"/>
        <xdr:cNvSpPr txBox="1"/>
      </xdr:nvSpPr>
      <xdr:spPr>
        <a:xfrm>
          <a:off x="8515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162196</xdr:rowOff>
    </xdr:from>
    <xdr:ext cx="469744" cy="259045"/>
    <xdr:sp macro="" textlink="">
      <xdr:nvSpPr>
        <xdr:cNvPr id="375" name="n_3aveValue【公営住宅】&#10;一人当たり面積"/>
        <xdr:cNvSpPr txBox="1"/>
      </xdr:nvSpPr>
      <xdr:spPr>
        <a:xfrm>
          <a:off x="76264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167149</xdr:rowOff>
    </xdr:from>
    <xdr:ext cx="469744" cy="259045"/>
    <xdr:sp macro="" textlink="">
      <xdr:nvSpPr>
        <xdr:cNvPr id="376" name="n_4aveValue【公営住宅】&#10;一人当たり面積"/>
        <xdr:cNvSpPr txBox="1"/>
      </xdr:nvSpPr>
      <xdr:spPr>
        <a:xfrm>
          <a:off x="6737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100601</xdr:rowOff>
    </xdr:from>
    <xdr:ext cx="469744" cy="259045"/>
    <xdr:sp macro="" textlink="">
      <xdr:nvSpPr>
        <xdr:cNvPr id="377" name="n_1mainValue【公営住宅】&#10;一人当たり面積"/>
        <xdr:cNvSpPr txBox="1"/>
      </xdr:nvSpPr>
      <xdr:spPr>
        <a:xfrm>
          <a:off x="9391727" y="1484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100982</xdr:rowOff>
    </xdr:from>
    <xdr:ext cx="469744" cy="259045"/>
    <xdr:sp macro="" textlink="">
      <xdr:nvSpPr>
        <xdr:cNvPr id="378" name="n_2mainValue【公営住宅】&#10;一人当たり面積"/>
        <xdr:cNvSpPr txBox="1"/>
      </xdr:nvSpPr>
      <xdr:spPr>
        <a:xfrm>
          <a:off x="8515427" y="1484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101364</xdr:rowOff>
    </xdr:from>
    <xdr:ext cx="469744" cy="259045"/>
    <xdr:sp macro="" textlink="">
      <xdr:nvSpPr>
        <xdr:cNvPr id="379" name="n_3mainValue【公営住宅】&#10;一人当たり面積"/>
        <xdr:cNvSpPr txBox="1"/>
      </xdr:nvSpPr>
      <xdr:spPr>
        <a:xfrm>
          <a:off x="7626427"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101364</xdr:rowOff>
    </xdr:from>
    <xdr:ext cx="469744" cy="259045"/>
    <xdr:sp macro="" textlink="">
      <xdr:nvSpPr>
        <xdr:cNvPr id="380" name="n_4mainValue【公営住宅】&#10;一人当たり面積"/>
        <xdr:cNvSpPr txBox="1"/>
      </xdr:nvSpPr>
      <xdr:spPr>
        <a:xfrm>
          <a:off x="6737427"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421" name="直線コネクタ 420"/>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22" name="【認定こども園・幼稚園・保育所】&#10;有形固定資産減価償却率最小値テキスト"/>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3" name="直線コネクタ 422"/>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24" name="【認定こども園・幼稚園・保育所】&#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25" name="直線コネクタ 424"/>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26" name="【認定こども園・幼稚園・保育所】&#10;有形固定資産減価償却率平均値テキスト"/>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7" name="フローチャート: 判断 426"/>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428" name="フローチャート: 判断 427"/>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429" name="フローチャート: 判断 428"/>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430" name="フローチャート: 判断 429"/>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431" name="フローチャート: 判断 430"/>
        <xdr:cNvSpPr/>
      </xdr:nvSpPr>
      <xdr:spPr>
        <a:xfrm>
          <a:off x="12763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116840</xdr:rowOff>
    </xdr:from>
    <xdr:to>
      <xdr:col>85</xdr:col>
      <xdr:colOff>177800</xdr:colOff>
      <xdr:row>35</xdr:row>
      <xdr:rowOff>46990</xdr:rowOff>
    </xdr:to>
    <xdr:sp macro="" textlink="">
      <xdr:nvSpPr>
        <xdr:cNvPr id="437" name="楕円 436"/>
        <xdr:cNvSpPr/>
      </xdr:nvSpPr>
      <xdr:spPr>
        <a:xfrm>
          <a:off x="162687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139717</xdr:rowOff>
    </xdr:from>
    <xdr:ext cx="405111" cy="259045"/>
    <xdr:sp macro="" textlink="">
      <xdr:nvSpPr>
        <xdr:cNvPr id="438" name="【認定こども園・幼稚園・保育所】&#10;有形固定資産減価償却率該当値テキスト"/>
        <xdr:cNvSpPr txBox="1"/>
      </xdr:nvSpPr>
      <xdr:spPr>
        <a:xfrm>
          <a:off x="16357600"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59690</xdr:rowOff>
    </xdr:from>
    <xdr:to>
      <xdr:col>81</xdr:col>
      <xdr:colOff>101600</xdr:colOff>
      <xdr:row>34</xdr:row>
      <xdr:rowOff>161290</xdr:rowOff>
    </xdr:to>
    <xdr:sp macro="" textlink="">
      <xdr:nvSpPr>
        <xdr:cNvPr id="439" name="楕円 438"/>
        <xdr:cNvSpPr/>
      </xdr:nvSpPr>
      <xdr:spPr>
        <a:xfrm>
          <a:off x="15430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110490</xdr:rowOff>
    </xdr:from>
    <xdr:to>
      <xdr:col>85</xdr:col>
      <xdr:colOff>127000</xdr:colOff>
      <xdr:row>34</xdr:row>
      <xdr:rowOff>167640</xdr:rowOff>
    </xdr:to>
    <xdr:cxnSp macro="">
      <xdr:nvCxnSpPr>
        <xdr:cNvPr id="440" name="直線コネクタ 439"/>
        <xdr:cNvCxnSpPr/>
      </xdr:nvCxnSpPr>
      <xdr:spPr>
        <a:xfrm>
          <a:off x="15481300" y="593979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635</xdr:rowOff>
    </xdr:from>
    <xdr:to>
      <xdr:col>76</xdr:col>
      <xdr:colOff>165100</xdr:colOff>
      <xdr:row>34</xdr:row>
      <xdr:rowOff>102235</xdr:rowOff>
    </xdr:to>
    <xdr:sp macro="" textlink="">
      <xdr:nvSpPr>
        <xdr:cNvPr id="441" name="楕円 440"/>
        <xdr:cNvSpPr/>
      </xdr:nvSpPr>
      <xdr:spPr>
        <a:xfrm>
          <a:off x="14541500" y="582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51435</xdr:rowOff>
    </xdr:from>
    <xdr:to>
      <xdr:col>81</xdr:col>
      <xdr:colOff>50800</xdr:colOff>
      <xdr:row>34</xdr:row>
      <xdr:rowOff>110490</xdr:rowOff>
    </xdr:to>
    <xdr:cxnSp macro="">
      <xdr:nvCxnSpPr>
        <xdr:cNvPr id="442" name="直線コネクタ 441"/>
        <xdr:cNvCxnSpPr/>
      </xdr:nvCxnSpPr>
      <xdr:spPr>
        <a:xfrm>
          <a:off x="14592300" y="588073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107315</xdr:rowOff>
    </xdr:from>
    <xdr:to>
      <xdr:col>72</xdr:col>
      <xdr:colOff>38100</xdr:colOff>
      <xdr:row>34</xdr:row>
      <xdr:rowOff>37465</xdr:rowOff>
    </xdr:to>
    <xdr:sp macro="" textlink="">
      <xdr:nvSpPr>
        <xdr:cNvPr id="443" name="楕円 442"/>
        <xdr:cNvSpPr/>
      </xdr:nvSpPr>
      <xdr:spPr>
        <a:xfrm>
          <a:off x="13652500" y="576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158115</xdr:rowOff>
    </xdr:from>
    <xdr:to>
      <xdr:col>76</xdr:col>
      <xdr:colOff>114300</xdr:colOff>
      <xdr:row>34</xdr:row>
      <xdr:rowOff>51435</xdr:rowOff>
    </xdr:to>
    <xdr:cxnSp macro="">
      <xdr:nvCxnSpPr>
        <xdr:cNvPr id="444" name="直線コネクタ 443"/>
        <xdr:cNvCxnSpPr/>
      </xdr:nvCxnSpPr>
      <xdr:spPr>
        <a:xfrm>
          <a:off x="13703300" y="581596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82550</xdr:rowOff>
    </xdr:from>
    <xdr:to>
      <xdr:col>67</xdr:col>
      <xdr:colOff>101600</xdr:colOff>
      <xdr:row>34</xdr:row>
      <xdr:rowOff>12700</xdr:rowOff>
    </xdr:to>
    <xdr:sp macro="" textlink="">
      <xdr:nvSpPr>
        <xdr:cNvPr id="445" name="楕円 444"/>
        <xdr:cNvSpPr/>
      </xdr:nvSpPr>
      <xdr:spPr>
        <a:xfrm>
          <a:off x="12763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133350</xdr:rowOff>
    </xdr:from>
    <xdr:to>
      <xdr:col>71</xdr:col>
      <xdr:colOff>177800</xdr:colOff>
      <xdr:row>33</xdr:row>
      <xdr:rowOff>158115</xdr:rowOff>
    </xdr:to>
    <xdr:cxnSp macro="">
      <xdr:nvCxnSpPr>
        <xdr:cNvPr id="446" name="直線コネクタ 445"/>
        <xdr:cNvCxnSpPr/>
      </xdr:nvCxnSpPr>
      <xdr:spPr>
        <a:xfrm>
          <a:off x="12814300" y="57912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133367</xdr:rowOff>
    </xdr:from>
    <xdr:ext cx="405111" cy="259045"/>
    <xdr:sp macro="" textlink="">
      <xdr:nvSpPr>
        <xdr:cNvPr id="447" name="n_1aveValue【認定こども園・幼稚園・保育所】&#10;有形固定資産減価償却率"/>
        <xdr:cNvSpPr txBox="1"/>
      </xdr:nvSpPr>
      <xdr:spPr>
        <a:xfrm>
          <a:off x="152660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144797</xdr:rowOff>
    </xdr:from>
    <xdr:ext cx="405111" cy="259045"/>
    <xdr:sp macro="" textlink="">
      <xdr:nvSpPr>
        <xdr:cNvPr id="448" name="n_2aveValue【認定こども園・幼稚園・保育所】&#10;有形固定資産減価償却率"/>
        <xdr:cNvSpPr txBox="1"/>
      </xdr:nvSpPr>
      <xdr:spPr>
        <a:xfrm>
          <a:off x="143897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139082</xdr:rowOff>
    </xdr:from>
    <xdr:ext cx="405111" cy="259045"/>
    <xdr:sp macro="" textlink="">
      <xdr:nvSpPr>
        <xdr:cNvPr id="449" name="n_3aveValue【認定こども園・幼稚園・保育所】&#10;有形固定資産減価償却率"/>
        <xdr:cNvSpPr txBox="1"/>
      </xdr:nvSpPr>
      <xdr:spPr>
        <a:xfrm>
          <a:off x="13500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114317</xdr:rowOff>
    </xdr:from>
    <xdr:ext cx="405111" cy="259045"/>
    <xdr:sp macro="" textlink="">
      <xdr:nvSpPr>
        <xdr:cNvPr id="450" name="n_4aveValue【認定こども園・幼稚園・保育所】&#10;有形固定資産減価償却率"/>
        <xdr:cNvSpPr txBox="1"/>
      </xdr:nvSpPr>
      <xdr:spPr>
        <a:xfrm>
          <a:off x="126117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6367</xdr:rowOff>
    </xdr:from>
    <xdr:ext cx="405111" cy="259045"/>
    <xdr:sp macro="" textlink="">
      <xdr:nvSpPr>
        <xdr:cNvPr id="451" name="n_1mainValue【認定こども園・幼稚園・保育所】&#10;有形固定資産減価償却率"/>
        <xdr:cNvSpPr txBox="1"/>
      </xdr:nvSpPr>
      <xdr:spPr>
        <a:xfrm>
          <a:off x="152660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118762</xdr:rowOff>
    </xdr:from>
    <xdr:ext cx="405111" cy="259045"/>
    <xdr:sp macro="" textlink="">
      <xdr:nvSpPr>
        <xdr:cNvPr id="452" name="n_2mainValue【認定こども園・幼稚園・保育所】&#10;有形固定資産減価償却率"/>
        <xdr:cNvSpPr txBox="1"/>
      </xdr:nvSpPr>
      <xdr:spPr>
        <a:xfrm>
          <a:off x="14389744" y="560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53992</xdr:rowOff>
    </xdr:from>
    <xdr:ext cx="405111" cy="259045"/>
    <xdr:sp macro="" textlink="">
      <xdr:nvSpPr>
        <xdr:cNvPr id="453" name="n_3mainValue【認定こども園・幼稚園・保育所】&#10;有形固定資産減価償却率"/>
        <xdr:cNvSpPr txBox="1"/>
      </xdr:nvSpPr>
      <xdr:spPr>
        <a:xfrm>
          <a:off x="13500744" y="554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29227</xdr:rowOff>
    </xdr:from>
    <xdr:ext cx="405111" cy="259045"/>
    <xdr:sp macro="" textlink="">
      <xdr:nvSpPr>
        <xdr:cNvPr id="454" name="n_4mainValue【認定こども園・幼稚園・保育所】&#10;有形固定資産減価償却率"/>
        <xdr:cNvSpPr txBox="1"/>
      </xdr:nvSpPr>
      <xdr:spPr>
        <a:xfrm>
          <a:off x="12611744" y="55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478" name="直線コネクタ 477"/>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79"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0" name="直線コネクタ 479"/>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81"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82" name="直線コネクタ 481"/>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2557</xdr:rowOff>
    </xdr:from>
    <xdr:ext cx="469744" cy="259045"/>
    <xdr:sp macro="" textlink="">
      <xdr:nvSpPr>
        <xdr:cNvPr id="483" name="【認定こども園・幼稚園・保育所】&#10;一人当たり面積平均値テキスト"/>
        <xdr:cNvSpPr txBox="1"/>
      </xdr:nvSpPr>
      <xdr:spPr>
        <a:xfrm>
          <a:off x="22199600" y="668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4" name="フローチャート: 判断 483"/>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485" name="フローチャート: 判断 484"/>
        <xdr:cNvSpPr/>
      </xdr:nvSpPr>
      <xdr:spPr>
        <a:xfrm>
          <a:off x="21272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486" name="フローチャート: 判断 485"/>
        <xdr:cNvSpPr/>
      </xdr:nvSpPr>
      <xdr:spPr>
        <a:xfrm>
          <a:off x="203835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487" name="フローチャート: 判断 486"/>
        <xdr:cNvSpPr/>
      </xdr:nvSpPr>
      <xdr:spPr>
        <a:xfrm>
          <a:off x="19494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488" name="フローチャート: 判断 487"/>
        <xdr:cNvSpPr/>
      </xdr:nvSpPr>
      <xdr:spPr>
        <a:xfrm>
          <a:off x="18605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93980</xdr:rowOff>
    </xdr:from>
    <xdr:to>
      <xdr:col>116</xdr:col>
      <xdr:colOff>114300</xdr:colOff>
      <xdr:row>42</xdr:row>
      <xdr:rowOff>24130</xdr:rowOff>
    </xdr:to>
    <xdr:sp macro="" textlink="">
      <xdr:nvSpPr>
        <xdr:cNvPr id="494" name="楕円 493"/>
        <xdr:cNvSpPr/>
      </xdr:nvSpPr>
      <xdr:spPr>
        <a:xfrm>
          <a:off x="221107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8907</xdr:rowOff>
    </xdr:from>
    <xdr:ext cx="469744" cy="259045"/>
    <xdr:sp macro="" textlink="">
      <xdr:nvSpPr>
        <xdr:cNvPr id="495" name="【認定こども園・幼稚園・保育所】&#10;一人当たり面積該当値テキスト"/>
        <xdr:cNvSpPr txBox="1"/>
      </xdr:nvSpPr>
      <xdr:spPr>
        <a:xfrm>
          <a:off x="22199600" y="703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93980</xdr:rowOff>
    </xdr:from>
    <xdr:to>
      <xdr:col>112</xdr:col>
      <xdr:colOff>38100</xdr:colOff>
      <xdr:row>42</xdr:row>
      <xdr:rowOff>24130</xdr:rowOff>
    </xdr:to>
    <xdr:sp macro="" textlink="">
      <xdr:nvSpPr>
        <xdr:cNvPr id="496" name="楕円 495"/>
        <xdr:cNvSpPr/>
      </xdr:nvSpPr>
      <xdr:spPr>
        <a:xfrm>
          <a:off x="212725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144780</xdr:rowOff>
    </xdr:from>
    <xdr:to>
      <xdr:col>116</xdr:col>
      <xdr:colOff>63500</xdr:colOff>
      <xdr:row>41</xdr:row>
      <xdr:rowOff>144780</xdr:rowOff>
    </xdr:to>
    <xdr:cxnSp macro="">
      <xdr:nvCxnSpPr>
        <xdr:cNvPr id="497" name="直線コネクタ 496"/>
        <xdr:cNvCxnSpPr/>
      </xdr:nvCxnSpPr>
      <xdr:spPr>
        <a:xfrm>
          <a:off x="21323300" y="71742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93980</xdr:rowOff>
    </xdr:from>
    <xdr:to>
      <xdr:col>107</xdr:col>
      <xdr:colOff>101600</xdr:colOff>
      <xdr:row>42</xdr:row>
      <xdr:rowOff>24130</xdr:rowOff>
    </xdr:to>
    <xdr:sp macro="" textlink="">
      <xdr:nvSpPr>
        <xdr:cNvPr id="498" name="楕円 497"/>
        <xdr:cNvSpPr/>
      </xdr:nvSpPr>
      <xdr:spPr>
        <a:xfrm>
          <a:off x="203835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144780</xdr:rowOff>
    </xdr:from>
    <xdr:to>
      <xdr:col>111</xdr:col>
      <xdr:colOff>177800</xdr:colOff>
      <xdr:row>41</xdr:row>
      <xdr:rowOff>144780</xdr:rowOff>
    </xdr:to>
    <xdr:cxnSp macro="">
      <xdr:nvCxnSpPr>
        <xdr:cNvPr id="499" name="直線コネクタ 498"/>
        <xdr:cNvCxnSpPr/>
      </xdr:nvCxnSpPr>
      <xdr:spPr>
        <a:xfrm>
          <a:off x="20434300" y="717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93980</xdr:rowOff>
    </xdr:from>
    <xdr:to>
      <xdr:col>102</xdr:col>
      <xdr:colOff>165100</xdr:colOff>
      <xdr:row>42</xdr:row>
      <xdr:rowOff>24130</xdr:rowOff>
    </xdr:to>
    <xdr:sp macro="" textlink="">
      <xdr:nvSpPr>
        <xdr:cNvPr id="500" name="楕円 499"/>
        <xdr:cNvSpPr/>
      </xdr:nvSpPr>
      <xdr:spPr>
        <a:xfrm>
          <a:off x="194945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144780</xdr:rowOff>
    </xdr:from>
    <xdr:to>
      <xdr:col>107</xdr:col>
      <xdr:colOff>50800</xdr:colOff>
      <xdr:row>41</xdr:row>
      <xdr:rowOff>144780</xdr:rowOff>
    </xdr:to>
    <xdr:cxnSp macro="">
      <xdr:nvCxnSpPr>
        <xdr:cNvPr id="501" name="直線コネクタ 500"/>
        <xdr:cNvCxnSpPr/>
      </xdr:nvCxnSpPr>
      <xdr:spPr>
        <a:xfrm>
          <a:off x="19545300" y="717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93980</xdr:rowOff>
    </xdr:from>
    <xdr:to>
      <xdr:col>98</xdr:col>
      <xdr:colOff>38100</xdr:colOff>
      <xdr:row>42</xdr:row>
      <xdr:rowOff>24130</xdr:rowOff>
    </xdr:to>
    <xdr:sp macro="" textlink="">
      <xdr:nvSpPr>
        <xdr:cNvPr id="502" name="楕円 501"/>
        <xdr:cNvSpPr/>
      </xdr:nvSpPr>
      <xdr:spPr>
        <a:xfrm>
          <a:off x="186055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144780</xdr:rowOff>
    </xdr:from>
    <xdr:to>
      <xdr:col>102</xdr:col>
      <xdr:colOff>114300</xdr:colOff>
      <xdr:row>41</xdr:row>
      <xdr:rowOff>144780</xdr:rowOff>
    </xdr:to>
    <xdr:cxnSp macro="">
      <xdr:nvCxnSpPr>
        <xdr:cNvPr id="503" name="直線コネクタ 502"/>
        <xdr:cNvCxnSpPr/>
      </xdr:nvCxnSpPr>
      <xdr:spPr>
        <a:xfrm>
          <a:off x="18656300" y="717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105427</xdr:rowOff>
    </xdr:from>
    <xdr:ext cx="469744" cy="259045"/>
    <xdr:sp macro="" textlink="">
      <xdr:nvSpPr>
        <xdr:cNvPr id="504" name="n_1aveValue【認定こども園・幼稚園・保育所】&#10;一人当たり面積"/>
        <xdr:cNvSpPr txBox="1"/>
      </xdr:nvSpPr>
      <xdr:spPr>
        <a:xfrm>
          <a:off x="21075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113047</xdr:rowOff>
    </xdr:from>
    <xdr:ext cx="469744" cy="259045"/>
    <xdr:sp macro="" textlink="">
      <xdr:nvSpPr>
        <xdr:cNvPr id="505" name="n_2aveValue【認定こども園・幼稚園・保育所】&#10;一人当たり面積"/>
        <xdr:cNvSpPr txBox="1"/>
      </xdr:nvSpPr>
      <xdr:spPr>
        <a:xfrm>
          <a:off x="20199427"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116857</xdr:rowOff>
    </xdr:from>
    <xdr:ext cx="469744" cy="259045"/>
    <xdr:sp macro="" textlink="">
      <xdr:nvSpPr>
        <xdr:cNvPr id="506" name="n_3aveValue【認定こども園・幼稚園・保育所】&#10;一人当たり面積"/>
        <xdr:cNvSpPr txBox="1"/>
      </xdr:nvSpPr>
      <xdr:spPr>
        <a:xfrm>
          <a:off x="19310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120667</xdr:rowOff>
    </xdr:from>
    <xdr:ext cx="469744" cy="259045"/>
    <xdr:sp macro="" textlink="">
      <xdr:nvSpPr>
        <xdr:cNvPr id="507" name="n_4aveValue【認定こども園・幼稚園・保育所】&#10;一人当たり面積"/>
        <xdr:cNvSpPr txBox="1"/>
      </xdr:nvSpPr>
      <xdr:spPr>
        <a:xfrm>
          <a:off x="18421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15257</xdr:rowOff>
    </xdr:from>
    <xdr:ext cx="469744" cy="259045"/>
    <xdr:sp macro="" textlink="">
      <xdr:nvSpPr>
        <xdr:cNvPr id="508" name="n_1mainValue【認定こども園・幼稚園・保育所】&#10;一人当たり面積"/>
        <xdr:cNvSpPr txBox="1"/>
      </xdr:nvSpPr>
      <xdr:spPr>
        <a:xfrm>
          <a:off x="21075727"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15257</xdr:rowOff>
    </xdr:from>
    <xdr:ext cx="469744" cy="259045"/>
    <xdr:sp macro="" textlink="">
      <xdr:nvSpPr>
        <xdr:cNvPr id="509" name="n_2mainValue【認定こども園・幼稚園・保育所】&#10;一人当たり面積"/>
        <xdr:cNvSpPr txBox="1"/>
      </xdr:nvSpPr>
      <xdr:spPr>
        <a:xfrm>
          <a:off x="20199427"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15257</xdr:rowOff>
    </xdr:from>
    <xdr:ext cx="469744" cy="259045"/>
    <xdr:sp macro="" textlink="">
      <xdr:nvSpPr>
        <xdr:cNvPr id="510" name="n_3mainValue【認定こども園・幼稚園・保育所】&#10;一人当たり面積"/>
        <xdr:cNvSpPr txBox="1"/>
      </xdr:nvSpPr>
      <xdr:spPr>
        <a:xfrm>
          <a:off x="19310427"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15257</xdr:rowOff>
    </xdr:from>
    <xdr:ext cx="469744" cy="259045"/>
    <xdr:sp macro="" textlink="">
      <xdr:nvSpPr>
        <xdr:cNvPr id="511" name="n_4mainValue【認定こども園・幼稚園・保育所】&#10;一人当たり面積"/>
        <xdr:cNvSpPr txBox="1"/>
      </xdr:nvSpPr>
      <xdr:spPr>
        <a:xfrm>
          <a:off x="18421427"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536" name="直線コネクタ 535"/>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7" name="【学校施設】&#10;有形固定資産減価償却率最小値テキスト"/>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8" name="直線コネクタ 537"/>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539" name="【学校施設】&#10;有形固定資産減価償却率最大値テキスト"/>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40" name="直線コネクタ 539"/>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41927</xdr:rowOff>
    </xdr:from>
    <xdr:ext cx="405111" cy="259045"/>
    <xdr:sp macro="" textlink="">
      <xdr:nvSpPr>
        <xdr:cNvPr id="541" name="【学校施設】&#10;有形固定資産減価償却率平均値テキスト"/>
        <xdr:cNvSpPr txBox="1"/>
      </xdr:nvSpPr>
      <xdr:spPr>
        <a:xfrm>
          <a:off x="163576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42" name="フローチャート: 判断 541"/>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543" name="フローチャート: 判断 542"/>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544" name="フローチャート: 判断 543"/>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5" name="フローチャート: 判断 544"/>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546" name="フローチャート: 判断 545"/>
        <xdr:cNvSpPr/>
      </xdr:nvSpPr>
      <xdr:spPr>
        <a:xfrm>
          <a:off x="12763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48260</xdr:rowOff>
    </xdr:from>
    <xdr:to>
      <xdr:col>85</xdr:col>
      <xdr:colOff>177800</xdr:colOff>
      <xdr:row>60</xdr:row>
      <xdr:rowOff>149860</xdr:rowOff>
    </xdr:to>
    <xdr:sp macro="" textlink="">
      <xdr:nvSpPr>
        <xdr:cNvPr id="552" name="楕円 551"/>
        <xdr:cNvSpPr/>
      </xdr:nvSpPr>
      <xdr:spPr>
        <a:xfrm>
          <a:off x="162687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71137</xdr:rowOff>
    </xdr:from>
    <xdr:ext cx="405111" cy="259045"/>
    <xdr:sp macro="" textlink="">
      <xdr:nvSpPr>
        <xdr:cNvPr id="553" name="【学校施設】&#10;有形固定資産減価償却率該当値テキスト"/>
        <xdr:cNvSpPr txBox="1"/>
      </xdr:nvSpPr>
      <xdr:spPr>
        <a:xfrm>
          <a:off x="16357600" y="1018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2540</xdr:rowOff>
    </xdr:from>
    <xdr:to>
      <xdr:col>81</xdr:col>
      <xdr:colOff>101600</xdr:colOff>
      <xdr:row>60</xdr:row>
      <xdr:rowOff>104140</xdr:rowOff>
    </xdr:to>
    <xdr:sp macro="" textlink="">
      <xdr:nvSpPr>
        <xdr:cNvPr id="554" name="楕円 553"/>
        <xdr:cNvSpPr/>
      </xdr:nvSpPr>
      <xdr:spPr>
        <a:xfrm>
          <a:off x="15430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53340</xdr:rowOff>
    </xdr:from>
    <xdr:to>
      <xdr:col>85</xdr:col>
      <xdr:colOff>127000</xdr:colOff>
      <xdr:row>60</xdr:row>
      <xdr:rowOff>99060</xdr:rowOff>
    </xdr:to>
    <xdr:cxnSp macro="">
      <xdr:nvCxnSpPr>
        <xdr:cNvPr id="555" name="直線コネクタ 554"/>
        <xdr:cNvCxnSpPr/>
      </xdr:nvCxnSpPr>
      <xdr:spPr>
        <a:xfrm>
          <a:off x="15481300" y="10340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153035</xdr:rowOff>
    </xdr:from>
    <xdr:to>
      <xdr:col>76</xdr:col>
      <xdr:colOff>165100</xdr:colOff>
      <xdr:row>60</xdr:row>
      <xdr:rowOff>83185</xdr:rowOff>
    </xdr:to>
    <xdr:sp macro="" textlink="">
      <xdr:nvSpPr>
        <xdr:cNvPr id="556" name="楕円 555"/>
        <xdr:cNvSpPr/>
      </xdr:nvSpPr>
      <xdr:spPr>
        <a:xfrm>
          <a:off x="14541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32385</xdr:rowOff>
    </xdr:from>
    <xdr:to>
      <xdr:col>81</xdr:col>
      <xdr:colOff>50800</xdr:colOff>
      <xdr:row>60</xdr:row>
      <xdr:rowOff>53340</xdr:rowOff>
    </xdr:to>
    <xdr:cxnSp macro="">
      <xdr:nvCxnSpPr>
        <xdr:cNvPr id="557" name="直線コネクタ 556"/>
        <xdr:cNvCxnSpPr/>
      </xdr:nvCxnSpPr>
      <xdr:spPr>
        <a:xfrm>
          <a:off x="14592300" y="1031938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114935</xdr:rowOff>
    </xdr:from>
    <xdr:to>
      <xdr:col>72</xdr:col>
      <xdr:colOff>38100</xdr:colOff>
      <xdr:row>60</xdr:row>
      <xdr:rowOff>45085</xdr:rowOff>
    </xdr:to>
    <xdr:sp macro="" textlink="">
      <xdr:nvSpPr>
        <xdr:cNvPr id="558" name="楕円 557"/>
        <xdr:cNvSpPr/>
      </xdr:nvSpPr>
      <xdr:spPr>
        <a:xfrm>
          <a:off x="13652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165735</xdr:rowOff>
    </xdr:from>
    <xdr:to>
      <xdr:col>76</xdr:col>
      <xdr:colOff>114300</xdr:colOff>
      <xdr:row>60</xdr:row>
      <xdr:rowOff>32385</xdr:rowOff>
    </xdr:to>
    <xdr:cxnSp macro="">
      <xdr:nvCxnSpPr>
        <xdr:cNvPr id="559" name="直線コネクタ 558"/>
        <xdr:cNvCxnSpPr/>
      </xdr:nvCxnSpPr>
      <xdr:spPr>
        <a:xfrm>
          <a:off x="13703300" y="102812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86360</xdr:rowOff>
    </xdr:from>
    <xdr:to>
      <xdr:col>67</xdr:col>
      <xdr:colOff>101600</xdr:colOff>
      <xdr:row>60</xdr:row>
      <xdr:rowOff>16510</xdr:rowOff>
    </xdr:to>
    <xdr:sp macro="" textlink="">
      <xdr:nvSpPr>
        <xdr:cNvPr id="560" name="楕円 559"/>
        <xdr:cNvSpPr/>
      </xdr:nvSpPr>
      <xdr:spPr>
        <a:xfrm>
          <a:off x="12763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137160</xdr:rowOff>
    </xdr:from>
    <xdr:to>
      <xdr:col>71</xdr:col>
      <xdr:colOff>177800</xdr:colOff>
      <xdr:row>59</xdr:row>
      <xdr:rowOff>165735</xdr:rowOff>
    </xdr:to>
    <xdr:cxnSp macro="">
      <xdr:nvCxnSpPr>
        <xdr:cNvPr id="561" name="直線コネクタ 560"/>
        <xdr:cNvCxnSpPr/>
      </xdr:nvCxnSpPr>
      <xdr:spPr>
        <a:xfrm>
          <a:off x="12814300" y="102527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140987</xdr:rowOff>
    </xdr:from>
    <xdr:ext cx="405111" cy="259045"/>
    <xdr:sp macro="" textlink="">
      <xdr:nvSpPr>
        <xdr:cNvPr id="562" name="n_1aveValue【学校施設】&#10;有形固定資産減価償却率"/>
        <xdr:cNvSpPr txBox="1"/>
      </xdr:nvSpPr>
      <xdr:spPr>
        <a:xfrm>
          <a:off x="152660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131462</xdr:rowOff>
    </xdr:from>
    <xdr:ext cx="405111" cy="259045"/>
    <xdr:sp macro="" textlink="">
      <xdr:nvSpPr>
        <xdr:cNvPr id="563" name="n_2aveValue【学校施設】&#10;有形固定資産減価償却率"/>
        <xdr:cNvSpPr txBox="1"/>
      </xdr:nvSpPr>
      <xdr:spPr>
        <a:xfrm>
          <a:off x="143897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564" name="n_3aveValue【学校施設】&#10;有形固定資産減価償却率"/>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120032</xdr:rowOff>
    </xdr:from>
    <xdr:ext cx="405111" cy="259045"/>
    <xdr:sp macro="" textlink="">
      <xdr:nvSpPr>
        <xdr:cNvPr id="565" name="n_4aveValue【学校施設】&#10;有形固定資産減価償却率"/>
        <xdr:cNvSpPr txBox="1"/>
      </xdr:nvSpPr>
      <xdr:spPr>
        <a:xfrm>
          <a:off x="12611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120667</xdr:rowOff>
    </xdr:from>
    <xdr:ext cx="405111" cy="259045"/>
    <xdr:sp macro="" textlink="">
      <xdr:nvSpPr>
        <xdr:cNvPr id="566" name="n_1mainValue【学校施設】&#10;有形固定資産減価償却率"/>
        <xdr:cNvSpPr txBox="1"/>
      </xdr:nvSpPr>
      <xdr:spPr>
        <a:xfrm>
          <a:off x="15266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99712</xdr:rowOff>
    </xdr:from>
    <xdr:ext cx="405111" cy="259045"/>
    <xdr:sp macro="" textlink="">
      <xdr:nvSpPr>
        <xdr:cNvPr id="567" name="n_2mainValue【学校施設】&#10;有形固定資産減価償却率"/>
        <xdr:cNvSpPr txBox="1"/>
      </xdr:nvSpPr>
      <xdr:spPr>
        <a:xfrm>
          <a:off x="14389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568" name="n_3mainValue【学校施設】&#10;有形固定資産減価償却率"/>
        <xdr:cNvSpPr txBox="1"/>
      </xdr:nvSpPr>
      <xdr:spPr>
        <a:xfrm>
          <a:off x="13500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33037</xdr:rowOff>
    </xdr:from>
    <xdr:ext cx="405111" cy="259045"/>
    <xdr:sp macro="" textlink="">
      <xdr:nvSpPr>
        <xdr:cNvPr id="569" name="n_4mainValue【学校施設】&#10;有形固定資産減価償却率"/>
        <xdr:cNvSpPr txBox="1"/>
      </xdr:nvSpPr>
      <xdr:spPr>
        <a:xfrm>
          <a:off x="12611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1" name="テキスト ボックス 59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593" name="直線コネクタ 592"/>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594" name="【学校施設】&#10;一人当たり面積最小値テキスト"/>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595" name="直線コネクタ 594"/>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596" name="【学校施設】&#10;一人当たり面積最大値テキスト"/>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597" name="直線コネクタ 596"/>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60406</xdr:rowOff>
    </xdr:from>
    <xdr:ext cx="469744" cy="259045"/>
    <xdr:sp macro="" textlink="">
      <xdr:nvSpPr>
        <xdr:cNvPr id="598" name="【学校施設】&#10;一人当たり面積平均値テキスト"/>
        <xdr:cNvSpPr txBox="1"/>
      </xdr:nvSpPr>
      <xdr:spPr>
        <a:xfrm>
          <a:off x="22199600" y="10690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599" name="フローチャート: 判断 598"/>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600" name="フローチャート: 判断 599"/>
        <xdr:cNvSpPr/>
      </xdr:nvSpPr>
      <xdr:spPr>
        <a:xfrm>
          <a:off x="21272500" y="107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601" name="フローチャート: 判断 600"/>
        <xdr:cNvSpPr/>
      </xdr:nvSpPr>
      <xdr:spPr>
        <a:xfrm>
          <a:off x="20383500" y="107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602" name="フローチャート: 判断 601"/>
        <xdr:cNvSpPr/>
      </xdr:nvSpPr>
      <xdr:spPr>
        <a:xfrm>
          <a:off x="19494500" y="107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603" name="フローチャート: 判断 602"/>
        <xdr:cNvSpPr/>
      </xdr:nvSpPr>
      <xdr:spPr>
        <a:xfrm>
          <a:off x="18605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71501</xdr:rowOff>
    </xdr:from>
    <xdr:to>
      <xdr:col>116</xdr:col>
      <xdr:colOff>114300</xdr:colOff>
      <xdr:row>63</xdr:row>
      <xdr:rowOff>1651</xdr:rowOff>
    </xdr:to>
    <xdr:sp macro="" textlink="">
      <xdr:nvSpPr>
        <xdr:cNvPr id="609" name="楕円 608"/>
        <xdr:cNvSpPr/>
      </xdr:nvSpPr>
      <xdr:spPr>
        <a:xfrm>
          <a:off x="22110700" y="1070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94378</xdr:rowOff>
    </xdr:from>
    <xdr:ext cx="469744" cy="259045"/>
    <xdr:sp macro="" textlink="">
      <xdr:nvSpPr>
        <xdr:cNvPr id="610" name="【学校施設】&#10;一人当たり面積該当値テキスト"/>
        <xdr:cNvSpPr txBox="1"/>
      </xdr:nvSpPr>
      <xdr:spPr>
        <a:xfrm>
          <a:off x="22199600" y="1055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72644</xdr:rowOff>
    </xdr:from>
    <xdr:to>
      <xdr:col>112</xdr:col>
      <xdr:colOff>38100</xdr:colOff>
      <xdr:row>63</xdr:row>
      <xdr:rowOff>2794</xdr:rowOff>
    </xdr:to>
    <xdr:sp macro="" textlink="">
      <xdr:nvSpPr>
        <xdr:cNvPr id="611" name="楕円 610"/>
        <xdr:cNvSpPr/>
      </xdr:nvSpPr>
      <xdr:spPr>
        <a:xfrm>
          <a:off x="21272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122301</xdr:rowOff>
    </xdr:from>
    <xdr:to>
      <xdr:col>116</xdr:col>
      <xdr:colOff>63500</xdr:colOff>
      <xdr:row>62</xdr:row>
      <xdr:rowOff>123444</xdr:rowOff>
    </xdr:to>
    <xdr:cxnSp macro="">
      <xdr:nvCxnSpPr>
        <xdr:cNvPr id="612" name="直線コネクタ 611"/>
        <xdr:cNvCxnSpPr/>
      </xdr:nvCxnSpPr>
      <xdr:spPr>
        <a:xfrm flipV="1">
          <a:off x="21323300" y="10752201"/>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70548</xdr:rowOff>
    </xdr:from>
    <xdr:to>
      <xdr:col>107</xdr:col>
      <xdr:colOff>101600</xdr:colOff>
      <xdr:row>63</xdr:row>
      <xdr:rowOff>698</xdr:rowOff>
    </xdr:to>
    <xdr:sp macro="" textlink="">
      <xdr:nvSpPr>
        <xdr:cNvPr id="613" name="楕円 612"/>
        <xdr:cNvSpPr/>
      </xdr:nvSpPr>
      <xdr:spPr>
        <a:xfrm>
          <a:off x="20383500" y="1070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121348</xdr:rowOff>
    </xdr:from>
    <xdr:to>
      <xdr:col>111</xdr:col>
      <xdr:colOff>177800</xdr:colOff>
      <xdr:row>62</xdr:row>
      <xdr:rowOff>123444</xdr:rowOff>
    </xdr:to>
    <xdr:cxnSp macro="">
      <xdr:nvCxnSpPr>
        <xdr:cNvPr id="614" name="直線コネクタ 613"/>
        <xdr:cNvCxnSpPr/>
      </xdr:nvCxnSpPr>
      <xdr:spPr>
        <a:xfrm>
          <a:off x="20434300" y="10751248"/>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71692</xdr:rowOff>
    </xdr:from>
    <xdr:to>
      <xdr:col>102</xdr:col>
      <xdr:colOff>165100</xdr:colOff>
      <xdr:row>63</xdr:row>
      <xdr:rowOff>1842</xdr:rowOff>
    </xdr:to>
    <xdr:sp macro="" textlink="">
      <xdr:nvSpPr>
        <xdr:cNvPr id="615" name="楕円 614"/>
        <xdr:cNvSpPr/>
      </xdr:nvSpPr>
      <xdr:spPr>
        <a:xfrm>
          <a:off x="19494500" y="1070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121348</xdr:rowOff>
    </xdr:from>
    <xdr:to>
      <xdr:col>107</xdr:col>
      <xdr:colOff>50800</xdr:colOff>
      <xdr:row>62</xdr:row>
      <xdr:rowOff>122492</xdr:rowOff>
    </xdr:to>
    <xdr:cxnSp macro="">
      <xdr:nvCxnSpPr>
        <xdr:cNvPr id="616" name="直線コネクタ 615"/>
        <xdr:cNvCxnSpPr/>
      </xdr:nvCxnSpPr>
      <xdr:spPr>
        <a:xfrm flipV="1">
          <a:off x="19545300" y="10751248"/>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72834</xdr:rowOff>
    </xdr:from>
    <xdr:to>
      <xdr:col>98</xdr:col>
      <xdr:colOff>38100</xdr:colOff>
      <xdr:row>63</xdr:row>
      <xdr:rowOff>2984</xdr:rowOff>
    </xdr:to>
    <xdr:sp macro="" textlink="">
      <xdr:nvSpPr>
        <xdr:cNvPr id="617" name="楕円 616"/>
        <xdr:cNvSpPr/>
      </xdr:nvSpPr>
      <xdr:spPr>
        <a:xfrm>
          <a:off x="18605500" y="1070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122492</xdr:rowOff>
    </xdr:from>
    <xdr:to>
      <xdr:col>102</xdr:col>
      <xdr:colOff>114300</xdr:colOff>
      <xdr:row>62</xdr:row>
      <xdr:rowOff>123634</xdr:rowOff>
    </xdr:to>
    <xdr:cxnSp macro="">
      <xdr:nvCxnSpPr>
        <xdr:cNvPr id="618" name="直線コネクタ 617"/>
        <xdr:cNvCxnSpPr/>
      </xdr:nvCxnSpPr>
      <xdr:spPr>
        <a:xfrm flipV="1">
          <a:off x="18656300" y="10752392"/>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970</xdr:rowOff>
    </xdr:from>
    <xdr:ext cx="469744" cy="259045"/>
    <xdr:sp macro="" textlink="">
      <xdr:nvSpPr>
        <xdr:cNvPr id="619" name="n_1aveValue【学校施設】&#10;一人当たり面積"/>
        <xdr:cNvSpPr txBox="1"/>
      </xdr:nvSpPr>
      <xdr:spPr>
        <a:xfrm>
          <a:off x="21075727" y="108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5160</xdr:rowOff>
    </xdr:from>
    <xdr:ext cx="469744" cy="259045"/>
    <xdr:sp macro="" textlink="">
      <xdr:nvSpPr>
        <xdr:cNvPr id="620" name="n_2aveValue【学校施設】&#10;一人当たり面積"/>
        <xdr:cNvSpPr txBox="1"/>
      </xdr:nvSpPr>
      <xdr:spPr>
        <a:xfrm>
          <a:off x="20199427" y="1080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10685</xdr:rowOff>
    </xdr:from>
    <xdr:ext cx="469744" cy="259045"/>
    <xdr:sp macro="" textlink="">
      <xdr:nvSpPr>
        <xdr:cNvPr id="621" name="n_3aveValue【学校施設】&#10;一人当たり面積"/>
        <xdr:cNvSpPr txBox="1"/>
      </xdr:nvSpPr>
      <xdr:spPr>
        <a:xfrm>
          <a:off x="19310427" y="1081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10304</xdr:rowOff>
    </xdr:from>
    <xdr:ext cx="469744" cy="259045"/>
    <xdr:sp macro="" textlink="">
      <xdr:nvSpPr>
        <xdr:cNvPr id="622" name="n_4aveValue【学校施設】&#10;一人当たり面積"/>
        <xdr:cNvSpPr txBox="1"/>
      </xdr:nvSpPr>
      <xdr:spPr>
        <a:xfrm>
          <a:off x="18421427" y="1081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19321</xdr:rowOff>
    </xdr:from>
    <xdr:ext cx="469744" cy="259045"/>
    <xdr:sp macro="" textlink="">
      <xdr:nvSpPr>
        <xdr:cNvPr id="623" name="n_1mainValue【学校施設】&#10;一人当たり面積"/>
        <xdr:cNvSpPr txBox="1"/>
      </xdr:nvSpPr>
      <xdr:spPr>
        <a:xfrm>
          <a:off x="21075727" y="1047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17225</xdr:rowOff>
    </xdr:from>
    <xdr:ext cx="469744" cy="259045"/>
    <xdr:sp macro="" textlink="">
      <xdr:nvSpPr>
        <xdr:cNvPr id="624" name="n_2mainValue【学校施設】&#10;一人当たり面積"/>
        <xdr:cNvSpPr txBox="1"/>
      </xdr:nvSpPr>
      <xdr:spPr>
        <a:xfrm>
          <a:off x="20199427" y="10475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18369</xdr:rowOff>
    </xdr:from>
    <xdr:ext cx="469744" cy="259045"/>
    <xdr:sp macro="" textlink="">
      <xdr:nvSpPr>
        <xdr:cNvPr id="625" name="n_3mainValue【学校施設】&#10;一人当たり面積"/>
        <xdr:cNvSpPr txBox="1"/>
      </xdr:nvSpPr>
      <xdr:spPr>
        <a:xfrm>
          <a:off x="19310427" y="1047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19511</xdr:rowOff>
    </xdr:from>
    <xdr:ext cx="469744" cy="259045"/>
    <xdr:sp macro="" textlink="">
      <xdr:nvSpPr>
        <xdr:cNvPr id="626" name="n_4mainValue【学校施設】&#10;一人当たり面積"/>
        <xdr:cNvSpPr txBox="1"/>
      </xdr:nvSpPr>
      <xdr:spPr>
        <a:xfrm>
          <a:off x="18421427" y="1047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5" name="正方形/長方形 6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6" name="正方形/長方形 6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7" name="正方形/長方形 6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8" name="正方形/長方形 6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9" name="正方形/長方形 6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0" name="正方形/長方形 6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1" name="正方形/長方形 6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2" name="正方形/長方形 64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1" name="正方形/長方形 6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2" name="正方形/長方形 6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3" name="正方形/長方形 6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4" name="正方形/長方形 6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5" name="正方形/長方形 6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6" name="正方形/長方形 6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7" name="正方形/長方形 6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8" name="正方形/長方形 65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9" name="正方形/長方形 6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0" name="正方形/長方形 6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1" name="テキスト ボックス 6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類似団体と比較して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特に</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有形固定資産減価償却率が高い</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施設は</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橋りょう・トンネル</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特に低いのは認定こども園・幼稚園・保育所、公営住宅である。道路、学校施設は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同水準で推移している。</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橋りょう・トンネルは、昭和</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50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年代に建設された施設が大半</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、点検に基づき長寿命化計画を策定し、</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優先順位をつけ、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補修工事を実施している</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が、依然として上昇傾向である。更新にあたっては、</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一人当たり</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有形固定資産額が高いことから</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、重要性や</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費用対効果等を勘案し、廃橋を含めた検討を行う</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必要がある。</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認定こども園・幼稚園・保育所は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、直営</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で</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唯一</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運営している八原保育所にかかるものであ</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年度に建て替えを</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行って以降、必要に応じて改修を行っており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比率</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低</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い。また、</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民間委託を進めたことにより、一人当たりの面積も低水準となっている。</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学校施設は、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これまで類似</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団体</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と比べ、</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やや低い水準</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で推移していたものの、同類団体の上昇幅を上回り同水準となった。</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内訳は小学校</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69.9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％、中学校</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60.9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％で、小学校施設は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類似</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団体の水準を</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上回っている。平成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年度に小学校を統合し、</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愛宕中学校と城南中学校の統合</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を行うなど、学校再編の取組を進めてきている。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児童生徒数の減少</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によっては、</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学校再編</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の流れが加速することも考えられるため、学校再編の動向に留意しながら、計画的な施設の更新等に努め、教育環境の維持・向上に努める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茨城県龍ケ崎市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76,264
74,071
78.59
31,341,672
28,603,174
2,628,033
16,154,667
22,623,727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xdr:cNvSpPr/>
      </xdr:nvSpPr>
      <xdr:spPr>
        <a:xfrm>
          <a:off x="37465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xdr:cNvSpPr/>
      </xdr:nvSpPr>
      <xdr:spPr>
        <a:xfrm>
          <a:off x="1079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131535</xdr:rowOff>
    </xdr:from>
    <xdr:to>
      <xdr:col>24</xdr:col>
      <xdr:colOff>114300</xdr:colOff>
      <xdr:row>39</xdr:row>
      <xdr:rowOff>61685</xdr:rowOff>
    </xdr:to>
    <xdr:sp macro="" textlink="">
      <xdr:nvSpPr>
        <xdr:cNvPr id="74" name="楕円 73"/>
        <xdr:cNvSpPr/>
      </xdr:nvSpPr>
      <xdr:spPr>
        <a:xfrm>
          <a:off x="45847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109962</xdr:rowOff>
    </xdr:from>
    <xdr:ext cx="405111" cy="259045"/>
    <xdr:sp macro="" textlink="">
      <xdr:nvSpPr>
        <xdr:cNvPr id="75" name="【図書館】&#10;有形固定資産減価償却率該当値テキスト"/>
        <xdr:cNvSpPr txBox="1"/>
      </xdr:nvSpPr>
      <xdr:spPr>
        <a:xfrm>
          <a:off x="4673600"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93980</xdr:rowOff>
    </xdr:from>
    <xdr:to>
      <xdr:col>20</xdr:col>
      <xdr:colOff>38100</xdr:colOff>
      <xdr:row>39</xdr:row>
      <xdr:rowOff>24130</xdr:rowOff>
    </xdr:to>
    <xdr:sp macro="" textlink="">
      <xdr:nvSpPr>
        <xdr:cNvPr id="76" name="楕円 75"/>
        <xdr:cNvSpPr/>
      </xdr:nvSpPr>
      <xdr:spPr>
        <a:xfrm>
          <a:off x="3746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144780</xdr:rowOff>
    </xdr:from>
    <xdr:to>
      <xdr:col>24</xdr:col>
      <xdr:colOff>63500</xdr:colOff>
      <xdr:row>39</xdr:row>
      <xdr:rowOff>10885</xdr:rowOff>
    </xdr:to>
    <xdr:cxnSp macro="">
      <xdr:nvCxnSpPr>
        <xdr:cNvPr id="77" name="直線コネクタ 76"/>
        <xdr:cNvCxnSpPr/>
      </xdr:nvCxnSpPr>
      <xdr:spPr>
        <a:xfrm>
          <a:off x="3797300" y="6659880"/>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48260</xdr:rowOff>
    </xdr:from>
    <xdr:to>
      <xdr:col>15</xdr:col>
      <xdr:colOff>101600</xdr:colOff>
      <xdr:row>38</xdr:row>
      <xdr:rowOff>149860</xdr:rowOff>
    </xdr:to>
    <xdr:sp macro="" textlink="">
      <xdr:nvSpPr>
        <xdr:cNvPr id="78" name="楕円 77"/>
        <xdr:cNvSpPr/>
      </xdr:nvSpPr>
      <xdr:spPr>
        <a:xfrm>
          <a:off x="2857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99060</xdr:rowOff>
    </xdr:from>
    <xdr:to>
      <xdr:col>19</xdr:col>
      <xdr:colOff>177800</xdr:colOff>
      <xdr:row>38</xdr:row>
      <xdr:rowOff>144780</xdr:rowOff>
    </xdr:to>
    <xdr:cxnSp macro="">
      <xdr:nvCxnSpPr>
        <xdr:cNvPr id="79" name="直線コネクタ 78"/>
        <xdr:cNvCxnSpPr/>
      </xdr:nvCxnSpPr>
      <xdr:spPr>
        <a:xfrm>
          <a:off x="2908300" y="6614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76019</xdr:rowOff>
    </xdr:from>
    <xdr:to>
      <xdr:col>10</xdr:col>
      <xdr:colOff>165100</xdr:colOff>
      <xdr:row>39</xdr:row>
      <xdr:rowOff>6169</xdr:rowOff>
    </xdr:to>
    <xdr:sp macro="" textlink="">
      <xdr:nvSpPr>
        <xdr:cNvPr id="80" name="楕円 79"/>
        <xdr:cNvSpPr/>
      </xdr:nvSpPr>
      <xdr:spPr>
        <a:xfrm>
          <a:off x="1968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99060</xdr:rowOff>
    </xdr:from>
    <xdr:to>
      <xdr:col>15</xdr:col>
      <xdr:colOff>50800</xdr:colOff>
      <xdr:row>38</xdr:row>
      <xdr:rowOff>126819</xdr:rowOff>
    </xdr:to>
    <xdr:cxnSp macro="">
      <xdr:nvCxnSpPr>
        <xdr:cNvPr id="81" name="直線コネクタ 80"/>
        <xdr:cNvCxnSpPr/>
      </xdr:nvCxnSpPr>
      <xdr:spPr>
        <a:xfrm flipV="1">
          <a:off x="2019300" y="661416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92347</xdr:rowOff>
    </xdr:from>
    <xdr:to>
      <xdr:col>6</xdr:col>
      <xdr:colOff>38100</xdr:colOff>
      <xdr:row>40</xdr:row>
      <xdr:rowOff>22497</xdr:rowOff>
    </xdr:to>
    <xdr:sp macro="" textlink="">
      <xdr:nvSpPr>
        <xdr:cNvPr id="82" name="楕円 81"/>
        <xdr:cNvSpPr/>
      </xdr:nvSpPr>
      <xdr:spPr>
        <a:xfrm>
          <a:off x="10795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126819</xdr:rowOff>
    </xdr:from>
    <xdr:to>
      <xdr:col>10</xdr:col>
      <xdr:colOff>114300</xdr:colOff>
      <xdr:row>39</xdr:row>
      <xdr:rowOff>143147</xdr:rowOff>
    </xdr:to>
    <xdr:cxnSp macro="">
      <xdr:nvCxnSpPr>
        <xdr:cNvPr id="83" name="直線コネクタ 82"/>
        <xdr:cNvCxnSpPr/>
      </xdr:nvCxnSpPr>
      <xdr:spPr>
        <a:xfrm flipV="1">
          <a:off x="1130300" y="6641919"/>
          <a:ext cx="889000" cy="18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3101</xdr:rowOff>
    </xdr:from>
    <xdr:ext cx="405111" cy="259045"/>
    <xdr:sp macro="" textlink="">
      <xdr:nvSpPr>
        <xdr:cNvPr id="84" name="n_1aveValue【図書館】&#10;有形固定資産減価償却率"/>
        <xdr:cNvSpPr txBox="1"/>
      </xdr:nvSpPr>
      <xdr:spPr>
        <a:xfrm>
          <a:off x="35820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5" name="n_2aveValue【図書館】&#10;有形固定資産減価償却率"/>
        <xdr:cNvSpPr txBox="1"/>
      </xdr:nvSpPr>
      <xdr:spPr>
        <a:xfrm>
          <a:off x="2705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87" name="n_4aveValue【図書館】&#10;有形固定資産減価償却率"/>
        <xdr:cNvSpPr txBox="1"/>
      </xdr:nvSpPr>
      <xdr:spPr>
        <a:xfrm>
          <a:off x="927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15257</xdr:rowOff>
    </xdr:from>
    <xdr:ext cx="405111" cy="259045"/>
    <xdr:sp macro="" textlink="">
      <xdr:nvSpPr>
        <xdr:cNvPr id="88" name="n_1mainValue【図書館】&#10;有形固定資産減価償却率"/>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140987</xdr:rowOff>
    </xdr:from>
    <xdr:ext cx="405111" cy="259045"/>
    <xdr:sp macro="" textlink="">
      <xdr:nvSpPr>
        <xdr:cNvPr id="89" name="n_2mainValue【図書館】&#10;有形固定資産減価償却率"/>
        <xdr:cNvSpPr txBox="1"/>
      </xdr:nvSpPr>
      <xdr:spPr>
        <a:xfrm>
          <a:off x="2705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168746</xdr:rowOff>
    </xdr:from>
    <xdr:ext cx="405111" cy="259045"/>
    <xdr:sp macro="" textlink="">
      <xdr:nvSpPr>
        <xdr:cNvPr id="90" name="n_3mainValue【図書館】&#10;有形固定資産減価償却率"/>
        <xdr:cNvSpPr txBox="1"/>
      </xdr:nvSpPr>
      <xdr:spPr>
        <a:xfrm>
          <a:off x="1816744"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13624</xdr:rowOff>
    </xdr:from>
    <xdr:ext cx="405111" cy="259045"/>
    <xdr:sp macro="" textlink="">
      <xdr:nvSpPr>
        <xdr:cNvPr id="91" name="n_4mainValue【図書館】&#10;有形固定資産減価償却率"/>
        <xdr:cNvSpPr txBox="1"/>
      </xdr:nvSpPr>
      <xdr:spPr>
        <a:xfrm>
          <a:off x="927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66565</xdr:rowOff>
    </xdr:from>
    <xdr:ext cx="469744" cy="259045"/>
    <xdr:sp macro="" textlink="">
      <xdr:nvSpPr>
        <xdr:cNvPr id="118" name="【図書館】&#10;一人当たり面積平均値テキスト"/>
        <xdr:cNvSpPr txBox="1"/>
      </xdr:nvSpPr>
      <xdr:spPr>
        <a:xfrm>
          <a:off x="10515600" y="6753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xdr:cNvSpPr/>
      </xdr:nvSpPr>
      <xdr:spPr>
        <a:xfrm>
          <a:off x="9588500" y="69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xdr:cNvSpPr/>
      </xdr:nvSpPr>
      <xdr:spPr>
        <a:xfrm>
          <a:off x="8699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xdr:cNvSpPr/>
      </xdr:nvSpPr>
      <xdr:spPr>
        <a:xfrm>
          <a:off x="7810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xdr:cNvSpPr/>
      </xdr:nvSpPr>
      <xdr:spPr>
        <a:xfrm>
          <a:off x="6921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98552</xdr:rowOff>
    </xdr:from>
    <xdr:to>
      <xdr:col>55</xdr:col>
      <xdr:colOff>50800</xdr:colOff>
      <xdr:row>41</xdr:row>
      <xdr:rowOff>28702</xdr:rowOff>
    </xdr:to>
    <xdr:sp macro="" textlink="">
      <xdr:nvSpPr>
        <xdr:cNvPr id="129" name="楕円 128"/>
        <xdr:cNvSpPr/>
      </xdr:nvSpPr>
      <xdr:spPr>
        <a:xfrm>
          <a:off x="104267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76979</xdr:rowOff>
    </xdr:from>
    <xdr:ext cx="469744" cy="259045"/>
    <xdr:sp macro="" textlink="">
      <xdr:nvSpPr>
        <xdr:cNvPr id="130" name="【図書館】&#10;一人当たり面積該当値テキスト"/>
        <xdr:cNvSpPr txBox="1"/>
      </xdr:nvSpPr>
      <xdr:spPr>
        <a:xfrm>
          <a:off x="10515600" y="693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98552</xdr:rowOff>
    </xdr:from>
    <xdr:to>
      <xdr:col>50</xdr:col>
      <xdr:colOff>165100</xdr:colOff>
      <xdr:row>41</xdr:row>
      <xdr:rowOff>28702</xdr:rowOff>
    </xdr:to>
    <xdr:sp macro="" textlink="">
      <xdr:nvSpPr>
        <xdr:cNvPr id="131" name="楕円 130"/>
        <xdr:cNvSpPr/>
      </xdr:nvSpPr>
      <xdr:spPr>
        <a:xfrm>
          <a:off x="9588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149352</xdr:rowOff>
    </xdr:from>
    <xdr:to>
      <xdr:col>55</xdr:col>
      <xdr:colOff>0</xdr:colOff>
      <xdr:row>40</xdr:row>
      <xdr:rowOff>149352</xdr:rowOff>
    </xdr:to>
    <xdr:cxnSp macro="">
      <xdr:nvCxnSpPr>
        <xdr:cNvPr id="132" name="直線コネクタ 131"/>
        <xdr:cNvCxnSpPr/>
      </xdr:nvCxnSpPr>
      <xdr:spPr>
        <a:xfrm>
          <a:off x="9639300" y="7007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103124</xdr:rowOff>
    </xdr:from>
    <xdr:to>
      <xdr:col>46</xdr:col>
      <xdr:colOff>38100</xdr:colOff>
      <xdr:row>41</xdr:row>
      <xdr:rowOff>33274</xdr:rowOff>
    </xdr:to>
    <xdr:sp macro="" textlink="">
      <xdr:nvSpPr>
        <xdr:cNvPr id="133" name="楕円 132"/>
        <xdr:cNvSpPr/>
      </xdr:nvSpPr>
      <xdr:spPr>
        <a:xfrm>
          <a:off x="8699500" y="69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149352</xdr:rowOff>
    </xdr:from>
    <xdr:to>
      <xdr:col>50</xdr:col>
      <xdr:colOff>114300</xdr:colOff>
      <xdr:row>40</xdr:row>
      <xdr:rowOff>153924</xdr:rowOff>
    </xdr:to>
    <xdr:cxnSp macro="">
      <xdr:nvCxnSpPr>
        <xdr:cNvPr id="134" name="直線コネクタ 133"/>
        <xdr:cNvCxnSpPr/>
      </xdr:nvCxnSpPr>
      <xdr:spPr>
        <a:xfrm flipV="1">
          <a:off x="8750300" y="7007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103124</xdr:rowOff>
    </xdr:from>
    <xdr:to>
      <xdr:col>41</xdr:col>
      <xdr:colOff>101600</xdr:colOff>
      <xdr:row>41</xdr:row>
      <xdr:rowOff>33274</xdr:rowOff>
    </xdr:to>
    <xdr:sp macro="" textlink="">
      <xdr:nvSpPr>
        <xdr:cNvPr id="135" name="楕円 134"/>
        <xdr:cNvSpPr/>
      </xdr:nvSpPr>
      <xdr:spPr>
        <a:xfrm>
          <a:off x="7810500" y="69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153924</xdr:rowOff>
    </xdr:from>
    <xdr:to>
      <xdr:col>45</xdr:col>
      <xdr:colOff>177800</xdr:colOff>
      <xdr:row>40</xdr:row>
      <xdr:rowOff>153924</xdr:rowOff>
    </xdr:to>
    <xdr:cxnSp macro="">
      <xdr:nvCxnSpPr>
        <xdr:cNvPr id="136" name="直線コネクタ 135"/>
        <xdr:cNvCxnSpPr/>
      </xdr:nvCxnSpPr>
      <xdr:spPr>
        <a:xfrm>
          <a:off x="7861300" y="701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103124</xdr:rowOff>
    </xdr:from>
    <xdr:to>
      <xdr:col>36</xdr:col>
      <xdr:colOff>165100</xdr:colOff>
      <xdr:row>41</xdr:row>
      <xdr:rowOff>33274</xdr:rowOff>
    </xdr:to>
    <xdr:sp macro="" textlink="">
      <xdr:nvSpPr>
        <xdr:cNvPr id="137" name="楕円 136"/>
        <xdr:cNvSpPr/>
      </xdr:nvSpPr>
      <xdr:spPr>
        <a:xfrm>
          <a:off x="6921500" y="69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153924</xdr:rowOff>
    </xdr:from>
    <xdr:to>
      <xdr:col>41</xdr:col>
      <xdr:colOff>50800</xdr:colOff>
      <xdr:row>40</xdr:row>
      <xdr:rowOff>153924</xdr:rowOff>
    </xdr:to>
    <xdr:cxnSp macro="">
      <xdr:nvCxnSpPr>
        <xdr:cNvPr id="138" name="直線コネクタ 137"/>
        <xdr:cNvCxnSpPr/>
      </xdr:nvCxnSpPr>
      <xdr:spPr>
        <a:xfrm>
          <a:off x="6972300" y="701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8653</xdr:rowOff>
    </xdr:from>
    <xdr:ext cx="469744" cy="259045"/>
    <xdr:sp macro="" textlink="">
      <xdr:nvSpPr>
        <xdr:cNvPr id="139" name="n_1aveValue【図書館】&#10;一人当たり面積"/>
        <xdr:cNvSpPr txBox="1"/>
      </xdr:nvSpPr>
      <xdr:spPr>
        <a:xfrm>
          <a:off x="9391727" y="669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13225</xdr:rowOff>
    </xdr:from>
    <xdr:ext cx="469744" cy="259045"/>
    <xdr:sp macro="" textlink="">
      <xdr:nvSpPr>
        <xdr:cNvPr id="140" name="n_2aveValue【図書館】&#10;一人当たり面積"/>
        <xdr:cNvSpPr txBox="1"/>
      </xdr:nvSpPr>
      <xdr:spPr>
        <a:xfrm>
          <a:off x="8515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13225</xdr:rowOff>
    </xdr:from>
    <xdr:ext cx="469744" cy="259045"/>
    <xdr:sp macro="" textlink="">
      <xdr:nvSpPr>
        <xdr:cNvPr id="141" name="n_3aveValue【図書館】&#10;一人当たり面積"/>
        <xdr:cNvSpPr txBox="1"/>
      </xdr:nvSpPr>
      <xdr:spPr>
        <a:xfrm>
          <a:off x="7626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13225</xdr:rowOff>
    </xdr:from>
    <xdr:ext cx="469744" cy="259045"/>
    <xdr:sp macro="" textlink="">
      <xdr:nvSpPr>
        <xdr:cNvPr id="142" name="n_4aveValue【図書館】&#10;一人当たり面積"/>
        <xdr:cNvSpPr txBox="1"/>
      </xdr:nvSpPr>
      <xdr:spPr>
        <a:xfrm>
          <a:off x="6737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19829</xdr:rowOff>
    </xdr:from>
    <xdr:ext cx="469744" cy="259045"/>
    <xdr:sp macro="" textlink="">
      <xdr:nvSpPr>
        <xdr:cNvPr id="143" name="n_1mainValue【図書館】&#10;一人当たり面積"/>
        <xdr:cNvSpPr txBox="1"/>
      </xdr:nvSpPr>
      <xdr:spPr>
        <a:xfrm>
          <a:off x="93917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24401</xdr:rowOff>
    </xdr:from>
    <xdr:ext cx="469744" cy="259045"/>
    <xdr:sp macro="" textlink="">
      <xdr:nvSpPr>
        <xdr:cNvPr id="144" name="n_2mainValue【図書館】&#10;一人当たり面積"/>
        <xdr:cNvSpPr txBox="1"/>
      </xdr:nvSpPr>
      <xdr:spPr>
        <a:xfrm>
          <a:off x="8515427" y="705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24401</xdr:rowOff>
    </xdr:from>
    <xdr:ext cx="469744" cy="259045"/>
    <xdr:sp macro="" textlink="">
      <xdr:nvSpPr>
        <xdr:cNvPr id="145" name="n_3mainValue【図書館】&#10;一人当たり面積"/>
        <xdr:cNvSpPr txBox="1"/>
      </xdr:nvSpPr>
      <xdr:spPr>
        <a:xfrm>
          <a:off x="7626427" y="705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24401</xdr:rowOff>
    </xdr:from>
    <xdr:ext cx="469744" cy="259045"/>
    <xdr:sp macro="" textlink="">
      <xdr:nvSpPr>
        <xdr:cNvPr id="146" name="n_4mainValue【図書館】&#10;一人当たり面積"/>
        <xdr:cNvSpPr txBox="1"/>
      </xdr:nvSpPr>
      <xdr:spPr>
        <a:xfrm>
          <a:off x="6737427" y="705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167657</xdr:rowOff>
    </xdr:from>
    <xdr:ext cx="405111" cy="259045"/>
    <xdr:sp macro="" textlink="">
      <xdr:nvSpPr>
        <xdr:cNvPr id="176" name="【体育館・プール】&#10;有形固定資産減価償却率平均値テキスト"/>
        <xdr:cNvSpPr txBox="1"/>
      </xdr:nvSpPr>
      <xdr:spPr>
        <a:xfrm>
          <a:off x="4673600" y="1028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xdr:cNvSpPr/>
      </xdr:nvSpPr>
      <xdr:spPr>
        <a:xfrm>
          <a:off x="1079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97790</xdr:rowOff>
    </xdr:from>
    <xdr:to>
      <xdr:col>24</xdr:col>
      <xdr:colOff>114300</xdr:colOff>
      <xdr:row>58</xdr:row>
      <xdr:rowOff>27940</xdr:rowOff>
    </xdr:to>
    <xdr:sp macro="" textlink="">
      <xdr:nvSpPr>
        <xdr:cNvPr id="187" name="楕円 186"/>
        <xdr:cNvSpPr/>
      </xdr:nvSpPr>
      <xdr:spPr>
        <a:xfrm>
          <a:off x="45847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120667</xdr:rowOff>
    </xdr:from>
    <xdr:ext cx="405111" cy="259045"/>
    <xdr:sp macro="" textlink="">
      <xdr:nvSpPr>
        <xdr:cNvPr id="188" name="【体育館・プール】&#10;有形固定資産減価償却率該当値テキスト"/>
        <xdr:cNvSpPr txBox="1"/>
      </xdr:nvSpPr>
      <xdr:spPr>
        <a:xfrm>
          <a:off x="4673600"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50165</xdr:rowOff>
    </xdr:from>
    <xdr:to>
      <xdr:col>20</xdr:col>
      <xdr:colOff>38100</xdr:colOff>
      <xdr:row>57</xdr:row>
      <xdr:rowOff>151765</xdr:rowOff>
    </xdr:to>
    <xdr:sp macro="" textlink="">
      <xdr:nvSpPr>
        <xdr:cNvPr id="189" name="楕円 188"/>
        <xdr:cNvSpPr/>
      </xdr:nvSpPr>
      <xdr:spPr>
        <a:xfrm>
          <a:off x="3746500" y="98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100965</xdr:rowOff>
    </xdr:from>
    <xdr:to>
      <xdr:col>24</xdr:col>
      <xdr:colOff>63500</xdr:colOff>
      <xdr:row>57</xdr:row>
      <xdr:rowOff>148590</xdr:rowOff>
    </xdr:to>
    <xdr:cxnSp macro="">
      <xdr:nvCxnSpPr>
        <xdr:cNvPr id="190" name="直線コネクタ 189"/>
        <xdr:cNvCxnSpPr/>
      </xdr:nvCxnSpPr>
      <xdr:spPr>
        <a:xfrm>
          <a:off x="3797300" y="987361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23495</xdr:rowOff>
    </xdr:from>
    <xdr:to>
      <xdr:col>15</xdr:col>
      <xdr:colOff>101600</xdr:colOff>
      <xdr:row>57</xdr:row>
      <xdr:rowOff>125095</xdr:rowOff>
    </xdr:to>
    <xdr:sp macro="" textlink="">
      <xdr:nvSpPr>
        <xdr:cNvPr id="191" name="楕円 190"/>
        <xdr:cNvSpPr/>
      </xdr:nvSpPr>
      <xdr:spPr>
        <a:xfrm>
          <a:off x="28575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74295</xdr:rowOff>
    </xdr:from>
    <xdr:to>
      <xdr:col>19</xdr:col>
      <xdr:colOff>177800</xdr:colOff>
      <xdr:row>57</xdr:row>
      <xdr:rowOff>100965</xdr:rowOff>
    </xdr:to>
    <xdr:cxnSp macro="">
      <xdr:nvCxnSpPr>
        <xdr:cNvPr id="192" name="直線コネクタ 191"/>
        <xdr:cNvCxnSpPr/>
      </xdr:nvCxnSpPr>
      <xdr:spPr>
        <a:xfrm>
          <a:off x="2908300" y="984694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151130</xdr:rowOff>
    </xdr:from>
    <xdr:to>
      <xdr:col>10</xdr:col>
      <xdr:colOff>165100</xdr:colOff>
      <xdr:row>57</xdr:row>
      <xdr:rowOff>81280</xdr:rowOff>
    </xdr:to>
    <xdr:sp macro="" textlink="">
      <xdr:nvSpPr>
        <xdr:cNvPr id="193" name="楕円 192"/>
        <xdr:cNvSpPr/>
      </xdr:nvSpPr>
      <xdr:spPr>
        <a:xfrm>
          <a:off x="196850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30480</xdr:rowOff>
    </xdr:from>
    <xdr:to>
      <xdr:col>15</xdr:col>
      <xdr:colOff>50800</xdr:colOff>
      <xdr:row>57</xdr:row>
      <xdr:rowOff>74295</xdr:rowOff>
    </xdr:to>
    <xdr:cxnSp macro="">
      <xdr:nvCxnSpPr>
        <xdr:cNvPr id="194" name="直線コネクタ 193"/>
        <xdr:cNvCxnSpPr/>
      </xdr:nvCxnSpPr>
      <xdr:spPr>
        <a:xfrm>
          <a:off x="2019300" y="98031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124460</xdr:rowOff>
    </xdr:from>
    <xdr:to>
      <xdr:col>6</xdr:col>
      <xdr:colOff>38100</xdr:colOff>
      <xdr:row>57</xdr:row>
      <xdr:rowOff>54610</xdr:rowOff>
    </xdr:to>
    <xdr:sp macro="" textlink="">
      <xdr:nvSpPr>
        <xdr:cNvPr id="195" name="楕円 194"/>
        <xdr:cNvSpPr/>
      </xdr:nvSpPr>
      <xdr:spPr>
        <a:xfrm>
          <a:off x="10795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3810</xdr:rowOff>
    </xdr:from>
    <xdr:to>
      <xdr:col>10</xdr:col>
      <xdr:colOff>114300</xdr:colOff>
      <xdr:row>57</xdr:row>
      <xdr:rowOff>30480</xdr:rowOff>
    </xdr:to>
    <xdr:cxnSp macro="">
      <xdr:nvCxnSpPr>
        <xdr:cNvPr id="196" name="直線コネクタ 195"/>
        <xdr:cNvCxnSpPr/>
      </xdr:nvCxnSpPr>
      <xdr:spPr>
        <a:xfrm>
          <a:off x="1130300" y="97764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99077</xdr:rowOff>
    </xdr:from>
    <xdr:ext cx="405111" cy="259045"/>
    <xdr:sp macro="" textlink="">
      <xdr:nvSpPr>
        <xdr:cNvPr id="197" name="n_1aveValue【体育館・プール】&#10;有形固定資産減価償却率"/>
        <xdr:cNvSpPr txBox="1"/>
      </xdr:nvSpPr>
      <xdr:spPr>
        <a:xfrm>
          <a:off x="3582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85742</xdr:rowOff>
    </xdr:from>
    <xdr:ext cx="405111" cy="259045"/>
    <xdr:sp macro="" textlink="">
      <xdr:nvSpPr>
        <xdr:cNvPr id="198" name="n_2aveValue【体育館・プール】&#10;有形固定資産減価償却率"/>
        <xdr:cNvSpPr txBox="1"/>
      </xdr:nvSpPr>
      <xdr:spPr>
        <a:xfrm>
          <a:off x="2705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41927</xdr:rowOff>
    </xdr:from>
    <xdr:ext cx="405111" cy="259045"/>
    <xdr:sp macro="" textlink="">
      <xdr:nvSpPr>
        <xdr:cNvPr id="199" name="n_3aveValue【体育館・プール】&#10;有形固定資産減価償却率"/>
        <xdr:cNvSpPr txBox="1"/>
      </xdr:nvSpPr>
      <xdr:spPr>
        <a:xfrm>
          <a:off x="1816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36212</xdr:rowOff>
    </xdr:from>
    <xdr:ext cx="405111" cy="259045"/>
    <xdr:sp macro="" textlink="">
      <xdr:nvSpPr>
        <xdr:cNvPr id="200" name="n_4aveValue【体育館・プール】&#10;有形固定資産減価償却率"/>
        <xdr:cNvSpPr txBox="1"/>
      </xdr:nvSpPr>
      <xdr:spPr>
        <a:xfrm>
          <a:off x="927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168292</xdr:rowOff>
    </xdr:from>
    <xdr:ext cx="405111" cy="259045"/>
    <xdr:sp macro="" textlink="">
      <xdr:nvSpPr>
        <xdr:cNvPr id="201" name="n_1mainValue【体育館・プール】&#10;有形固定資産減価償却率"/>
        <xdr:cNvSpPr txBox="1"/>
      </xdr:nvSpPr>
      <xdr:spPr>
        <a:xfrm>
          <a:off x="35820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141622</xdr:rowOff>
    </xdr:from>
    <xdr:ext cx="405111" cy="259045"/>
    <xdr:sp macro="" textlink="">
      <xdr:nvSpPr>
        <xdr:cNvPr id="202" name="n_2mainValue【体育館・プール】&#10;有形固定資産減価償却率"/>
        <xdr:cNvSpPr txBox="1"/>
      </xdr:nvSpPr>
      <xdr:spPr>
        <a:xfrm>
          <a:off x="2705744" y="957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97807</xdr:rowOff>
    </xdr:from>
    <xdr:ext cx="405111" cy="259045"/>
    <xdr:sp macro="" textlink="">
      <xdr:nvSpPr>
        <xdr:cNvPr id="203" name="n_3mainValue【体育館・プール】&#10;有形固定資産減価償却率"/>
        <xdr:cNvSpPr txBox="1"/>
      </xdr:nvSpPr>
      <xdr:spPr>
        <a:xfrm>
          <a:off x="1816744" y="952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71137</xdr:rowOff>
    </xdr:from>
    <xdr:ext cx="405111" cy="259045"/>
    <xdr:sp macro="" textlink="">
      <xdr:nvSpPr>
        <xdr:cNvPr id="204" name="n_4mainValue【体育館・プール】&#10;有形固定資産減価償却率"/>
        <xdr:cNvSpPr txBox="1"/>
      </xdr:nvSpPr>
      <xdr:spPr>
        <a:xfrm>
          <a:off x="927744" y="950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xdr:cNvSpPr txBox="1"/>
      </xdr:nvSpPr>
      <xdr:spPr>
        <a:xfrm>
          <a:off x="10515600" y="107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xdr:cNvSpPr/>
      </xdr:nvSpPr>
      <xdr:spPr>
        <a:xfrm>
          <a:off x="9588500" y="1092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xdr:cNvSpPr/>
      </xdr:nvSpPr>
      <xdr:spPr>
        <a:xfrm>
          <a:off x="8699500" y="109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xdr:cNvSpPr/>
      </xdr:nvSpPr>
      <xdr:spPr>
        <a:xfrm>
          <a:off x="7810500" y="1093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8" name="フローチャート: 判断 237"/>
        <xdr:cNvSpPr/>
      </xdr:nvSpPr>
      <xdr:spPr>
        <a:xfrm>
          <a:off x="6921500" y="1094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139700</xdr:rowOff>
    </xdr:from>
    <xdr:to>
      <xdr:col>55</xdr:col>
      <xdr:colOff>50800</xdr:colOff>
      <xdr:row>64</xdr:row>
      <xdr:rowOff>69850</xdr:rowOff>
    </xdr:to>
    <xdr:sp macro="" textlink="">
      <xdr:nvSpPr>
        <xdr:cNvPr id="244" name="楕円 243"/>
        <xdr:cNvSpPr/>
      </xdr:nvSpPr>
      <xdr:spPr>
        <a:xfrm>
          <a:off x="104267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xdr:cNvSpPr txBox="1"/>
      </xdr:nvSpPr>
      <xdr:spPr>
        <a:xfrm>
          <a:off x="10515600"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140081</xdr:rowOff>
    </xdr:from>
    <xdr:to>
      <xdr:col>50</xdr:col>
      <xdr:colOff>165100</xdr:colOff>
      <xdr:row>64</xdr:row>
      <xdr:rowOff>70231</xdr:rowOff>
    </xdr:to>
    <xdr:sp macro="" textlink="">
      <xdr:nvSpPr>
        <xdr:cNvPr id="246" name="楕円 245"/>
        <xdr:cNvSpPr/>
      </xdr:nvSpPr>
      <xdr:spPr>
        <a:xfrm>
          <a:off x="9588500" y="1094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19050</xdr:rowOff>
    </xdr:from>
    <xdr:to>
      <xdr:col>55</xdr:col>
      <xdr:colOff>0</xdr:colOff>
      <xdr:row>64</xdr:row>
      <xdr:rowOff>19431</xdr:rowOff>
    </xdr:to>
    <xdr:cxnSp macro="">
      <xdr:nvCxnSpPr>
        <xdr:cNvPr id="247" name="直線コネクタ 246"/>
        <xdr:cNvCxnSpPr/>
      </xdr:nvCxnSpPr>
      <xdr:spPr>
        <a:xfrm flipV="1">
          <a:off x="9639300" y="10991850"/>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140462</xdr:rowOff>
    </xdr:from>
    <xdr:to>
      <xdr:col>46</xdr:col>
      <xdr:colOff>38100</xdr:colOff>
      <xdr:row>64</xdr:row>
      <xdr:rowOff>70612</xdr:rowOff>
    </xdr:to>
    <xdr:sp macro="" textlink="">
      <xdr:nvSpPr>
        <xdr:cNvPr id="248" name="楕円 247"/>
        <xdr:cNvSpPr/>
      </xdr:nvSpPr>
      <xdr:spPr>
        <a:xfrm>
          <a:off x="8699500" y="1094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19431</xdr:rowOff>
    </xdr:from>
    <xdr:to>
      <xdr:col>50</xdr:col>
      <xdr:colOff>114300</xdr:colOff>
      <xdr:row>64</xdr:row>
      <xdr:rowOff>19812</xdr:rowOff>
    </xdr:to>
    <xdr:cxnSp macro="">
      <xdr:nvCxnSpPr>
        <xdr:cNvPr id="249" name="直線コネクタ 248"/>
        <xdr:cNvCxnSpPr/>
      </xdr:nvCxnSpPr>
      <xdr:spPr>
        <a:xfrm flipV="1">
          <a:off x="8750300" y="1099223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140843</xdr:rowOff>
    </xdr:from>
    <xdr:to>
      <xdr:col>41</xdr:col>
      <xdr:colOff>101600</xdr:colOff>
      <xdr:row>64</xdr:row>
      <xdr:rowOff>70993</xdr:rowOff>
    </xdr:to>
    <xdr:sp macro="" textlink="">
      <xdr:nvSpPr>
        <xdr:cNvPr id="250" name="楕円 249"/>
        <xdr:cNvSpPr/>
      </xdr:nvSpPr>
      <xdr:spPr>
        <a:xfrm>
          <a:off x="7810500" y="1094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19812</xdr:rowOff>
    </xdr:from>
    <xdr:to>
      <xdr:col>45</xdr:col>
      <xdr:colOff>177800</xdr:colOff>
      <xdr:row>64</xdr:row>
      <xdr:rowOff>20193</xdr:rowOff>
    </xdr:to>
    <xdr:cxnSp macro="">
      <xdr:nvCxnSpPr>
        <xdr:cNvPr id="251" name="直線コネクタ 250"/>
        <xdr:cNvCxnSpPr/>
      </xdr:nvCxnSpPr>
      <xdr:spPr>
        <a:xfrm flipV="1">
          <a:off x="7861300" y="1099261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140843</xdr:rowOff>
    </xdr:from>
    <xdr:to>
      <xdr:col>36</xdr:col>
      <xdr:colOff>165100</xdr:colOff>
      <xdr:row>64</xdr:row>
      <xdr:rowOff>70993</xdr:rowOff>
    </xdr:to>
    <xdr:sp macro="" textlink="">
      <xdr:nvSpPr>
        <xdr:cNvPr id="252" name="楕円 251"/>
        <xdr:cNvSpPr/>
      </xdr:nvSpPr>
      <xdr:spPr>
        <a:xfrm>
          <a:off x="6921500" y="1094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20193</xdr:rowOff>
    </xdr:from>
    <xdr:to>
      <xdr:col>41</xdr:col>
      <xdr:colOff>50800</xdr:colOff>
      <xdr:row>64</xdr:row>
      <xdr:rowOff>20193</xdr:rowOff>
    </xdr:to>
    <xdr:cxnSp macro="">
      <xdr:nvCxnSpPr>
        <xdr:cNvPr id="253" name="直線コネクタ 252"/>
        <xdr:cNvCxnSpPr/>
      </xdr:nvCxnSpPr>
      <xdr:spPr>
        <a:xfrm>
          <a:off x="6972300" y="109929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71899</xdr:rowOff>
    </xdr:from>
    <xdr:ext cx="469744" cy="259045"/>
    <xdr:sp macro="" textlink="">
      <xdr:nvSpPr>
        <xdr:cNvPr id="254" name="n_1aveValue【体育館・プール】&#10;一人当たり面積"/>
        <xdr:cNvSpPr txBox="1"/>
      </xdr:nvSpPr>
      <xdr:spPr>
        <a:xfrm>
          <a:off x="9391727" y="1070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84853</xdr:rowOff>
    </xdr:from>
    <xdr:ext cx="469744" cy="259045"/>
    <xdr:sp macro="" textlink="">
      <xdr:nvSpPr>
        <xdr:cNvPr id="255" name="n_2aveValue【体育館・プール】&#10;一人当たり面積"/>
        <xdr:cNvSpPr txBox="1"/>
      </xdr:nvSpPr>
      <xdr:spPr>
        <a:xfrm>
          <a:off x="8515427" y="107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85234</xdr:rowOff>
    </xdr:from>
    <xdr:ext cx="469744" cy="259045"/>
    <xdr:sp macro="" textlink="">
      <xdr:nvSpPr>
        <xdr:cNvPr id="256" name="n_3aveValue【体育館・プール】&#10;一人当たり面積"/>
        <xdr:cNvSpPr txBox="1"/>
      </xdr:nvSpPr>
      <xdr:spPr>
        <a:xfrm>
          <a:off x="7626427" y="1071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62501</xdr:rowOff>
    </xdr:from>
    <xdr:ext cx="469744" cy="259045"/>
    <xdr:sp macro="" textlink="">
      <xdr:nvSpPr>
        <xdr:cNvPr id="257" name="n_4aveValue【体育館・プール】&#10;一人当たり面積"/>
        <xdr:cNvSpPr txBox="1"/>
      </xdr:nvSpPr>
      <xdr:spPr>
        <a:xfrm>
          <a:off x="6737427" y="1103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61358</xdr:rowOff>
    </xdr:from>
    <xdr:ext cx="469744" cy="259045"/>
    <xdr:sp macro="" textlink="">
      <xdr:nvSpPr>
        <xdr:cNvPr id="258" name="n_1mainValue【体育館・プール】&#10;一人当たり面積"/>
        <xdr:cNvSpPr txBox="1"/>
      </xdr:nvSpPr>
      <xdr:spPr>
        <a:xfrm>
          <a:off x="9391727" y="1103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61739</xdr:rowOff>
    </xdr:from>
    <xdr:ext cx="469744" cy="259045"/>
    <xdr:sp macro="" textlink="">
      <xdr:nvSpPr>
        <xdr:cNvPr id="259" name="n_2mainValue【体育館・プール】&#10;一人当たり面積"/>
        <xdr:cNvSpPr txBox="1"/>
      </xdr:nvSpPr>
      <xdr:spPr>
        <a:xfrm>
          <a:off x="8515427" y="1103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62120</xdr:rowOff>
    </xdr:from>
    <xdr:ext cx="469744" cy="259045"/>
    <xdr:sp macro="" textlink="">
      <xdr:nvSpPr>
        <xdr:cNvPr id="260" name="n_3mainValue【体育館・プール】&#10;一人当たり面積"/>
        <xdr:cNvSpPr txBox="1"/>
      </xdr:nvSpPr>
      <xdr:spPr>
        <a:xfrm>
          <a:off x="7626427" y="1103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87520</xdr:rowOff>
    </xdr:from>
    <xdr:ext cx="469744" cy="259045"/>
    <xdr:sp macro="" textlink="">
      <xdr:nvSpPr>
        <xdr:cNvPr id="261" name="n_4mainValue【体育館・プール】&#10;一人当たり面積"/>
        <xdr:cNvSpPr txBox="1"/>
      </xdr:nvSpPr>
      <xdr:spPr>
        <a:xfrm>
          <a:off x="6737427" y="1071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26506</xdr:rowOff>
    </xdr:from>
    <xdr:ext cx="405111" cy="259045"/>
    <xdr:sp macro="" textlink="">
      <xdr:nvSpPr>
        <xdr:cNvPr id="292" name="【福祉施設】&#10;有形固定資産減価償却率平均値テキスト"/>
        <xdr:cNvSpPr txBox="1"/>
      </xdr:nvSpPr>
      <xdr:spPr>
        <a:xfrm>
          <a:off x="4673600" y="14085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4" name="フローチャート: 判断 293"/>
        <xdr:cNvSpPr/>
      </xdr:nvSpPr>
      <xdr:spPr>
        <a:xfrm>
          <a:off x="3746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95" name="フローチャート: 判断 294"/>
        <xdr:cNvSpPr/>
      </xdr:nvSpPr>
      <xdr:spPr>
        <a:xfrm>
          <a:off x="2857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96" name="フローチャート: 判断 295"/>
        <xdr:cNvSpPr/>
      </xdr:nvSpPr>
      <xdr:spPr>
        <a:xfrm>
          <a:off x="1968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97" name="フローチャート: 判断 296"/>
        <xdr:cNvSpPr/>
      </xdr:nvSpPr>
      <xdr:spPr>
        <a:xfrm>
          <a:off x="1079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49349</xdr:rowOff>
    </xdr:from>
    <xdr:to>
      <xdr:col>24</xdr:col>
      <xdr:colOff>114300</xdr:colOff>
      <xdr:row>84</xdr:row>
      <xdr:rowOff>150949</xdr:rowOff>
    </xdr:to>
    <xdr:sp macro="" textlink="">
      <xdr:nvSpPr>
        <xdr:cNvPr id="303" name="楕円 302"/>
        <xdr:cNvSpPr/>
      </xdr:nvSpPr>
      <xdr:spPr>
        <a:xfrm>
          <a:off x="4584700" y="144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27776</xdr:rowOff>
    </xdr:from>
    <xdr:ext cx="405111" cy="259045"/>
    <xdr:sp macro="" textlink="">
      <xdr:nvSpPr>
        <xdr:cNvPr id="304" name="【福祉施設】&#10;有形固定資産減価償却率該当値テキスト"/>
        <xdr:cNvSpPr txBox="1"/>
      </xdr:nvSpPr>
      <xdr:spPr>
        <a:xfrm>
          <a:off x="4673600" y="1442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16692</xdr:rowOff>
    </xdr:from>
    <xdr:to>
      <xdr:col>20</xdr:col>
      <xdr:colOff>38100</xdr:colOff>
      <xdr:row>84</xdr:row>
      <xdr:rowOff>118292</xdr:rowOff>
    </xdr:to>
    <xdr:sp macro="" textlink="">
      <xdr:nvSpPr>
        <xdr:cNvPr id="305" name="楕円 304"/>
        <xdr:cNvSpPr/>
      </xdr:nvSpPr>
      <xdr:spPr>
        <a:xfrm>
          <a:off x="3746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67492</xdr:rowOff>
    </xdr:from>
    <xdr:to>
      <xdr:col>24</xdr:col>
      <xdr:colOff>63500</xdr:colOff>
      <xdr:row>84</xdr:row>
      <xdr:rowOff>100149</xdr:rowOff>
    </xdr:to>
    <xdr:cxnSp macro="">
      <xdr:nvCxnSpPr>
        <xdr:cNvPr id="306" name="直線コネクタ 305"/>
        <xdr:cNvCxnSpPr/>
      </xdr:nvCxnSpPr>
      <xdr:spPr>
        <a:xfrm>
          <a:off x="3797300" y="1446929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153851</xdr:rowOff>
    </xdr:from>
    <xdr:to>
      <xdr:col>15</xdr:col>
      <xdr:colOff>101600</xdr:colOff>
      <xdr:row>84</xdr:row>
      <xdr:rowOff>84001</xdr:rowOff>
    </xdr:to>
    <xdr:sp macro="" textlink="">
      <xdr:nvSpPr>
        <xdr:cNvPr id="307" name="楕円 306"/>
        <xdr:cNvSpPr/>
      </xdr:nvSpPr>
      <xdr:spPr>
        <a:xfrm>
          <a:off x="2857500" y="143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33201</xdr:rowOff>
    </xdr:from>
    <xdr:to>
      <xdr:col>19</xdr:col>
      <xdr:colOff>177800</xdr:colOff>
      <xdr:row>84</xdr:row>
      <xdr:rowOff>67492</xdr:rowOff>
    </xdr:to>
    <xdr:cxnSp macro="">
      <xdr:nvCxnSpPr>
        <xdr:cNvPr id="308" name="直線コネクタ 307"/>
        <xdr:cNvCxnSpPr/>
      </xdr:nvCxnSpPr>
      <xdr:spPr>
        <a:xfrm>
          <a:off x="2908300" y="1443500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121194</xdr:rowOff>
    </xdr:from>
    <xdr:to>
      <xdr:col>10</xdr:col>
      <xdr:colOff>165100</xdr:colOff>
      <xdr:row>84</xdr:row>
      <xdr:rowOff>51344</xdr:rowOff>
    </xdr:to>
    <xdr:sp macro="" textlink="">
      <xdr:nvSpPr>
        <xdr:cNvPr id="309" name="楕円 308"/>
        <xdr:cNvSpPr/>
      </xdr:nvSpPr>
      <xdr:spPr>
        <a:xfrm>
          <a:off x="1968500" y="1435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544</xdr:rowOff>
    </xdr:from>
    <xdr:to>
      <xdr:col>15</xdr:col>
      <xdr:colOff>50800</xdr:colOff>
      <xdr:row>84</xdr:row>
      <xdr:rowOff>33201</xdr:rowOff>
    </xdr:to>
    <xdr:cxnSp macro="">
      <xdr:nvCxnSpPr>
        <xdr:cNvPr id="310" name="直線コネクタ 309"/>
        <xdr:cNvCxnSpPr/>
      </xdr:nvCxnSpPr>
      <xdr:spPr>
        <a:xfrm>
          <a:off x="2019300" y="144023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103232</xdr:rowOff>
    </xdr:from>
    <xdr:to>
      <xdr:col>6</xdr:col>
      <xdr:colOff>38100</xdr:colOff>
      <xdr:row>84</xdr:row>
      <xdr:rowOff>33382</xdr:rowOff>
    </xdr:to>
    <xdr:sp macro="" textlink="">
      <xdr:nvSpPr>
        <xdr:cNvPr id="311" name="楕円 310"/>
        <xdr:cNvSpPr/>
      </xdr:nvSpPr>
      <xdr:spPr>
        <a:xfrm>
          <a:off x="10795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154032</xdr:rowOff>
    </xdr:from>
    <xdr:to>
      <xdr:col>10</xdr:col>
      <xdr:colOff>114300</xdr:colOff>
      <xdr:row>84</xdr:row>
      <xdr:rowOff>544</xdr:rowOff>
    </xdr:to>
    <xdr:cxnSp macro="">
      <xdr:nvCxnSpPr>
        <xdr:cNvPr id="312" name="直線コネクタ 311"/>
        <xdr:cNvCxnSpPr/>
      </xdr:nvCxnSpPr>
      <xdr:spPr>
        <a:xfrm>
          <a:off x="1130300" y="14384382"/>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102161</xdr:rowOff>
    </xdr:from>
    <xdr:ext cx="405111" cy="259045"/>
    <xdr:sp macro="" textlink="">
      <xdr:nvSpPr>
        <xdr:cNvPr id="313" name="n_1aveValue【福祉施設】&#10;有形固定資産減価償却率"/>
        <xdr:cNvSpPr txBox="1"/>
      </xdr:nvSpPr>
      <xdr:spPr>
        <a:xfrm>
          <a:off x="35820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62972</xdr:rowOff>
    </xdr:from>
    <xdr:ext cx="405111" cy="259045"/>
    <xdr:sp macro="" textlink="">
      <xdr:nvSpPr>
        <xdr:cNvPr id="314" name="n_2aveValue【福祉施設】&#10;有形固定資産減価償却率"/>
        <xdr:cNvSpPr txBox="1"/>
      </xdr:nvSpPr>
      <xdr:spPr>
        <a:xfrm>
          <a:off x="2705744" y="139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61340</xdr:rowOff>
    </xdr:from>
    <xdr:ext cx="405111" cy="259045"/>
    <xdr:sp macro="" textlink="">
      <xdr:nvSpPr>
        <xdr:cNvPr id="315" name="n_3aveValue【福祉施設】&#10;有形固定資産減価償却率"/>
        <xdr:cNvSpPr txBox="1"/>
      </xdr:nvSpPr>
      <xdr:spPr>
        <a:xfrm>
          <a:off x="1816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25416</xdr:rowOff>
    </xdr:from>
    <xdr:ext cx="405111" cy="259045"/>
    <xdr:sp macro="" textlink="">
      <xdr:nvSpPr>
        <xdr:cNvPr id="316" name="n_4aveValue【福祉施設】&#10;有形固定資産減価償却率"/>
        <xdr:cNvSpPr txBox="1"/>
      </xdr:nvSpPr>
      <xdr:spPr>
        <a:xfrm>
          <a:off x="927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109419</xdr:rowOff>
    </xdr:from>
    <xdr:ext cx="405111" cy="259045"/>
    <xdr:sp macro="" textlink="">
      <xdr:nvSpPr>
        <xdr:cNvPr id="317" name="n_1mainValue【福祉施設】&#10;有形固定資産減価償却率"/>
        <xdr:cNvSpPr txBox="1"/>
      </xdr:nvSpPr>
      <xdr:spPr>
        <a:xfrm>
          <a:off x="3582044" y="1451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75128</xdr:rowOff>
    </xdr:from>
    <xdr:ext cx="405111" cy="259045"/>
    <xdr:sp macro="" textlink="">
      <xdr:nvSpPr>
        <xdr:cNvPr id="318" name="n_2mainValue【福祉施設】&#10;有形固定資産減価償却率"/>
        <xdr:cNvSpPr txBox="1"/>
      </xdr:nvSpPr>
      <xdr:spPr>
        <a:xfrm>
          <a:off x="2705744" y="1447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42471</xdr:rowOff>
    </xdr:from>
    <xdr:ext cx="405111" cy="259045"/>
    <xdr:sp macro="" textlink="">
      <xdr:nvSpPr>
        <xdr:cNvPr id="319" name="n_3mainValue【福祉施設】&#10;有形固定資産減価償却率"/>
        <xdr:cNvSpPr txBox="1"/>
      </xdr:nvSpPr>
      <xdr:spPr>
        <a:xfrm>
          <a:off x="18167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24509</xdr:rowOff>
    </xdr:from>
    <xdr:ext cx="405111" cy="259045"/>
    <xdr:sp macro="" textlink="">
      <xdr:nvSpPr>
        <xdr:cNvPr id="320" name="n_4mainValue【福祉施設】&#10;有形固定資産減価償却率"/>
        <xdr:cNvSpPr txBox="1"/>
      </xdr:nvSpPr>
      <xdr:spPr>
        <a:xfrm>
          <a:off x="927744" y="1442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xdr:cNvCxnSpPr/>
      </xdr:nvCxnSpPr>
      <xdr:spPr>
        <a:xfrm flipV="1">
          <a:off x="10476865" y="1343977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xdr:cNvSpPr txBox="1"/>
      </xdr:nvSpPr>
      <xdr:spPr>
        <a:xfrm>
          <a:off x="10515600"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xdr:cNvCxnSpPr/>
      </xdr:nvCxnSpPr>
      <xdr:spPr>
        <a:xfrm>
          <a:off x="10388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15891</xdr:rowOff>
    </xdr:from>
    <xdr:ext cx="469744" cy="259045"/>
    <xdr:sp macro="" textlink="">
      <xdr:nvSpPr>
        <xdr:cNvPr id="345" name="【福祉施設】&#10;一人当たり面積平均値テキスト"/>
        <xdr:cNvSpPr txBox="1"/>
      </xdr:nvSpPr>
      <xdr:spPr>
        <a:xfrm>
          <a:off x="10515600" y="14074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xdr:cNvSpPr/>
      </xdr:nvSpPr>
      <xdr:spPr>
        <a:xfrm>
          <a:off x="104267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47" name="フローチャート: 判断 346"/>
        <xdr:cNvSpPr/>
      </xdr:nvSpPr>
      <xdr:spPr>
        <a:xfrm>
          <a:off x="958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48" name="フローチャート: 判断 347"/>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49" name="フローチャート: 判断 348"/>
        <xdr:cNvSpPr/>
      </xdr:nvSpPr>
      <xdr:spPr>
        <a:xfrm>
          <a:off x="7810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27305</xdr:rowOff>
    </xdr:from>
    <xdr:to>
      <xdr:col>55</xdr:col>
      <xdr:colOff>50800</xdr:colOff>
      <xdr:row>84</xdr:row>
      <xdr:rowOff>128905</xdr:rowOff>
    </xdr:to>
    <xdr:sp macro="" textlink="">
      <xdr:nvSpPr>
        <xdr:cNvPr id="356" name="楕円 355"/>
        <xdr:cNvSpPr/>
      </xdr:nvSpPr>
      <xdr:spPr>
        <a:xfrm>
          <a:off x="10426700" y="144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5732</xdr:rowOff>
    </xdr:from>
    <xdr:ext cx="469744" cy="259045"/>
    <xdr:sp macro="" textlink="">
      <xdr:nvSpPr>
        <xdr:cNvPr id="357" name="【福祉施設】&#10;一人当たり面積該当値テキスト"/>
        <xdr:cNvSpPr txBox="1"/>
      </xdr:nvSpPr>
      <xdr:spPr>
        <a:xfrm>
          <a:off x="10515600" y="1440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27305</xdr:rowOff>
    </xdr:from>
    <xdr:to>
      <xdr:col>50</xdr:col>
      <xdr:colOff>165100</xdr:colOff>
      <xdr:row>84</xdr:row>
      <xdr:rowOff>128905</xdr:rowOff>
    </xdr:to>
    <xdr:sp macro="" textlink="">
      <xdr:nvSpPr>
        <xdr:cNvPr id="358" name="楕円 357"/>
        <xdr:cNvSpPr/>
      </xdr:nvSpPr>
      <xdr:spPr>
        <a:xfrm>
          <a:off x="9588500" y="144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78105</xdr:rowOff>
    </xdr:from>
    <xdr:to>
      <xdr:col>55</xdr:col>
      <xdr:colOff>0</xdr:colOff>
      <xdr:row>84</xdr:row>
      <xdr:rowOff>78105</xdr:rowOff>
    </xdr:to>
    <xdr:cxnSp macro="">
      <xdr:nvCxnSpPr>
        <xdr:cNvPr id="359" name="直線コネクタ 358"/>
        <xdr:cNvCxnSpPr/>
      </xdr:nvCxnSpPr>
      <xdr:spPr>
        <a:xfrm>
          <a:off x="9639300" y="144799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60" name="楕円 359"/>
        <xdr:cNvSpPr/>
      </xdr:nvSpPr>
      <xdr:spPr>
        <a:xfrm>
          <a:off x="8699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78105</xdr:rowOff>
    </xdr:from>
    <xdr:to>
      <xdr:col>50</xdr:col>
      <xdr:colOff>114300</xdr:colOff>
      <xdr:row>84</xdr:row>
      <xdr:rowOff>83820</xdr:rowOff>
    </xdr:to>
    <xdr:cxnSp macro="">
      <xdr:nvCxnSpPr>
        <xdr:cNvPr id="361" name="直線コネクタ 360"/>
        <xdr:cNvCxnSpPr/>
      </xdr:nvCxnSpPr>
      <xdr:spPr>
        <a:xfrm flipV="1">
          <a:off x="8750300" y="144799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33020</xdr:rowOff>
    </xdr:from>
    <xdr:to>
      <xdr:col>41</xdr:col>
      <xdr:colOff>101600</xdr:colOff>
      <xdr:row>84</xdr:row>
      <xdr:rowOff>134620</xdr:rowOff>
    </xdr:to>
    <xdr:sp macro="" textlink="">
      <xdr:nvSpPr>
        <xdr:cNvPr id="362" name="楕円 361"/>
        <xdr:cNvSpPr/>
      </xdr:nvSpPr>
      <xdr:spPr>
        <a:xfrm>
          <a:off x="7810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83820</xdr:rowOff>
    </xdr:from>
    <xdr:to>
      <xdr:col>45</xdr:col>
      <xdr:colOff>177800</xdr:colOff>
      <xdr:row>84</xdr:row>
      <xdr:rowOff>83820</xdr:rowOff>
    </xdr:to>
    <xdr:cxnSp macro="">
      <xdr:nvCxnSpPr>
        <xdr:cNvPr id="363" name="直線コネクタ 362"/>
        <xdr:cNvCxnSpPr/>
      </xdr:nvCxnSpPr>
      <xdr:spPr>
        <a:xfrm>
          <a:off x="7861300" y="1448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33020</xdr:rowOff>
    </xdr:from>
    <xdr:to>
      <xdr:col>36</xdr:col>
      <xdr:colOff>165100</xdr:colOff>
      <xdr:row>84</xdr:row>
      <xdr:rowOff>134620</xdr:rowOff>
    </xdr:to>
    <xdr:sp macro="" textlink="">
      <xdr:nvSpPr>
        <xdr:cNvPr id="364" name="楕円 363"/>
        <xdr:cNvSpPr/>
      </xdr:nvSpPr>
      <xdr:spPr>
        <a:xfrm>
          <a:off x="6921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83820</xdr:rowOff>
    </xdr:from>
    <xdr:to>
      <xdr:col>41</xdr:col>
      <xdr:colOff>50800</xdr:colOff>
      <xdr:row>84</xdr:row>
      <xdr:rowOff>83820</xdr:rowOff>
    </xdr:to>
    <xdr:cxnSp macro="">
      <xdr:nvCxnSpPr>
        <xdr:cNvPr id="365" name="直線コネクタ 364"/>
        <xdr:cNvCxnSpPr/>
      </xdr:nvCxnSpPr>
      <xdr:spPr>
        <a:xfrm>
          <a:off x="6972300" y="1448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162577</xdr:rowOff>
    </xdr:from>
    <xdr:ext cx="469744" cy="259045"/>
    <xdr:sp macro="" textlink="">
      <xdr:nvSpPr>
        <xdr:cNvPr id="366" name="n_1aveValue【福祉施設】&#10;一人当たり面積"/>
        <xdr:cNvSpPr txBox="1"/>
      </xdr:nvSpPr>
      <xdr:spPr>
        <a:xfrm>
          <a:off x="9391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367" name="n_2aveValue【福祉施設】&#10;一人当たり面積"/>
        <xdr:cNvSpPr txBox="1"/>
      </xdr:nvSpPr>
      <xdr:spPr>
        <a:xfrm>
          <a:off x="8515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168291</xdr:rowOff>
    </xdr:from>
    <xdr:ext cx="469744" cy="259045"/>
    <xdr:sp macro="" textlink="">
      <xdr:nvSpPr>
        <xdr:cNvPr id="368" name="n_3aveValue【福祉施設】&#10;一人当たり面積"/>
        <xdr:cNvSpPr txBox="1"/>
      </xdr:nvSpPr>
      <xdr:spPr>
        <a:xfrm>
          <a:off x="7626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69" name="n_4aveValue【福祉施設】&#10;一人当たり面積"/>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120032</xdr:rowOff>
    </xdr:from>
    <xdr:ext cx="469744" cy="259045"/>
    <xdr:sp macro="" textlink="">
      <xdr:nvSpPr>
        <xdr:cNvPr id="370" name="n_1mainValue【福祉施設】&#10;一人当たり面積"/>
        <xdr:cNvSpPr txBox="1"/>
      </xdr:nvSpPr>
      <xdr:spPr>
        <a:xfrm>
          <a:off x="9391727" y="1452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125747</xdr:rowOff>
    </xdr:from>
    <xdr:ext cx="469744" cy="259045"/>
    <xdr:sp macro="" textlink="">
      <xdr:nvSpPr>
        <xdr:cNvPr id="371" name="n_2mainValue【福祉施設】&#10;一人当たり面積"/>
        <xdr:cNvSpPr txBox="1"/>
      </xdr:nvSpPr>
      <xdr:spPr>
        <a:xfrm>
          <a:off x="8515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125747</xdr:rowOff>
    </xdr:from>
    <xdr:ext cx="469744" cy="259045"/>
    <xdr:sp macro="" textlink="">
      <xdr:nvSpPr>
        <xdr:cNvPr id="372" name="n_3mainValue【福祉施設】&#10;一人当たり面積"/>
        <xdr:cNvSpPr txBox="1"/>
      </xdr:nvSpPr>
      <xdr:spPr>
        <a:xfrm>
          <a:off x="7626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125747</xdr:rowOff>
    </xdr:from>
    <xdr:ext cx="469744" cy="259045"/>
    <xdr:sp macro="" textlink="">
      <xdr:nvSpPr>
        <xdr:cNvPr id="373" name="n_4mainValue【福祉施設】&#10;一人当たり面積"/>
        <xdr:cNvSpPr txBox="1"/>
      </xdr:nvSpPr>
      <xdr:spPr>
        <a:xfrm>
          <a:off x="6737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xdr:cNvCxnSpPr/>
      </xdr:nvCxnSpPr>
      <xdr:spPr>
        <a:xfrm flipV="1">
          <a:off x="4634865" y="173044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5822</xdr:rowOff>
    </xdr:from>
    <xdr:ext cx="405111" cy="259045"/>
    <xdr:sp macro="" textlink="">
      <xdr:nvSpPr>
        <xdr:cNvPr id="404" name="【市民会館】&#10;有形固定資産減価償却率平均値テキスト"/>
        <xdr:cNvSpPr txBox="1"/>
      </xdr:nvSpPr>
      <xdr:spPr>
        <a:xfrm>
          <a:off x="4673600" y="17836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6" name="フローチャート: 判断 405"/>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407" name="フローチャート: 判断 406"/>
        <xdr:cNvSpPr/>
      </xdr:nvSpPr>
      <xdr:spPr>
        <a:xfrm>
          <a:off x="2857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08" name="フローチャート: 判断 407"/>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409" name="フローチャート: 判断 408"/>
        <xdr:cNvSpPr/>
      </xdr:nvSpPr>
      <xdr:spPr>
        <a:xfrm>
          <a:off x="1079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54792</xdr:rowOff>
    </xdr:from>
    <xdr:to>
      <xdr:col>24</xdr:col>
      <xdr:colOff>114300</xdr:colOff>
      <xdr:row>105</xdr:row>
      <xdr:rowOff>156392</xdr:rowOff>
    </xdr:to>
    <xdr:sp macro="" textlink="">
      <xdr:nvSpPr>
        <xdr:cNvPr id="415" name="楕円 414"/>
        <xdr:cNvSpPr/>
      </xdr:nvSpPr>
      <xdr:spPr>
        <a:xfrm>
          <a:off x="45847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33219</xdr:rowOff>
    </xdr:from>
    <xdr:ext cx="405111" cy="259045"/>
    <xdr:sp macro="" textlink="">
      <xdr:nvSpPr>
        <xdr:cNvPr id="416" name="【市民会館】&#10;有形固定資産減価償却率該当値テキスト"/>
        <xdr:cNvSpPr txBox="1"/>
      </xdr:nvSpPr>
      <xdr:spPr>
        <a:xfrm>
          <a:off x="4673600"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27032</xdr:rowOff>
    </xdr:from>
    <xdr:to>
      <xdr:col>20</xdr:col>
      <xdr:colOff>38100</xdr:colOff>
      <xdr:row>105</xdr:row>
      <xdr:rowOff>128632</xdr:rowOff>
    </xdr:to>
    <xdr:sp macro="" textlink="">
      <xdr:nvSpPr>
        <xdr:cNvPr id="417" name="楕円 416"/>
        <xdr:cNvSpPr/>
      </xdr:nvSpPr>
      <xdr:spPr>
        <a:xfrm>
          <a:off x="3746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77832</xdr:rowOff>
    </xdr:from>
    <xdr:to>
      <xdr:col>24</xdr:col>
      <xdr:colOff>63500</xdr:colOff>
      <xdr:row>105</xdr:row>
      <xdr:rowOff>105592</xdr:rowOff>
    </xdr:to>
    <xdr:cxnSp macro="">
      <xdr:nvCxnSpPr>
        <xdr:cNvPr id="418" name="直線コネクタ 417"/>
        <xdr:cNvCxnSpPr/>
      </xdr:nvCxnSpPr>
      <xdr:spPr>
        <a:xfrm>
          <a:off x="3797300" y="18080082"/>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149498</xdr:rowOff>
    </xdr:from>
    <xdr:to>
      <xdr:col>15</xdr:col>
      <xdr:colOff>101600</xdr:colOff>
      <xdr:row>105</xdr:row>
      <xdr:rowOff>79648</xdr:rowOff>
    </xdr:to>
    <xdr:sp macro="" textlink="">
      <xdr:nvSpPr>
        <xdr:cNvPr id="419" name="楕円 418"/>
        <xdr:cNvSpPr/>
      </xdr:nvSpPr>
      <xdr:spPr>
        <a:xfrm>
          <a:off x="2857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28848</xdr:rowOff>
    </xdr:from>
    <xdr:to>
      <xdr:col>19</xdr:col>
      <xdr:colOff>177800</xdr:colOff>
      <xdr:row>105</xdr:row>
      <xdr:rowOff>77832</xdr:rowOff>
    </xdr:to>
    <xdr:cxnSp macro="">
      <xdr:nvCxnSpPr>
        <xdr:cNvPr id="420" name="直線コネクタ 419"/>
        <xdr:cNvCxnSpPr/>
      </xdr:nvCxnSpPr>
      <xdr:spPr>
        <a:xfrm>
          <a:off x="2908300" y="18031098"/>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4173</xdr:rowOff>
    </xdr:from>
    <xdr:to>
      <xdr:col>10</xdr:col>
      <xdr:colOff>165100</xdr:colOff>
      <xdr:row>105</xdr:row>
      <xdr:rowOff>105773</xdr:rowOff>
    </xdr:to>
    <xdr:sp macro="" textlink="">
      <xdr:nvSpPr>
        <xdr:cNvPr id="421" name="楕円 420"/>
        <xdr:cNvSpPr/>
      </xdr:nvSpPr>
      <xdr:spPr>
        <a:xfrm>
          <a:off x="1968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28848</xdr:rowOff>
    </xdr:from>
    <xdr:to>
      <xdr:col>15</xdr:col>
      <xdr:colOff>50800</xdr:colOff>
      <xdr:row>105</xdr:row>
      <xdr:rowOff>54973</xdr:rowOff>
    </xdr:to>
    <xdr:cxnSp macro="">
      <xdr:nvCxnSpPr>
        <xdr:cNvPr id="422" name="直線コネクタ 421"/>
        <xdr:cNvCxnSpPr/>
      </xdr:nvCxnSpPr>
      <xdr:spPr>
        <a:xfrm flipV="1">
          <a:off x="2019300" y="1803109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38463</xdr:rowOff>
    </xdr:from>
    <xdr:to>
      <xdr:col>6</xdr:col>
      <xdr:colOff>38100</xdr:colOff>
      <xdr:row>105</xdr:row>
      <xdr:rowOff>140063</xdr:rowOff>
    </xdr:to>
    <xdr:sp macro="" textlink="">
      <xdr:nvSpPr>
        <xdr:cNvPr id="423" name="楕円 422"/>
        <xdr:cNvSpPr/>
      </xdr:nvSpPr>
      <xdr:spPr>
        <a:xfrm>
          <a:off x="10795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54973</xdr:rowOff>
    </xdr:from>
    <xdr:to>
      <xdr:col>10</xdr:col>
      <xdr:colOff>114300</xdr:colOff>
      <xdr:row>105</xdr:row>
      <xdr:rowOff>89263</xdr:rowOff>
    </xdr:to>
    <xdr:cxnSp macro="">
      <xdr:nvCxnSpPr>
        <xdr:cNvPr id="424" name="直線コネクタ 423"/>
        <xdr:cNvCxnSpPr/>
      </xdr:nvCxnSpPr>
      <xdr:spPr>
        <a:xfrm flipV="1">
          <a:off x="1130300" y="1805722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97807</xdr:rowOff>
    </xdr:from>
    <xdr:ext cx="405111" cy="259045"/>
    <xdr:sp macro="" textlink="">
      <xdr:nvSpPr>
        <xdr:cNvPr id="425" name="n_1aveValue【市民会館】&#10;有形固定資産減価償却率"/>
        <xdr:cNvSpPr txBox="1"/>
      </xdr:nvSpPr>
      <xdr:spPr>
        <a:xfrm>
          <a:off x="3582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82204</xdr:rowOff>
    </xdr:from>
    <xdr:ext cx="405111" cy="259045"/>
    <xdr:sp macro="" textlink="">
      <xdr:nvSpPr>
        <xdr:cNvPr id="426" name="n_2aveValue【市民会館】&#10;有形固定資産減価償却率"/>
        <xdr:cNvSpPr txBox="1"/>
      </xdr:nvSpPr>
      <xdr:spPr>
        <a:xfrm>
          <a:off x="2705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84745</xdr:rowOff>
    </xdr:from>
    <xdr:ext cx="405111" cy="259045"/>
    <xdr:sp macro="" textlink="">
      <xdr:nvSpPr>
        <xdr:cNvPr id="427" name="n_3aveValue【市民会館】&#10;有形固定資産減価償却率"/>
        <xdr:cNvSpPr txBox="1"/>
      </xdr:nvSpPr>
      <xdr:spPr>
        <a:xfrm>
          <a:off x="1816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19429</xdr:rowOff>
    </xdr:from>
    <xdr:ext cx="405111" cy="259045"/>
    <xdr:sp macro="" textlink="">
      <xdr:nvSpPr>
        <xdr:cNvPr id="428" name="n_4aveValue【市民会館】&#10;有形固定資産減価償却率"/>
        <xdr:cNvSpPr txBox="1"/>
      </xdr:nvSpPr>
      <xdr:spPr>
        <a:xfrm>
          <a:off x="927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119759</xdr:rowOff>
    </xdr:from>
    <xdr:ext cx="405111" cy="259045"/>
    <xdr:sp macro="" textlink="">
      <xdr:nvSpPr>
        <xdr:cNvPr id="429" name="n_1mainValue【市民会館】&#10;有形固定資産減価償却率"/>
        <xdr:cNvSpPr txBox="1"/>
      </xdr:nvSpPr>
      <xdr:spPr>
        <a:xfrm>
          <a:off x="35820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96175</xdr:rowOff>
    </xdr:from>
    <xdr:ext cx="405111" cy="259045"/>
    <xdr:sp macro="" textlink="">
      <xdr:nvSpPr>
        <xdr:cNvPr id="430" name="n_2mainValue【市民会館】&#10;有形固定資産減価償却率"/>
        <xdr:cNvSpPr txBox="1"/>
      </xdr:nvSpPr>
      <xdr:spPr>
        <a:xfrm>
          <a:off x="2705744" y="1775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96900</xdr:rowOff>
    </xdr:from>
    <xdr:ext cx="405111" cy="259045"/>
    <xdr:sp macro="" textlink="">
      <xdr:nvSpPr>
        <xdr:cNvPr id="431" name="n_3mainValue【市民会館】&#10;有形固定資産減価償却率"/>
        <xdr:cNvSpPr txBox="1"/>
      </xdr:nvSpPr>
      <xdr:spPr>
        <a:xfrm>
          <a:off x="18167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131190</xdr:rowOff>
    </xdr:from>
    <xdr:ext cx="405111" cy="259045"/>
    <xdr:sp macro="" textlink="">
      <xdr:nvSpPr>
        <xdr:cNvPr id="432" name="n_4mainValue【市民会館】&#10;有形固定資産減価償却率"/>
        <xdr:cNvSpPr txBox="1"/>
      </xdr:nvSpPr>
      <xdr:spPr>
        <a:xfrm>
          <a:off x="927744" y="1813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xdr:cNvCxnSpPr/>
      </xdr:nvCxnSpPr>
      <xdr:spPr>
        <a:xfrm flipV="1">
          <a:off x="10476865" y="174040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5"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7" name="【市民会館】&#10;一人当たり面積最大値テキスト"/>
        <xdr:cNvSpPr txBox="1"/>
      </xdr:nvSpPr>
      <xdr:spPr>
        <a:xfrm>
          <a:off x="10515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xdr:cNvCxnSpPr/>
      </xdr:nvCxnSpPr>
      <xdr:spPr>
        <a:xfrm>
          <a:off x="10388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112285</xdr:rowOff>
    </xdr:from>
    <xdr:ext cx="469744" cy="259045"/>
    <xdr:sp macro="" textlink="">
      <xdr:nvSpPr>
        <xdr:cNvPr id="459" name="【市民会館】&#10;一人当たり面積平均値テキスト"/>
        <xdr:cNvSpPr txBox="1"/>
      </xdr:nvSpPr>
      <xdr:spPr>
        <a:xfrm>
          <a:off x="10515600" y="1811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0" name="フローチャート: 判断 459"/>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461" name="フローチャート: 判断 460"/>
        <xdr:cNvSpPr/>
      </xdr:nvSpPr>
      <xdr:spPr>
        <a:xfrm>
          <a:off x="9588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462" name="フローチャート: 判断 461"/>
        <xdr:cNvSpPr/>
      </xdr:nvSpPr>
      <xdr:spPr>
        <a:xfrm>
          <a:off x="8699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463" name="フローチャート: 判断 462"/>
        <xdr:cNvSpPr/>
      </xdr:nvSpPr>
      <xdr:spPr>
        <a:xfrm>
          <a:off x="7810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464" name="フローチャート: 判断 463"/>
        <xdr:cNvSpPr/>
      </xdr:nvSpPr>
      <xdr:spPr>
        <a:xfrm>
          <a:off x="6921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25400</xdr:rowOff>
    </xdr:from>
    <xdr:to>
      <xdr:col>55</xdr:col>
      <xdr:colOff>50800</xdr:colOff>
      <xdr:row>107</xdr:row>
      <xdr:rowOff>127000</xdr:rowOff>
    </xdr:to>
    <xdr:sp macro="" textlink="">
      <xdr:nvSpPr>
        <xdr:cNvPr id="470" name="楕円 469"/>
        <xdr:cNvSpPr/>
      </xdr:nvSpPr>
      <xdr:spPr>
        <a:xfrm>
          <a:off x="104267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3827</xdr:rowOff>
    </xdr:from>
    <xdr:ext cx="469744" cy="259045"/>
    <xdr:sp macro="" textlink="">
      <xdr:nvSpPr>
        <xdr:cNvPr id="471" name="【市民会館】&#10;一人当たり面積該当値テキスト"/>
        <xdr:cNvSpPr txBox="1"/>
      </xdr:nvSpPr>
      <xdr:spPr>
        <a:xfrm>
          <a:off x="10515600"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25400</xdr:rowOff>
    </xdr:from>
    <xdr:to>
      <xdr:col>50</xdr:col>
      <xdr:colOff>165100</xdr:colOff>
      <xdr:row>107</xdr:row>
      <xdr:rowOff>127000</xdr:rowOff>
    </xdr:to>
    <xdr:sp macro="" textlink="">
      <xdr:nvSpPr>
        <xdr:cNvPr id="472" name="楕円 471"/>
        <xdr:cNvSpPr/>
      </xdr:nvSpPr>
      <xdr:spPr>
        <a:xfrm>
          <a:off x="9588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76200</xdr:rowOff>
    </xdr:from>
    <xdr:to>
      <xdr:col>55</xdr:col>
      <xdr:colOff>0</xdr:colOff>
      <xdr:row>107</xdr:row>
      <xdr:rowOff>76200</xdr:rowOff>
    </xdr:to>
    <xdr:cxnSp macro="">
      <xdr:nvCxnSpPr>
        <xdr:cNvPr id="473" name="直線コネクタ 472"/>
        <xdr:cNvCxnSpPr/>
      </xdr:nvCxnSpPr>
      <xdr:spPr>
        <a:xfrm>
          <a:off x="9639300" y="18421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27687</xdr:rowOff>
    </xdr:from>
    <xdr:to>
      <xdr:col>46</xdr:col>
      <xdr:colOff>38100</xdr:colOff>
      <xdr:row>107</xdr:row>
      <xdr:rowOff>129287</xdr:rowOff>
    </xdr:to>
    <xdr:sp macro="" textlink="">
      <xdr:nvSpPr>
        <xdr:cNvPr id="474" name="楕円 473"/>
        <xdr:cNvSpPr/>
      </xdr:nvSpPr>
      <xdr:spPr>
        <a:xfrm>
          <a:off x="8699500" y="1837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76200</xdr:rowOff>
    </xdr:from>
    <xdr:to>
      <xdr:col>50</xdr:col>
      <xdr:colOff>114300</xdr:colOff>
      <xdr:row>107</xdr:row>
      <xdr:rowOff>78487</xdr:rowOff>
    </xdr:to>
    <xdr:cxnSp macro="">
      <xdr:nvCxnSpPr>
        <xdr:cNvPr id="475" name="直線コネクタ 474"/>
        <xdr:cNvCxnSpPr/>
      </xdr:nvCxnSpPr>
      <xdr:spPr>
        <a:xfrm flipV="1">
          <a:off x="8750300" y="1842135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27687</xdr:rowOff>
    </xdr:from>
    <xdr:to>
      <xdr:col>41</xdr:col>
      <xdr:colOff>101600</xdr:colOff>
      <xdr:row>107</xdr:row>
      <xdr:rowOff>129287</xdr:rowOff>
    </xdr:to>
    <xdr:sp macro="" textlink="">
      <xdr:nvSpPr>
        <xdr:cNvPr id="476" name="楕円 475"/>
        <xdr:cNvSpPr/>
      </xdr:nvSpPr>
      <xdr:spPr>
        <a:xfrm>
          <a:off x="7810500" y="1837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78487</xdr:rowOff>
    </xdr:from>
    <xdr:to>
      <xdr:col>45</xdr:col>
      <xdr:colOff>177800</xdr:colOff>
      <xdr:row>107</xdr:row>
      <xdr:rowOff>78487</xdr:rowOff>
    </xdr:to>
    <xdr:cxnSp macro="">
      <xdr:nvCxnSpPr>
        <xdr:cNvPr id="477" name="直線コネクタ 476"/>
        <xdr:cNvCxnSpPr/>
      </xdr:nvCxnSpPr>
      <xdr:spPr>
        <a:xfrm>
          <a:off x="7861300" y="184236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27687</xdr:rowOff>
    </xdr:from>
    <xdr:to>
      <xdr:col>36</xdr:col>
      <xdr:colOff>165100</xdr:colOff>
      <xdr:row>107</xdr:row>
      <xdr:rowOff>129287</xdr:rowOff>
    </xdr:to>
    <xdr:sp macro="" textlink="">
      <xdr:nvSpPr>
        <xdr:cNvPr id="478" name="楕円 477"/>
        <xdr:cNvSpPr/>
      </xdr:nvSpPr>
      <xdr:spPr>
        <a:xfrm>
          <a:off x="6921500" y="1837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78487</xdr:rowOff>
    </xdr:from>
    <xdr:to>
      <xdr:col>41</xdr:col>
      <xdr:colOff>50800</xdr:colOff>
      <xdr:row>107</xdr:row>
      <xdr:rowOff>78487</xdr:rowOff>
    </xdr:to>
    <xdr:cxnSp macro="">
      <xdr:nvCxnSpPr>
        <xdr:cNvPr id="479" name="直線コネクタ 478"/>
        <xdr:cNvCxnSpPr/>
      </xdr:nvCxnSpPr>
      <xdr:spPr>
        <a:xfrm>
          <a:off x="6972300" y="184236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26940</xdr:rowOff>
    </xdr:from>
    <xdr:ext cx="469744" cy="259045"/>
    <xdr:sp macro="" textlink="">
      <xdr:nvSpPr>
        <xdr:cNvPr id="480" name="n_1aveValue【市民会館】&#10;一人当たり面積"/>
        <xdr:cNvSpPr txBox="1"/>
      </xdr:nvSpPr>
      <xdr:spPr>
        <a:xfrm>
          <a:off x="93917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33799</xdr:rowOff>
    </xdr:from>
    <xdr:ext cx="469744" cy="259045"/>
    <xdr:sp macro="" textlink="">
      <xdr:nvSpPr>
        <xdr:cNvPr id="481" name="n_2aveValue【市民会館】&#10;一人当たり面積"/>
        <xdr:cNvSpPr txBox="1"/>
      </xdr:nvSpPr>
      <xdr:spPr>
        <a:xfrm>
          <a:off x="8515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33799</xdr:rowOff>
    </xdr:from>
    <xdr:ext cx="469744" cy="259045"/>
    <xdr:sp macro="" textlink="">
      <xdr:nvSpPr>
        <xdr:cNvPr id="482" name="n_3aveValue【市民会館】&#10;一人当たり面積"/>
        <xdr:cNvSpPr txBox="1"/>
      </xdr:nvSpPr>
      <xdr:spPr>
        <a:xfrm>
          <a:off x="7626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24655</xdr:rowOff>
    </xdr:from>
    <xdr:ext cx="469744" cy="259045"/>
    <xdr:sp macro="" textlink="">
      <xdr:nvSpPr>
        <xdr:cNvPr id="483" name="n_4aveValue【市民会館】&#10;一人当たり面積"/>
        <xdr:cNvSpPr txBox="1"/>
      </xdr:nvSpPr>
      <xdr:spPr>
        <a:xfrm>
          <a:off x="67374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118127</xdr:rowOff>
    </xdr:from>
    <xdr:ext cx="469744" cy="259045"/>
    <xdr:sp macro="" textlink="">
      <xdr:nvSpPr>
        <xdr:cNvPr id="484" name="n_1mainValue【市民会館】&#10;一人当たり面積"/>
        <xdr:cNvSpPr txBox="1"/>
      </xdr:nvSpPr>
      <xdr:spPr>
        <a:xfrm>
          <a:off x="93917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120414</xdr:rowOff>
    </xdr:from>
    <xdr:ext cx="469744" cy="259045"/>
    <xdr:sp macro="" textlink="">
      <xdr:nvSpPr>
        <xdr:cNvPr id="485" name="n_2mainValue【市民会館】&#10;一人当たり面積"/>
        <xdr:cNvSpPr txBox="1"/>
      </xdr:nvSpPr>
      <xdr:spPr>
        <a:xfrm>
          <a:off x="8515427" y="1846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120414</xdr:rowOff>
    </xdr:from>
    <xdr:ext cx="469744" cy="259045"/>
    <xdr:sp macro="" textlink="">
      <xdr:nvSpPr>
        <xdr:cNvPr id="486" name="n_3mainValue【市民会館】&#10;一人当たり面積"/>
        <xdr:cNvSpPr txBox="1"/>
      </xdr:nvSpPr>
      <xdr:spPr>
        <a:xfrm>
          <a:off x="7626427" y="1846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120414</xdr:rowOff>
    </xdr:from>
    <xdr:ext cx="469744" cy="259045"/>
    <xdr:sp macro="" textlink="">
      <xdr:nvSpPr>
        <xdr:cNvPr id="487" name="n_4mainValue【市民会館】&#10;一人当たり面積"/>
        <xdr:cNvSpPr txBox="1"/>
      </xdr:nvSpPr>
      <xdr:spPr>
        <a:xfrm>
          <a:off x="6737427" y="1846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9" name="直線コネクタ 4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0" name="テキスト ボックス 49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1" name="直線コネクタ 5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2" name="テキスト ボックス 5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3" name="直線コネクタ 5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4" name="テキスト ボックス 5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5" name="直線コネクタ 5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6" name="テキスト ボックス 5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7" name="直線コネクタ 5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8" name="テキスト ボックス 5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9" name="直線コネクタ 5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0" name="テキスト ボックス 50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513" name="直線コネクタ 512"/>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514" name="【一般廃棄物処理施設】&#10;有形固定資産減価償却率最小値テキスト"/>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515" name="直線コネクタ 514"/>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516" name="【一般廃棄物処理施設】&#10;有形固定資産減価償却率最大値テキスト"/>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517" name="直線コネクタ 516"/>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144615</xdr:rowOff>
    </xdr:from>
    <xdr:ext cx="405111" cy="259045"/>
    <xdr:sp macro="" textlink="">
      <xdr:nvSpPr>
        <xdr:cNvPr id="518" name="【一般廃棄物処理施設】&#10;有形固定資産減価償却率平均値テキスト"/>
        <xdr:cNvSpPr txBox="1"/>
      </xdr:nvSpPr>
      <xdr:spPr>
        <a:xfrm>
          <a:off x="16357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519" name="フローチャート: 判断 518"/>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520" name="フローチャート: 判断 519"/>
        <xdr:cNvSpPr/>
      </xdr:nvSpPr>
      <xdr:spPr>
        <a:xfrm>
          <a:off x="15430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521" name="フローチャート: 判断 520"/>
        <xdr:cNvSpPr/>
      </xdr:nvSpPr>
      <xdr:spPr>
        <a:xfrm>
          <a:off x="14541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2" name="フローチャート: 判断 521"/>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523" name="フローチャート: 判断 522"/>
        <xdr:cNvSpPr/>
      </xdr:nvSpPr>
      <xdr:spPr>
        <a:xfrm>
          <a:off x="12763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56424</xdr:rowOff>
    </xdr:from>
    <xdr:to>
      <xdr:col>85</xdr:col>
      <xdr:colOff>177800</xdr:colOff>
      <xdr:row>39</xdr:row>
      <xdr:rowOff>158024</xdr:rowOff>
    </xdr:to>
    <xdr:sp macro="" textlink="">
      <xdr:nvSpPr>
        <xdr:cNvPr id="529" name="楕円 528"/>
        <xdr:cNvSpPr/>
      </xdr:nvSpPr>
      <xdr:spPr>
        <a:xfrm>
          <a:off x="162687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34851</xdr:rowOff>
    </xdr:from>
    <xdr:ext cx="405111" cy="259045"/>
    <xdr:sp macro="" textlink="">
      <xdr:nvSpPr>
        <xdr:cNvPr id="530" name="【一般廃棄物処理施設】&#10;有形固定資産減価償却率該当値テキスト"/>
        <xdr:cNvSpPr txBox="1"/>
      </xdr:nvSpPr>
      <xdr:spPr>
        <a:xfrm>
          <a:off x="16357600"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17235</xdr:rowOff>
    </xdr:from>
    <xdr:to>
      <xdr:col>81</xdr:col>
      <xdr:colOff>101600</xdr:colOff>
      <xdr:row>39</xdr:row>
      <xdr:rowOff>118835</xdr:rowOff>
    </xdr:to>
    <xdr:sp macro="" textlink="">
      <xdr:nvSpPr>
        <xdr:cNvPr id="531" name="楕円 530"/>
        <xdr:cNvSpPr/>
      </xdr:nvSpPr>
      <xdr:spPr>
        <a:xfrm>
          <a:off x="15430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68035</xdr:rowOff>
    </xdr:from>
    <xdr:to>
      <xdr:col>85</xdr:col>
      <xdr:colOff>127000</xdr:colOff>
      <xdr:row>39</xdr:row>
      <xdr:rowOff>107224</xdr:rowOff>
    </xdr:to>
    <xdr:cxnSp macro="">
      <xdr:nvCxnSpPr>
        <xdr:cNvPr id="532" name="直線コネクタ 531"/>
        <xdr:cNvCxnSpPr/>
      </xdr:nvCxnSpPr>
      <xdr:spPr>
        <a:xfrm>
          <a:off x="15481300" y="6754585"/>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67854</xdr:rowOff>
    </xdr:from>
    <xdr:to>
      <xdr:col>76</xdr:col>
      <xdr:colOff>165100</xdr:colOff>
      <xdr:row>39</xdr:row>
      <xdr:rowOff>169454</xdr:rowOff>
    </xdr:to>
    <xdr:sp macro="" textlink="">
      <xdr:nvSpPr>
        <xdr:cNvPr id="533" name="楕円 532"/>
        <xdr:cNvSpPr/>
      </xdr:nvSpPr>
      <xdr:spPr>
        <a:xfrm>
          <a:off x="14541500" y="675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68035</xdr:rowOff>
    </xdr:from>
    <xdr:to>
      <xdr:col>81</xdr:col>
      <xdr:colOff>50800</xdr:colOff>
      <xdr:row>39</xdr:row>
      <xdr:rowOff>118654</xdr:rowOff>
    </xdr:to>
    <xdr:cxnSp macro="">
      <xdr:nvCxnSpPr>
        <xdr:cNvPr id="534" name="直線コネクタ 533"/>
        <xdr:cNvCxnSpPr/>
      </xdr:nvCxnSpPr>
      <xdr:spPr>
        <a:xfrm flipV="1">
          <a:off x="14592300" y="6754585"/>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59690</xdr:rowOff>
    </xdr:from>
    <xdr:to>
      <xdr:col>72</xdr:col>
      <xdr:colOff>38100</xdr:colOff>
      <xdr:row>39</xdr:row>
      <xdr:rowOff>161290</xdr:rowOff>
    </xdr:to>
    <xdr:sp macro="" textlink="">
      <xdr:nvSpPr>
        <xdr:cNvPr id="535" name="楕円 534"/>
        <xdr:cNvSpPr/>
      </xdr:nvSpPr>
      <xdr:spPr>
        <a:xfrm>
          <a:off x="13652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110490</xdr:rowOff>
    </xdr:from>
    <xdr:to>
      <xdr:col>76</xdr:col>
      <xdr:colOff>114300</xdr:colOff>
      <xdr:row>39</xdr:row>
      <xdr:rowOff>118654</xdr:rowOff>
    </xdr:to>
    <xdr:cxnSp macro="">
      <xdr:nvCxnSpPr>
        <xdr:cNvPr id="536" name="直線コネクタ 535"/>
        <xdr:cNvCxnSpPr/>
      </xdr:nvCxnSpPr>
      <xdr:spPr>
        <a:xfrm>
          <a:off x="13703300" y="679704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22134</xdr:rowOff>
    </xdr:from>
    <xdr:to>
      <xdr:col>67</xdr:col>
      <xdr:colOff>101600</xdr:colOff>
      <xdr:row>39</xdr:row>
      <xdr:rowOff>123734</xdr:rowOff>
    </xdr:to>
    <xdr:sp macro="" textlink="">
      <xdr:nvSpPr>
        <xdr:cNvPr id="537" name="楕円 536"/>
        <xdr:cNvSpPr/>
      </xdr:nvSpPr>
      <xdr:spPr>
        <a:xfrm>
          <a:off x="127635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72934</xdr:rowOff>
    </xdr:from>
    <xdr:to>
      <xdr:col>71</xdr:col>
      <xdr:colOff>177800</xdr:colOff>
      <xdr:row>39</xdr:row>
      <xdr:rowOff>110490</xdr:rowOff>
    </xdr:to>
    <xdr:cxnSp macro="">
      <xdr:nvCxnSpPr>
        <xdr:cNvPr id="538" name="直線コネクタ 537"/>
        <xdr:cNvCxnSpPr/>
      </xdr:nvCxnSpPr>
      <xdr:spPr>
        <a:xfrm>
          <a:off x="12814300" y="675948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42290</xdr:rowOff>
    </xdr:from>
    <xdr:ext cx="405111" cy="259045"/>
    <xdr:sp macro="" textlink="">
      <xdr:nvSpPr>
        <xdr:cNvPr id="539" name="n_1aveValue【一般廃棄物処理施設】&#10;有形固定資産減価償却率"/>
        <xdr:cNvSpPr txBox="1"/>
      </xdr:nvSpPr>
      <xdr:spPr>
        <a:xfrm>
          <a:off x="15266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4734</xdr:rowOff>
    </xdr:from>
    <xdr:ext cx="405111" cy="259045"/>
    <xdr:sp macro="" textlink="">
      <xdr:nvSpPr>
        <xdr:cNvPr id="540" name="n_2aveValue【一般廃棄物処理施設】&#10;有形固定資産減価償却率"/>
        <xdr:cNvSpPr txBox="1"/>
      </xdr:nvSpPr>
      <xdr:spPr>
        <a:xfrm>
          <a:off x="14389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541" name="n_3aveValue【一般廃棄物処理施設】&#10;有形固定資産減価償却率"/>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6367</xdr:rowOff>
    </xdr:from>
    <xdr:ext cx="405111" cy="259045"/>
    <xdr:sp macro="" textlink="">
      <xdr:nvSpPr>
        <xdr:cNvPr id="542" name="n_4aveValue【一般廃棄物処理施設】&#10;有形固定資産減価償却率"/>
        <xdr:cNvSpPr txBox="1"/>
      </xdr:nvSpPr>
      <xdr:spPr>
        <a:xfrm>
          <a:off x="12611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109962</xdr:rowOff>
    </xdr:from>
    <xdr:ext cx="405111" cy="259045"/>
    <xdr:sp macro="" textlink="">
      <xdr:nvSpPr>
        <xdr:cNvPr id="543" name="n_1mainValue【一般廃棄物処理施設】&#10;有形固定資産減価償却率"/>
        <xdr:cNvSpPr txBox="1"/>
      </xdr:nvSpPr>
      <xdr:spPr>
        <a:xfrm>
          <a:off x="15266044"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160581</xdr:rowOff>
    </xdr:from>
    <xdr:ext cx="405111" cy="259045"/>
    <xdr:sp macro="" textlink="">
      <xdr:nvSpPr>
        <xdr:cNvPr id="544" name="n_2mainValue【一般廃棄物処理施設】&#10;有形固定資産減価償却率"/>
        <xdr:cNvSpPr txBox="1"/>
      </xdr:nvSpPr>
      <xdr:spPr>
        <a:xfrm>
          <a:off x="14389744" y="684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152417</xdr:rowOff>
    </xdr:from>
    <xdr:ext cx="405111" cy="259045"/>
    <xdr:sp macro="" textlink="">
      <xdr:nvSpPr>
        <xdr:cNvPr id="545" name="n_3mainValue【一般廃棄物処理施設】&#10;有形固定資産減価償却率"/>
        <xdr:cNvSpPr txBox="1"/>
      </xdr:nvSpPr>
      <xdr:spPr>
        <a:xfrm>
          <a:off x="135007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114861</xdr:rowOff>
    </xdr:from>
    <xdr:ext cx="405111" cy="259045"/>
    <xdr:sp macro="" textlink="">
      <xdr:nvSpPr>
        <xdr:cNvPr id="546" name="n_4mainValue【一般廃棄物処理施設】&#10;有形固定資産減価償却率"/>
        <xdr:cNvSpPr txBox="1"/>
      </xdr:nvSpPr>
      <xdr:spPr>
        <a:xfrm>
          <a:off x="12611744"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62" name="テキスト ボックス 561"/>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64" name="テキスト ボックス 563"/>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6" name="テキスト ボックス 565"/>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8" name="テキスト ボックス 56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70" name="直線コネクタ 569"/>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71" name="【一般廃棄物処理施設】&#10;一人当たり有形固定資産（償却資産）額最小値テキスト"/>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72" name="直線コネクタ 571"/>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73" name="【一般廃棄物処理施設】&#10;一人当たり有形固定資産（償却資産）額最大値テキスト"/>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74" name="直線コネクタ 573"/>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65716</xdr:rowOff>
    </xdr:from>
    <xdr:ext cx="534377" cy="259045"/>
    <xdr:sp macro="" textlink="">
      <xdr:nvSpPr>
        <xdr:cNvPr id="575" name="【一般廃棄物処理施設】&#10;一人当たり有形固定資産（償却資産）額平均値テキスト"/>
        <xdr:cNvSpPr txBox="1"/>
      </xdr:nvSpPr>
      <xdr:spPr>
        <a:xfrm>
          <a:off x="22199600" y="7095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76" name="フローチャート: 判断 575"/>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577" name="フローチャート: 判断 576"/>
        <xdr:cNvSpPr/>
      </xdr:nvSpPr>
      <xdr:spPr>
        <a:xfrm>
          <a:off x="21272500" y="71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578" name="フローチャート: 判断 577"/>
        <xdr:cNvSpPr/>
      </xdr:nvSpPr>
      <xdr:spPr>
        <a:xfrm>
          <a:off x="20383500" y="71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579" name="フローチャート: 判断 578"/>
        <xdr:cNvSpPr/>
      </xdr:nvSpPr>
      <xdr:spPr>
        <a:xfrm>
          <a:off x="19494500" y="71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580" name="フローチャート: 判断 579"/>
        <xdr:cNvSpPr/>
      </xdr:nvSpPr>
      <xdr:spPr>
        <a:xfrm>
          <a:off x="18605500" y="713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169797</xdr:rowOff>
    </xdr:from>
    <xdr:to>
      <xdr:col>116</xdr:col>
      <xdr:colOff>114300</xdr:colOff>
      <xdr:row>41</xdr:row>
      <xdr:rowOff>99947</xdr:rowOff>
    </xdr:to>
    <xdr:sp macro="" textlink="">
      <xdr:nvSpPr>
        <xdr:cNvPr id="586" name="楕円 585"/>
        <xdr:cNvSpPr/>
      </xdr:nvSpPr>
      <xdr:spPr>
        <a:xfrm>
          <a:off x="22110700" y="702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21224</xdr:rowOff>
    </xdr:from>
    <xdr:ext cx="599010" cy="259045"/>
    <xdr:sp macro="" textlink="">
      <xdr:nvSpPr>
        <xdr:cNvPr id="587" name="【一般廃棄物処理施設】&#10;一人当たり有形固定資産（償却資産）額該当値テキスト"/>
        <xdr:cNvSpPr txBox="1"/>
      </xdr:nvSpPr>
      <xdr:spPr>
        <a:xfrm>
          <a:off x="22199600" y="687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170458</xdr:rowOff>
    </xdr:from>
    <xdr:to>
      <xdr:col>112</xdr:col>
      <xdr:colOff>38100</xdr:colOff>
      <xdr:row>41</xdr:row>
      <xdr:rowOff>100608</xdr:rowOff>
    </xdr:to>
    <xdr:sp macro="" textlink="">
      <xdr:nvSpPr>
        <xdr:cNvPr id="588" name="楕円 587"/>
        <xdr:cNvSpPr/>
      </xdr:nvSpPr>
      <xdr:spPr>
        <a:xfrm>
          <a:off x="21272500" y="702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49147</xdr:rowOff>
    </xdr:from>
    <xdr:to>
      <xdr:col>116</xdr:col>
      <xdr:colOff>63500</xdr:colOff>
      <xdr:row>41</xdr:row>
      <xdr:rowOff>49808</xdr:rowOff>
    </xdr:to>
    <xdr:cxnSp macro="">
      <xdr:nvCxnSpPr>
        <xdr:cNvPr id="589" name="直線コネクタ 588"/>
        <xdr:cNvCxnSpPr/>
      </xdr:nvCxnSpPr>
      <xdr:spPr>
        <a:xfrm flipV="1">
          <a:off x="21323300" y="7078597"/>
          <a:ext cx="838200" cy="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12021</xdr:rowOff>
    </xdr:from>
    <xdr:to>
      <xdr:col>107</xdr:col>
      <xdr:colOff>101600</xdr:colOff>
      <xdr:row>41</xdr:row>
      <xdr:rowOff>113621</xdr:rowOff>
    </xdr:to>
    <xdr:sp macro="" textlink="">
      <xdr:nvSpPr>
        <xdr:cNvPr id="590" name="楕円 589"/>
        <xdr:cNvSpPr/>
      </xdr:nvSpPr>
      <xdr:spPr>
        <a:xfrm>
          <a:off x="20383500" y="704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49808</xdr:rowOff>
    </xdr:from>
    <xdr:to>
      <xdr:col>111</xdr:col>
      <xdr:colOff>177800</xdr:colOff>
      <xdr:row>41</xdr:row>
      <xdr:rowOff>62821</xdr:rowOff>
    </xdr:to>
    <xdr:cxnSp macro="">
      <xdr:nvCxnSpPr>
        <xdr:cNvPr id="591" name="直線コネクタ 590"/>
        <xdr:cNvCxnSpPr/>
      </xdr:nvCxnSpPr>
      <xdr:spPr>
        <a:xfrm flipV="1">
          <a:off x="20434300" y="7079258"/>
          <a:ext cx="889000" cy="1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16295</xdr:rowOff>
    </xdr:from>
    <xdr:to>
      <xdr:col>102</xdr:col>
      <xdr:colOff>165100</xdr:colOff>
      <xdr:row>41</xdr:row>
      <xdr:rowOff>117895</xdr:rowOff>
    </xdr:to>
    <xdr:sp macro="" textlink="">
      <xdr:nvSpPr>
        <xdr:cNvPr id="592" name="楕円 591"/>
        <xdr:cNvSpPr/>
      </xdr:nvSpPr>
      <xdr:spPr>
        <a:xfrm>
          <a:off x="19494500" y="704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62821</xdr:rowOff>
    </xdr:from>
    <xdr:to>
      <xdr:col>107</xdr:col>
      <xdr:colOff>50800</xdr:colOff>
      <xdr:row>41</xdr:row>
      <xdr:rowOff>67095</xdr:rowOff>
    </xdr:to>
    <xdr:cxnSp macro="">
      <xdr:nvCxnSpPr>
        <xdr:cNvPr id="593" name="直線コネクタ 592"/>
        <xdr:cNvCxnSpPr/>
      </xdr:nvCxnSpPr>
      <xdr:spPr>
        <a:xfrm flipV="1">
          <a:off x="19545300" y="7092271"/>
          <a:ext cx="889000" cy="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16721</xdr:rowOff>
    </xdr:from>
    <xdr:to>
      <xdr:col>98</xdr:col>
      <xdr:colOff>38100</xdr:colOff>
      <xdr:row>41</xdr:row>
      <xdr:rowOff>118321</xdr:rowOff>
    </xdr:to>
    <xdr:sp macro="" textlink="">
      <xdr:nvSpPr>
        <xdr:cNvPr id="594" name="楕円 593"/>
        <xdr:cNvSpPr/>
      </xdr:nvSpPr>
      <xdr:spPr>
        <a:xfrm>
          <a:off x="18605500" y="704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67095</xdr:rowOff>
    </xdr:from>
    <xdr:to>
      <xdr:col>102</xdr:col>
      <xdr:colOff>114300</xdr:colOff>
      <xdr:row>41</xdr:row>
      <xdr:rowOff>67521</xdr:rowOff>
    </xdr:to>
    <xdr:cxnSp macro="">
      <xdr:nvCxnSpPr>
        <xdr:cNvPr id="595" name="直線コネクタ 594"/>
        <xdr:cNvCxnSpPr/>
      </xdr:nvCxnSpPr>
      <xdr:spPr>
        <a:xfrm flipV="1">
          <a:off x="18656300" y="7096545"/>
          <a:ext cx="889000" cy="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24550</xdr:rowOff>
    </xdr:from>
    <xdr:ext cx="534377" cy="259045"/>
    <xdr:sp macro="" textlink="">
      <xdr:nvSpPr>
        <xdr:cNvPr id="596" name="n_1aveValue【一般廃棄物処理施設】&#10;一人当たり有形固定資産（償却資産）額"/>
        <xdr:cNvSpPr txBox="1"/>
      </xdr:nvSpPr>
      <xdr:spPr>
        <a:xfrm>
          <a:off x="21043411" y="72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24520</xdr:rowOff>
    </xdr:from>
    <xdr:ext cx="534377" cy="259045"/>
    <xdr:sp macro="" textlink="">
      <xdr:nvSpPr>
        <xdr:cNvPr id="597" name="n_2aveValue【一般廃棄物処理施設】&#10;一人当たり有形固定資産（償却資産）額"/>
        <xdr:cNvSpPr txBox="1"/>
      </xdr:nvSpPr>
      <xdr:spPr>
        <a:xfrm>
          <a:off x="20167111" y="722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26884</xdr:rowOff>
    </xdr:from>
    <xdr:ext cx="534377" cy="259045"/>
    <xdr:sp macro="" textlink="">
      <xdr:nvSpPr>
        <xdr:cNvPr id="598" name="n_3aveValue【一般廃棄物処理施設】&#10;一人当たり有形固定資産（償却資産）額"/>
        <xdr:cNvSpPr txBox="1"/>
      </xdr:nvSpPr>
      <xdr:spPr>
        <a:xfrm>
          <a:off x="19278111" y="722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29009</xdr:rowOff>
    </xdr:from>
    <xdr:ext cx="534377" cy="259045"/>
    <xdr:sp macro="" textlink="">
      <xdr:nvSpPr>
        <xdr:cNvPr id="599" name="n_4aveValue【一般廃棄物処理施設】&#10;一人当たり有形固定資産（償却資産）額"/>
        <xdr:cNvSpPr txBox="1"/>
      </xdr:nvSpPr>
      <xdr:spPr>
        <a:xfrm>
          <a:off x="18389111" y="722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117135</xdr:rowOff>
    </xdr:from>
    <xdr:ext cx="599010" cy="259045"/>
    <xdr:sp macro="" textlink="">
      <xdr:nvSpPr>
        <xdr:cNvPr id="600" name="n_1mainValue【一般廃棄物処理施設】&#10;一人当たり有形固定資産（償却資産）額"/>
        <xdr:cNvSpPr txBox="1"/>
      </xdr:nvSpPr>
      <xdr:spPr>
        <a:xfrm>
          <a:off x="21011095" y="6803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130148</xdr:rowOff>
    </xdr:from>
    <xdr:ext cx="599010" cy="259045"/>
    <xdr:sp macro="" textlink="">
      <xdr:nvSpPr>
        <xdr:cNvPr id="601" name="n_2mainValue【一般廃棄物処理施設】&#10;一人当たり有形固定資産（償却資産）額"/>
        <xdr:cNvSpPr txBox="1"/>
      </xdr:nvSpPr>
      <xdr:spPr>
        <a:xfrm>
          <a:off x="20134795" y="681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134422</xdr:rowOff>
    </xdr:from>
    <xdr:ext cx="599010" cy="259045"/>
    <xdr:sp macro="" textlink="">
      <xdr:nvSpPr>
        <xdr:cNvPr id="602" name="n_3mainValue【一般廃棄物処理施設】&#10;一人当たり有形固定資産（償却資産）額"/>
        <xdr:cNvSpPr txBox="1"/>
      </xdr:nvSpPr>
      <xdr:spPr>
        <a:xfrm>
          <a:off x="19245795" y="6820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134848</xdr:rowOff>
    </xdr:from>
    <xdr:ext cx="599010" cy="259045"/>
    <xdr:sp macro="" textlink="">
      <xdr:nvSpPr>
        <xdr:cNvPr id="603" name="n_4mainValue【一般廃棄物処理施設】&#10;一人当たり有形固定資産（償却資産）額"/>
        <xdr:cNvSpPr txBox="1"/>
      </xdr:nvSpPr>
      <xdr:spPr>
        <a:xfrm>
          <a:off x="18356795" y="682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29" name="直線コネクタ 628"/>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0"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1" name="直線コネクタ 63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32" name="【保健センター・保健所】&#10;有形固定資産減価償却率最大値テキスト"/>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33" name="直線コネクタ 632"/>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634" name="【保健センター・保健所】&#10;有形固定資産減価償却率平均値テキスト"/>
        <xdr:cNvSpPr txBox="1"/>
      </xdr:nvSpPr>
      <xdr:spPr>
        <a:xfrm>
          <a:off x="1635760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35" name="フローチャート: 判断 634"/>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636" name="フローチャート: 判断 635"/>
        <xdr:cNvSpPr/>
      </xdr:nvSpPr>
      <xdr:spPr>
        <a:xfrm>
          <a:off x="15430500" y="1013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637" name="フローチャート: 判断 636"/>
        <xdr:cNvSpPr/>
      </xdr:nvSpPr>
      <xdr:spPr>
        <a:xfrm>
          <a:off x="14541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638" name="フローチャート: 判断 637"/>
        <xdr:cNvSpPr/>
      </xdr:nvSpPr>
      <xdr:spPr>
        <a:xfrm>
          <a:off x="13652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639" name="フローチャート: 判断 638"/>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7983</xdr:rowOff>
    </xdr:from>
    <xdr:to>
      <xdr:col>85</xdr:col>
      <xdr:colOff>177800</xdr:colOff>
      <xdr:row>62</xdr:row>
      <xdr:rowOff>109583</xdr:rowOff>
    </xdr:to>
    <xdr:sp macro="" textlink="">
      <xdr:nvSpPr>
        <xdr:cNvPr id="645" name="楕円 644"/>
        <xdr:cNvSpPr/>
      </xdr:nvSpPr>
      <xdr:spPr>
        <a:xfrm>
          <a:off x="162687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157860</xdr:rowOff>
    </xdr:from>
    <xdr:ext cx="405111" cy="259045"/>
    <xdr:sp macro="" textlink="">
      <xdr:nvSpPr>
        <xdr:cNvPr id="646" name="【保健センター・保健所】&#10;有形固定資産減価償却率該当値テキスト"/>
        <xdr:cNvSpPr txBox="1"/>
      </xdr:nvSpPr>
      <xdr:spPr>
        <a:xfrm>
          <a:off x="16357600"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141877</xdr:rowOff>
    </xdr:from>
    <xdr:to>
      <xdr:col>81</xdr:col>
      <xdr:colOff>101600</xdr:colOff>
      <xdr:row>62</xdr:row>
      <xdr:rowOff>72027</xdr:rowOff>
    </xdr:to>
    <xdr:sp macro="" textlink="">
      <xdr:nvSpPr>
        <xdr:cNvPr id="647" name="楕円 646"/>
        <xdr:cNvSpPr/>
      </xdr:nvSpPr>
      <xdr:spPr>
        <a:xfrm>
          <a:off x="15430500" y="1060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21227</xdr:rowOff>
    </xdr:from>
    <xdr:to>
      <xdr:col>85</xdr:col>
      <xdr:colOff>127000</xdr:colOff>
      <xdr:row>62</xdr:row>
      <xdr:rowOff>58783</xdr:rowOff>
    </xdr:to>
    <xdr:cxnSp macro="">
      <xdr:nvCxnSpPr>
        <xdr:cNvPr id="648" name="直線コネクタ 647"/>
        <xdr:cNvCxnSpPr/>
      </xdr:nvCxnSpPr>
      <xdr:spPr>
        <a:xfrm>
          <a:off x="15481300" y="1065112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104322</xdr:rowOff>
    </xdr:from>
    <xdr:to>
      <xdr:col>76</xdr:col>
      <xdr:colOff>165100</xdr:colOff>
      <xdr:row>62</xdr:row>
      <xdr:rowOff>34472</xdr:rowOff>
    </xdr:to>
    <xdr:sp macro="" textlink="">
      <xdr:nvSpPr>
        <xdr:cNvPr id="649" name="楕円 648"/>
        <xdr:cNvSpPr/>
      </xdr:nvSpPr>
      <xdr:spPr>
        <a:xfrm>
          <a:off x="14541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155122</xdr:rowOff>
    </xdr:from>
    <xdr:to>
      <xdr:col>81</xdr:col>
      <xdr:colOff>50800</xdr:colOff>
      <xdr:row>62</xdr:row>
      <xdr:rowOff>21227</xdr:rowOff>
    </xdr:to>
    <xdr:cxnSp macro="">
      <xdr:nvCxnSpPr>
        <xdr:cNvPr id="650" name="直線コネクタ 649"/>
        <xdr:cNvCxnSpPr/>
      </xdr:nvCxnSpPr>
      <xdr:spPr>
        <a:xfrm>
          <a:off x="14592300" y="10613572"/>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68399</xdr:rowOff>
    </xdr:from>
    <xdr:to>
      <xdr:col>72</xdr:col>
      <xdr:colOff>38100</xdr:colOff>
      <xdr:row>61</xdr:row>
      <xdr:rowOff>169999</xdr:rowOff>
    </xdr:to>
    <xdr:sp macro="" textlink="">
      <xdr:nvSpPr>
        <xdr:cNvPr id="651" name="楕円 650"/>
        <xdr:cNvSpPr/>
      </xdr:nvSpPr>
      <xdr:spPr>
        <a:xfrm>
          <a:off x="13652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119199</xdr:rowOff>
    </xdr:from>
    <xdr:to>
      <xdr:col>76</xdr:col>
      <xdr:colOff>114300</xdr:colOff>
      <xdr:row>61</xdr:row>
      <xdr:rowOff>155122</xdr:rowOff>
    </xdr:to>
    <xdr:cxnSp macro="">
      <xdr:nvCxnSpPr>
        <xdr:cNvPr id="652" name="直線コネクタ 651"/>
        <xdr:cNvCxnSpPr/>
      </xdr:nvCxnSpPr>
      <xdr:spPr>
        <a:xfrm>
          <a:off x="13703300" y="1057764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30843</xdr:rowOff>
    </xdr:from>
    <xdr:to>
      <xdr:col>67</xdr:col>
      <xdr:colOff>101600</xdr:colOff>
      <xdr:row>61</xdr:row>
      <xdr:rowOff>132443</xdr:rowOff>
    </xdr:to>
    <xdr:sp macro="" textlink="">
      <xdr:nvSpPr>
        <xdr:cNvPr id="653" name="楕円 652"/>
        <xdr:cNvSpPr/>
      </xdr:nvSpPr>
      <xdr:spPr>
        <a:xfrm>
          <a:off x="127635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81643</xdr:rowOff>
    </xdr:from>
    <xdr:to>
      <xdr:col>71</xdr:col>
      <xdr:colOff>177800</xdr:colOff>
      <xdr:row>61</xdr:row>
      <xdr:rowOff>119199</xdr:rowOff>
    </xdr:to>
    <xdr:cxnSp macro="">
      <xdr:nvCxnSpPr>
        <xdr:cNvPr id="654" name="直線コネクタ 653"/>
        <xdr:cNvCxnSpPr/>
      </xdr:nvCxnSpPr>
      <xdr:spPr>
        <a:xfrm>
          <a:off x="12814300" y="1054009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132642</xdr:rowOff>
    </xdr:from>
    <xdr:ext cx="405111" cy="259045"/>
    <xdr:sp macro="" textlink="">
      <xdr:nvSpPr>
        <xdr:cNvPr id="655" name="n_1aveValue【保健センター・保健所】&#10;有形固定資産減価償却率"/>
        <xdr:cNvSpPr txBox="1"/>
      </xdr:nvSpPr>
      <xdr:spPr>
        <a:xfrm>
          <a:off x="152660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656" name="n_2aveValue【保健センター・保健所】&#10;有形固定資産減価償却率"/>
        <xdr:cNvSpPr txBox="1"/>
      </xdr:nvSpPr>
      <xdr:spPr>
        <a:xfrm>
          <a:off x="14389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657" name="n_3aveValue【保健センター・保健所】&#10;有形固定資産減価償却率"/>
        <xdr:cNvSpPr txBox="1"/>
      </xdr:nvSpPr>
      <xdr:spPr>
        <a:xfrm>
          <a:off x="13500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658" name="n_4aveValue【保健センター・保健所】&#10;有形固定資産減価償却率"/>
        <xdr:cNvSpPr txBox="1"/>
      </xdr:nvSpPr>
      <xdr:spPr>
        <a:xfrm>
          <a:off x="12611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63154</xdr:rowOff>
    </xdr:from>
    <xdr:ext cx="405111" cy="259045"/>
    <xdr:sp macro="" textlink="">
      <xdr:nvSpPr>
        <xdr:cNvPr id="659" name="n_1mainValue【保健センター・保健所】&#10;有形固定資産減価償却率"/>
        <xdr:cNvSpPr txBox="1"/>
      </xdr:nvSpPr>
      <xdr:spPr>
        <a:xfrm>
          <a:off x="15266044"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25599</xdr:rowOff>
    </xdr:from>
    <xdr:ext cx="405111" cy="259045"/>
    <xdr:sp macro="" textlink="">
      <xdr:nvSpPr>
        <xdr:cNvPr id="660" name="n_2mainValue【保健センター・保健所】&#10;有形固定資産減価償却率"/>
        <xdr:cNvSpPr txBox="1"/>
      </xdr:nvSpPr>
      <xdr:spPr>
        <a:xfrm>
          <a:off x="14389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161126</xdr:rowOff>
    </xdr:from>
    <xdr:ext cx="405111" cy="259045"/>
    <xdr:sp macro="" textlink="">
      <xdr:nvSpPr>
        <xdr:cNvPr id="661" name="n_3mainValue【保健センター・保健所】&#10;有形固定資産減価償却率"/>
        <xdr:cNvSpPr txBox="1"/>
      </xdr:nvSpPr>
      <xdr:spPr>
        <a:xfrm>
          <a:off x="13500744"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123570</xdr:rowOff>
    </xdr:from>
    <xdr:ext cx="405111" cy="259045"/>
    <xdr:sp macro="" textlink="">
      <xdr:nvSpPr>
        <xdr:cNvPr id="662" name="n_4mainValue【保健センター・保健所】&#10;有形固定資産減価償却率"/>
        <xdr:cNvSpPr txBox="1"/>
      </xdr:nvSpPr>
      <xdr:spPr>
        <a:xfrm>
          <a:off x="12611744" y="1058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84" name="直線コネクタ 683"/>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5"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6" name="直線コネクタ 685"/>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87" name="【保健センター・保健所】&#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88" name="直線コネクタ 687"/>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154957</xdr:rowOff>
    </xdr:from>
    <xdr:ext cx="469744" cy="259045"/>
    <xdr:sp macro="" textlink="">
      <xdr:nvSpPr>
        <xdr:cNvPr id="689" name="【保健センター・保健所】&#10;一人当たり面積平均値テキスト"/>
        <xdr:cNvSpPr txBox="1"/>
      </xdr:nvSpPr>
      <xdr:spPr>
        <a:xfrm>
          <a:off x="22199600" y="1061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90" name="フローチャート: 判断 689"/>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91" name="フローチャート: 判断 690"/>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92" name="フローチャート: 判断 691"/>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93" name="フローチャート: 判断 692"/>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94" name="フローチャート: 判断 693"/>
        <xdr:cNvSpPr/>
      </xdr:nvSpPr>
      <xdr:spPr>
        <a:xfrm>
          <a:off x="18605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70358</xdr:rowOff>
    </xdr:from>
    <xdr:to>
      <xdr:col>116</xdr:col>
      <xdr:colOff>114300</xdr:colOff>
      <xdr:row>64</xdr:row>
      <xdr:rowOff>508</xdr:rowOff>
    </xdr:to>
    <xdr:sp macro="" textlink="">
      <xdr:nvSpPr>
        <xdr:cNvPr id="700" name="楕円 699"/>
        <xdr:cNvSpPr/>
      </xdr:nvSpPr>
      <xdr:spPr>
        <a:xfrm>
          <a:off x="22110700" y="108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156735</xdr:rowOff>
    </xdr:from>
    <xdr:ext cx="469744" cy="259045"/>
    <xdr:sp macro="" textlink="">
      <xdr:nvSpPr>
        <xdr:cNvPr id="701" name="【保健センター・保健所】&#10;一人当たり面積該当値テキスト"/>
        <xdr:cNvSpPr txBox="1"/>
      </xdr:nvSpPr>
      <xdr:spPr>
        <a:xfrm>
          <a:off x="22199600" y="1078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70358</xdr:rowOff>
    </xdr:from>
    <xdr:to>
      <xdr:col>112</xdr:col>
      <xdr:colOff>38100</xdr:colOff>
      <xdr:row>64</xdr:row>
      <xdr:rowOff>508</xdr:rowOff>
    </xdr:to>
    <xdr:sp macro="" textlink="">
      <xdr:nvSpPr>
        <xdr:cNvPr id="702" name="楕円 701"/>
        <xdr:cNvSpPr/>
      </xdr:nvSpPr>
      <xdr:spPr>
        <a:xfrm>
          <a:off x="21272500" y="108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121158</xdr:rowOff>
    </xdr:from>
    <xdr:to>
      <xdr:col>116</xdr:col>
      <xdr:colOff>63500</xdr:colOff>
      <xdr:row>63</xdr:row>
      <xdr:rowOff>121158</xdr:rowOff>
    </xdr:to>
    <xdr:cxnSp macro="">
      <xdr:nvCxnSpPr>
        <xdr:cNvPr id="703" name="直線コネクタ 702"/>
        <xdr:cNvCxnSpPr/>
      </xdr:nvCxnSpPr>
      <xdr:spPr>
        <a:xfrm>
          <a:off x="21323300" y="109225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74930</xdr:rowOff>
    </xdr:from>
    <xdr:to>
      <xdr:col>107</xdr:col>
      <xdr:colOff>101600</xdr:colOff>
      <xdr:row>64</xdr:row>
      <xdr:rowOff>5080</xdr:rowOff>
    </xdr:to>
    <xdr:sp macro="" textlink="">
      <xdr:nvSpPr>
        <xdr:cNvPr id="704" name="楕円 703"/>
        <xdr:cNvSpPr/>
      </xdr:nvSpPr>
      <xdr:spPr>
        <a:xfrm>
          <a:off x="20383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121158</xdr:rowOff>
    </xdr:from>
    <xdr:to>
      <xdr:col>111</xdr:col>
      <xdr:colOff>177800</xdr:colOff>
      <xdr:row>63</xdr:row>
      <xdr:rowOff>125730</xdr:rowOff>
    </xdr:to>
    <xdr:cxnSp macro="">
      <xdr:nvCxnSpPr>
        <xdr:cNvPr id="705" name="直線コネクタ 704"/>
        <xdr:cNvCxnSpPr/>
      </xdr:nvCxnSpPr>
      <xdr:spPr>
        <a:xfrm flipV="1">
          <a:off x="20434300" y="109225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74930</xdr:rowOff>
    </xdr:from>
    <xdr:to>
      <xdr:col>102</xdr:col>
      <xdr:colOff>165100</xdr:colOff>
      <xdr:row>64</xdr:row>
      <xdr:rowOff>5080</xdr:rowOff>
    </xdr:to>
    <xdr:sp macro="" textlink="">
      <xdr:nvSpPr>
        <xdr:cNvPr id="706" name="楕円 705"/>
        <xdr:cNvSpPr/>
      </xdr:nvSpPr>
      <xdr:spPr>
        <a:xfrm>
          <a:off x="19494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125730</xdr:rowOff>
    </xdr:from>
    <xdr:to>
      <xdr:col>107</xdr:col>
      <xdr:colOff>50800</xdr:colOff>
      <xdr:row>63</xdr:row>
      <xdr:rowOff>125730</xdr:rowOff>
    </xdr:to>
    <xdr:cxnSp macro="">
      <xdr:nvCxnSpPr>
        <xdr:cNvPr id="707" name="直線コネクタ 706"/>
        <xdr:cNvCxnSpPr/>
      </xdr:nvCxnSpPr>
      <xdr:spPr>
        <a:xfrm>
          <a:off x="19545300" y="1092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74930</xdr:rowOff>
    </xdr:from>
    <xdr:to>
      <xdr:col>98</xdr:col>
      <xdr:colOff>38100</xdr:colOff>
      <xdr:row>64</xdr:row>
      <xdr:rowOff>5080</xdr:rowOff>
    </xdr:to>
    <xdr:sp macro="" textlink="">
      <xdr:nvSpPr>
        <xdr:cNvPr id="708" name="楕円 707"/>
        <xdr:cNvSpPr/>
      </xdr:nvSpPr>
      <xdr:spPr>
        <a:xfrm>
          <a:off x="18605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125730</xdr:rowOff>
    </xdr:from>
    <xdr:to>
      <xdr:col>102</xdr:col>
      <xdr:colOff>114300</xdr:colOff>
      <xdr:row>63</xdr:row>
      <xdr:rowOff>125730</xdr:rowOff>
    </xdr:to>
    <xdr:cxnSp macro="">
      <xdr:nvCxnSpPr>
        <xdr:cNvPr id="709" name="直線コネクタ 708"/>
        <xdr:cNvCxnSpPr/>
      </xdr:nvCxnSpPr>
      <xdr:spPr>
        <a:xfrm>
          <a:off x="18656300" y="1092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710" name="n_1aveValue【保健センター・保健所】&#10;一人当たり面積"/>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711" name="n_2aveValue【保健センター・保健所】&#10;一人当たり面積"/>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712" name="n_3aveValue【保健センター・保健所】&#10;一人当たり面積"/>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78757</xdr:rowOff>
    </xdr:from>
    <xdr:ext cx="469744" cy="259045"/>
    <xdr:sp macro="" textlink="">
      <xdr:nvSpPr>
        <xdr:cNvPr id="713" name="n_4aveValue【保健センター・保健所】&#10;一人当たり面積"/>
        <xdr:cNvSpPr txBox="1"/>
      </xdr:nvSpPr>
      <xdr:spPr>
        <a:xfrm>
          <a:off x="18421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163085</xdr:rowOff>
    </xdr:from>
    <xdr:ext cx="469744" cy="259045"/>
    <xdr:sp macro="" textlink="">
      <xdr:nvSpPr>
        <xdr:cNvPr id="714" name="n_1mainValue【保健センター・保健所】&#10;一人当たり面積"/>
        <xdr:cNvSpPr txBox="1"/>
      </xdr:nvSpPr>
      <xdr:spPr>
        <a:xfrm>
          <a:off x="21075727" y="1096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167657</xdr:rowOff>
    </xdr:from>
    <xdr:ext cx="469744" cy="259045"/>
    <xdr:sp macro="" textlink="">
      <xdr:nvSpPr>
        <xdr:cNvPr id="715" name="n_2mainValue【保健センター・保健所】&#10;一人当たり面積"/>
        <xdr:cNvSpPr txBox="1"/>
      </xdr:nvSpPr>
      <xdr:spPr>
        <a:xfrm>
          <a:off x="20199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167657</xdr:rowOff>
    </xdr:from>
    <xdr:ext cx="469744" cy="259045"/>
    <xdr:sp macro="" textlink="">
      <xdr:nvSpPr>
        <xdr:cNvPr id="716" name="n_3mainValue【保健センター・保健所】&#10;一人当たり面積"/>
        <xdr:cNvSpPr txBox="1"/>
      </xdr:nvSpPr>
      <xdr:spPr>
        <a:xfrm>
          <a:off x="19310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167657</xdr:rowOff>
    </xdr:from>
    <xdr:ext cx="469744" cy="259045"/>
    <xdr:sp macro="" textlink="">
      <xdr:nvSpPr>
        <xdr:cNvPr id="717" name="n_4mainValue【保健センター・保健所】&#10;一人当たり面積"/>
        <xdr:cNvSpPr txBox="1"/>
      </xdr:nvSpPr>
      <xdr:spPr>
        <a:xfrm>
          <a:off x="18421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743" name="直線コネクタ 742"/>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46" name="【消防施設】&#10;有形固定資産減価償却率最大値テキスト"/>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47" name="直線コネクタ 746"/>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748" name="【消防施設】&#10;有形固定資産減価償却率平均値テキスト"/>
        <xdr:cNvSpPr txBox="1"/>
      </xdr:nvSpPr>
      <xdr:spPr>
        <a:xfrm>
          <a:off x="16357600" y="14272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749" name="フローチャート: 判断 748"/>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750" name="フローチャート: 判断 749"/>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751" name="フローチャート: 判断 750"/>
        <xdr:cNvSpPr/>
      </xdr:nvSpPr>
      <xdr:spPr>
        <a:xfrm>
          <a:off x="14541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752" name="フローチャート: 判断 751"/>
        <xdr:cNvSpPr/>
      </xdr:nvSpPr>
      <xdr:spPr>
        <a:xfrm>
          <a:off x="13652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753" name="フローチャート: 判断 752"/>
        <xdr:cNvSpPr/>
      </xdr:nvSpPr>
      <xdr:spPr>
        <a:xfrm>
          <a:off x="12763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19957</xdr:rowOff>
    </xdr:from>
    <xdr:to>
      <xdr:col>85</xdr:col>
      <xdr:colOff>177800</xdr:colOff>
      <xdr:row>81</xdr:row>
      <xdr:rowOff>121557</xdr:rowOff>
    </xdr:to>
    <xdr:sp macro="" textlink="">
      <xdr:nvSpPr>
        <xdr:cNvPr id="759" name="楕円 758"/>
        <xdr:cNvSpPr/>
      </xdr:nvSpPr>
      <xdr:spPr>
        <a:xfrm>
          <a:off x="16268700" y="1390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42834</xdr:rowOff>
    </xdr:from>
    <xdr:ext cx="405111" cy="259045"/>
    <xdr:sp macro="" textlink="">
      <xdr:nvSpPr>
        <xdr:cNvPr id="760" name="【消防施設】&#10;有形固定資産減価償却率該当値テキスト"/>
        <xdr:cNvSpPr txBox="1"/>
      </xdr:nvSpPr>
      <xdr:spPr>
        <a:xfrm>
          <a:off x="16357600" y="13758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162016</xdr:rowOff>
    </xdr:from>
    <xdr:to>
      <xdr:col>81</xdr:col>
      <xdr:colOff>101600</xdr:colOff>
      <xdr:row>81</xdr:row>
      <xdr:rowOff>92166</xdr:rowOff>
    </xdr:to>
    <xdr:sp macro="" textlink="">
      <xdr:nvSpPr>
        <xdr:cNvPr id="761" name="楕円 760"/>
        <xdr:cNvSpPr/>
      </xdr:nvSpPr>
      <xdr:spPr>
        <a:xfrm>
          <a:off x="15430500" y="138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41366</xdr:rowOff>
    </xdr:from>
    <xdr:to>
      <xdr:col>85</xdr:col>
      <xdr:colOff>127000</xdr:colOff>
      <xdr:row>81</xdr:row>
      <xdr:rowOff>70757</xdr:rowOff>
    </xdr:to>
    <xdr:cxnSp macro="">
      <xdr:nvCxnSpPr>
        <xdr:cNvPr id="762" name="直線コネクタ 761"/>
        <xdr:cNvCxnSpPr/>
      </xdr:nvCxnSpPr>
      <xdr:spPr>
        <a:xfrm>
          <a:off x="15481300" y="1392881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122827</xdr:rowOff>
    </xdr:from>
    <xdr:to>
      <xdr:col>76</xdr:col>
      <xdr:colOff>165100</xdr:colOff>
      <xdr:row>81</xdr:row>
      <xdr:rowOff>52977</xdr:rowOff>
    </xdr:to>
    <xdr:sp macro="" textlink="">
      <xdr:nvSpPr>
        <xdr:cNvPr id="763" name="楕円 762"/>
        <xdr:cNvSpPr/>
      </xdr:nvSpPr>
      <xdr:spPr>
        <a:xfrm>
          <a:off x="14541500" y="1383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2177</xdr:rowOff>
    </xdr:from>
    <xdr:to>
      <xdr:col>81</xdr:col>
      <xdr:colOff>50800</xdr:colOff>
      <xdr:row>81</xdr:row>
      <xdr:rowOff>41366</xdr:rowOff>
    </xdr:to>
    <xdr:cxnSp macro="">
      <xdr:nvCxnSpPr>
        <xdr:cNvPr id="764" name="直線コネクタ 763"/>
        <xdr:cNvCxnSpPr/>
      </xdr:nvCxnSpPr>
      <xdr:spPr>
        <a:xfrm>
          <a:off x="14592300" y="1388962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72208</xdr:rowOff>
    </xdr:from>
    <xdr:to>
      <xdr:col>72</xdr:col>
      <xdr:colOff>38100</xdr:colOff>
      <xdr:row>81</xdr:row>
      <xdr:rowOff>2358</xdr:rowOff>
    </xdr:to>
    <xdr:sp macro="" textlink="">
      <xdr:nvSpPr>
        <xdr:cNvPr id="765" name="楕円 764"/>
        <xdr:cNvSpPr/>
      </xdr:nvSpPr>
      <xdr:spPr>
        <a:xfrm>
          <a:off x="13652500" y="137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123008</xdr:rowOff>
    </xdr:from>
    <xdr:to>
      <xdr:col>76</xdr:col>
      <xdr:colOff>114300</xdr:colOff>
      <xdr:row>81</xdr:row>
      <xdr:rowOff>2177</xdr:rowOff>
    </xdr:to>
    <xdr:cxnSp macro="">
      <xdr:nvCxnSpPr>
        <xdr:cNvPr id="766" name="直線コネクタ 765"/>
        <xdr:cNvCxnSpPr/>
      </xdr:nvCxnSpPr>
      <xdr:spPr>
        <a:xfrm>
          <a:off x="13703300" y="13839008"/>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55880</xdr:rowOff>
    </xdr:from>
    <xdr:to>
      <xdr:col>67</xdr:col>
      <xdr:colOff>101600</xdr:colOff>
      <xdr:row>80</xdr:row>
      <xdr:rowOff>157480</xdr:rowOff>
    </xdr:to>
    <xdr:sp macro="" textlink="">
      <xdr:nvSpPr>
        <xdr:cNvPr id="767" name="楕円 766"/>
        <xdr:cNvSpPr/>
      </xdr:nvSpPr>
      <xdr:spPr>
        <a:xfrm>
          <a:off x="12763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106680</xdr:rowOff>
    </xdr:from>
    <xdr:to>
      <xdr:col>71</xdr:col>
      <xdr:colOff>177800</xdr:colOff>
      <xdr:row>80</xdr:row>
      <xdr:rowOff>123008</xdr:rowOff>
    </xdr:to>
    <xdr:cxnSp macro="">
      <xdr:nvCxnSpPr>
        <xdr:cNvPr id="768" name="直線コネクタ 767"/>
        <xdr:cNvCxnSpPr/>
      </xdr:nvCxnSpPr>
      <xdr:spPr>
        <a:xfrm>
          <a:off x="12814300" y="1382268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21245</xdr:rowOff>
    </xdr:from>
    <xdr:ext cx="405111" cy="259045"/>
    <xdr:sp macro="" textlink="">
      <xdr:nvSpPr>
        <xdr:cNvPr id="769" name="n_1aveValue【消防施設】&#10;有形固定資産減価償却率"/>
        <xdr:cNvSpPr txBox="1"/>
      </xdr:nvSpPr>
      <xdr:spPr>
        <a:xfrm>
          <a:off x="152660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4915</xdr:rowOff>
    </xdr:from>
    <xdr:ext cx="405111" cy="259045"/>
    <xdr:sp macro="" textlink="">
      <xdr:nvSpPr>
        <xdr:cNvPr id="770" name="n_2aveValue【消防施設】&#10;有形固定資産減価償却率"/>
        <xdr:cNvSpPr txBox="1"/>
      </xdr:nvSpPr>
      <xdr:spPr>
        <a:xfrm>
          <a:off x="14389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156771</xdr:rowOff>
    </xdr:from>
    <xdr:ext cx="405111" cy="259045"/>
    <xdr:sp macro="" textlink="">
      <xdr:nvSpPr>
        <xdr:cNvPr id="771" name="n_3aveValue【消防施設】&#10;有形固定資産減価償却率"/>
        <xdr:cNvSpPr txBox="1"/>
      </xdr:nvSpPr>
      <xdr:spPr>
        <a:xfrm>
          <a:off x="1350074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150240</xdr:rowOff>
    </xdr:from>
    <xdr:ext cx="405111" cy="259045"/>
    <xdr:sp macro="" textlink="">
      <xdr:nvSpPr>
        <xdr:cNvPr id="772" name="n_4aveValue【消防施設】&#10;有形固定資産減価償却率"/>
        <xdr:cNvSpPr txBox="1"/>
      </xdr:nvSpPr>
      <xdr:spPr>
        <a:xfrm>
          <a:off x="12611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108693</xdr:rowOff>
    </xdr:from>
    <xdr:ext cx="405111" cy="259045"/>
    <xdr:sp macro="" textlink="">
      <xdr:nvSpPr>
        <xdr:cNvPr id="773" name="n_1mainValue【消防施設】&#10;有形固定資産減価償却率"/>
        <xdr:cNvSpPr txBox="1"/>
      </xdr:nvSpPr>
      <xdr:spPr>
        <a:xfrm>
          <a:off x="15266044" y="1365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69504</xdr:rowOff>
    </xdr:from>
    <xdr:ext cx="405111" cy="259045"/>
    <xdr:sp macro="" textlink="">
      <xdr:nvSpPr>
        <xdr:cNvPr id="774" name="n_2mainValue【消防施設】&#10;有形固定資産減価償却率"/>
        <xdr:cNvSpPr txBox="1"/>
      </xdr:nvSpPr>
      <xdr:spPr>
        <a:xfrm>
          <a:off x="14389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18885</xdr:rowOff>
    </xdr:from>
    <xdr:ext cx="405111" cy="259045"/>
    <xdr:sp macro="" textlink="">
      <xdr:nvSpPr>
        <xdr:cNvPr id="775" name="n_3mainValue【消防施設】&#10;有形固定資産減価償却率"/>
        <xdr:cNvSpPr txBox="1"/>
      </xdr:nvSpPr>
      <xdr:spPr>
        <a:xfrm>
          <a:off x="13500744" y="1356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2557</xdr:rowOff>
    </xdr:from>
    <xdr:ext cx="405111" cy="259045"/>
    <xdr:sp macro="" textlink="">
      <xdr:nvSpPr>
        <xdr:cNvPr id="776" name="n_4mainValue【消防施設】&#10;有形固定資産減価償却率"/>
        <xdr:cNvSpPr txBox="1"/>
      </xdr:nvSpPr>
      <xdr:spPr>
        <a:xfrm>
          <a:off x="12611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98" name="直線コネクタ 797"/>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9"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0" name="直線コネクタ 799"/>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801" name="【消防施設】&#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802" name="直線コネクタ 801"/>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803" name="【消防施設】&#10;一人当たり面積平均値テキスト"/>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4" name="フローチャート: 判断 803"/>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805" name="フローチャート: 判断 804"/>
        <xdr:cNvSpPr/>
      </xdr:nvSpPr>
      <xdr:spPr>
        <a:xfrm>
          <a:off x="21272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806" name="フローチャート: 判断 805"/>
        <xdr:cNvSpPr/>
      </xdr:nvSpPr>
      <xdr:spPr>
        <a:xfrm>
          <a:off x="20383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807" name="フローチャート: 判断 806"/>
        <xdr:cNvSpPr/>
      </xdr:nvSpPr>
      <xdr:spPr>
        <a:xfrm>
          <a:off x="19494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808" name="フローチャート: 判断 807"/>
        <xdr:cNvSpPr/>
      </xdr:nvSpPr>
      <xdr:spPr>
        <a:xfrm>
          <a:off x="18605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7874</xdr:rowOff>
    </xdr:from>
    <xdr:to>
      <xdr:col>116</xdr:col>
      <xdr:colOff>114300</xdr:colOff>
      <xdr:row>85</xdr:row>
      <xdr:rowOff>109474</xdr:rowOff>
    </xdr:to>
    <xdr:sp macro="" textlink="">
      <xdr:nvSpPr>
        <xdr:cNvPr id="814" name="楕円 813"/>
        <xdr:cNvSpPr/>
      </xdr:nvSpPr>
      <xdr:spPr>
        <a:xfrm>
          <a:off x="221107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157751</xdr:rowOff>
    </xdr:from>
    <xdr:ext cx="469744" cy="259045"/>
    <xdr:sp macro="" textlink="">
      <xdr:nvSpPr>
        <xdr:cNvPr id="815" name="【消防施設】&#10;一人当たり面積該当値テキスト"/>
        <xdr:cNvSpPr txBox="1"/>
      </xdr:nvSpPr>
      <xdr:spPr>
        <a:xfrm>
          <a:off x="22199600"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3302</xdr:rowOff>
    </xdr:from>
    <xdr:to>
      <xdr:col>112</xdr:col>
      <xdr:colOff>38100</xdr:colOff>
      <xdr:row>85</xdr:row>
      <xdr:rowOff>104902</xdr:rowOff>
    </xdr:to>
    <xdr:sp macro="" textlink="">
      <xdr:nvSpPr>
        <xdr:cNvPr id="816" name="楕円 815"/>
        <xdr:cNvSpPr/>
      </xdr:nvSpPr>
      <xdr:spPr>
        <a:xfrm>
          <a:off x="21272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54102</xdr:rowOff>
    </xdr:from>
    <xdr:to>
      <xdr:col>116</xdr:col>
      <xdr:colOff>63500</xdr:colOff>
      <xdr:row>85</xdr:row>
      <xdr:rowOff>58674</xdr:rowOff>
    </xdr:to>
    <xdr:cxnSp macro="">
      <xdr:nvCxnSpPr>
        <xdr:cNvPr id="817" name="直線コネクタ 816"/>
        <xdr:cNvCxnSpPr/>
      </xdr:nvCxnSpPr>
      <xdr:spPr>
        <a:xfrm>
          <a:off x="21323300" y="146273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3302</xdr:rowOff>
    </xdr:from>
    <xdr:to>
      <xdr:col>107</xdr:col>
      <xdr:colOff>101600</xdr:colOff>
      <xdr:row>85</xdr:row>
      <xdr:rowOff>104902</xdr:rowOff>
    </xdr:to>
    <xdr:sp macro="" textlink="">
      <xdr:nvSpPr>
        <xdr:cNvPr id="818" name="楕円 817"/>
        <xdr:cNvSpPr/>
      </xdr:nvSpPr>
      <xdr:spPr>
        <a:xfrm>
          <a:off x="20383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54102</xdr:rowOff>
    </xdr:from>
    <xdr:to>
      <xdr:col>111</xdr:col>
      <xdr:colOff>177800</xdr:colOff>
      <xdr:row>85</xdr:row>
      <xdr:rowOff>54102</xdr:rowOff>
    </xdr:to>
    <xdr:cxnSp macro="">
      <xdr:nvCxnSpPr>
        <xdr:cNvPr id="819" name="直線コネクタ 818"/>
        <xdr:cNvCxnSpPr/>
      </xdr:nvCxnSpPr>
      <xdr:spPr>
        <a:xfrm>
          <a:off x="20434300" y="1462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3302</xdr:rowOff>
    </xdr:from>
    <xdr:to>
      <xdr:col>102</xdr:col>
      <xdr:colOff>165100</xdr:colOff>
      <xdr:row>85</xdr:row>
      <xdr:rowOff>104902</xdr:rowOff>
    </xdr:to>
    <xdr:sp macro="" textlink="">
      <xdr:nvSpPr>
        <xdr:cNvPr id="820" name="楕円 819"/>
        <xdr:cNvSpPr/>
      </xdr:nvSpPr>
      <xdr:spPr>
        <a:xfrm>
          <a:off x="19494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54102</xdr:rowOff>
    </xdr:from>
    <xdr:to>
      <xdr:col>107</xdr:col>
      <xdr:colOff>50800</xdr:colOff>
      <xdr:row>85</xdr:row>
      <xdr:rowOff>54102</xdr:rowOff>
    </xdr:to>
    <xdr:cxnSp macro="">
      <xdr:nvCxnSpPr>
        <xdr:cNvPr id="821" name="直線コネクタ 820"/>
        <xdr:cNvCxnSpPr/>
      </xdr:nvCxnSpPr>
      <xdr:spPr>
        <a:xfrm>
          <a:off x="19545300" y="1462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161037</xdr:rowOff>
    </xdr:from>
    <xdr:to>
      <xdr:col>98</xdr:col>
      <xdr:colOff>38100</xdr:colOff>
      <xdr:row>85</xdr:row>
      <xdr:rowOff>91187</xdr:rowOff>
    </xdr:to>
    <xdr:sp macro="" textlink="">
      <xdr:nvSpPr>
        <xdr:cNvPr id="822" name="楕円 821"/>
        <xdr:cNvSpPr/>
      </xdr:nvSpPr>
      <xdr:spPr>
        <a:xfrm>
          <a:off x="18605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40387</xdr:rowOff>
    </xdr:from>
    <xdr:to>
      <xdr:col>102</xdr:col>
      <xdr:colOff>114300</xdr:colOff>
      <xdr:row>85</xdr:row>
      <xdr:rowOff>54102</xdr:rowOff>
    </xdr:to>
    <xdr:cxnSp macro="">
      <xdr:nvCxnSpPr>
        <xdr:cNvPr id="823" name="直線コネクタ 822"/>
        <xdr:cNvCxnSpPr/>
      </xdr:nvCxnSpPr>
      <xdr:spPr>
        <a:xfrm>
          <a:off x="18656300" y="146136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160290</xdr:rowOff>
    </xdr:from>
    <xdr:ext cx="469744" cy="259045"/>
    <xdr:sp macro="" textlink="">
      <xdr:nvSpPr>
        <xdr:cNvPr id="824" name="n_1aveValue【消防施設】&#10;一人当たり面積"/>
        <xdr:cNvSpPr txBox="1"/>
      </xdr:nvSpPr>
      <xdr:spPr>
        <a:xfrm>
          <a:off x="21075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169435</xdr:rowOff>
    </xdr:from>
    <xdr:ext cx="469744" cy="259045"/>
    <xdr:sp macro="" textlink="">
      <xdr:nvSpPr>
        <xdr:cNvPr id="825" name="n_2aveValue【消防施設】&#10;一人当たり面積"/>
        <xdr:cNvSpPr txBox="1"/>
      </xdr:nvSpPr>
      <xdr:spPr>
        <a:xfrm>
          <a:off x="201994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164864</xdr:rowOff>
    </xdr:from>
    <xdr:ext cx="469744" cy="259045"/>
    <xdr:sp macro="" textlink="">
      <xdr:nvSpPr>
        <xdr:cNvPr id="826" name="n_3aveValue【消防施設】&#10;一人当たり面積"/>
        <xdr:cNvSpPr txBox="1"/>
      </xdr:nvSpPr>
      <xdr:spPr>
        <a:xfrm>
          <a:off x="19310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11701</xdr:rowOff>
    </xdr:from>
    <xdr:ext cx="469744" cy="259045"/>
    <xdr:sp macro="" textlink="">
      <xdr:nvSpPr>
        <xdr:cNvPr id="827" name="n_4aveValue【消防施設】&#10;一人当たり面積"/>
        <xdr:cNvSpPr txBox="1"/>
      </xdr:nvSpPr>
      <xdr:spPr>
        <a:xfrm>
          <a:off x="18421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96029</xdr:rowOff>
    </xdr:from>
    <xdr:ext cx="469744" cy="259045"/>
    <xdr:sp macro="" textlink="">
      <xdr:nvSpPr>
        <xdr:cNvPr id="828" name="n_1mainValue【消防施設】&#10;一人当たり面積"/>
        <xdr:cNvSpPr txBox="1"/>
      </xdr:nvSpPr>
      <xdr:spPr>
        <a:xfrm>
          <a:off x="210757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96029</xdr:rowOff>
    </xdr:from>
    <xdr:ext cx="469744" cy="259045"/>
    <xdr:sp macro="" textlink="">
      <xdr:nvSpPr>
        <xdr:cNvPr id="829" name="n_2mainValue【消防施設】&#10;一人当たり面積"/>
        <xdr:cNvSpPr txBox="1"/>
      </xdr:nvSpPr>
      <xdr:spPr>
        <a:xfrm>
          <a:off x="20199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96029</xdr:rowOff>
    </xdr:from>
    <xdr:ext cx="469744" cy="259045"/>
    <xdr:sp macro="" textlink="">
      <xdr:nvSpPr>
        <xdr:cNvPr id="830" name="n_3mainValue【消防施設】&#10;一人当たり面積"/>
        <xdr:cNvSpPr txBox="1"/>
      </xdr:nvSpPr>
      <xdr:spPr>
        <a:xfrm>
          <a:off x="19310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82314</xdr:rowOff>
    </xdr:from>
    <xdr:ext cx="469744" cy="259045"/>
    <xdr:sp macro="" textlink="">
      <xdr:nvSpPr>
        <xdr:cNvPr id="831" name="n_4mainValue【消防施設】&#10;一人当たり面積"/>
        <xdr:cNvSpPr txBox="1"/>
      </xdr:nvSpPr>
      <xdr:spPr>
        <a:xfrm>
          <a:off x="18421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57" name="直線コネクタ 856"/>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858" name="【庁舎】&#10;有形固定資産減価償却率最小値テキスト"/>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59" name="直線コネクタ 858"/>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860" name="【庁舎】&#10;有形固定資産減価償却率最大値テキスト"/>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61" name="直線コネクタ 860"/>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66239</xdr:rowOff>
    </xdr:from>
    <xdr:ext cx="405111" cy="259045"/>
    <xdr:sp macro="" textlink="">
      <xdr:nvSpPr>
        <xdr:cNvPr id="862" name="【庁舎】&#10;有形固定資産減価償却率平均値テキスト"/>
        <xdr:cNvSpPr txBox="1"/>
      </xdr:nvSpPr>
      <xdr:spPr>
        <a:xfrm>
          <a:off x="16357600" y="1772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863" name="フローチャート: 判断 862"/>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64" name="フローチャート: 判断 863"/>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65" name="フローチャート: 判断 864"/>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866" name="フローチャート: 判断 865"/>
        <xdr:cNvSpPr/>
      </xdr:nvSpPr>
      <xdr:spPr>
        <a:xfrm>
          <a:off x="13652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867" name="フローチャート: 判断 866"/>
        <xdr:cNvSpPr/>
      </xdr:nvSpPr>
      <xdr:spPr>
        <a:xfrm>
          <a:off x="12763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58057</xdr:rowOff>
    </xdr:from>
    <xdr:to>
      <xdr:col>85</xdr:col>
      <xdr:colOff>177800</xdr:colOff>
      <xdr:row>106</xdr:row>
      <xdr:rowOff>159657</xdr:rowOff>
    </xdr:to>
    <xdr:sp macro="" textlink="">
      <xdr:nvSpPr>
        <xdr:cNvPr id="873" name="楕円 872"/>
        <xdr:cNvSpPr/>
      </xdr:nvSpPr>
      <xdr:spPr>
        <a:xfrm>
          <a:off x="162687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36484</xdr:rowOff>
    </xdr:from>
    <xdr:ext cx="405111" cy="259045"/>
    <xdr:sp macro="" textlink="">
      <xdr:nvSpPr>
        <xdr:cNvPr id="874" name="【庁舎】&#10;有形固定資産減価償却率該当値テキスト"/>
        <xdr:cNvSpPr txBox="1"/>
      </xdr:nvSpPr>
      <xdr:spPr>
        <a:xfrm>
          <a:off x="16357600"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4173</xdr:rowOff>
    </xdr:from>
    <xdr:to>
      <xdr:col>81</xdr:col>
      <xdr:colOff>101600</xdr:colOff>
      <xdr:row>106</xdr:row>
      <xdr:rowOff>105773</xdr:rowOff>
    </xdr:to>
    <xdr:sp macro="" textlink="">
      <xdr:nvSpPr>
        <xdr:cNvPr id="875" name="楕円 874"/>
        <xdr:cNvSpPr/>
      </xdr:nvSpPr>
      <xdr:spPr>
        <a:xfrm>
          <a:off x="154305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54973</xdr:rowOff>
    </xdr:from>
    <xdr:to>
      <xdr:col>85</xdr:col>
      <xdr:colOff>127000</xdr:colOff>
      <xdr:row>106</xdr:row>
      <xdr:rowOff>108857</xdr:rowOff>
    </xdr:to>
    <xdr:cxnSp macro="">
      <xdr:nvCxnSpPr>
        <xdr:cNvPr id="876" name="直線コネクタ 875"/>
        <xdr:cNvCxnSpPr/>
      </xdr:nvCxnSpPr>
      <xdr:spPr>
        <a:xfrm>
          <a:off x="15481300" y="18228673"/>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877" name="楕円 876"/>
        <xdr:cNvSpPr/>
      </xdr:nvSpPr>
      <xdr:spPr>
        <a:xfrm>
          <a:off x="14541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1088</xdr:rowOff>
    </xdr:from>
    <xdr:to>
      <xdr:col>81</xdr:col>
      <xdr:colOff>50800</xdr:colOff>
      <xdr:row>106</xdr:row>
      <xdr:rowOff>54973</xdr:rowOff>
    </xdr:to>
    <xdr:cxnSp macro="">
      <xdr:nvCxnSpPr>
        <xdr:cNvPr id="878" name="直線コネクタ 877"/>
        <xdr:cNvCxnSpPr/>
      </xdr:nvCxnSpPr>
      <xdr:spPr>
        <a:xfrm>
          <a:off x="14592300" y="18174788"/>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76019</xdr:rowOff>
    </xdr:from>
    <xdr:to>
      <xdr:col>72</xdr:col>
      <xdr:colOff>38100</xdr:colOff>
      <xdr:row>106</xdr:row>
      <xdr:rowOff>6169</xdr:rowOff>
    </xdr:to>
    <xdr:sp macro="" textlink="">
      <xdr:nvSpPr>
        <xdr:cNvPr id="879" name="楕円 878"/>
        <xdr:cNvSpPr/>
      </xdr:nvSpPr>
      <xdr:spPr>
        <a:xfrm>
          <a:off x="13652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126819</xdr:rowOff>
    </xdr:from>
    <xdr:to>
      <xdr:col>76</xdr:col>
      <xdr:colOff>114300</xdr:colOff>
      <xdr:row>106</xdr:row>
      <xdr:rowOff>1088</xdr:rowOff>
    </xdr:to>
    <xdr:cxnSp macro="">
      <xdr:nvCxnSpPr>
        <xdr:cNvPr id="880" name="直線コネクタ 879"/>
        <xdr:cNvCxnSpPr/>
      </xdr:nvCxnSpPr>
      <xdr:spPr>
        <a:xfrm>
          <a:off x="13703300" y="1812906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33564</xdr:rowOff>
    </xdr:from>
    <xdr:to>
      <xdr:col>67</xdr:col>
      <xdr:colOff>101600</xdr:colOff>
      <xdr:row>105</xdr:row>
      <xdr:rowOff>135164</xdr:rowOff>
    </xdr:to>
    <xdr:sp macro="" textlink="">
      <xdr:nvSpPr>
        <xdr:cNvPr id="881" name="楕円 880"/>
        <xdr:cNvSpPr/>
      </xdr:nvSpPr>
      <xdr:spPr>
        <a:xfrm>
          <a:off x="12763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84364</xdr:rowOff>
    </xdr:from>
    <xdr:to>
      <xdr:col>71</xdr:col>
      <xdr:colOff>177800</xdr:colOff>
      <xdr:row>105</xdr:row>
      <xdr:rowOff>126819</xdr:rowOff>
    </xdr:to>
    <xdr:cxnSp macro="">
      <xdr:nvCxnSpPr>
        <xdr:cNvPr id="882" name="直線コネクタ 881"/>
        <xdr:cNvCxnSpPr/>
      </xdr:nvCxnSpPr>
      <xdr:spPr>
        <a:xfrm>
          <a:off x="12814300" y="1808661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83" name="n_1aveValue【庁舎】&#10;有形固定資産減価償却率"/>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884" name="n_2aveValue【庁舎】&#10;有形固定資産減価償却率"/>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27595</xdr:rowOff>
    </xdr:from>
    <xdr:ext cx="405111" cy="259045"/>
    <xdr:sp macro="" textlink="">
      <xdr:nvSpPr>
        <xdr:cNvPr id="885" name="n_3aveValue【庁舎】&#10;有形固定資産減価償却率"/>
        <xdr:cNvSpPr txBox="1"/>
      </xdr:nvSpPr>
      <xdr:spPr>
        <a:xfrm>
          <a:off x="13500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30859</xdr:rowOff>
    </xdr:from>
    <xdr:ext cx="405111" cy="259045"/>
    <xdr:sp macro="" textlink="">
      <xdr:nvSpPr>
        <xdr:cNvPr id="886" name="n_4aveValue【庁舎】&#10;有形固定資産減価償却率"/>
        <xdr:cNvSpPr txBox="1"/>
      </xdr:nvSpPr>
      <xdr:spPr>
        <a:xfrm>
          <a:off x="12611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96900</xdr:rowOff>
    </xdr:from>
    <xdr:ext cx="405111" cy="259045"/>
    <xdr:sp macro="" textlink="">
      <xdr:nvSpPr>
        <xdr:cNvPr id="887" name="n_1mainValue【庁舎】&#10;有形固定資産減価償却率"/>
        <xdr:cNvSpPr txBox="1"/>
      </xdr:nvSpPr>
      <xdr:spPr>
        <a:xfrm>
          <a:off x="152660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43015</xdr:rowOff>
    </xdr:from>
    <xdr:ext cx="405111" cy="259045"/>
    <xdr:sp macro="" textlink="">
      <xdr:nvSpPr>
        <xdr:cNvPr id="888" name="n_2mainValue【庁舎】&#10;有形固定資産減価償却率"/>
        <xdr:cNvSpPr txBox="1"/>
      </xdr:nvSpPr>
      <xdr:spPr>
        <a:xfrm>
          <a:off x="14389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168746</xdr:rowOff>
    </xdr:from>
    <xdr:ext cx="405111" cy="259045"/>
    <xdr:sp macro="" textlink="">
      <xdr:nvSpPr>
        <xdr:cNvPr id="889" name="n_3mainValue【庁舎】&#10;有形固定資産減価償却率"/>
        <xdr:cNvSpPr txBox="1"/>
      </xdr:nvSpPr>
      <xdr:spPr>
        <a:xfrm>
          <a:off x="13500744" y="1817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126291</xdr:rowOff>
    </xdr:from>
    <xdr:ext cx="405111" cy="259045"/>
    <xdr:sp macro="" textlink="">
      <xdr:nvSpPr>
        <xdr:cNvPr id="890" name="n_4mainValue【庁舎】&#10;有形固定資産減価償却率"/>
        <xdr:cNvSpPr txBox="1"/>
      </xdr:nvSpPr>
      <xdr:spPr>
        <a:xfrm>
          <a:off x="126117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916" name="直線コネクタ 915"/>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7" name="【庁舎】&#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8" name="直線コネクタ 917"/>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919" name="【庁舎】&#10;一人当たり面積最大値テキスト"/>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920" name="直線コネクタ 919"/>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921" name="【庁舎】&#10;一人当たり面積平均値テキスト"/>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22" name="フローチャート: 判断 921"/>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923" name="フローチャート: 判断 922"/>
        <xdr:cNvSpPr/>
      </xdr:nvSpPr>
      <xdr:spPr>
        <a:xfrm>
          <a:off x="21272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924" name="フローチャート: 判断 923"/>
        <xdr:cNvSpPr/>
      </xdr:nvSpPr>
      <xdr:spPr>
        <a:xfrm>
          <a:off x="20383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925" name="フローチャート: 判断 924"/>
        <xdr:cNvSpPr/>
      </xdr:nvSpPr>
      <xdr:spPr>
        <a:xfrm>
          <a:off x="19494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926" name="フローチャート: 判断 925"/>
        <xdr:cNvSpPr/>
      </xdr:nvSpPr>
      <xdr:spPr>
        <a:xfrm>
          <a:off x="18605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932" name="楕円 931"/>
        <xdr:cNvSpPr/>
      </xdr:nvSpPr>
      <xdr:spPr>
        <a:xfrm>
          <a:off x="22110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26688</xdr:rowOff>
    </xdr:from>
    <xdr:ext cx="469744" cy="259045"/>
    <xdr:sp macro="" textlink="">
      <xdr:nvSpPr>
        <xdr:cNvPr id="933" name="【庁舎】&#10;一人当たり面積該当値テキスト"/>
        <xdr:cNvSpPr txBox="1"/>
      </xdr:nvSpPr>
      <xdr:spPr>
        <a:xfrm>
          <a:off x="22199600"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48261</xdr:rowOff>
    </xdr:from>
    <xdr:to>
      <xdr:col>112</xdr:col>
      <xdr:colOff>38100</xdr:colOff>
      <xdr:row>106</xdr:row>
      <xdr:rowOff>149861</xdr:rowOff>
    </xdr:to>
    <xdr:sp macro="" textlink="">
      <xdr:nvSpPr>
        <xdr:cNvPr id="934" name="楕円 933"/>
        <xdr:cNvSpPr/>
      </xdr:nvSpPr>
      <xdr:spPr>
        <a:xfrm>
          <a:off x="21272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99061</xdr:rowOff>
    </xdr:from>
    <xdr:to>
      <xdr:col>116</xdr:col>
      <xdr:colOff>63500</xdr:colOff>
      <xdr:row>106</xdr:row>
      <xdr:rowOff>99061</xdr:rowOff>
    </xdr:to>
    <xdr:cxnSp macro="">
      <xdr:nvCxnSpPr>
        <xdr:cNvPr id="935" name="直線コネクタ 934"/>
        <xdr:cNvCxnSpPr/>
      </xdr:nvCxnSpPr>
      <xdr:spPr>
        <a:xfrm>
          <a:off x="21323300" y="18272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51526</xdr:rowOff>
    </xdr:from>
    <xdr:to>
      <xdr:col>107</xdr:col>
      <xdr:colOff>101600</xdr:colOff>
      <xdr:row>106</xdr:row>
      <xdr:rowOff>153126</xdr:rowOff>
    </xdr:to>
    <xdr:sp macro="" textlink="">
      <xdr:nvSpPr>
        <xdr:cNvPr id="936" name="楕円 935"/>
        <xdr:cNvSpPr/>
      </xdr:nvSpPr>
      <xdr:spPr>
        <a:xfrm>
          <a:off x="20383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99061</xdr:rowOff>
    </xdr:from>
    <xdr:to>
      <xdr:col>111</xdr:col>
      <xdr:colOff>177800</xdr:colOff>
      <xdr:row>106</xdr:row>
      <xdr:rowOff>102326</xdr:rowOff>
    </xdr:to>
    <xdr:cxnSp macro="">
      <xdr:nvCxnSpPr>
        <xdr:cNvPr id="937" name="直線コネクタ 936"/>
        <xdr:cNvCxnSpPr/>
      </xdr:nvCxnSpPr>
      <xdr:spPr>
        <a:xfrm flipV="1">
          <a:off x="20434300" y="182727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54792</xdr:rowOff>
    </xdr:from>
    <xdr:to>
      <xdr:col>102</xdr:col>
      <xdr:colOff>165100</xdr:colOff>
      <xdr:row>106</xdr:row>
      <xdr:rowOff>156392</xdr:rowOff>
    </xdr:to>
    <xdr:sp macro="" textlink="">
      <xdr:nvSpPr>
        <xdr:cNvPr id="938" name="楕円 937"/>
        <xdr:cNvSpPr/>
      </xdr:nvSpPr>
      <xdr:spPr>
        <a:xfrm>
          <a:off x="19494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102326</xdr:rowOff>
    </xdr:from>
    <xdr:to>
      <xdr:col>107</xdr:col>
      <xdr:colOff>50800</xdr:colOff>
      <xdr:row>106</xdr:row>
      <xdr:rowOff>105592</xdr:rowOff>
    </xdr:to>
    <xdr:cxnSp macro="">
      <xdr:nvCxnSpPr>
        <xdr:cNvPr id="939" name="直線コネクタ 938"/>
        <xdr:cNvCxnSpPr/>
      </xdr:nvCxnSpPr>
      <xdr:spPr>
        <a:xfrm flipV="1">
          <a:off x="19545300" y="182760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54792</xdr:rowOff>
    </xdr:from>
    <xdr:to>
      <xdr:col>98</xdr:col>
      <xdr:colOff>38100</xdr:colOff>
      <xdr:row>106</xdr:row>
      <xdr:rowOff>156392</xdr:rowOff>
    </xdr:to>
    <xdr:sp macro="" textlink="">
      <xdr:nvSpPr>
        <xdr:cNvPr id="940" name="楕円 939"/>
        <xdr:cNvSpPr/>
      </xdr:nvSpPr>
      <xdr:spPr>
        <a:xfrm>
          <a:off x="18605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105592</xdr:rowOff>
    </xdr:from>
    <xdr:to>
      <xdr:col>102</xdr:col>
      <xdr:colOff>114300</xdr:colOff>
      <xdr:row>106</xdr:row>
      <xdr:rowOff>105592</xdr:rowOff>
    </xdr:to>
    <xdr:cxnSp macro="">
      <xdr:nvCxnSpPr>
        <xdr:cNvPr id="941" name="直線コネクタ 940"/>
        <xdr:cNvCxnSpPr/>
      </xdr:nvCxnSpPr>
      <xdr:spPr>
        <a:xfrm>
          <a:off x="18656300" y="182792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39025</xdr:rowOff>
    </xdr:from>
    <xdr:ext cx="469744" cy="259045"/>
    <xdr:sp macro="" textlink="">
      <xdr:nvSpPr>
        <xdr:cNvPr id="942" name="n_1aveValue【庁舎】&#10;一人当たり面積"/>
        <xdr:cNvSpPr txBox="1"/>
      </xdr:nvSpPr>
      <xdr:spPr>
        <a:xfrm>
          <a:off x="21075727" y="1786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42290</xdr:rowOff>
    </xdr:from>
    <xdr:ext cx="469744" cy="259045"/>
    <xdr:sp macro="" textlink="">
      <xdr:nvSpPr>
        <xdr:cNvPr id="943" name="n_2aveValue【庁舎】&#10;一人当たり面積"/>
        <xdr:cNvSpPr txBox="1"/>
      </xdr:nvSpPr>
      <xdr:spPr>
        <a:xfrm>
          <a:off x="20199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42290</xdr:rowOff>
    </xdr:from>
    <xdr:ext cx="469744" cy="259045"/>
    <xdr:sp macro="" textlink="">
      <xdr:nvSpPr>
        <xdr:cNvPr id="944" name="n_3aveValue【庁舎】&#10;一人当たり面積"/>
        <xdr:cNvSpPr txBox="1"/>
      </xdr:nvSpPr>
      <xdr:spPr>
        <a:xfrm>
          <a:off x="19310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55353</xdr:rowOff>
    </xdr:from>
    <xdr:ext cx="469744" cy="259045"/>
    <xdr:sp macro="" textlink="">
      <xdr:nvSpPr>
        <xdr:cNvPr id="945" name="n_4aveValue【庁舎】&#10;一人当たり面積"/>
        <xdr:cNvSpPr txBox="1"/>
      </xdr:nvSpPr>
      <xdr:spPr>
        <a:xfrm>
          <a:off x="184214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140988</xdr:rowOff>
    </xdr:from>
    <xdr:ext cx="469744" cy="259045"/>
    <xdr:sp macro="" textlink="">
      <xdr:nvSpPr>
        <xdr:cNvPr id="946" name="n_1mainValue【庁舎】&#10;一人当たり面積"/>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144253</xdr:rowOff>
    </xdr:from>
    <xdr:ext cx="469744" cy="259045"/>
    <xdr:sp macro="" textlink="">
      <xdr:nvSpPr>
        <xdr:cNvPr id="947" name="n_2mainValue【庁舎】&#10;一人当たり面積"/>
        <xdr:cNvSpPr txBox="1"/>
      </xdr:nvSpPr>
      <xdr:spPr>
        <a:xfrm>
          <a:off x="20199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147519</xdr:rowOff>
    </xdr:from>
    <xdr:ext cx="469744" cy="259045"/>
    <xdr:sp macro="" textlink="">
      <xdr:nvSpPr>
        <xdr:cNvPr id="948" name="n_3mainValue【庁舎】&#10;一人当たり面積"/>
        <xdr:cNvSpPr txBox="1"/>
      </xdr:nvSpPr>
      <xdr:spPr>
        <a:xfrm>
          <a:off x="193104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147519</xdr:rowOff>
    </xdr:from>
    <xdr:ext cx="469744" cy="259045"/>
    <xdr:sp macro="" textlink="">
      <xdr:nvSpPr>
        <xdr:cNvPr id="949" name="n_4mainValue【庁舎】&#10;一人当たり面積"/>
        <xdr:cNvSpPr txBox="1"/>
      </xdr:nvSpPr>
      <xdr:spPr>
        <a:xfrm>
          <a:off x="184214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体育館・プール、消防施設を除く施設は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類似</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団体の平均値を上回っており、特に、保健センター・保健所、庁舎、図書館、福祉施設の有形固定資産減価償却率が高水準となっている。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保健センター・保健所は、令和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年度に建設を予定している新保健福祉施設に移転する予定で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あり、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必要最小限の補修等に止めていることが要因である。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庁舎は、予防保全型の長寿命化を図ることを基本方針として耐用年数を延伸していくことと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高水準で推移しているが、中期５か年保全計画に基づき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計画的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維持管理を進めており、使用するうえで問題はない。図書館も同様に予防保全型の維持管理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を行っており、和３年度も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PAS</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更新等の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改修を行っている。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の主な施設は、障がい福祉サービス事業所ひまわり園及び総合福祉センターであり、内訳は、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ひまわり園が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80.5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、総合福祉センターが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71.2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％と高水準になっている。ひまわり園は、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外壁塗装</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などを適正に維持管理を行っており、総合福祉センターは、類似施設との多機能化・複合化等を含めた検討の方針もあるため、その動向に留意し、過度な先送りをすることなく計画的な維持管理に努める。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体育館・プールは、平成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年度の建築以降、設備の更新を計画的に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行うとともに、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快適な利用を促進するため、トイレ改修など機能向上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に取り組んでおり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、有形固定資産減価償却率が低くなっている。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茨城県龍ケ崎市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76,264
74,071
78.59
31,341,672
28,603,174
2,628,033
16,154,667
22,623,727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財政力指数は，平成</a:t>
          </a:r>
          <a:r>
            <a:rPr kumimoji="1" lang="en-US" altLang="ja-JP" sz="1050">
              <a:solidFill>
                <a:schemeClr val="dk1"/>
              </a:solidFill>
              <a:effectLst/>
              <a:latin typeface="+mn-lt"/>
              <a:ea typeface="+mn-ea"/>
              <a:cs typeface="+mn-cs"/>
            </a:rPr>
            <a:t>29</a:t>
          </a:r>
          <a:r>
            <a:rPr kumimoji="1" lang="ja-JP" altLang="ja-JP" sz="1050">
              <a:solidFill>
                <a:schemeClr val="dk1"/>
              </a:solidFill>
              <a:effectLst/>
              <a:latin typeface="+mn-lt"/>
              <a:ea typeface="+mn-ea"/>
              <a:cs typeface="+mn-cs"/>
            </a:rPr>
            <a:t>年度より</a:t>
          </a:r>
          <a:r>
            <a:rPr kumimoji="1" lang="ja-JP" altLang="en-US" sz="1050">
              <a:solidFill>
                <a:schemeClr val="dk1"/>
              </a:solidFill>
              <a:effectLst/>
              <a:latin typeface="+mn-lt"/>
              <a:ea typeface="+mn-ea"/>
              <a:cs typeface="+mn-cs"/>
            </a:rPr>
            <a:t>横ばいにあり，</a:t>
          </a:r>
          <a:r>
            <a:rPr kumimoji="1" lang="ja-JP" altLang="ja-JP" sz="1050">
              <a:solidFill>
                <a:schemeClr val="dk1"/>
              </a:solidFill>
              <a:effectLst/>
              <a:latin typeface="+mn-lt"/>
              <a:ea typeface="+mn-ea"/>
              <a:cs typeface="+mn-cs"/>
            </a:rPr>
            <a:t>類似団体平均より若干良好な状態を維持している。</a:t>
          </a:r>
          <a:endParaRPr lang="ja-JP" altLang="ja-JP" sz="1050">
            <a:effectLst/>
          </a:endParaRPr>
        </a:p>
        <a:p>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令和</a:t>
          </a:r>
          <a:r>
            <a:rPr kumimoji="1" lang="en-US" altLang="ja-JP" sz="1050">
              <a:solidFill>
                <a:schemeClr val="dk1"/>
              </a:solidFill>
              <a:effectLst/>
              <a:latin typeface="+mn-lt"/>
              <a:ea typeface="+mn-ea"/>
              <a:cs typeface="+mn-cs"/>
            </a:rPr>
            <a:t>3</a:t>
          </a:r>
          <a:r>
            <a:rPr kumimoji="1" lang="ja-JP" altLang="en-US" sz="1050">
              <a:solidFill>
                <a:schemeClr val="dk1"/>
              </a:solidFill>
              <a:effectLst/>
              <a:latin typeface="+mn-lt"/>
              <a:ea typeface="+mn-ea"/>
              <a:cs typeface="+mn-cs"/>
            </a:rPr>
            <a:t>年度は</a:t>
          </a:r>
          <a:r>
            <a:rPr kumimoji="1" lang="ja-JP" altLang="ja-JP" sz="1050">
              <a:solidFill>
                <a:schemeClr val="dk1"/>
              </a:solidFill>
              <a:effectLst/>
              <a:latin typeface="+mn-lt"/>
              <a:ea typeface="+mn-ea"/>
              <a:cs typeface="+mn-cs"/>
            </a:rPr>
            <a:t>市税の</a:t>
          </a:r>
          <a:r>
            <a:rPr kumimoji="1" lang="ja-JP" altLang="en-US" sz="1050">
              <a:solidFill>
                <a:schemeClr val="dk1"/>
              </a:solidFill>
              <a:effectLst/>
              <a:latin typeface="+mn-lt"/>
              <a:ea typeface="+mn-ea"/>
              <a:cs typeface="+mn-cs"/>
            </a:rPr>
            <a:t>減</a:t>
          </a:r>
          <a:r>
            <a:rPr kumimoji="1" lang="ja-JP" altLang="ja-JP" sz="1050">
              <a:solidFill>
                <a:schemeClr val="dk1"/>
              </a:solidFill>
              <a:effectLst/>
              <a:latin typeface="+mn-lt"/>
              <a:ea typeface="+mn-ea"/>
              <a:cs typeface="+mn-cs"/>
            </a:rPr>
            <a:t>などにより</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分子となる基準財政収入額が</a:t>
          </a:r>
          <a:r>
            <a:rPr kumimoji="1" lang="ja-JP" altLang="en-US" sz="1050">
              <a:solidFill>
                <a:schemeClr val="dk1"/>
              </a:solidFill>
              <a:effectLst/>
              <a:latin typeface="+mn-lt"/>
              <a:ea typeface="+mn-ea"/>
              <a:cs typeface="+mn-cs"/>
            </a:rPr>
            <a:t>減少</a:t>
          </a:r>
          <a:r>
            <a:rPr kumimoji="1" lang="ja-JP" altLang="ja-JP" sz="1050">
              <a:solidFill>
                <a:schemeClr val="dk1"/>
              </a:solidFill>
              <a:effectLst/>
              <a:latin typeface="+mn-lt"/>
              <a:ea typeface="+mn-ea"/>
              <a:cs typeface="+mn-cs"/>
            </a:rPr>
            <a:t>した一方で，分母となる基準財政需要額</a:t>
          </a:r>
          <a:r>
            <a:rPr kumimoji="1" lang="ja-JP" altLang="en-US" sz="1050">
              <a:solidFill>
                <a:schemeClr val="dk1"/>
              </a:solidFill>
              <a:effectLst/>
              <a:latin typeface="+mn-lt"/>
              <a:ea typeface="+mn-ea"/>
              <a:cs typeface="+mn-cs"/>
            </a:rPr>
            <a:t>は臨時経済対策債及び臨時財政対策債償還基金費により増加したことで</a:t>
          </a:r>
          <a:r>
            <a:rPr kumimoji="1" lang="ja-JP" altLang="ja-JP" sz="1050">
              <a:solidFill>
                <a:schemeClr val="dk1"/>
              </a:solidFill>
              <a:effectLst/>
              <a:latin typeface="+mn-lt"/>
              <a:ea typeface="+mn-ea"/>
              <a:cs typeface="+mn-cs"/>
            </a:rPr>
            <a:t>，単年度での指数が</a:t>
          </a:r>
          <a:r>
            <a:rPr kumimoji="1" lang="ja-JP" altLang="en-US" sz="1050">
              <a:solidFill>
                <a:schemeClr val="dk1"/>
              </a:solidFill>
              <a:effectLst/>
              <a:latin typeface="+mn-lt"/>
              <a:ea typeface="+mn-ea"/>
              <a:cs typeface="+mn-cs"/>
            </a:rPr>
            <a:t>低下</a:t>
          </a:r>
          <a:r>
            <a:rPr kumimoji="1" lang="ja-JP" altLang="ja-JP" sz="1050">
              <a:solidFill>
                <a:schemeClr val="dk1"/>
              </a:solidFill>
              <a:effectLst/>
              <a:latin typeface="+mn-lt"/>
              <a:ea typeface="+mn-ea"/>
              <a:cs typeface="+mn-cs"/>
            </a:rPr>
            <a:t>し，３か年平均も</a:t>
          </a:r>
          <a:r>
            <a:rPr kumimoji="1" lang="ja-JP" altLang="en-US" sz="1050">
              <a:solidFill>
                <a:schemeClr val="dk1"/>
              </a:solidFill>
              <a:effectLst/>
              <a:latin typeface="+mn-lt"/>
              <a:ea typeface="+mn-ea"/>
              <a:cs typeface="+mn-cs"/>
            </a:rPr>
            <a:t>低下している。</a:t>
          </a:r>
          <a:endParaRPr lang="ja-JP" altLang="ja-JP" sz="1050">
            <a:effectLst/>
          </a:endParaRPr>
        </a:p>
        <a:p>
          <a:r>
            <a:rPr kumimoji="1" lang="ja-JP" altLang="ja-JP" sz="1050">
              <a:solidFill>
                <a:schemeClr val="dk1"/>
              </a:solidFill>
              <a:effectLst/>
              <a:latin typeface="+mn-lt"/>
              <a:ea typeface="+mn-ea"/>
              <a:cs typeface="+mn-cs"/>
            </a:rPr>
            <a:t>　今後も本指数の向上・安定化のため，企業誘致や定住促進による市税増収等，自主財源の創出をはじめとした財政基盤の強化に取り組む。</a:t>
          </a:r>
          <a:endParaRPr lang="ja-JP" altLang="ja-JP" sz="105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15875</xdr:rowOff>
    </xdr:from>
    <xdr:to>
      <xdr:col>23</xdr:col>
      <xdr:colOff>133350</xdr:colOff>
      <xdr:row>41</xdr:row>
      <xdr:rowOff>56092</xdr:rowOff>
    </xdr:to>
    <xdr:cxnSp macro="">
      <xdr:nvCxnSpPr>
        <xdr:cNvPr id="69" name="直線コネクタ 68"/>
        <xdr:cNvCxnSpPr/>
      </xdr:nvCxnSpPr>
      <xdr:spPr>
        <a:xfrm>
          <a:off x="4114800" y="704532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15875</xdr:rowOff>
    </xdr:from>
    <xdr:to>
      <xdr:col>19</xdr:col>
      <xdr:colOff>133350</xdr:colOff>
      <xdr:row>41</xdr:row>
      <xdr:rowOff>35983</xdr:rowOff>
    </xdr:to>
    <xdr:cxnSp macro="">
      <xdr:nvCxnSpPr>
        <xdr:cNvPr id="72" name="直線コネクタ 71"/>
        <xdr:cNvCxnSpPr/>
      </xdr:nvCxnSpPr>
      <xdr:spPr>
        <a:xfrm flipV="1">
          <a:off x="3225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35983</xdr:rowOff>
    </xdr:to>
    <xdr:cxnSp macro="">
      <xdr:nvCxnSpPr>
        <xdr:cNvPr id="75" name="直線コネクタ 74"/>
        <xdr:cNvCxnSpPr/>
      </xdr:nvCxnSpPr>
      <xdr:spPr>
        <a:xfrm>
          <a:off x="2336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56092</xdr:rowOff>
    </xdr:to>
    <xdr:cxnSp macro="">
      <xdr:nvCxnSpPr>
        <xdr:cNvPr id="78" name="直線コネクタ 77"/>
        <xdr:cNvCxnSpPr/>
      </xdr:nvCxnSpPr>
      <xdr:spPr>
        <a:xfrm flipV="1">
          <a:off x="1447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88" name="楕円 87"/>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21819</xdr:rowOff>
    </xdr:from>
    <xdr:ext cx="762000" cy="259045"/>
    <xdr:sp macro="" textlink="">
      <xdr:nvSpPr>
        <xdr:cNvPr id="89" name="財政力該当値テキスト"/>
        <xdr:cNvSpPr txBox="1"/>
      </xdr:nvSpPr>
      <xdr:spPr>
        <a:xfrm>
          <a:off x="50419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136525</xdr:rowOff>
    </xdr:from>
    <xdr:to>
      <xdr:col>19</xdr:col>
      <xdr:colOff>184150</xdr:colOff>
      <xdr:row>41</xdr:row>
      <xdr:rowOff>66675</xdr:rowOff>
    </xdr:to>
    <xdr:sp macro="" textlink="">
      <xdr:nvSpPr>
        <xdr:cNvPr id="90" name="楕円 89"/>
        <xdr:cNvSpPr/>
      </xdr:nvSpPr>
      <xdr:spPr>
        <a:xfrm>
          <a:off x="4064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91" name="テキスト ボックス 90"/>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2" name="楕円 91"/>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96960</xdr:rowOff>
    </xdr:from>
    <xdr:ext cx="762000" cy="259045"/>
    <xdr:sp macro="" textlink="">
      <xdr:nvSpPr>
        <xdr:cNvPr id="93" name="テキスト ボックス 92"/>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4" name="楕円 93"/>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95" name="テキスト ボックス 94"/>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96" name="楕円 95"/>
        <xdr:cNvSpPr/>
      </xdr:nvSpPr>
      <xdr:spPr>
        <a:xfrm>
          <a:off x="1397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117069</xdr:rowOff>
    </xdr:from>
    <xdr:ext cx="762000" cy="259045"/>
    <xdr:sp macro="" textlink="">
      <xdr:nvSpPr>
        <xdr:cNvPr id="97" name="テキスト ボックス 96"/>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類似団体平均よりも若干良好な</a:t>
          </a:r>
          <a:r>
            <a:rPr kumimoji="1" lang="ja-JP" altLang="en-US" sz="1100">
              <a:solidFill>
                <a:schemeClr val="dk1"/>
              </a:solidFill>
              <a:effectLst/>
              <a:latin typeface="+mn-lt"/>
              <a:ea typeface="+mn-ea"/>
              <a:cs typeface="+mn-cs"/>
            </a:rPr>
            <a:t>状態を維持している。</a:t>
          </a:r>
          <a:r>
            <a:rPr kumimoji="1" lang="ja-JP" altLang="ja-JP" sz="1100">
              <a:solidFill>
                <a:schemeClr val="dk1"/>
              </a:solidFill>
              <a:effectLst/>
              <a:latin typeface="+mn-lt"/>
              <a:ea typeface="+mn-ea"/>
              <a:cs typeface="+mn-cs"/>
            </a:rPr>
            <a:t>分母である経常一般財源は，普通交付税</a:t>
          </a:r>
          <a:r>
            <a:rPr kumimoji="1" lang="ja-JP" altLang="en-US" sz="1100">
              <a:solidFill>
                <a:schemeClr val="dk1"/>
              </a:solidFill>
              <a:effectLst/>
              <a:latin typeface="+mn-lt"/>
              <a:ea typeface="+mn-ea"/>
              <a:cs typeface="+mn-cs"/>
            </a:rPr>
            <a:t>に臨時財政対策債を加えた実質的な普通交付税の増を主因として</a:t>
          </a:r>
          <a:r>
            <a:rPr kumimoji="1" lang="ja-JP" altLang="ja-JP" sz="1100">
              <a:solidFill>
                <a:schemeClr val="dk1"/>
              </a:solidFill>
              <a:effectLst/>
              <a:latin typeface="+mn-lt"/>
              <a:ea typeface="+mn-ea"/>
              <a:cs typeface="+mn-cs"/>
            </a:rPr>
            <a:t>大幅に改善した一方，分子である経常経費充当一般財源は，ほぼ横ばいとなったことにより，令和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7.9</a:t>
          </a:r>
          <a:r>
            <a:rPr kumimoji="1" lang="ja-JP" altLang="ja-JP" sz="1100">
              <a:solidFill>
                <a:schemeClr val="dk1"/>
              </a:solidFill>
              <a:effectLst/>
              <a:latin typeface="+mn-lt"/>
              <a:ea typeface="+mn-ea"/>
              <a:cs typeface="+mn-cs"/>
            </a:rPr>
            <a:t>ポイント改善した。</a:t>
          </a:r>
          <a:endParaRPr lang="ja-JP" altLang="ja-JP" sz="1400">
            <a:effectLst/>
          </a:endParaRPr>
        </a:p>
        <a:p>
          <a:r>
            <a:rPr kumimoji="1" lang="ja-JP" altLang="ja-JP" sz="1100">
              <a:solidFill>
                <a:schemeClr val="dk1"/>
              </a:solidFill>
              <a:effectLst/>
              <a:latin typeface="+mn-lt"/>
              <a:ea typeface="+mn-ea"/>
              <a:cs typeface="+mn-cs"/>
            </a:rPr>
            <a:t>　今後も少子高齢化の進展により，社会保障関係費の伸びが想定されるが，物件費や公債費等の経常経費の圧縮，自主財源の確保に努め，条例での目標値である</a:t>
          </a:r>
          <a:r>
            <a:rPr kumimoji="1" lang="en-US" altLang="ja-JP" sz="1100">
              <a:solidFill>
                <a:schemeClr val="dk1"/>
              </a:solidFill>
              <a:effectLst/>
              <a:latin typeface="+mn-lt"/>
              <a:ea typeface="+mn-ea"/>
              <a:cs typeface="+mn-cs"/>
            </a:rPr>
            <a:t>90.0</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を達成できるよう</a:t>
          </a:r>
          <a:r>
            <a:rPr kumimoji="1" lang="ja-JP" altLang="ja-JP" sz="1100">
              <a:solidFill>
                <a:schemeClr val="dk1"/>
              </a:solidFill>
              <a:effectLst/>
              <a:latin typeface="+mn-lt"/>
              <a:ea typeface="+mn-ea"/>
              <a:cs typeface="+mn-cs"/>
            </a:rPr>
            <a:t>，財政の健全化を推進していく。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8128</xdr:rowOff>
    </xdr:from>
    <xdr:to>
      <xdr:col>23</xdr:col>
      <xdr:colOff>133350</xdr:colOff>
      <xdr:row>65</xdr:row>
      <xdr:rowOff>46482</xdr:rowOff>
    </xdr:to>
    <xdr:cxnSp macro="">
      <xdr:nvCxnSpPr>
        <xdr:cNvPr id="130" name="直線コネクタ 129"/>
        <xdr:cNvCxnSpPr/>
      </xdr:nvCxnSpPr>
      <xdr:spPr>
        <a:xfrm flipV="1">
          <a:off x="4114800" y="10809478"/>
          <a:ext cx="8382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1" name="財政構造の弾力性平均値テキスト"/>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46482</xdr:rowOff>
    </xdr:from>
    <xdr:to>
      <xdr:col>19</xdr:col>
      <xdr:colOff>133350</xdr:colOff>
      <xdr:row>65</xdr:row>
      <xdr:rowOff>123698</xdr:rowOff>
    </xdr:to>
    <xdr:cxnSp macro="">
      <xdr:nvCxnSpPr>
        <xdr:cNvPr id="133" name="直線コネクタ 132"/>
        <xdr:cNvCxnSpPr/>
      </xdr:nvCxnSpPr>
      <xdr:spPr>
        <a:xfrm flipV="1">
          <a:off x="3225800" y="1119073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35" name="テキスト ボックス 134"/>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123698</xdr:rowOff>
    </xdr:from>
    <xdr:to>
      <xdr:col>15</xdr:col>
      <xdr:colOff>82550</xdr:colOff>
      <xdr:row>65</xdr:row>
      <xdr:rowOff>162306</xdr:rowOff>
    </xdr:to>
    <xdr:cxnSp macro="">
      <xdr:nvCxnSpPr>
        <xdr:cNvPr id="136" name="直線コネクタ 135"/>
        <xdr:cNvCxnSpPr/>
      </xdr:nvCxnSpPr>
      <xdr:spPr>
        <a:xfrm flipV="1">
          <a:off x="2336800" y="1126794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141241</xdr:rowOff>
    </xdr:from>
    <xdr:ext cx="762000" cy="259045"/>
    <xdr:sp macro="" textlink="">
      <xdr:nvSpPr>
        <xdr:cNvPr id="138" name="テキスト ボックス 137"/>
        <xdr:cNvSpPr txBox="1"/>
      </xdr:nvSpPr>
      <xdr:spPr>
        <a:xfrm>
          <a:off x="2844800" y="109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36830</xdr:rowOff>
    </xdr:from>
    <xdr:to>
      <xdr:col>11</xdr:col>
      <xdr:colOff>31750</xdr:colOff>
      <xdr:row>65</xdr:row>
      <xdr:rowOff>162306</xdr:rowOff>
    </xdr:to>
    <xdr:cxnSp macro="">
      <xdr:nvCxnSpPr>
        <xdr:cNvPr id="139" name="直線コネクタ 138"/>
        <xdr:cNvCxnSpPr/>
      </xdr:nvCxnSpPr>
      <xdr:spPr>
        <a:xfrm>
          <a:off x="1447800" y="1118108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131589</xdr:rowOff>
    </xdr:from>
    <xdr:ext cx="762000" cy="259045"/>
    <xdr:sp macro="" textlink="">
      <xdr:nvSpPr>
        <xdr:cNvPr id="141" name="テキスト ボックス 140"/>
        <xdr:cNvSpPr txBox="1"/>
      </xdr:nvSpPr>
      <xdr:spPr>
        <a:xfrm>
          <a:off x="1955800" y="1093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43" name="テキスト ボックス 142"/>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128778</xdr:rowOff>
    </xdr:from>
    <xdr:to>
      <xdr:col>23</xdr:col>
      <xdr:colOff>184150</xdr:colOff>
      <xdr:row>63</xdr:row>
      <xdr:rowOff>58928</xdr:rowOff>
    </xdr:to>
    <xdr:sp macro="" textlink="">
      <xdr:nvSpPr>
        <xdr:cNvPr id="149" name="楕円 148"/>
        <xdr:cNvSpPr/>
      </xdr:nvSpPr>
      <xdr:spPr>
        <a:xfrm>
          <a:off x="49022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145305</xdr:rowOff>
    </xdr:from>
    <xdr:ext cx="762000" cy="259045"/>
    <xdr:sp macro="" textlink="">
      <xdr:nvSpPr>
        <xdr:cNvPr id="150" name="財政構造の弾力性該当値テキスト"/>
        <xdr:cNvSpPr txBox="1"/>
      </xdr:nvSpPr>
      <xdr:spPr>
        <a:xfrm>
          <a:off x="50419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167132</xdr:rowOff>
    </xdr:from>
    <xdr:to>
      <xdr:col>19</xdr:col>
      <xdr:colOff>184150</xdr:colOff>
      <xdr:row>65</xdr:row>
      <xdr:rowOff>97282</xdr:rowOff>
    </xdr:to>
    <xdr:sp macro="" textlink="">
      <xdr:nvSpPr>
        <xdr:cNvPr id="151" name="楕円 150"/>
        <xdr:cNvSpPr/>
      </xdr:nvSpPr>
      <xdr:spPr>
        <a:xfrm>
          <a:off x="4064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107459</xdr:rowOff>
    </xdr:from>
    <xdr:ext cx="736600" cy="259045"/>
    <xdr:sp macro="" textlink="">
      <xdr:nvSpPr>
        <xdr:cNvPr id="152" name="テキスト ボックス 151"/>
        <xdr:cNvSpPr txBox="1"/>
      </xdr:nvSpPr>
      <xdr:spPr>
        <a:xfrm>
          <a:off x="3733800" y="1090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72898</xdr:rowOff>
    </xdr:from>
    <xdr:to>
      <xdr:col>15</xdr:col>
      <xdr:colOff>133350</xdr:colOff>
      <xdr:row>66</xdr:row>
      <xdr:rowOff>3048</xdr:rowOff>
    </xdr:to>
    <xdr:sp macro="" textlink="">
      <xdr:nvSpPr>
        <xdr:cNvPr id="153" name="楕円 152"/>
        <xdr:cNvSpPr/>
      </xdr:nvSpPr>
      <xdr:spPr>
        <a:xfrm>
          <a:off x="3175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159275</xdr:rowOff>
    </xdr:from>
    <xdr:ext cx="762000" cy="259045"/>
    <xdr:sp macro="" textlink="">
      <xdr:nvSpPr>
        <xdr:cNvPr id="154" name="テキスト ボックス 153"/>
        <xdr:cNvSpPr txBox="1"/>
      </xdr:nvSpPr>
      <xdr:spPr>
        <a:xfrm>
          <a:off x="2844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111506</xdr:rowOff>
    </xdr:from>
    <xdr:to>
      <xdr:col>11</xdr:col>
      <xdr:colOff>82550</xdr:colOff>
      <xdr:row>66</xdr:row>
      <xdr:rowOff>41656</xdr:rowOff>
    </xdr:to>
    <xdr:sp macro="" textlink="">
      <xdr:nvSpPr>
        <xdr:cNvPr id="155" name="楕円 154"/>
        <xdr:cNvSpPr/>
      </xdr:nvSpPr>
      <xdr:spPr>
        <a:xfrm>
          <a:off x="2286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26433</xdr:rowOff>
    </xdr:from>
    <xdr:ext cx="762000" cy="259045"/>
    <xdr:sp macro="" textlink="">
      <xdr:nvSpPr>
        <xdr:cNvPr id="156" name="テキスト ボックス 155"/>
        <xdr:cNvSpPr txBox="1"/>
      </xdr:nvSpPr>
      <xdr:spPr>
        <a:xfrm>
          <a:off x="1955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57" name="楕円 156"/>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97807</xdr:rowOff>
    </xdr:from>
    <xdr:ext cx="762000" cy="259045"/>
    <xdr:sp macro="" textlink="">
      <xdr:nvSpPr>
        <xdr:cNvPr id="158" name="テキスト ボックス 157"/>
        <xdr:cNvSpPr txBox="1"/>
      </xdr:nvSpPr>
      <xdr:spPr>
        <a:xfrm>
          <a:off x="1066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[110,778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ごみ・し尿処理や消防業務を一部事務組合で実施していることから，過去の実績同様，類似団体平均より少なくなった。</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年度決算額</a:t>
          </a:r>
          <a:r>
            <a:rPr kumimoji="1" lang="ja-JP" altLang="ja-JP" sz="1100">
              <a:solidFill>
                <a:sysClr val="windowText" lastClr="000000"/>
              </a:solidFill>
              <a:effectLst/>
              <a:latin typeface="+mn-lt"/>
              <a:ea typeface="+mn-ea"/>
              <a:cs typeface="+mn-cs"/>
            </a:rPr>
            <a:t>は，人件費の</a:t>
          </a:r>
          <a:r>
            <a:rPr kumimoji="1" lang="ja-JP" altLang="en-US" sz="1100">
              <a:solidFill>
                <a:sysClr val="windowText" lastClr="000000"/>
              </a:solidFill>
              <a:effectLst/>
              <a:latin typeface="+mn-lt"/>
              <a:ea typeface="+mn-ea"/>
              <a:cs typeface="+mn-cs"/>
            </a:rPr>
            <a:t>国勢調査終了などによる減を物件費の新型コロナウイルス感染症対策費や新長戸コミュニティセンター建設事業費の増が上回り</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差し引きでは</a:t>
          </a:r>
          <a:r>
            <a:rPr kumimoji="1" lang="ja-JP" altLang="ja-JP" sz="1100">
              <a:solidFill>
                <a:sysClr val="windowText" lastClr="000000"/>
              </a:solidFill>
              <a:effectLst/>
              <a:latin typeface="+mn-lt"/>
              <a:ea typeface="+mn-ea"/>
              <a:cs typeface="+mn-cs"/>
            </a:rPr>
            <a:t>前年度より増加した。</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今後も，人件費の肥大を抑制するとともに，物件費</a:t>
          </a:r>
          <a:r>
            <a:rPr kumimoji="1" lang="ja-JP" altLang="ja-JP" sz="1100">
              <a:solidFill>
                <a:schemeClr val="dk1"/>
              </a:solidFill>
              <a:effectLst/>
              <a:latin typeface="+mn-lt"/>
              <a:ea typeface="+mn-ea"/>
              <a:cs typeface="+mn-cs"/>
            </a:rPr>
            <a:t>は公共施設等総合管理計画に基づき，施設管理運営費のコスト削減を図っていく。</a:t>
          </a:r>
          <a:endParaRPr lang="ja-JP" altLang="ja-JP">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84609</xdr:rowOff>
    </xdr:from>
    <xdr:to>
      <xdr:col>23</xdr:col>
      <xdr:colOff>133350</xdr:colOff>
      <xdr:row>81</xdr:row>
      <xdr:rowOff>94514</xdr:rowOff>
    </xdr:to>
    <xdr:cxnSp macro="">
      <xdr:nvCxnSpPr>
        <xdr:cNvPr id="195" name="直線コネクタ 194"/>
        <xdr:cNvCxnSpPr/>
      </xdr:nvCxnSpPr>
      <xdr:spPr>
        <a:xfrm>
          <a:off x="4114800" y="13972059"/>
          <a:ext cx="8382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133765</xdr:rowOff>
    </xdr:from>
    <xdr:to>
      <xdr:col>19</xdr:col>
      <xdr:colOff>133350</xdr:colOff>
      <xdr:row>81</xdr:row>
      <xdr:rowOff>84609</xdr:rowOff>
    </xdr:to>
    <xdr:cxnSp macro="">
      <xdr:nvCxnSpPr>
        <xdr:cNvPr id="198" name="直線コネクタ 197"/>
        <xdr:cNvCxnSpPr/>
      </xdr:nvCxnSpPr>
      <xdr:spPr>
        <a:xfrm>
          <a:off x="3225800" y="13849765"/>
          <a:ext cx="889000" cy="12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116957</xdr:rowOff>
    </xdr:from>
    <xdr:ext cx="736600" cy="259045"/>
    <xdr:sp macro="" textlink="">
      <xdr:nvSpPr>
        <xdr:cNvPr id="200" name="テキスト ボックス 199"/>
        <xdr:cNvSpPr txBox="1"/>
      </xdr:nvSpPr>
      <xdr:spPr>
        <a:xfrm>
          <a:off x="3733800" y="141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119104</xdr:rowOff>
    </xdr:from>
    <xdr:to>
      <xdr:col>15</xdr:col>
      <xdr:colOff>82550</xdr:colOff>
      <xdr:row>80</xdr:row>
      <xdr:rowOff>133765</xdr:rowOff>
    </xdr:to>
    <xdr:cxnSp macro="">
      <xdr:nvCxnSpPr>
        <xdr:cNvPr id="201" name="直線コネクタ 200"/>
        <xdr:cNvCxnSpPr/>
      </xdr:nvCxnSpPr>
      <xdr:spPr>
        <a:xfrm>
          <a:off x="2336800" y="13835104"/>
          <a:ext cx="889000" cy="1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157839</xdr:rowOff>
    </xdr:from>
    <xdr:ext cx="762000" cy="259045"/>
    <xdr:sp macro="" textlink="">
      <xdr:nvSpPr>
        <xdr:cNvPr id="203" name="テキスト ボックス 202"/>
        <xdr:cNvSpPr txBox="1"/>
      </xdr:nvSpPr>
      <xdr:spPr>
        <a:xfrm>
          <a:off x="2844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116208</xdr:rowOff>
    </xdr:from>
    <xdr:to>
      <xdr:col>11</xdr:col>
      <xdr:colOff>31750</xdr:colOff>
      <xdr:row>80</xdr:row>
      <xdr:rowOff>119104</xdr:rowOff>
    </xdr:to>
    <xdr:cxnSp macro="">
      <xdr:nvCxnSpPr>
        <xdr:cNvPr id="204" name="直線コネクタ 203"/>
        <xdr:cNvCxnSpPr/>
      </xdr:nvCxnSpPr>
      <xdr:spPr>
        <a:xfrm>
          <a:off x="1447800" y="13832208"/>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114555</xdr:rowOff>
    </xdr:from>
    <xdr:ext cx="762000" cy="259045"/>
    <xdr:sp macro="" textlink="">
      <xdr:nvSpPr>
        <xdr:cNvPr id="206" name="テキスト ボックス 205"/>
        <xdr:cNvSpPr txBox="1"/>
      </xdr:nvSpPr>
      <xdr:spPr>
        <a:xfrm>
          <a:off x="1955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102962</xdr:rowOff>
    </xdr:from>
    <xdr:ext cx="762000" cy="259045"/>
    <xdr:sp macro="" textlink="">
      <xdr:nvSpPr>
        <xdr:cNvPr id="208" name="テキスト ボックス 207"/>
        <xdr:cNvSpPr txBox="1"/>
      </xdr:nvSpPr>
      <xdr:spPr>
        <a:xfrm>
          <a:off x="1066800" y="1399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43714</xdr:rowOff>
    </xdr:from>
    <xdr:to>
      <xdr:col>23</xdr:col>
      <xdr:colOff>184150</xdr:colOff>
      <xdr:row>81</xdr:row>
      <xdr:rowOff>145314</xdr:rowOff>
    </xdr:to>
    <xdr:sp macro="" textlink="">
      <xdr:nvSpPr>
        <xdr:cNvPr id="214" name="楕円 213"/>
        <xdr:cNvSpPr/>
      </xdr:nvSpPr>
      <xdr:spPr>
        <a:xfrm>
          <a:off x="4902200" y="1393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60241</xdr:rowOff>
    </xdr:from>
    <xdr:ext cx="762000" cy="259045"/>
    <xdr:sp macro="" textlink="">
      <xdr:nvSpPr>
        <xdr:cNvPr id="215" name="人件費・物件費等の状況該当値テキスト"/>
        <xdr:cNvSpPr txBox="1"/>
      </xdr:nvSpPr>
      <xdr:spPr>
        <a:xfrm>
          <a:off x="5041900" y="1377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33809</xdr:rowOff>
    </xdr:from>
    <xdr:to>
      <xdr:col>19</xdr:col>
      <xdr:colOff>184150</xdr:colOff>
      <xdr:row>81</xdr:row>
      <xdr:rowOff>135409</xdr:rowOff>
    </xdr:to>
    <xdr:sp macro="" textlink="">
      <xdr:nvSpPr>
        <xdr:cNvPr id="216" name="楕円 215"/>
        <xdr:cNvSpPr/>
      </xdr:nvSpPr>
      <xdr:spPr>
        <a:xfrm>
          <a:off x="4064000" y="1392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145586</xdr:rowOff>
    </xdr:from>
    <xdr:ext cx="736600" cy="259045"/>
    <xdr:sp macro="" textlink="">
      <xdr:nvSpPr>
        <xdr:cNvPr id="217" name="テキスト ボックス 216"/>
        <xdr:cNvSpPr txBox="1"/>
      </xdr:nvSpPr>
      <xdr:spPr>
        <a:xfrm>
          <a:off x="3733800" y="13690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82965</xdr:rowOff>
    </xdr:from>
    <xdr:to>
      <xdr:col>15</xdr:col>
      <xdr:colOff>133350</xdr:colOff>
      <xdr:row>81</xdr:row>
      <xdr:rowOff>13115</xdr:rowOff>
    </xdr:to>
    <xdr:sp macro="" textlink="">
      <xdr:nvSpPr>
        <xdr:cNvPr id="218" name="楕円 217"/>
        <xdr:cNvSpPr/>
      </xdr:nvSpPr>
      <xdr:spPr>
        <a:xfrm>
          <a:off x="3175000" y="1379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23292</xdr:rowOff>
    </xdr:from>
    <xdr:ext cx="762000" cy="259045"/>
    <xdr:sp macro="" textlink="">
      <xdr:nvSpPr>
        <xdr:cNvPr id="219" name="テキスト ボックス 218"/>
        <xdr:cNvSpPr txBox="1"/>
      </xdr:nvSpPr>
      <xdr:spPr>
        <a:xfrm>
          <a:off x="2844800" y="13567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68304</xdr:rowOff>
    </xdr:from>
    <xdr:to>
      <xdr:col>11</xdr:col>
      <xdr:colOff>82550</xdr:colOff>
      <xdr:row>80</xdr:row>
      <xdr:rowOff>169904</xdr:rowOff>
    </xdr:to>
    <xdr:sp macro="" textlink="">
      <xdr:nvSpPr>
        <xdr:cNvPr id="220" name="楕円 219"/>
        <xdr:cNvSpPr/>
      </xdr:nvSpPr>
      <xdr:spPr>
        <a:xfrm>
          <a:off x="2286000" y="1378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8631</xdr:rowOff>
    </xdr:from>
    <xdr:ext cx="762000" cy="259045"/>
    <xdr:sp macro="" textlink="">
      <xdr:nvSpPr>
        <xdr:cNvPr id="221" name="テキスト ボックス 220"/>
        <xdr:cNvSpPr txBox="1"/>
      </xdr:nvSpPr>
      <xdr:spPr>
        <a:xfrm>
          <a:off x="1955800" y="13553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65408</xdr:rowOff>
    </xdr:from>
    <xdr:to>
      <xdr:col>7</xdr:col>
      <xdr:colOff>31750</xdr:colOff>
      <xdr:row>80</xdr:row>
      <xdr:rowOff>167008</xdr:rowOff>
    </xdr:to>
    <xdr:sp macro="" textlink="">
      <xdr:nvSpPr>
        <xdr:cNvPr id="222" name="楕円 221"/>
        <xdr:cNvSpPr/>
      </xdr:nvSpPr>
      <xdr:spPr>
        <a:xfrm>
          <a:off x="1397000" y="1378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5735</xdr:rowOff>
    </xdr:from>
    <xdr:ext cx="762000" cy="259045"/>
    <xdr:sp macro="" textlink="">
      <xdr:nvSpPr>
        <xdr:cNvPr id="223" name="テキスト ボックス 222"/>
        <xdr:cNvSpPr txBox="1"/>
      </xdr:nvSpPr>
      <xdr:spPr>
        <a:xfrm>
          <a:off x="1066800" y="135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年度までの給与構造改革，平成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年度からの給与制度の総合的見直しや人事院勧告などに伴う給与施策の実施および退職補充の抑制を引き続き実施していることから，類似団体平均よりも低い水準が続いている。</a:t>
          </a:r>
          <a:endParaRPr lang="ja-JP" altLang="ja-JP" sz="1400">
            <a:effectLst/>
          </a:endParaRPr>
        </a:p>
        <a:p>
          <a:r>
            <a:rPr kumimoji="1" lang="ja-JP" altLang="ja-JP" sz="1100">
              <a:solidFill>
                <a:schemeClr val="dk1"/>
              </a:solidFill>
              <a:effectLst/>
              <a:latin typeface="+mn-lt"/>
              <a:ea typeface="+mn-ea"/>
              <a:cs typeface="+mn-cs"/>
            </a:rPr>
            <a:t>　今後も，さらなる給与水準の適正化を図っていく。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85</xdr:row>
      <xdr:rowOff>135164</xdr:rowOff>
    </xdr:to>
    <xdr:cxnSp macro="">
      <xdr:nvCxnSpPr>
        <xdr:cNvPr id="259" name="直線コネクタ 258"/>
        <xdr:cNvCxnSpPr/>
      </xdr:nvCxnSpPr>
      <xdr:spPr>
        <a:xfrm>
          <a:off x="16179800" y="147084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0"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117929</xdr:rowOff>
    </xdr:from>
    <xdr:to>
      <xdr:col>77</xdr:col>
      <xdr:colOff>44450</xdr:colOff>
      <xdr:row>85</xdr:row>
      <xdr:rowOff>135164</xdr:rowOff>
    </xdr:to>
    <xdr:cxnSp macro="">
      <xdr:nvCxnSpPr>
        <xdr:cNvPr id="262" name="直線コネクタ 261"/>
        <xdr:cNvCxnSpPr/>
      </xdr:nvCxnSpPr>
      <xdr:spPr>
        <a:xfrm>
          <a:off x="15290800" y="146911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4" name="テキスト ボックス 263"/>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117929</xdr:rowOff>
    </xdr:to>
    <xdr:cxnSp macro="">
      <xdr:nvCxnSpPr>
        <xdr:cNvPr id="265" name="直線コネクタ 264"/>
        <xdr:cNvCxnSpPr/>
      </xdr:nvCxnSpPr>
      <xdr:spPr>
        <a:xfrm>
          <a:off x="14401800" y="146394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7" name="テキスト ボックス 266"/>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85</xdr:row>
      <xdr:rowOff>66221</xdr:rowOff>
    </xdr:to>
    <xdr:cxnSp macro="">
      <xdr:nvCxnSpPr>
        <xdr:cNvPr id="268" name="直線コネクタ 267"/>
        <xdr:cNvCxnSpPr/>
      </xdr:nvCxnSpPr>
      <xdr:spPr>
        <a:xfrm>
          <a:off x="13512800" y="14639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0" name="テキスト ボックス 269"/>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2" name="テキスト ボックス 271"/>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8" name="楕円 277"/>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100891</xdr:rowOff>
    </xdr:from>
    <xdr:ext cx="762000" cy="259045"/>
    <xdr:sp macro="" textlink="">
      <xdr:nvSpPr>
        <xdr:cNvPr id="279" name="給与水準   （国との比較）該当値テキスト"/>
        <xdr:cNvSpPr txBox="1"/>
      </xdr:nvSpPr>
      <xdr:spPr>
        <a:xfrm>
          <a:off x="171069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80" name="楕円 279"/>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81" name="テキスト ボックス 280"/>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67129</xdr:rowOff>
    </xdr:from>
    <xdr:to>
      <xdr:col>73</xdr:col>
      <xdr:colOff>44450</xdr:colOff>
      <xdr:row>85</xdr:row>
      <xdr:rowOff>168729</xdr:rowOff>
    </xdr:to>
    <xdr:sp macro="" textlink="">
      <xdr:nvSpPr>
        <xdr:cNvPr id="282" name="楕円 281"/>
        <xdr:cNvSpPr/>
      </xdr:nvSpPr>
      <xdr:spPr>
        <a:xfrm>
          <a:off x="15240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7456</xdr:rowOff>
    </xdr:from>
    <xdr:ext cx="762000" cy="259045"/>
    <xdr:sp macro="" textlink="">
      <xdr:nvSpPr>
        <xdr:cNvPr id="283" name="テキスト ボックス 282"/>
        <xdr:cNvSpPr txBox="1"/>
      </xdr:nvSpPr>
      <xdr:spPr>
        <a:xfrm>
          <a:off x="14909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4" name="楕円 283"/>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85" name="テキスト ボックス 284"/>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6" name="楕円 285"/>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87" name="テキスト ボックス 286"/>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人当たりの職員数は，依然として類似団体平均より少ない傾向にある。</a:t>
          </a:r>
          <a:endParaRPr lang="ja-JP" altLang="ja-JP" sz="1400">
            <a:effectLst/>
          </a:endParaRPr>
        </a:p>
        <a:p>
          <a:r>
            <a:rPr kumimoji="1" lang="ja-JP" altLang="ja-JP" sz="1100">
              <a:solidFill>
                <a:schemeClr val="dk1"/>
              </a:solidFill>
              <a:effectLst/>
              <a:latin typeface="+mn-lt"/>
              <a:ea typeface="+mn-ea"/>
              <a:cs typeface="+mn-cs"/>
            </a:rPr>
            <a:t>　しかしながら，今後も退職に伴う再任用職員が増える見込みであるので，正職員のみならず，専門的・期限付職員および会計年度任用職員を含めた，適正な定員管理を進めていく。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110384</xdr:rowOff>
    </xdr:from>
    <xdr:to>
      <xdr:col>81</xdr:col>
      <xdr:colOff>44450</xdr:colOff>
      <xdr:row>59</xdr:row>
      <xdr:rowOff>114406</xdr:rowOff>
    </xdr:to>
    <xdr:cxnSp macro="">
      <xdr:nvCxnSpPr>
        <xdr:cNvPr id="322" name="直線コネクタ 321"/>
        <xdr:cNvCxnSpPr/>
      </xdr:nvCxnSpPr>
      <xdr:spPr>
        <a:xfrm>
          <a:off x="16179800" y="10225934"/>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110384</xdr:rowOff>
    </xdr:from>
    <xdr:to>
      <xdr:col>77</xdr:col>
      <xdr:colOff>44450</xdr:colOff>
      <xdr:row>59</xdr:row>
      <xdr:rowOff>122449</xdr:rowOff>
    </xdr:to>
    <xdr:cxnSp macro="">
      <xdr:nvCxnSpPr>
        <xdr:cNvPr id="325" name="直線コネクタ 324"/>
        <xdr:cNvCxnSpPr/>
      </xdr:nvCxnSpPr>
      <xdr:spPr>
        <a:xfrm flipV="1">
          <a:off x="15290800" y="1022593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7" name="テキスト ボックス 326"/>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100330</xdr:rowOff>
    </xdr:from>
    <xdr:to>
      <xdr:col>72</xdr:col>
      <xdr:colOff>203200</xdr:colOff>
      <xdr:row>59</xdr:row>
      <xdr:rowOff>122449</xdr:rowOff>
    </xdr:to>
    <xdr:cxnSp macro="">
      <xdr:nvCxnSpPr>
        <xdr:cNvPr id="328" name="直線コネクタ 327"/>
        <xdr:cNvCxnSpPr/>
      </xdr:nvCxnSpPr>
      <xdr:spPr>
        <a:xfrm>
          <a:off x="14401800" y="10215880"/>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32296</xdr:rowOff>
    </xdr:from>
    <xdr:ext cx="762000" cy="259045"/>
    <xdr:sp macro="" textlink="">
      <xdr:nvSpPr>
        <xdr:cNvPr id="330" name="テキスト ボックス 329"/>
        <xdr:cNvSpPr txBox="1"/>
      </xdr:nvSpPr>
      <xdr:spPr>
        <a:xfrm>
          <a:off x="14909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100330</xdr:rowOff>
    </xdr:from>
    <xdr:to>
      <xdr:col>68</xdr:col>
      <xdr:colOff>152400</xdr:colOff>
      <xdr:row>59</xdr:row>
      <xdr:rowOff>114406</xdr:rowOff>
    </xdr:to>
    <xdr:cxnSp macro="">
      <xdr:nvCxnSpPr>
        <xdr:cNvPr id="331" name="直線コネクタ 330"/>
        <xdr:cNvCxnSpPr/>
      </xdr:nvCxnSpPr>
      <xdr:spPr>
        <a:xfrm flipV="1">
          <a:off x="13512800" y="10215880"/>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16209</xdr:rowOff>
    </xdr:from>
    <xdr:ext cx="762000" cy="259045"/>
    <xdr:sp macro="" textlink="">
      <xdr:nvSpPr>
        <xdr:cNvPr id="333" name="テキスト ボックス 332"/>
        <xdr:cNvSpPr txBox="1"/>
      </xdr:nvSpPr>
      <xdr:spPr>
        <a:xfrm>
          <a:off x="14020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5" name="テキスト ボックス 334"/>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63606</xdr:rowOff>
    </xdr:from>
    <xdr:to>
      <xdr:col>81</xdr:col>
      <xdr:colOff>95250</xdr:colOff>
      <xdr:row>59</xdr:row>
      <xdr:rowOff>165206</xdr:rowOff>
    </xdr:to>
    <xdr:sp macro="" textlink="">
      <xdr:nvSpPr>
        <xdr:cNvPr id="341" name="楕円 340"/>
        <xdr:cNvSpPr/>
      </xdr:nvSpPr>
      <xdr:spPr>
        <a:xfrm>
          <a:off x="16967200" y="1017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80133</xdr:rowOff>
    </xdr:from>
    <xdr:ext cx="762000" cy="259045"/>
    <xdr:sp macro="" textlink="">
      <xdr:nvSpPr>
        <xdr:cNvPr id="342" name="定員管理の状況該当値テキスト"/>
        <xdr:cNvSpPr txBox="1"/>
      </xdr:nvSpPr>
      <xdr:spPr>
        <a:xfrm>
          <a:off x="17106900" y="1002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59584</xdr:rowOff>
    </xdr:from>
    <xdr:to>
      <xdr:col>77</xdr:col>
      <xdr:colOff>95250</xdr:colOff>
      <xdr:row>59</xdr:row>
      <xdr:rowOff>161184</xdr:rowOff>
    </xdr:to>
    <xdr:sp macro="" textlink="">
      <xdr:nvSpPr>
        <xdr:cNvPr id="343" name="楕円 342"/>
        <xdr:cNvSpPr/>
      </xdr:nvSpPr>
      <xdr:spPr>
        <a:xfrm>
          <a:off x="16129000" y="1017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171361</xdr:rowOff>
    </xdr:from>
    <xdr:ext cx="736600" cy="259045"/>
    <xdr:sp macro="" textlink="">
      <xdr:nvSpPr>
        <xdr:cNvPr id="344" name="テキスト ボックス 343"/>
        <xdr:cNvSpPr txBox="1"/>
      </xdr:nvSpPr>
      <xdr:spPr>
        <a:xfrm>
          <a:off x="15798800" y="9944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71649</xdr:rowOff>
    </xdr:from>
    <xdr:to>
      <xdr:col>73</xdr:col>
      <xdr:colOff>44450</xdr:colOff>
      <xdr:row>60</xdr:row>
      <xdr:rowOff>1799</xdr:rowOff>
    </xdr:to>
    <xdr:sp macro="" textlink="">
      <xdr:nvSpPr>
        <xdr:cNvPr id="345" name="楕円 344"/>
        <xdr:cNvSpPr/>
      </xdr:nvSpPr>
      <xdr:spPr>
        <a:xfrm>
          <a:off x="15240000" y="1018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11976</xdr:rowOff>
    </xdr:from>
    <xdr:ext cx="762000" cy="259045"/>
    <xdr:sp macro="" textlink="">
      <xdr:nvSpPr>
        <xdr:cNvPr id="346" name="テキスト ボックス 345"/>
        <xdr:cNvSpPr txBox="1"/>
      </xdr:nvSpPr>
      <xdr:spPr>
        <a:xfrm>
          <a:off x="14909800" y="995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49530</xdr:rowOff>
    </xdr:from>
    <xdr:to>
      <xdr:col>68</xdr:col>
      <xdr:colOff>203200</xdr:colOff>
      <xdr:row>59</xdr:row>
      <xdr:rowOff>151130</xdr:rowOff>
    </xdr:to>
    <xdr:sp macro="" textlink="">
      <xdr:nvSpPr>
        <xdr:cNvPr id="347" name="楕円 346"/>
        <xdr:cNvSpPr/>
      </xdr:nvSpPr>
      <xdr:spPr>
        <a:xfrm>
          <a:off x="14351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161307</xdr:rowOff>
    </xdr:from>
    <xdr:ext cx="762000" cy="259045"/>
    <xdr:sp macro="" textlink="">
      <xdr:nvSpPr>
        <xdr:cNvPr id="348" name="テキスト ボックス 347"/>
        <xdr:cNvSpPr txBox="1"/>
      </xdr:nvSpPr>
      <xdr:spPr>
        <a:xfrm>
          <a:off x="14020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63606</xdr:rowOff>
    </xdr:from>
    <xdr:to>
      <xdr:col>64</xdr:col>
      <xdr:colOff>152400</xdr:colOff>
      <xdr:row>59</xdr:row>
      <xdr:rowOff>165206</xdr:rowOff>
    </xdr:to>
    <xdr:sp macro="" textlink="">
      <xdr:nvSpPr>
        <xdr:cNvPr id="349" name="楕円 348"/>
        <xdr:cNvSpPr/>
      </xdr:nvSpPr>
      <xdr:spPr>
        <a:xfrm>
          <a:off x="13462000" y="1017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3933</xdr:rowOff>
    </xdr:from>
    <xdr:ext cx="762000" cy="259045"/>
    <xdr:sp macro="" textlink="">
      <xdr:nvSpPr>
        <xdr:cNvPr id="350" name="テキスト ボックス 349"/>
        <xdr:cNvSpPr txBox="1"/>
      </xdr:nvSpPr>
      <xdr:spPr>
        <a:xfrm>
          <a:off x="13131800" y="994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低下</a:t>
          </a:r>
          <a:r>
            <a:rPr kumimoji="1" lang="ja-JP" altLang="ja-JP" sz="1100">
              <a:solidFill>
                <a:schemeClr val="dk1"/>
              </a:solidFill>
              <a:effectLst/>
              <a:latin typeface="+mn-lt"/>
              <a:ea typeface="+mn-ea"/>
              <a:cs typeface="+mn-cs"/>
            </a:rPr>
            <a:t>しており，依然として類似団体平均より良好な水準を維持している。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公共下水道事業の準元利償還金算入額の減に加え，普通交付税・臨時財政対策債の増</a:t>
          </a:r>
          <a:r>
            <a:rPr kumimoji="1" lang="ja-JP" altLang="ja-JP" sz="1100">
              <a:solidFill>
                <a:schemeClr val="dk1"/>
              </a:solidFill>
              <a:effectLst/>
              <a:latin typeface="+mn-lt"/>
              <a:ea typeface="+mn-ea"/>
              <a:cs typeface="+mn-cs"/>
            </a:rPr>
            <a:t>が実質公債費比率の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要因となっている。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今後の公共施設等の再編・更新需要の拡大に備え，起債の償還方法の検討を重ねていくとともに，既往債の着実な償還と新規発行の適正管理に努め，元利償還額の抑制に努めていく。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143087</xdr:rowOff>
    </xdr:from>
    <xdr:to>
      <xdr:col>81</xdr:col>
      <xdr:colOff>44450</xdr:colOff>
      <xdr:row>41</xdr:row>
      <xdr:rowOff>3810</xdr:rowOff>
    </xdr:to>
    <xdr:cxnSp macro="">
      <xdr:nvCxnSpPr>
        <xdr:cNvPr id="383" name="直線コネクタ 382"/>
        <xdr:cNvCxnSpPr/>
      </xdr:nvCxnSpPr>
      <xdr:spPr>
        <a:xfrm flipV="1">
          <a:off x="16179800" y="700108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104581</xdr:rowOff>
    </xdr:from>
    <xdr:ext cx="762000" cy="259045"/>
    <xdr:sp macro="" textlink="">
      <xdr:nvSpPr>
        <xdr:cNvPr id="384" name="公債費負担の状況平均値テキスト"/>
        <xdr:cNvSpPr txBox="1"/>
      </xdr:nvSpPr>
      <xdr:spPr>
        <a:xfrm>
          <a:off x="17106900" y="6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151130</xdr:rowOff>
    </xdr:from>
    <xdr:to>
      <xdr:col>77</xdr:col>
      <xdr:colOff>44450</xdr:colOff>
      <xdr:row>41</xdr:row>
      <xdr:rowOff>3810</xdr:rowOff>
    </xdr:to>
    <xdr:cxnSp macro="">
      <xdr:nvCxnSpPr>
        <xdr:cNvPr id="386" name="直線コネクタ 385"/>
        <xdr:cNvCxnSpPr/>
      </xdr:nvCxnSpPr>
      <xdr:spPr>
        <a:xfrm>
          <a:off x="15290800" y="70091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88" name="テキスト ボックス 387"/>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110913</xdr:rowOff>
    </xdr:from>
    <xdr:to>
      <xdr:col>72</xdr:col>
      <xdr:colOff>203200</xdr:colOff>
      <xdr:row>40</xdr:row>
      <xdr:rowOff>151130</xdr:rowOff>
    </xdr:to>
    <xdr:cxnSp macro="">
      <xdr:nvCxnSpPr>
        <xdr:cNvPr id="389" name="直線コネクタ 388"/>
        <xdr:cNvCxnSpPr/>
      </xdr:nvCxnSpPr>
      <xdr:spPr>
        <a:xfrm>
          <a:off x="14401800" y="696891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1" name="テキスト ボックス 390"/>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62654</xdr:rowOff>
    </xdr:from>
    <xdr:to>
      <xdr:col>68</xdr:col>
      <xdr:colOff>152400</xdr:colOff>
      <xdr:row>40</xdr:row>
      <xdr:rowOff>110913</xdr:rowOff>
    </xdr:to>
    <xdr:cxnSp macro="">
      <xdr:nvCxnSpPr>
        <xdr:cNvPr id="392" name="直線コネクタ 391"/>
        <xdr:cNvCxnSpPr/>
      </xdr:nvCxnSpPr>
      <xdr:spPr>
        <a:xfrm>
          <a:off x="13512800" y="692065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394" name="テキスト ボックス 393"/>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119821</xdr:rowOff>
    </xdr:from>
    <xdr:ext cx="762000" cy="259045"/>
    <xdr:sp macro="" textlink="">
      <xdr:nvSpPr>
        <xdr:cNvPr id="396" name="テキスト ボックス 395"/>
        <xdr:cNvSpPr txBox="1"/>
      </xdr:nvSpPr>
      <xdr:spPr>
        <a:xfrm>
          <a:off x="13131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92287</xdr:rowOff>
    </xdr:from>
    <xdr:to>
      <xdr:col>81</xdr:col>
      <xdr:colOff>95250</xdr:colOff>
      <xdr:row>41</xdr:row>
      <xdr:rowOff>22437</xdr:rowOff>
    </xdr:to>
    <xdr:sp macro="" textlink="">
      <xdr:nvSpPr>
        <xdr:cNvPr id="402" name="楕円 401"/>
        <xdr:cNvSpPr/>
      </xdr:nvSpPr>
      <xdr:spPr>
        <a:xfrm>
          <a:off x="169672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108814</xdr:rowOff>
    </xdr:from>
    <xdr:ext cx="762000" cy="259045"/>
    <xdr:sp macro="" textlink="">
      <xdr:nvSpPr>
        <xdr:cNvPr id="403" name="公債費負担の状況該当値テキスト"/>
        <xdr:cNvSpPr txBox="1"/>
      </xdr:nvSpPr>
      <xdr:spPr>
        <a:xfrm>
          <a:off x="17106900" y="679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404" name="楕円 403"/>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405" name="テキスト ボックス 404"/>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100330</xdr:rowOff>
    </xdr:from>
    <xdr:to>
      <xdr:col>73</xdr:col>
      <xdr:colOff>44450</xdr:colOff>
      <xdr:row>41</xdr:row>
      <xdr:rowOff>30480</xdr:rowOff>
    </xdr:to>
    <xdr:sp macro="" textlink="">
      <xdr:nvSpPr>
        <xdr:cNvPr id="406" name="楕円 405"/>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407" name="テキスト ボックス 406"/>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60113</xdr:rowOff>
    </xdr:from>
    <xdr:to>
      <xdr:col>68</xdr:col>
      <xdr:colOff>203200</xdr:colOff>
      <xdr:row>40</xdr:row>
      <xdr:rowOff>161713</xdr:rowOff>
    </xdr:to>
    <xdr:sp macro="" textlink="">
      <xdr:nvSpPr>
        <xdr:cNvPr id="408" name="楕円 407"/>
        <xdr:cNvSpPr/>
      </xdr:nvSpPr>
      <xdr:spPr>
        <a:xfrm>
          <a:off x="14351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440</xdr:rowOff>
    </xdr:from>
    <xdr:ext cx="762000" cy="259045"/>
    <xdr:sp macro="" textlink="">
      <xdr:nvSpPr>
        <xdr:cNvPr id="409" name="テキスト ボックス 408"/>
        <xdr:cNvSpPr txBox="1"/>
      </xdr:nvSpPr>
      <xdr:spPr>
        <a:xfrm>
          <a:off x="14020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11854</xdr:rowOff>
    </xdr:from>
    <xdr:to>
      <xdr:col>64</xdr:col>
      <xdr:colOff>152400</xdr:colOff>
      <xdr:row>40</xdr:row>
      <xdr:rowOff>113454</xdr:rowOff>
    </xdr:to>
    <xdr:sp macro="" textlink="">
      <xdr:nvSpPr>
        <xdr:cNvPr id="410" name="楕円 409"/>
        <xdr:cNvSpPr/>
      </xdr:nvSpPr>
      <xdr:spPr>
        <a:xfrm>
          <a:off x="13462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123631</xdr:rowOff>
    </xdr:from>
    <xdr:ext cx="762000" cy="259045"/>
    <xdr:sp macro="" textlink="">
      <xdr:nvSpPr>
        <xdr:cNvPr id="411" name="テキスト ボックス 410"/>
        <xdr:cNvSpPr txBox="1"/>
      </xdr:nvSpPr>
      <xdr:spPr>
        <a:xfrm>
          <a:off x="13131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基準財政需要額算入見込額をはじめとした充当可能財源等の減少</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あるものの，</a:t>
          </a:r>
          <a:r>
            <a:rPr kumimoji="1" lang="ja-JP" altLang="en-US" sz="1100">
              <a:solidFill>
                <a:schemeClr val="dk1"/>
              </a:solidFill>
              <a:effectLst/>
              <a:latin typeface="+mn-lt"/>
              <a:ea typeface="+mn-ea"/>
              <a:cs typeface="+mn-cs"/>
            </a:rPr>
            <a:t>公営企業債等繰入見込額</a:t>
          </a:r>
          <a:r>
            <a:rPr kumimoji="1" lang="ja-JP" altLang="ja-JP" sz="1100">
              <a:solidFill>
                <a:schemeClr val="dk1"/>
              </a:solidFill>
              <a:effectLst/>
              <a:latin typeface="+mn-lt"/>
              <a:ea typeface="+mn-ea"/>
              <a:cs typeface="+mn-cs"/>
            </a:rPr>
            <a:t>の減や債務負担行為に基づく支出予定額などの減で将来負担額が減っていることから，算出されていない。</a:t>
          </a:r>
          <a:endParaRPr lang="ja-JP" altLang="ja-JP" sz="1400">
            <a:effectLst/>
          </a:endParaRPr>
        </a:p>
        <a:p>
          <a:r>
            <a:rPr kumimoji="1" lang="ja-JP" altLang="ja-JP" sz="1100">
              <a:solidFill>
                <a:schemeClr val="dk1"/>
              </a:solidFill>
              <a:effectLst/>
              <a:latin typeface="+mn-lt"/>
              <a:ea typeface="+mn-ea"/>
              <a:cs typeface="+mn-cs"/>
            </a:rPr>
            <a:t>　今後，新保健福祉施設の建設をはじめとした公共施設再編・老朽化施設更新などを予定していることから，引き続き起債や基金の適正管理に努めていく。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45" name="将来負担の状況平均値テキスト"/>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6" name="フローチャート: 判断 445"/>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7" name="フローチャート: 判断 446"/>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8" name="テキスト ボックス 447"/>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44379</xdr:rowOff>
    </xdr:from>
    <xdr:to>
      <xdr:col>73</xdr:col>
      <xdr:colOff>44450</xdr:colOff>
      <xdr:row>15</xdr:row>
      <xdr:rowOff>145979</xdr:rowOff>
    </xdr:to>
    <xdr:sp macro="" textlink="">
      <xdr:nvSpPr>
        <xdr:cNvPr id="449" name="フローチャート: 判断 448"/>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0" name="テキスト ボックス 449"/>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72531</xdr:rowOff>
    </xdr:from>
    <xdr:to>
      <xdr:col>68</xdr:col>
      <xdr:colOff>203200</xdr:colOff>
      <xdr:row>16</xdr:row>
      <xdr:rowOff>2681</xdr:rowOff>
    </xdr:to>
    <xdr:sp macro="" textlink="">
      <xdr:nvSpPr>
        <xdr:cNvPr id="451" name="フローチャート: 判断 450"/>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2" name="テキスト ボックス 451"/>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3" name="フローチャート: 判断 452"/>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4" name="テキスト ボックス 453"/>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78441</xdr:rowOff>
    </xdr:from>
    <xdr:ext cx="9167061" cy="425758"/>
    <xdr:sp macro="" textlink="">
      <xdr:nvSpPr>
        <xdr:cNvPr id="460" name="テキスト ボックス 459"/>
        <xdr:cNvSpPr txBox="1"/>
      </xdr:nvSpPr>
      <xdr:spPr>
        <a:xfrm>
          <a:off x="705971" y="4448735"/>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茨城県龍ケ崎市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76,264
74,071
78.59
31,341,672
28,603,174
2,628,033
16,154,667
22,623,727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前年度当該団体数値と比較すると</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低下</a:t>
          </a:r>
          <a:r>
            <a:rPr kumimoji="1" lang="ja-JP" altLang="ja-JP" sz="1100">
              <a:solidFill>
                <a:schemeClr val="dk1"/>
              </a:solidFill>
              <a:effectLst/>
              <a:latin typeface="+mn-lt"/>
              <a:ea typeface="+mn-ea"/>
              <a:cs typeface="+mn-cs"/>
            </a:rPr>
            <a:t>した。その要因としては，</a:t>
          </a:r>
          <a:r>
            <a:rPr kumimoji="1" lang="ja-JP" altLang="en-US" sz="1100">
              <a:solidFill>
                <a:schemeClr val="dk1"/>
              </a:solidFill>
              <a:effectLst/>
              <a:latin typeface="+mn-lt"/>
              <a:ea typeface="+mn-ea"/>
              <a:cs typeface="+mn-cs"/>
            </a:rPr>
            <a:t>会計年度任用職員にかかる人件費の増を職員数の減に伴う職員給与費の減額が上回り低下した。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今後も退職者の再任用を含めた適正な人員管理により正職員及び会計年度任用職員の網羅的な定員管理に努め，人件費を抑制する。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138430</xdr:rowOff>
    </xdr:from>
    <xdr:to>
      <xdr:col>24</xdr:col>
      <xdr:colOff>25400</xdr:colOff>
      <xdr:row>36</xdr:row>
      <xdr:rowOff>165100</xdr:rowOff>
    </xdr:to>
    <xdr:cxnSp macro="">
      <xdr:nvCxnSpPr>
        <xdr:cNvPr id="66" name="直線コネクタ 65"/>
        <xdr:cNvCxnSpPr/>
      </xdr:nvCxnSpPr>
      <xdr:spPr>
        <a:xfrm flipV="1">
          <a:off x="3987800" y="613918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36</xdr:row>
      <xdr:rowOff>165100</xdr:rowOff>
    </xdr:to>
    <xdr:cxnSp macro="">
      <xdr:nvCxnSpPr>
        <xdr:cNvPr id="69" name="直線コネクタ 68"/>
        <xdr:cNvCxnSpPr/>
      </xdr:nvCxnSpPr>
      <xdr:spPr>
        <a:xfrm>
          <a:off x="3098800" y="629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71" name="テキスト ボックス 70"/>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37</xdr:row>
      <xdr:rowOff>8890</xdr:rowOff>
    </xdr:to>
    <xdr:cxnSp macro="">
      <xdr:nvCxnSpPr>
        <xdr:cNvPr id="72" name="直線コネクタ 71"/>
        <xdr:cNvCxnSpPr/>
      </xdr:nvCxnSpPr>
      <xdr:spPr>
        <a:xfrm flipV="1">
          <a:off x="2209800" y="6299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8890</xdr:rowOff>
    </xdr:from>
    <xdr:to>
      <xdr:col>11</xdr:col>
      <xdr:colOff>9525</xdr:colOff>
      <xdr:row>37</xdr:row>
      <xdr:rowOff>8890</xdr:rowOff>
    </xdr:to>
    <xdr:cxnSp macro="">
      <xdr:nvCxnSpPr>
        <xdr:cNvPr id="75" name="直線コネクタ 74"/>
        <xdr:cNvCxnSpPr/>
      </xdr:nvCxnSpPr>
      <xdr:spPr>
        <a:xfrm>
          <a:off x="1320800" y="6352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87630</xdr:rowOff>
    </xdr:from>
    <xdr:to>
      <xdr:col>24</xdr:col>
      <xdr:colOff>76200</xdr:colOff>
      <xdr:row>36</xdr:row>
      <xdr:rowOff>17780</xdr:rowOff>
    </xdr:to>
    <xdr:sp macro="" textlink="">
      <xdr:nvSpPr>
        <xdr:cNvPr id="85" name="楕円 84"/>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104157</xdr:rowOff>
    </xdr:from>
    <xdr:ext cx="762000" cy="259045"/>
    <xdr:sp macro="" textlink="">
      <xdr:nvSpPr>
        <xdr:cNvPr id="86" name="人件費該当値テキスト"/>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88" name="テキスト ボックス 87"/>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9" name="楕円 88"/>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90" name="テキスト ボックス 89"/>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92" name="テキスト ボックス 91"/>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93" name="楕円 92"/>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94" name="テキスト ボックス 93"/>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年度以降，類似団体平均</a:t>
          </a:r>
          <a:r>
            <a:rPr kumimoji="1" lang="ja-JP" altLang="en-US" sz="1100">
              <a:solidFill>
                <a:schemeClr val="dk1"/>
              </a:solidFill>
              <a:effectLst/>
              <a:latin typeface="+mn-lt"/>
              <a:ea typeface="+mn-ea"/>
              <a:cs typeface="+mn-cs"/>
            </a:rPr>
            <a:t>を上回る水準となっている。</a:t>
          </a:r>
          <a:endParaRPr lang="ja-JP" altLang="ja-JP" sz="1400">
            <a:solidFill>
              <a:srgbClr val="FF0000"/>
            </a:solidFill>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図書館分館の開館に伴う指定管理料の増のほか，小中学校の休校期間が前年度と比較して短くなったことによる光熱水費の増により増加した一方，地方消費税交付金をはじめとした各種交付金等の増や実質的な普通交付税の増により，分母が大幅増となり</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ポイント減少した。</a:t>
          </a:r>
          <a:endParaRPr lang="ja-JP" altLang="ja-JP" sz="1400">
            <a:effectLst/>
          </a:endParaRPr>
        </a:p>
        <a:p>
          <a:r>
            <a:rPr kumimoji="1" lang="ja-JP" altLang="ja-JP" sz="1100">
              <a:solidFill>
                <a:schemeClr val="dk1"/>
              </a:solidFill>
              <a:effectLst/>
              <a:latin typeface="+mn-lt"/>
              <a:ea typeface="+mn-ea"/>
              <a:cs typeface="+mn-cs"/>
            </a:rPr>
            <a:t> 　今後も，物件費の上昇が想定されるため，委託事業の内容精査等を行い，効率的な財政運営に努めていく。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99786</xdr:rowOff>
    </xdr:to>
    <xdr:cxnSp macro="">
      <xdr:nvCxnSpPr>
        <xdr:cNvPr id="129" name="直線コネクタ 128"/>
        <xdr:cNvCxnSpPr/>
      </xdr:nvCxnSpPr>
      <xdr:spPr>
        <a:xfrm flipV="1">
          <a:off x="15671800" y="2755900"/>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21063</xdr:rowOff>
    </xdr:from>
    <xdr:ext cx="762000" cy="259045"/>
    <xdr:sp macro="" textlink="">
      <xdr:nvSpPr>
        <xdr:cNvPr id="130" name="物件費平均値テキスト"/>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99786</xdr:rowOff>
    </xdr:from>
    <xdr:to>
      <xdr:col>78</xdr:col>
      <xdr:colOff>69850</xdr:colOff>
      <xdr:row>17</xdr:row>
      <xdr:rowOff>4536</xdr:rowOff>
    </xdr:to>
    <xdr:cxnSp macro="">
      <xdr:nvCxnSpPr>
        <xdr:cNvPr id="132" name="直線コネクタ 131"/>
        <xdr:cNvCxnSpPr/>
      </xdr:nvCxnSpPr>
      <xdr:spPr>
        <a:xfrm flipV="1">
          <a:off x="14782800" y="28429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168020</xdr:rowOff>
    </xdr:from>
    <xdr:ext cx="736600" cy="259045"/>
    <xdr:sp macro="" textlink="">
      <xdr:nvSpPr>
        <xdr:cNvPr id="134" name="テキスト ボックス 133"/>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154214</xdr:rowOff>
    </xdr:from>
    <xdr:to>
      <xdr:col>73</xdr:col>
      <xdr:colOff>180975</xdr:colOff>
      <xdr:row>17</xdr:row>
      <xdr:rowOff>4536</xdr:rowOff>
    </xdr:to>
    <xdr:cxnSp macro="">
      <xdr:nvCxnSpPr>
        <xdr:cNvPr id="135" name="直線コネクタ 134"/>
        <xdr:cNvCxnSpPr/>
      </xdr:nvCxnSpPr>
      <xdr:spPr>
        <a:xfrm>
          <a:off x="13893800" y="28974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7" name="テキスト ボックス 136"/>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99786</xdr:rowOff>
    </xdr:from>
    <xdr:to>
      <xdr:col>69</xdr:col>
      <xdr:colOff>92075</xdr:colOff>
      <xdr:row>16</xdr:row>
      <xdr:rowOff>154214</xdr:rowOff>
    </xdr:to>
    <xdr:cxnSp macro="">
      <xdr:nvCxnSpPr>
        <xdr:cNvPr id="138" name="直線コネクタ 137"/>
        <xdr:cNvCxnSpPr/>
      </xdr:nvCxnSpPr>
      <xdr:spPr>
        <a:xfrm>
          <a:off x="13004800" y="28429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40" name="テキスト ボックス 139"/>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8" name="楕円 147"/>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9"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48986</xdr:rowOff>
    </xdr:from>
    <xdr:to>
      <xdr:col>78</xdr:col>
      <xdr:colOff>120650</xdr:colOff>
      <xdr:row>16</xdr:row>
      <xdr:rowOff>150586</xdr:rowOff>
    </xdr:to>
    <xdr:sp macro="" textlink="">
      <xdr:nvSpPr>
        <xdr:cNvPr id="150" name="楕円 149"/>
        <xdr:cNvSpPr/>
      </xdr:nvSpPr>
      <xdr:spPr>
        <a:xfrm>
          <a:off x="15621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51" name="テキスト ボックス 150"/>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125186</xdr:rowOff>
    </xdr:from>
    <xdr:to>
      <xdr:col>74</xdr:col>
      <xdr:colOff>31750</xdr:colOff>
      <xdr:row>17</xdr:row>
      <xdr:rowOff>55336</xdr:rowOff>
    </xdr:to>
    <xdr:sp macro="" textlink="">
      <xdr:nvSpPr>
        <xdr:cNvPr id="152" name="楕円 151"/>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53" name="テキスト ボックス 152"/>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103414</xdr:rowOff>
    </xdr:from>
    <xdr:to>
      <xdr:col>69</xdr:col>
      <xdr:colOff>142875</xdr:colOff>
      <xdr:row>17</xdr:row>
      <xdr:rowOff>33564</xdr:rowOff>
    </xdr:to>
    <xdr:sp macro="" textlink="">
      <xdr:nvSpPr>
        <xdr:cNvPr id="154" name="楕円 153"/>
        <xdr:cNvSpPr/>
      </xdr:nvSpPr>
      <xdr:spPr>
        <a:xfrm>
          <a:off x="13843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55" name="テキスト ボックス 154"/>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56" name="楕円 155"/>
        <xdr:cNvSpPr/>
      </xdr:nvSpPr>
      <xdr:spPr>
        <a:xfrm>
          <a:off x="12954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57" name="テキスト ボックス 156"/>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年度以降類似団体平均を下回る水準となっており，</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年度は障がい児施設給付事業や障がい者自立支援給付事業の増を医療福祉事業の減が上回り低下した。</a:t>
          </a:r>
          <a:endParaRPr lang="ja-JP" altLang="ja-JP" sz="1400">
            <a:solidFill>
              <a:srgbClr val="FF0000"/>
            </a:solidFill>
            <a:effectLst/>
          </a:endParaRPr>
        </a:p>
        <a:p>
          <a:r>
            <a:rPr kumimoji="1" lang="ja-JP" altLang="ja-JP" sz="1100">
              <a:solidFill>
                <a:schemeClr val="dk1"/>
              </a:solidFill>
              <a:effectLst/>
              <a:latin typeface="+mn-lt"/>
              <a:ea typeface="+mn-ea"/>
              <a:cs typeface="+mn-cs"/>
            </a:rPr>
            <a:t>　扶助費については，社会保障の拡大により今後も増加が見込まれるが，単独事業については，国や県の制度との整合を図るなど，事業の適正な認定や執行に努める。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56</xdr:row>
      <xdr:rowOff>12700</xdr:rowOff>
    </xdr:to>
    <xdr:cxnSp macro="">
      <xdr:nvCxnSpPr>
        <xdr:cNvPr id="192" name="直線コネクタ 191"/>
        <xdr:cNvCxnSpPr/>
      </xdr:nvCxnSpPr>
      <xdr:spPr>
        <a:xfrm flipV="1">
          <a:off x="3987800" y="95159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3" name="扶助費平均値テキスト"/>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34472</xdr:rowOff>
    </xdr:to>
    <xdr:cxnSp macro="">
      <xdr:nvCxnSpPr>
        <xdr:cNvPr id="195" name="直線コネクタ 194"/>
        <xdr:cNvCxnSpPr/>
      </xdr:nvCxnSpPr>
      <xdr:spPr>
        <a:xfrm flipV="1">
          <a:off x="3098800" y="96139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7" name="テキスト ボックス 196"/>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34472</xdr:rowOff>
    </xdr:from>
    <xdr:to>
      <xdr:col>15</xdr:col>
      <xdr:colOff>98425</xdr:colOff>
      <xdr:row>56</xdr:row>
      <xdr:rowOff>67128</xdr:rowOff>
    </xdr:to>
    <xdr:cxnSp macro="">
      <xdr:nvCxnSpPr>
        <xdr:cNvPr id="198" name="直線コネクタ 197"/>
        <xdr:cNvCxnSpPr/>
      </xdr:nvCxnSpPr>
      <xdr:spPr>
        <a:xfrm flipV="1">
          <a:off x="2209800" y="9635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00" name="テキスト ボックス 199"/>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45357</xdr:rowOff>
    </xdr:from>
    <xdr:to>
      <xdr:col>11</xdr:col>
      <xdr:colOff>9525</xdr:colOff>
      <xdr:row>56</xdr:row>
      <xdr:rowOff>67128</xdr:rowOff>
    </xdr:to>
    <xdr:cxnSp macro="">
      <xdr:nvCxnSpPr>
        <xdr:cNvPr id="201" name="直線コネクタ 200"/>
        <xdr:cNvCxnSpPr/>
      </xdr:nvCxnSpPr>
      <xdr:spPr>
        <a:xfrm>
          <a:off x="1320800" y="96465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03" name="テキスト ボックス 202"/>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05" name="テキスト ボックス 204"/>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11" name="楕円 210"/>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51905</xdr:rowOff>
    </xdr:from>
    <xdr:ext cx="762000" cy="259045"/>
    <xdr:sp macro="" textlink="">
      <xdr:nvSpPr>
        <xdr:cNvPr id="212" name="扶助費該当値テキスト"/>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3" name="楕円 212"/>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4" name="テキスト ボックス 213"/>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155122</xdr:rowOff>
    </xdr:from>
    <xdr:to>
      <xdr:col>15</xdr:col>
      <xdr:colOff>149225</xdr:colOff>
      <xdr:row>56</xdr:row>
      <xdr:rowOff>85272</xdr:rowOff>
    </xdr:to>
    <xdr:sp macro="" textlink="">
      <xdr:nvSpPr>
        <xdr:cNvPr id="215" name="楕円 214"/>
        <xdr:cNvSpPr/>
      </xdr:nvSpPr>
      <xdr:spPr>
        <a:xfrm>
          <a:off x="3048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95449</xdr:rowOff>
    </xdr:from>
    <xdr:ext cx="762000" cy="259045"/>
    <xdr:sp macro="" textlink="">
      <xdr:nvSpPr>
        <xdr:cNvPr id="216" name="テキスト ボックス 215"/>
        <xdr:cNvSpPr txBox="1"/>
      </xdr:nvSpPr>
      <xdr:spPr>
        <a:xfrm>
          <a:off x="2717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16328</xdr:rowOff>
    </xdr:from>
    <xdr:to>
      <xdr:col>11</xdr:col>
      <xdr:colOff>60325</xdr:colOff>
      <xdr:row>56</xdr:row>
      <xdr:rowOff>117928</xdr:rowOff>
    </xdr:to>
    <xdr:sp macro="" textlink="">
      <xdr:nvSpPr>
        <xdr:cNvPr id="217" name="楕円 216"/>
        <xdr:cNvSpPr/>
      </xdr:nvSpPr>
      <xdr:spPr>
        <a:xfrm>
          <a:off x="2159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128105</xdr:rowOff>
    </xdr:from>
    <xdr:ext cx="762000" cy="259045"/>
    <xdr:sp macro="" textlink="">
      <xdr:nvSpPr>
        <xdr:cNvPr id="218" name="テキスト ボックス 217"/>
        <xdr:cNvSpPr txBox="1"/>
      </xdr:nvSpPr>
      <xdr:spPr>
        <a:xfrm>
          <a:off x="1828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19" name="楕円 218"/>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106334</xdr:rowOff>
    </xdr:from>
    <xdr:ext cx="762000" cy="259045"/>
    <xdr:sp macro="" textlink="">
      <xdr:nvSpPr>
        <xdr:cNvPr id="220" name="テキスト ボックス 219"/>
        <xdr:cNvSpPr txBox="1"/>
      </xdr:nvSpPr>
      <xdr:spPr>
        <a:xfrm>
          <a:off x="939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上記の物件費・補助費等の増に対し，</a:t>
          </a:r>
          <a:r>
            <a:rPr kumimoji="1" lang="ja-JP" altLang="ja-JP" sz="1100">
              <a:solidFill>
                <a:schemeClr val="dk1"/>
              </a:solidFill>
              <a:effectLst/>
              <a:latin typeface="+mn-lt"/>
              <a:ea typeface="+mn-ea"/>
              <a:cs typeface="+mn-cs"/>
            </a:rPr>
            <a:t>経常一般財源等</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大幅増とな</a:t>
          </a:r>
          <a:r>
            <a:rPr kumimoji="1" lang="ja-JP" altLang="en-US" sz="1100">
              <a:solidFill>
                <a:schemeClr val="dk1"/>
              </a:solidFill>
              <a:effectLst/>
              <a:latin typeface="+mn-lt"/>
              <a:ea typeface="+mn-ea"/>
              <a:cs typeface="+mn-cs"/>
            </a:rPr>
            <a:t>ったことを主因として，</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低下</a:t>
          </a:r>
          <a:r>
            <a:rPr kumimoji="1" lang="ja-JP" altLang="ja-JP" sz="1100">
              <a:solidFill>
                <a:schemeClr val="dk1"/>
              </a:solidFill>
              <a:effectLst/>
              <a:latin typeface="+mn-lt"/>
              <a:ea typeface="+mn-ea"/>
              <a:cs typeface="+mn-cs"/>
            </a:rPr>
            <a:t>し，類似団体平均を下回る水準となった。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現在，介護予防・運動機会の提供により，将来的な保険給付費の縮減に向けた取り組みを実施しており，今後もさらなる振興を図る。また，より一層の保険料徴収率の向上を図り，財政健全化に努めていく。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121557</xdr:rowOff>
    </xdr:to>
    <xdr:cxnSp macro="">
      <xdr:nvCxnSpPr>
        <xdr:cNvPr id="255" name="直線コネクタ 254"/>
        <xdr:cNvCxnSpPr/>
      </xdr:nvCxnSpPr>
      <xdr:spPr>
        <a:xfrm flipV="1">
          <a:off x="15671800" y="9613900"/>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6" name="その他平均値テキスト"/>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121557</xdr:rowOff>
    </xdr:from>
    <xdr:to>
      <xdr:col>78</xdr:col>
      <xdr:colOff>69850</xdr:colOff>
      <xdr:row>58</xdr:row>
      <xdr:rowOff>50800</xdr:rowOff>
    </xdr:to>
    <xdr:cxnSp macro="">
      <xdr:nvCxnSpPr>
        <xdr:cNvPr id="258" name="直線コネクタ 257"/>
        <xdr:cNvCxnSpPr/>
      </xdr:nvCxnSpPr>
      <xdr:spPr>
        <a:xfrm flipV="1">
          <a:off x="14782800" y="9722757"/>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60" name="テキスト ボックス 259"/>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124278</xdr:rowOff>
    </xdr:from>
    <xdr:to>
      <xdr:col>73</xdr:col>
      <xdr:colOff>180975</xdr:colOff>
      <xdr:row>58</xdr:row>
      <xdr:rowOff>50800</xdr:rowOff>
    </xdr:to>
    <xdr:cxnSp macro="">
      <xdr:nvCxnSpPr>
        <xdr:cNvPr id="261" name="直線コネクタ 260"/>
        <xdr:cNvCxnSpPr/>
      </xdr:nvCxnSpPr>
      <xdr:spPr>
        <a:xfrm>
          <a:off x="13893800" y="98969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63" name="テキスト ボックス 262"/>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26307</xdr:rowOff>
    </xdr:from>
    <xdr:to>
      <xdr:col>69</xdr:col>
      <xdr:colOff>92075</xdr:colOff>
      <xdr:row>57</xdr:row>
      <xdr:rowOff>124278</xdr:rowOff>
    </xdr:to>
    <xdr:cxnSp macro="">
      <xdr:nvCxnSpPr>
        <xdr:cNvPr id="264" name="直線コネクタ 263"/>
        <xdr:cNvCxnSpPr/>
      </xdr:nvCxnSpPr>
      <xdr:spPr>
        <a:xfrm>
          <a:off x="13004800" y="97989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6" name="テキスト ボックス 265"/>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68" name="テキスト ボックス 267"/>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4" name="楕円 273"/>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75"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70757</xdr:rowOff>
    </xdr:from>
    <xdr:to>
      <xdr:col>78</xdr:col>
      <xdr:colOff>120650</xdr:colOff>
      <xdr:row>57</xdr:row>
      <xdr:rowOff>907</xdr:rowOff>
    </xdr:to>
    <xdr:sp macro="" textlink="">
      <xdr:nvSpPr>
        <xdr:cNvPr id="276" name="楕円 275"/>
        <xdr:cNvSpPr/>
      </xdr:nvSpPr>
      <xdr:spPr>
        <a:xfrm>
          <a:off x="15621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11084</xdr:rowOff>
    </xdr:from>
    <xdr:ext cx="736600" cy="259045"/>
    <xdr:sp macro="" textlink="">
      <xdr:nvSpPr>
        <xdr:cNvPr id="277" name="テキスト ボックス 276"/>
        <xdr:cNvSpPr txBox="1"/>
      </xdr:nvSpPr>
      <xdr:spPr>
        <a:xfrm>
          <a:off x="15290800" y="944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78" name="楕円 277"/>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79" name="テキスト ボックス 278"/>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73478</xdr:rowOff>
    </xdr:from>
    <xdr:to>
      <xdr:col>69</xdr:col>
      <xdr:colOff>142875</xdr:colOff>
      <xdr:row>58</xdr:row>
      <xdr:rowOff>3628</xdr:rowOff>
    </xdr:to>
    <xdr:sp macro="" textlink="">
      <xdr:nvSpPr>
        <xdr:cNvPr id="280" name="楕円 279"/>
        <xdr:cNvSpPr/>
      </xdr:nvSpPr>
      <xdr:spPr>
        <a:xfrm>
          <a:off x="13843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159855</xdr:rowOff>
    </xdr:from>
    <xdr:ext cx="762000" cy="259045"/>
    <xdr:sp macro="" textlink="">
      <xdr:nvSpPr>
        <xdr:cNvPr id="281" name="テキスト ボックス 280"/>
        <xdr:cNvSpPr txBox="1"/>
      </xdr:nvSpPr>
      <xdr:spPr>
        <a:xfrm>
          <a:off x="13512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146957</xdr:rowOff>
    </xdr:from>
    <xdr:to>
      <xdr:col>65</xdr:col>
      <xdr:colOff>53975</xdr:colOff>
      <xdr:row>57</xdr:row>
      <xdr:rowOff>77107</xdr:rowOff>
    </xdr:to>
    <xdr:sp macro="" textlink="">
      <xdr:nvSpPr>
        <xdr:cNvPr id="282" name="楕円 281"/>
        <xdr:cNvSpPr/>
      </xdr:nvSpPr>
      <xdr:spPr>
        <a:xfrm>
          <a:off x="12954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87284</xdr:rowOff>
    </xdr:from>
    <xdr:ext cx="762000" cy="259045"/>
    <xdr:sp macro="" textlink="">
      <xdr:nvSpPr>
        <xdr:cNvPr id="283" name="テキスト ボックス 282"/>
        <xdr:cNvSpPr txBox="1"/>
      </xdr:nvSpPr>
      <xdr:spPr>
        <a:xfrm>
          <a:off x="12623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年度はごみ処理施設の基幹的設備改修工事にかかる償還が開始されたことに伴う，一部事務組合への分担金が増</a:t>
          </a:r>
          <a:r>
            <a:rPr kumimoji="1" lang="ja-JP" altLang="ja-JP" sz="1100">
              <a:solidFill>
                <a:schemeClr val="dk1"/>
              </a:solidFill>
              <a:effectLst/>
              <a:latin typeface="+mn-lt"/>
              <a:ea typeface="+mn-ea"/>
              <a:cs typeface="+mn-cs"/>
            </a:rPr>
            <a:t>加した一方，地方消費税交付金をはじめとした各種交付金等の増や実質的な普通交付税の増により，分母が大幅増となり前年度</a:t>
          </a:r>
          <a:r>
            <a:rPr kumimoji="1" lang="ja-JP" altLang="en-US"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ポイント減少し，</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下回る</a:t>
          </a:r>
          <a:r>
            <a:rPr kumimoji="1" lang="ja-JP" altLang="ja-JP" sz="1100">
              <a:solidFill>
                <a:schemeClr val="dk1"/>
              </a:solidFill>
              <a:effectLst/>
              <a:latin typeface="+mn-lt"/>
              <a:ea typeface="+mn-ea"/>
              <a:cs typeface="+mn-cs"/>
            </a:rPr>
            <a:t>水準となっ</a:t>
          </a:r>
          <a:r>
            <a:rPr kumimoji="1" lang="ja-JP" altLang="en-US" sz="1100">
              <a:solidFill>
                <a:schemeClr val="dk1"/>
              </a:solidFill>
              <a:effectLst/>
              <a:latin typeface="+mn-lt"/>
              <a:ea typeface="+mn-ea"/>
              <a:cs typeface="+mn-cs"/>
            </a:rPr>
            <a:t>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今後も補助金等の適正化に努めるととともに，一部事務組合の基金活用等の経営内容精査も行い，負担金の軽減を図り，類似団体平均と同等の水準を目指していく。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154432</xdr:rowOff>
    </xdr:from>
    <xdr:to>
      <xdr:col>82</xdr:col>
      <xdr:colOff>107950</xdr:colOff>
      <xdr:row>37</xdr:row>
      <xdr:rowOff>14986</xdr:rowOff>
    </xdr:to>
    <xdr:cxnSp macro="">
      <xdr:nvCxnSpPr>
        <xdr:cNvPr id="313" name="直線コネクタ 312"/>
        <xdr:cNvCxnSpPr/>
      </xdr:nvCxnSpPr>
      <xdr:spPr>
        <a:xfrm flipV="1">
          <a:off x="15671800" y="632663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31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37</xdr:row>
      <xdr:rowOff>14986</xdr:rowOff>
    </xdr:to>
    <xdr:cxnSp macro="">
      <xdr:nvCxnSpPr>
        <xdr:cNvPr id="316" name="直線コネクタ 315"/>
        <xdr:cNvCxnSpPr/>
      </xdr:nvCxnSpPr>
      <xdr:spPr>
        <a:xfrm>
          <a:off x="14782800" y="627634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136144</xdr:rowOff>
    </xdr:to>
    <xdr:cxnSp macro="">
      <xdr:nvCxnSpPr>
        <xdr:cNvPr id="319" name="直線コネクタ 318"/>
        <xdr:cNvCxnSpPr/>
      </xdr:nvCxnSpPr>
      <xdr:spPr>
        <a:xfrm flipV="1">
          <a:off x="13893800" y="62763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21" name="テキスト ボックス 320"/>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136144</xdr:rowOff>
    </xdr:to>
    <xdr:cxnSp macro="">
      <xdr:nvCxnSpPr>
        <xdr:cNvPr id="322" name="直線コネクタ 321"/>
        <xdr:cNvCxnSpPr/>
      </xdr:nvCxnSpPr>
      <xdr:spPr>
        <a:xfrm>
          <a:off x="13004800" y="6294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4" name="テキスト ボックス 323"/>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26" name="テキスト ボックス 325"/>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32" name="楕円 331"/>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75709</xdr:rowOff>
    </xdr:from>
    <xdr:ext cx="762000" cy="259045"/>
    <xdr:sp macro="" textlink="">
      <xdr:nvSpPr>
        <xdr:cNvPr id="333" name="補助費等該当値テキスト"/>
        <xdr:cNvSpPr txBox="1"/>
      </xdr:nvSpPr>
      <xdr:spPr>
        <a:xfrm>
          <a:off x="165989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34" name="楕円 333"/>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35" name="テキスト ボックス 334"/>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36" name="楕円 335"/>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37" name="テキスト ボックス 336"/>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85344</xdr:rowOff>
    </xdr:from>
    <xdr:to>
      <xdr:col>69</xdr:col>
      <xdr:colOff>142875</xdr:colOff>
      <xdr:row>37</xdr:row>
      <xdr:rowOff>15494</xdr:rowOff>
    </xdr:to>
    <xdr:sp macro="" textlink="">
      <xdr:nvSpPr>
        <xdr:cNvPr id="338" name="楕円 337"/>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39" name="テキスト ボックス 338"/>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40" name="楕円 339"/>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41" name="テキスト ボックス 340"/>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年度以降に元金償還開始時期の重複のピークが過ぎたことで，減少基調が継続し，類似団体平均より高い水準にあるものの，前年度より</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ポイントの改善となった。</a:t>
          </a:r>
          <a:endParaRPr lang="ja-JP" altLang="ja-JP" sz="1400">
            <a:effectLst/>
          </a:endParaRPr>
        </a:p>
        <a:p>
          <a:r>
            <a:rPr kumimoji="1" lang="ja-JP" altLang="ja-JP" sz="1100">
              <a:solidFill>
                <a:schemeClr val="dk1"/>
              </a:solidFill>
              <a:effectLst/>
              <a:latin typeface="+mn-lt"/>
              <a:ea typeface="+mn-ea"/>
              <a:cs typeface="+mn-cs"/>
            </a:rPr>
            <a:t>　今後も臨時財政対策債や公共施設等再編・更新需要による起債が予定されてはいるが，既往債の借換のほか，新規投資事業の総量・年度間調整を行い，新規借入額が起債償還額を超過しないよう，適正な管理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31750</xdr:rowOff>
    </xdr:from>
    <xdr:to>
      <xdr:col>24</xdr:col>
      <xdr:colOff>25400</xdr:colOff>
      <xdr:row>78</xdr:row>
      <xdr:rowOff>5080</xdr:rowOff>
    </xdr:to>
    <xdr:cxnSp macro="">
      <xdr:nvCxnSpPr>
        <xdr:cNvPr id="374" name="直線コネクタ 373"/>
        <xdr:cNvCxnSpPr/>
      </xdr:nvCxnSpPr>
      <xdr:spPr>
        <a:xfrm flipV="1">
          <a:off x="3987800" y="132334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123207</xdr:rowOff>
    </xdr:from>
    <xdr:ext cx="762000" cy="259045"/>
    <xdr:sp macro="" textlink="">
      <xdr:nvSpPr>
        <xdr:cNvPr id="375" name="公債費平均値テキスト"/>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5080</xdr:rowOff>
    </xdr:from>
    <xdr:to>
      <xdr:col>19</xdr:col>
      <xdr:colOff>187325</xdr:colOff>
      <xdr:row>78</xdr:row>
      <xdr:rowOff>43180</xdr:rowOff>
    </xdr:to>
    <xdr:cxnSp macro="">
      <xdr:nvCxnSpPr>
        <xdr:cNvPr id="377" name="直線コネクタ 376"/>
        <xdr:cNvCxnSpPr/>
      </xdr:nvCxnSpPr>
      <xdr:spPr>
        <a:xfrm flipV="1">
          <a:off x="3098800" y="13378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138447</xdr:rowOff>
    </xdr:from>
    <xdr:ext cx="736600" cy="259045"/>
    <xdr:sp macro="" textlink="">
      <xdr:nvSpPr>
        <xdr:cNvPr id="379" name="テキスト ボックス 378"/>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43180</xdr:rowOff>
    </xdr:from>
    <xdr:to>
      <xdr:col>15</xdr:col>
      <xdr:colOff>98425</xdr:colOff>
      <xdr:row>78</xdr:row>
      <xdr:rowOff>58420</xdr:rowOff>
    </xdr:to>
    <xdr:cxnSp macro="">
      <xdr:nvCxnSpPr>
        <xdr:cNvPr id="380" name="直線コネクタ 379"/>
        <xdr:cNvCxnSpPr/>
      </xdr:nvCxnSpPr>
      <xdr:spPr>
        <a:xfrm flipV="1">
          <a:off x="2209800" y="13416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82" name="テキスト ボックス 381"/>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5080</xdr:rowOff>
    </xdr:from>
    <xdr:to>
      <xdr:col>11</xdr:col>
      <xdr:colOff>9525</xdr:colOff>
      <xdr:row>78</xdr:row>
      <xdr:rowOff>58420</xdr:rowOff>
    </xdr:to>
    <xdr:cxnSp macro="">
      <xdr:nvCxnSpPr>
        <xdr:cNvPr id="383" name="直線コネクタ 382"/>
        <xdr:cNvCxnSpPr/>
      </xdr:nvCxnSpPr>
      <xdr:spPr>
        <a:xfrm>
          <a:off x="1320800" y="13378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5" name="テキスト ボックス 384"/>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12716</xdr:rowOff>
    </xdr:from>
    <xdr:ext cx="762000" cy="259045"/>
    <xdr:sp macro="" textlink="">
      <xdr:nvSpPr>
        <xdr:cNvPr id="387" name="テキスト ボックス 386"/>
        <xdr:cNvSpPr txBox="1"/>
      </xdr:nvSpPr>
      <xdr:spPr>
        <a:xfrm>
          <a:off x="939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93" name="楕円 392"/>
        <xdr:cNvSpPr/>
      </xdr:nvSpPr>
      <xdr:spPr>
        <a:xfrm>
          <a:off x="4775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124477</xdr:rowOff>
    </xdr:from>
    <xdr:ext cx="762000" cy="259045"/>
    <xdr:sp macro="" textlink="">
      <xdr:nvSpPr>
        <xdr:cNvPr id="394" name="公債費該当値テキスト"/>
        <xdr:cNvSpPr txBox="1"/>
      </xdr:nvSpPr>
      <xdr:spPr>
        <a:xfrm>
          <a:off x="49149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125730</xdr:rowOff>
    </xdr:from>
    <xdr:to>
      <xdr:col>20</xdr:col>
      <xdr:colOff>38100</xdr:colOff>
      <xdr:row>78</xdr:row>
      <xdr:rowOff>55880</xdr:rowOff>
    </xdr:to>
    <xdr:sp macro="" textlink="">
      <xdr:nvSpPr>
        <xdr:cNvPr id="395" name="楕円 394"/>
        <xdr:cNvSpPr/>
      </xdr:nvSpPr>
      <xdr:spPr>
        <a:xfrm>
          <a:off x="3937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96" name="テキスト ボックス 395"/>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163830</xdr:rowOff>
    </xdr:from>
    <xdr:to>
      <xdr:col>15</xdr:col>
      <xdr:colOff>149225</xdr:colOff>
      <xdr:row>78</xdr:row>
      <xdr:rowOff>93980</xdr:rowOff>
    </xdr:to>
    <xdr:sp macro="" textlink="">
      <xdr:nvSpPr>
        <xdr:cNvPr id="397" name="楕円 396"/>
        <xdr:cNvSpPr/>
      </xdr:nvSpPr>
      <xdr:spPr>
        <a:xfrm>
          <a:off x="3048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78757</xdr:rowOff>
    </xdr:from>
    <xdr:ext cx="762000" cy="259045"/>
    <xdr:sp macro="" textlink="">
      <xdr:nvSpPr>
        <xdr:cNvPr id="398" name="テキスト ボックス 397"/>
        <xdr:cNvSpPr txBox="1"/>
      </xdr:nvSpPr>
      <xdr:spPr>
        <a:xfrm>
          <a:off x="2717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xdr:rowOff>
    </xdr:from>
    <xdr:to>
      <xdr:col>11</xdr:col>
      <xdr:colOff>60325</xdr:colOff>
      <xdr:row>78</xdr:row>
      <xdr:rowOff>109220</xdr:rowOff>
    </xdr:to>
    <xdr:sp macro="" textlink="">
      <xdr:nvSpPr>
        <xdr:cNvPr id="399" name="楕円 398"/>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93997</xdr:rowOff>
    </xdr:from>
    <xdr:ext cx="762000" cy="259045"/>
    <xdr:sp macro="" textlink="">
      <xdr:nvSpPr>
        <xdr:cNvPr id="400" name="テキスト ボックス 399"/>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401" name="楕円 400"/>
        <xdr:cNvSpPr/>
      </xdr:nvSpPr>
      <xdr:spPr>
        <a:xfrm>
          <a:off x="1270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40657</xdr:rowOff>
    </xdr:from>
    <xdr:ext cx="762000" cy="259045"/>
    <xdr:sp macro="" textlink="">
      <xdr:nvSpPr>
        <xdr:cNvPr id="402" name="テキスト ボックス 401"/>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a:t>
          </a:r>
          <a:r>
            <a:rPr kumimoji="1" lang="ja-JP" altLang="ja-JP" sz="1100">
              <a:solidFill>
                <a:sysClr val="windowText" lastClr="000000"/>
              </a:solidFill>
              <a:effectLst/>
              <a:latin typeface="+mn-lt"/>
              <a:ea typeface="+mn-ea"/>
              <a:cs typeface="+mn-cs"/>
            </a:rPr>
            <a:t>の減</a:t>
          </a:r>
          <a:r>
            <a:rPr kumimoji="1" lang="ja-JP" altLang="en-US" sz="1100">
              <a:solidFill>
                <a:sysClr val="windowText" lastClr="000000"/>
              </a:solidFill>
              <a:effectLst/>
              <a:latin typeface="+mn-lt"/>
              <a:ea typeface="+mn-ea"/>
              <a:cs typeface="+mn-cs"/>
            </a:rPr>
            <a:t>を物件費・補助費の</a:t>
          </a:r>
          <a:r>
            <a:rPr kumimoji="1" lang="ja-JP" altLang="ja-JP" sz="1100">
              <a:solidFill>
                <a:sysClr val="windowText" lastClr="000000"/>
              </a:solidFill>
              <a:effectLst/>
              <a:latin typeface="+mn-lt"/>
              <a:ea typeface="+mn-ea"/>
              <a:cs typeface="+mn-cs"/>
            </a:rPr>
            <a:t>増</a:t>
          </a:r>
          <a:r>
            <a:rPr kumimoji="1" lang="ja-JP" altLang="en-US" sz="1100">
              <a:solidFill>
                <a:sysClr val="windowText" lastClr="000000"/>
              </a:solidFill>
              <a:effectLst/>
              <a:latin typeface="+mn-lt"/>
              <a:ea typeface="+mn-ea"/>
              <a:cs typeface="+mn-cs"/>
            </a:rPr>
            <a:t>が上回った一方，地方消費税交付金をはじめとした</a:t>
          </a:r>
          <a:r>
            <a:rPr kumimoji="1" lang="ja-JP" altLang="ja-JP" sz="1100">
              <a:solidFill>
                <a:sysClr val="windowText" lastClr="000000"/>
              </a:solidFill>
              <a:effectLst/>
              <a:latin typeface="+mn-lt"/>
              <a:ea typeface="+mn-ea"/>
              <a:cs typeface="+mn-cs"/>
            </a:rPr>
            <a:t>各種交付金</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の増や実質的な普通交付税の増により，大幅増とな</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年度は，前年度より</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低下</a:t>
          </a:r>
          <a:r>
            <a:rPr kumimoji="1" lang="ja-JP" altLang="ja-JP" sz="1100">
              <a:solidFill>
                <a:schemeClr val="dk1"/>
              </a:solidFill>
              <a:effectLst/>
              <a:latin typeface="+mn-lt"/>
              <a:ea typeface="+mn-ea"/>
              <a:cs typeface="+mn-cs"/>
            </a:rPr>
            <a:t>した。</a:t>
          </a:r>
          <a:endParaRPr lang="ja-JP" altLang="ja-JP" sz="1400">
            <a:solidFill>
              <a:srgbClr val="FF0000"/>
            </a:solidFill>
            <a:effectLst/>
          </a:endParaRPr>
        </a:p>
        <a:p>
          <a:r>
            <a:rPr kumimoji="1" lang="ja-JP" altLang="ja-JP" sz="1100">
              <a:solidFill>
                <a:schemeClr val="dk1"/>
              </a:solidFill>
              <a:effectLst/>
              <a:latin typeface="+mn-lt"/>
              <a:ea typeface="+mn-ea"/>
              <a:cs typeface="+mn-cs"/>
            </a:rPr>
            <a:t>　今後も，社会保障関係費の増が見込まれることから，市税の徴収率向上に向けた取組などを継続し，第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次中期財政計画に掲げる，単年度で</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億円の歳入確保を目指していく。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49276</xdr:rowOff>
    </xdr:from>
    <xdr:to>
      <xdr:col>82</xdr:col>
      <xdr:colOff>107950</xdr:colOff>
      <xdr:row>77</xdr:row>
      <xdr:rowOff>152146</xdr:rowOff>
    </xdr:to>
    <xdr:cxnSp macro="">
      <xdr:nvCxnSpPr>
        <xdr:cNvPr id="433" name="直線コネクタ 432"/>
        <xdr:cNvCxnSpPr/>
      </xdr:nvCxnSpPr>
      <xdr:spPr>
        <a:xfrm flipV="1">
          <a:off x="15671800" y="13079476"/>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4" name="公債費以外平均値テキスト"/>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152146</xdr:rowOff>
    </xdr:from>
    <xdr:to>
      <xdr:col>78</xdr:col>
      <xdr:colOff>69850</xdr:colOff>
      <xdr:row>78</xdr:row>
      <xdr:rowOff>30987</xdr:rowOff>
    </xdr:to>
    <xdr:cxnSp macro="">
      <xdr:nvCxnSpPr>
        <xdr:cNvPr id="436" name="直線コネクタ 435"/>
        <xdr:cNvCxnSpPr/>
      </xdr:nvCxnSpPr>
      <xdr:spPr>
        <a:xfrm flipV="1">
          <a:off x="14782800" y="1335379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30987</xdr:rowOff>
    </xdr:from>
    <xdr:to>
      <xdr:col>73</xdr:col>
      <xdr:colOff>180975</xdr:colOff>
      <xdr:row>78</xdr:row>
      <xdr:rowOff>58420</xdr:rowOff>
    </xdr:to>
    <xdr:cxnSp macro="">
      <xdr:nvCxnSpPr>
        <xdr:cNvPr id="439" name="直線コネクタ 438"/>
        <xdr:cNvCxnSpPr/>
      </xdr:nvCxnSpPr>
      <xdr:spPr>
        <a:xfrm flipV="1">
          <a:off x="13893800" y="134040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41" name="テキスト ボックス 440"/>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143002</xdr:rowOff>
    </xdr:from>
    <xdr:to>
      <xdr:col>69</xdr:col>
      <xdr:colOff>92075</xdr:colOff>
      <xdr:row>78</xdr:row>
      <xdr:rowOff>58420</xdr:rowOff>
    </xdr:to>
    <xdr:cxnSp macro="">
      <xdr:nvCxnSpPr>
        <xdr:cNvPr id="442" name="直線コネクタ 441"/>
        <xdr:cNvCxnSpPr/>
      </xdr:nvCxnSpPr>
      <xdr:spPr>
        <a:xfrm>
          <a:off x="13004800" y="133446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114825</xdr:rowOff>
    </xdr:from>
    <xdr:ext cx="762000" cy="259045"/>
    <xdr:sp macro="" textlink="">
      <xdr:nvSpPr>
        <xdr:cNvPr id="444" name="テキスト ボックス 443"/>
        <xdr:cNvSpPr txBox="1"/>
      </xdr:nvSpPr>
      <xdr:spPr>
        <a:xfrm>
          <a:off x="13512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46" name="テキスト ボックス 445"/>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52" name="楕円 451"/>
        <xdr:cNvSpPr/>
      </xdr:nvSpPr>
      <xdr:spPr>
        <a:xfrm>
          <a:off x="16459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15003</xdr:rowOff>
    </xdr:from>
    <xdr:ext cx="762000" cy="259045"/>
    <xdr:sp macro="" textlink="">
      <xdr:nvSpPr>
        <xdr:cNvPr id="453" name="公債費以外該当値テキスト"/>
        <xdr:cNvSpPr txBox="1"/>
      </xdr:nvSpPr>
      <xdr:spPr>
        <a:xfrm>
          <a:off x="16598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101346</xdr:rowOff>
    </xdr:from>
    <xdr:to>
      <xdr:col>78</xdr:col>
      <xdr:colOff>120650</xdr:colOff>
      <xdr:row>78</xdr:row>
      <xdr:rowOff>31496</xdr:rowOff>
    </xdr:to>
    <xdr:sp macro="" textlink="">
      <xdr:nvSpPr>
        <xdr:cNvPr id="454" name="楕円 453"/>
        <xdr:cNvSpPr/>
      </xdr:nvSpPr>
      <xdr:spPr>
        <a:xfrm>
          <a:off x="15621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41673</xdr:rowOff>
    </xdr:from>
    <xdr:ext cx="736600" cy="259045"/>
    <xdr:sp macro="" textlink="">
      <xdr:nvSpPr>
        <xdr:cNvPr id="455" name="テキスト ボックス 454"/>
        <xdr:cNvSpPr txBox="1"/>
      </xdr:nvSpPr>
      <xdr:spPr>
        <a:xfrm>
          <a:off x="15290800" y="13071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151637</xdr:rowOff>
    </xdr:from>
    <xdr:to>
      <xdr:col>74</xdr:col>
      <xdr:colOff>31750</xdr:colOff>
      <xdr:row>78</xdr:row>
      <xdr:rowOff>81787</xdr:rowOff>
    </xdr:to>
    <xdr:sp macro="" textlink="">
      <xdr:nvSpPr>
        <xdr:cNvPr id="456" name="楕円 455"/>
        <xdr:cNvSpPr/>
      </xdr:nvSpPr>
      <xdr:spPr>
        <a:xfrm>
          <a:off x="14732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91964</xdr:rowOff>
    </xdr:from>
    <xdr:ext cx="762000" cy="259045"/>
    <xdr:sp macro="" textlink="">
      <xdr:nvSpPr>
        <xdr:cNvPr id="457" name="テキスト ボックス 456"/>
        <xdr:cNvSpPr txBox="1"/>
      </xdr:nvSpPr>
      <xdr:spPr>
        <a:xfrm>
          <a:off x="14401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xdr:rowOff>
    </xdr:from>
    <xdr:to>
      <xdr:col>69</xdr:col>
      <xdr:colOff>142875</xdr:colOff>
      <xdr:row>78</xdr:row>
      <xdr:rowOff>109220</xdr:rowOff>
    </xdr:to>
    <xdr:sp macro="" textlink="">
      <xdr:nvSpPr>
        <xdr:cNvPr id="458" name="楕円 457"/>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59" name="テキスト ボックス 458"/>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92202</xdr:rowOff>
    </xdr:from>
    <xdr:to>
      <xdr:col>65</xdr:col>
      <xdr:colOff>53975</xdr:colOff>
      <xdr:row>78</xdr:row>
      <xdr:rowOff>22352</xdr:rowOff>
    </xdr:to>
    <xdr:sp macro="" textlink="">
      <xdr:nvSpPr>
        <xdr:cNvPr id="460" name="楕円 459"/>
        <xdr:cNvSpPr/>
      </xdr:nvSpPr>
      <xdr:spPr>
        <a:xfrm>
          <a:off x="12954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32529</xdr:rowOff>
    </xdr:from>
    <xdr:ext cx="762000" cy="259045"/>
    <xdr:sp macro="" textlink="">
      <xdr:nvSpPr>
        <xdr:cNvPr id="461" name="テキスト ボックス 460"/>
        <xdr:cNvSpPr txBox="1"/>
      </xdr:nvSpPr>
      <xdr:spPr>
        <a:xfrm>
          <a:off x="12623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茨城県龍ケ崎市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29399</xdr:rowOff>
    </xdr:from>
    <xdr:to>
      <xdr:col>29</xdr:col>
      <xdr:colOff>127000</xdr:colOff>
      <xdr:row>18</xdr:row>
      <xdr:rowOff>31391</xdr:rowOff>
    </xdr:to>
    <xdr:cxnSp macro="">
      <xdr:nvCxnSpPr>
        <xdr:cNvPr id="52" name="直線コネクタ 51"/>
        <xdr:cNvCxnSpPr/>
      </xdr:nvCxnSpPr>
      <xdr:spPr bwMode="auto">
        <a:xfrm flipV="1">
          <a:off x="5003800" y="3163124"/>
          <a:ext cx="647700" cy="1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81324</xdr:rowOff>
    </xdr:from>
    <xdr:ext cx="762000" cy="259045"/>
    <xdr:sp macro="" textlink="">
      <xdr:nvSpPr>
        <xdr:cNvPr id="53" name="人口1人当たり決算額の推移平均値テキスト130"/>
        <xdr:cNvSpPr txBox="1"/>
      </xdr:nvSpPr>
      <xdr:spPr>
        <a:xfrm>
          <a:off x="5740400" y="287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31391</xdr:rowOff>
    </xdr:from>
    <xdr:to>
      <xdr:col>26</xdr:col>
      <xdr:colOff>50800</xdr:colOff>
      <xdr:row>18</xdr:row>
      <xdr:rowOff>54251</xdr:rowOff>
    </xdr:to>
    <xdr:cxnSp macro="">
      <xdr:nvCxnSpPr>
        <xdr:cNvPr id="55" name="直線コネクタ 54"/>
        <xdr:cNvCxnSpPr/>
      </xdr:nvCxnSpPr>
      <xdr:spPr bwMode="auto">
        <a:xfrm flipV="1">
          <a:off x="4305300" y="3165116"/>
          <a:ext cx="698500" cy="22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29078</xdr:rowOff>
    </xdr:from>
    <xdr:ext cx="736600" cy="259045"/>
    <xdr:sp macro="" textlink="">
      <xdr:nvSpPr>
        <xdr:cNvPr id="57" name="テキスト ボックス 56"/>
        <xdr:cNvSpPr txBox="1"/>
      </xdr:nvSpPr>
      <xdr:spPr>
        <a:xfrm>
          <a:off x="4622800" y="2819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43817</xdr:rowOff>
    </xdr:from>
    <xdr:to>
      <xdr:col>22</xdr:col>
      <xdr:colOff>114300</xdr:colOff>
      <xdr:row>18</xdr:row>
      <xdr:rowOff>54251</xdr:rowOff>
    </xdr:to>
    <xdr:cxnSp macro="">
      <xdr:nvCxnSpPr>
        <xdr:cNvPr id="58" name="直線コネクタ 57"/>
        <xdr:cNvCxnSpPr/>
      </xdr:nvCxnSpPr>
      <xdr:spPr bwMode="auto">
        <a:xfrm>
          <a:off x="3606800" y="3177542"/>
          <a:ext cx="698500" cy="10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57751</xdr:rowOff>
    </xdr:from>
    <xdr:ext cx="762000" cy="259045"/>
    <xdr:sp macro="" textlink="">
      <xdr:nvSpPr>
        <xdr:cNvPr id="60" name="テキスト ボックス 59"/>
        <xdr:cNvSpPr txBox="1"/>
      </xdr:nvSpPr>
      <xdr:spPr>
        <a:xfrm>
          <a:off x="3924300" y="284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43817</xdr:rowOff>
    </xdr:from>
    <xdr:to>
      <xdr:col>18</xdr:col>
      <xdr:colOff>177800</xdr:colOff>
      <xdr:row>18</xdr:row>
      <xdr:rowOff>45988</xdr:rowOff>
    </xdr:to>
    <xdr:cxnSp macro="">
      <xdr:nvCxnSpPr>
        <xdr:cNvPr id="61" name="直線コネクタ 60"/>
        <xdr:cNvCxnSpPr/>
      </xdr:nvCxnSpPr>
      <xdr:spPr bwMode="auto">
        <a:xfrm flipV="1">
          <a:off x="2908300" y="3177542"/>
          <a:ext cx="698500" cy="2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73329</xdr:rowOff>
    </xdr:from>
    <xdr:ext cx="762000" cy="259045"/>
    <xdr:sp macro="" textlink="">
      <xdr:nvSpPr>
        <xdr:cNvPr id="63" name="テキスト ボックス 62"/>
        <xdr:cNvSpPr txBox="1"/>
      </xdr:nvSpPr>
      <xdr:spPr>
        <a:xfrm>
          <a:off x="3225800" y="286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82064</xdr:rowOff>
    </xdr:from>
    <xdr:ext cx="762000" cy="259045"/>
    <xdr:sp macro="" textlink="">
      <xdr:nvSpPr>
        <xdr:cNvPr id="65" name="テキスト ボックス 64"/>
        <xdr:cNvSpPr txBox="1"/>
      </xdr:nvSpPr>
      <xdr:spPr>
        <a:xfrm>
          <a:off x="2527300" y="287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150049</xdr:rowOff>
    </xdr:from>
    <xdr:to>
      <xdr:col>29</xdr:col>
      <xdr:colOff>177800</xdr:colOff>
      <xdr:row>18</xdr:row>
      <xdr:rowOff>80199</xdr:rowOff>
    </xdr:to>
    <xdr:sp macro="" textlink="">
      <xdr:nvSpPr>
        <xdr:cNvPr id="71" name="楕円 70"/>
        <xdr:cNvSpPr/>
      </xdr:nvSpPr>
      <xdr:spPr bwMode="auto">
        <a:xfrm>
          <a:off x="5600700" y="3112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122126</xdr:rowOff>
    </xdr:from>
    <xdr:ext cx="762000" cy="259045"/>
    <xdr:sp macro="" textlink="">
      <xdr:nvSpPr>
        <xdr:cNvPr id="72" name="人口1人当たり決算額の推移該当値テキスト130"/>
        <xdr:cNvSpPr txBox="1"/>
      </xdr:nvSpPr>
      <xdr:spPr>
        <a:xfrm>
          <a:off x="5740400" y="308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152041</xdr:rowOff>
    </xdr:from>
    <xdr:to>
      <xdr:col>26</xdr:col>
      <xdr:colOff>101600</xdr:colOff>
      <xdr:row>18</xdr:row>
      <xdr:rowOff>82191</xdr:rowOff>
    </xdr:to>
    <xdr:sp macro="" textlink="">
      <xdr:nvSpPr>
        <xdr:cNvPr id="73" name="楕円 72"/>
        <xdr:cNvSpPr/>
      </xdr:nvSpPr>
      <xdr:spPr bwMode="auto">
        <a:xfrm>
          <a:off x="4953000" y="3114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66968</xdr:rowOff>
    </xdr:from>
    <xdr:ext cx="736600" cy="259045"/>
    <xdr:sp macro="" textlink="">
      <xdr:nvSpPr>
        <xdr:cNvPr id="74" name="テキスト ボックス 73"/>
        <xdr:cNvSpPr txBox="1"/>
      </xdr:nvSpPr>
      <xdr:spPr>
        <a:xfrm>
          <a:off x="4622800" y="3200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3451</xdr:rowOff>
    </xdr:from>
    <xdr:to>
      <xdr:col>22</xdr:col>
      <xdr:colOff>165100</xdr:colOff>
      <xdr:row>18</xdr:row>
      <xdr:rowOff>105051</xdr:rowOff>
    </xdr:to>
    <xdr:sp macro="" textlink="">
      <xdr:nvSpPr>
        <xdr:cNvPr id="75" name="楕円 74"/>
        <xdr:cNvSpPr/>
      </xdr:nvSpPr>
      <xdr:spPr bwMode="auto">
        <a:xfrm>
          <a:off x="4254500" y="3137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89828</xdr:rowOff>
    </xdr:from>
    <xdr:ext cx="762000" cy="259045"/>
    <xdr:sp macro="" textlink="">
      <xdr:nvSpPr>
        <xdr:cNvPr id="76" name="テキスト ボックス 75"/>
        <xdr:cNvSpPr txBox="1"/>
      </xdr:nvSpPr>
      <xdr:spPr>
        <a:xfrm>
          <a:off x="3924300" y="3223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164467</xdr:rowOff>
    </xdr:from>
    <xdr:to>
      <xdr:col>19</xdr:col>
      <xdr:colOff>38100</xdr:colOff>
      <xdr:row>18</xdr:row>
      <xdr:rowOff>94617</xdr:rowOff>
    </xdr:to>
    <xdr:sp macro="" textlink="">
      <xdr:nvSpPr>
        <xdr:cNvPr id="77" name="楕円 76"/>
        <xdr:cNvSpPr/>
      </xdr:nvSpPr>
      <xdr:spPr bwMode="auto">
        <a:xfrm>
          <a:off x="3556000" y="3126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79394</xdr:rowOff>
    </xdr:from>
    <xdr:ext cx="762000" cy="259045"/>
    <xdr:sp macro="" textlink="">
      <xdr:nvSpPr>
        <xdr:cNvPr id="78" name="テキスト ボックス 77"/>
        <xdr:cNvSpPr txBox="1"/>
      </xdr:nvSpPr>
      <xdr:spPr>
        <a:xfrm>
          <a:off x="3225800" y="321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166638</xdr:rowOff>
    </xdr:from>
    <xdr:to>
      <xdr:col>15</xdr:col>
      <xdr:colOff>101600</xdr:colOff>
      <xdr:row>18</xdr:row>
      <xdr:rowOff>96788</xdr:rowOff>
    </xdr:to>
    <xdr:sp macro="" textlink="">
      <xdr:nvSpPr>
        <xdr:cNvPr id="79" name="楕円 78"/>
        <xdr:cNvSpPr/>
      </xdr:nvSpPr>
      <xdr:spPr bwMode="auto">
        <a:xfrm>
          <a:off x="2857500" y="3128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81566</xdr:rowOff>
    </xdr:from>
    <xdr:ext cx="762000" cy="259045"/>
    <xdr:sp macro="" textlink="">
      <xdr:nvSpPr>
        <xdr:cNvPr id="80" name="テキスト ボックス 79"/>
        <xdr:cNvSpPr txBox="1"/>
      </xdr:nvSpPr>
      <xdr:spPr>
        <a:xfrm>
          <a:off x="2527300" y="321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32620</xdr:rowOff>
    </xdr:from>
    <xdr:to>
      <xdr:col>29</xdr:col>
      <xdr:colOff>127000</xdr:colOff>
      <xdr:row>36</xdr:row>
      <xdr:rowOff>54893</xdr:rowOff>
    </xdr:to>
    <xdr:cxnSp macro="">
      <xdr:nvCxnSpPr>
        <xdr:cNvPr id="115" name="直線コネクタ 114"/>
        <xdr:cNvCxnSpPr/>
      </xdr:nvCxnSpPr>
      <xdr:spPr bwMode="auto">
        <a:xfrm>
          <a:off x="5003800" y="6985870"/>
          <a:ext cx="647700" cy="22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79077</xdr:rowOff>
    </xdr:from>
    <xdr:ext cx="762000" cy="259045"/>
    <xdr:sp macro="" textlink="">
      <xdr:nvSpPr>
        <xdr:cNvPr id="116" name="人口1人当たり決算額の推移平均値テキスト445"/>
        <xdr:cNvSpPr txBox="1"/>
      </xdr:nvSpPr>
      <xdr:spPr>
        <a:xfrm>
          <a:off x="5740400" y="668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10871</xdr:rowOff>
    </xdr:from>
    <xdr:to>
      <xdr:col>26</xdr:col>
      <xdr:colOff>50800</xdr:colOff>
      <xdr:row>36</xdr:row>
      <xdr:rowOff>32620</xdr:rowOff>
    </xdr:to>
    <xdr:cxnSp macro="">
      <xdr:nvCxnSpPr>
        <xdr:cNvPr id="118" name="直線コネクタ 117"/>
        <xdr:cNvCxnSpPr/>
      </xdr:nvCxnSpPr>
      <xdr:spPr bwMode="auto">
        <a:xfrm>
          <a:off x="4305300" y="6964121"/>
          <a:ext cx="698500" cy="21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7645</xdr:rowOff>
    </xdr:from>
    <xdr:ext cx="736600" cy="259045"/>
    <xdr:sp macro="" textlink="">
      <xdr:nvSpPr>
        <xdr:cNvPr id="120" name="テキスト ボックス 119"/>
        <xdr:cNvSpPr txBox="1"/>
      </xdr:nvSpPr>
      <xdr:spPr>
        <a:xfrm>
          <a:off x="4622800" y="661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10871</xdr:rowOff>
    </xdr:from>
    <xdr:to>
      <xdr:col>22</xdr:col>
      <xdr:colOff>114300</xdr:colOff>
      <xdr:row>36</xdr:row>
      <xdr:rowOff>13680</xdr:rowOff>
    </xdr:to>
    <xdr:cxnSp macro="">
      <xdr:nvCxnSpPr>
        <xdr:cNvPr id="121" name="直線コネクタ 120"/>
        <xdr:cNvCxnSpPr/>
      </xdr:nvCxnSpPr>
      <xdr:spPr bwMode="auto">
        <a:xfrm flipV="1">
          <a:off x="3606800" y="6964121"/>
          <a:ext cx="698500" cy="2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16527</xdr:rowOff>
    </xdr:from>
    <xdr:ext cx="762000" cy="259045"/>
    <xdr:sp macro="" textlink="">
      <xdr:nvSpPr>
        <xdr:cNvPr id="123" name="テキスト ボックス 122"/>
        <xdr:cNvSpPr txBox="1"/>
      </xdr:nvSpPr>
      <xdr:spPr>
        <a:xfrm>
          <a:off x="39243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13680</xdr:rowOff>
    </xdr:from>
    <xdr:to>
      <xdr:col>18</xdr:col>
      <xdr:colOff>177800</xdr:colOff>
      <xdr:row>36</xdr:row>
      <xdr:rowOff>97445</xdr:rowOff>
    </xdr:to>
    <xdr:cxnSp macro="">
      <xdr:nvCxnSpPr>
        <xdr:cNvPr id="124" name="直線コネクタ 123"/>
        <xdr:cNvCxnSpPr/>
      </xdr:nvCxnSpPr>
      <xdr:spPr bwMode="auto">
        <a:xfrm flipV="1">
          <a:off x="2908300" y="6966930"/>
          <a:ext cx="698500" cy="83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22013</xdr:rowOff>
    </xdr:from>
    <xdr:ext cx="762000" cy="259045"/>
    <xdr:sp macro="" textlink="">
      <xdr:nvSpPr>
        <xdr:cNvPr id="126" name="テキスト ボックス 125"/>
        <xdr:cNvSpPr txBox="1"/>
      </xdr:nvSpPr>
      <xdr:spPr>
        <a:xfrm>
          <a:off x="32258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3268</xdr:rowOff>
    </xdr:from>
    <xdr:ext cx="762000" cy="259045"/>
    <xdr:sp macro="" textlink="">
      <xdr:nvSpPr>
        <xdr:cNvPr id="128" name="テキスト ボックス 127"/>
        <xdr:cNvSpPr txBox="1"/>
      </xdr:nvSpPr>
      <xdr:spPr>
        <a:xfrm>
          <a:off x="2527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4093</xdr:rowOff>
    </xdr:from>
    <xdr:to>
      <xdr:col>29</xdr:col>
      <xdr:colOff>177800</xdr:colOff>
      <xdr:row>36</xdr:row>
      <xdr:rowOff>105693</xdr:rowOff>
    </xdr:to>
    <xdr:sp macro="" textlink="">
      <xdr:nvSpPr>
        <xdr:cNvPr id="134" name="楕円 133"/>
        <xdr:cNvSpPr/>
      </xdr:nvSpPr>
      <xdr:spPr bwMode="auto">
        <a:xfrm>
          <a:off x="5600700" y="6957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319070</xdr:rowOff>
    </xdr:from>
    <xdr:ext cx="762000" cy="259045"/>
    <xdr:sp macro="" textlink="">
      <xdr:nvSpPr>
        <xdr:cNvPr id="135" name="人口1人当たり決算額の推移該当値テキスト445"/>
        <xdr:cNvSpPr txBox="1"/>
      </xdr:nvSpPr>
      <xdr:spPr>
        <a:xfrm>
          <a:off x="5740400" y="692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324720</xdr:rowOff>
    </xdr:from>
    <xdr:to>
      <xdr:col>26</xdr:col>
      <xdr:colOff>101600</xdr:colOff>
      <xdr:row>36</xdr:row>
      <xdr:rowOff>83420</xdr:rowOff>
    </xdr:to>
    <xdr:sp macro="" textlink="">
      <xdr:nvSpPr>
        <xdr:cNvPr id="136" name="楕円 135"/>
        <xdr:cNvSpPr/>
      </xdr:nvSpPr>
      <xdr:spPr bwMode="auto">
        <a:xfrm>
          <a:off x="4953000" y="6935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68197</xdr:rowOff>
    </xdr:from>
    <xdr:ext cx="736600" cy="259045"/>
    <xdr:sp macro="" textlink="">
      <xdr:nvSpPr>
        <xdr:cNvPr id="137" name="テキスト ボックス 136"/>
        <xdr:cNvSpPr txBox="1"/>
      </xdr:nvSpPr>
      <xdr:spPr>
        <a:xfrm>
          <a:off x="4622800" y="702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302971</xdr:rowOff>
    </xdr:from>
    <xdr:to>
      <xdr:col>22</xdr:col>
      <xdr:colOff>165100</xdr:colOff>
      <xdr:row>36</xdr:row>
      <xdr:rowOff>61671</xdr:rowOff>
    </xdr:to>
    <xdr:sp macro="" textlink="">
      <xdr:nvSpPr>
        <xdr:cNvPr id="138" name="楕円 137"/>
        <xdr:cNvSpPr/>
      </xdr:nvSpPr>
      <xdr:spPr bwMode="auto">
        <a:xfrm>
          <a:off x="4254500" y="6913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46448</xdr:rowOff>
    </xdr:from>
    <xdr:ext cx="762000" cy="259045"/>
    <xdr:sp macro="" textlink="">
      <xdr:nvSpPr>
        <xdr:cNvPr id="139" name="テキスト ボックス 138"/>
        <xdr:cNvSpPr txBox="1"/>
      </xdr:nvSpPr>
      <xdr:spPr>
        <a:xfrm>
          <a:off x="3924300" y="699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305780</xdr:rowOff>
    </xdr:from>
    <xdr:to>
      <xdr:col>19</xdr:col>
      <xdr:colOff>38100</xdr:colOff>
      <xdr:row>36</xdr:row>
      <xdr:rowOff>64480</xdr:rowOff>
    </xdr:to>
    <xdr:sp macro="" textlink="">
      <xdr:nvSpPr>
        <xdr:cNvPr id="140" name="楕円 139"/>
        <xdr:cNvSpPr/>
      </xdr:nvSpPr>
      <xdr:spPr bwMode="auto">
        <a:xfrm>
          <a:off x="3556000" y="6916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49257</xdr:rowOff>
    </xdr:from>
    <xdr:ext cx="762000" cy="259045"/>
    <xdr:sp macro="" textlink="">
      <xdr:nvSpPr>
        <xdr:cNvPr id="141" name="テキスト ボックス 140"/>
        <xdr:cNvSpPr txBox="1"/>
      </xdr:nvSpPr>
      <xdr:spPr>
        <a:xfrm>
          <a:off x="3225800" y="700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46645</xdr:rowOff>
    </xdr:from>
    <xdr:to>
      <xdr:col>15</xdr:col>
      <xdr:colOff>101600</xdr:colOff>
      <xdr:row>36</xdr:row>
      <xdr:rowOff>148245</xdr:rowOff>
    </xdr:to>
    <xdr:sp macro="" textlink="">
      <xdr:nvSpPr>
        <xdr:cNvPr id="142" name="楕円 141"/>
        <xdr:cNvSpPr/>
      </xdr:nvSpPr>
      <xdr:spPr bwMode="auto">
        <a:xfrm>
          <a:off x="2857500" y="6999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133022</xdr:rowOff>
    </xdr:from>
    <xdr:ext cx="762000" cy="259045"/>
    <xdr:sp macro="" textlink="">
      <xdr:nvSpPr>
        <xdr:cNvPr id="143" name="テキスト ボックス 142"/>
        <xdr:cNvSpPr txBox="1"/>
      </xdr:nvSpPr>
      <xdr:spPr>
        <a:xfrm>
          <a:off x="2527300" y="708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茨城県龍ケ崎市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76,264
74,071
78.59
31,341,672
28,603,174
2,628,033
16,154,667
22,623,727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104343</xdr:rowOff>
    </xdr:from>
    <xdr:to>
      <xdr:col>24</xdr:col>
      <xdr:colOff>63500</xdr:colOff>
      <xdr:row>37</xdr:row>
      <xdr:rowOff>104781</xdr:rowOff>
    </xdr:to>
    <xdr:cxnSp macro="">
      <xdr:nvCxnSpPr>
        <xdr:cNvPr id="61" name="直線コネクタ 60"/>
        <xdr:cNvCxnSpPr/>
      </xdr:nvCxnSpPr>
      <xdr:spPr>
        <a:xfrm>
          <a:off x="3797300" y="6447993"/>
          <a:ext cx="8382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54151</xdr:rowOff>
    </xdr:from>
    <xdr:ext cx="534377" cy="259045"/>
    <xdr:sp macro="" textlink="">
      <xdr:nvSpPr>
        <xdr:cNvPr id="62" name="人件費平均値テキスト"/>
        <xdr:cNvSpPr txBox="1"/>
      </xdr:nvSpPr>
      <xdr:spPr>
        <a:xfrm>
          <a:off x="4686300" y="6054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104343</xdr:rowOff>
    </xdr:from>
    <xdr:to>
      <xdr:col>19</xdr:col>
      <xdr:colOff>177800</xdr:colOff>
      <xdr:row>37</xdr:row>
      <xdr:rowOff>131337</xdr:rowOff>
    </xdr:to>
    <xdr:cxnSp macro="">
      <xdr:nvCxnSpPr>
        <xdr:cNvPr id="64" name="直線コネクタ 63"/>
        <xdr:cNvCxnSpPr/>
      </xdr:nvCxnSpPr>
      <xdr:spPr>
        <a:xfrm flipV="1">
          <a:off x="2908300" y="6447993"/>
          <a:ext cx="889000" cy="2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10545</xdr:rowOff>
    </xdr:from>
    <xdr:ext cx="534377" cy="259045"/>
    <xdr:sp macro="" textlink="">
      <xdr:nvSpPr>
        <xdr:cNvPr id="66" name="テキスト ボックス 65"/>
        <xdr:cNvSpPr txBox="1"/>
      </xdr:nvSpPr>
      <xdr:spPr>
        <a:xfrm>
          <a:off x="3530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116878</xdr:rowOff>
    </xdr:from>
    <xdr:to>
      <xdr:col>15</xdr:col>
      <xdr:colOff>50800</xdr:colOff>
      <xdr:row>37</xdr:row>
      <xdr:rowOff>131337</xdr:rowOff>
    </xdr:to>
    <xdr:cxnSp macro="">
      <xdr:nvCxnSpPr>
        <xdr:cNvPr id="67" name="直線コネクタ 66"/>
        <xdr:cNvCxnSpPr/>
      </xdr:nvCxnSpPr>
      <xdr:spPr>
        <a:xfrm>
          <a:off x="2019300" y="6460528"/>
          <a:ext cx="889000" cy="1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116463</xdr:rowOff>
    </xdr:from>
    <xdr:ext cx="534377" cy="259045"/>
    <xdr:sp macro="" textlink="">
      <xdr:nvSpPr>
        <xdr:cNvPr id="69" name="テキスト ボックス 68"/>
        <xdr:cNvSpPr txBox="1"/>
      </xdr:nvSpPr>
      <xdr:spPr>
        <a:xfrm>
          <a:off x="2641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112135</xdr:rowOff>
    </xdr:from>
    <xdr:to>
      <xdr:col>10</xdr:col>
      <xdr:colOff>114300</xdr:colOff>
      <xdr:row>37</xdr:row>
      <xdr:rowOff>116878</xdr:rowOff>
    </xdr:to>
    <xdr:cxnSp macro="">
      <xdr:nvCxnSpPr>
        <xdr:cNvPr id="70" name="直線コネクタ 69"/>
        <xdr:cNvCxnSpPr/>
      </xdr:nvCxnSpPr>
      <xdr:spPr>
        <a:xfrm>
          <a:off x="1130300" y="6455785"/>
          <a:ext cx="889000" cy="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128065</xdr:rowOff>
    </xdr:from>
    <xdr:ext cx="534377" cy="259045"/>
    <xdr:sp macro="" textlink="">
      <xdr:nvSpPr>
        <xdr:cNvPr id="72" name="テキスト ボックス 71"/>
        <xdr:cNvSpPr txBox="1"/>
      </xdr:nvSpPr>
      <xdr:spPr>
        <a:xfrm>
          <a:off x="1752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124807</xdr:rowOff>
    </xdr:from>
    <xdr:ext cx="534377" cy="259045"/>
    <xdr:sp macro="" textlink="">
      <xdr:nvSpPr>
        <xdr:cNvPr id="74" name="テキスト ボックス 73"/>
        <xdr:cNvSpPr txBox="1"/>
      </xdr:nvSpPr>
      <xdr:spPr>
        <a:xfrm>
          <a:off x="863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53981</xdr:rowOff>
    </xdr:from>
    <xdr:to>
      <xdr:col>24</xdr:col>
      <xdr:colOff>114300</xdr:colOff>
      <xdr:row>37</xdr:row>
      <xdr:rowOff>155581</xdr:rowOff>
    </xdr:to>
    <xdr:sp macro="" textlink="">
      <xdr:nvSpPr>
        <xdr:cNvPr id="80" name="楕円 79"/>
        <xdr:cNvSpPr/>
      </xdr:nvSpPr>
      <xdr:spPr>
        <a:xfrm>
          <a:off x="4584700" y="639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32408</xdr:rowOff>
    </xdr:from>
    <xdr:ext cx="534377" cy="259045"/>
    <xdr:sp macro="" textlink="">
      <xdr:nvSpPr>
        <xdr:cNvPr id="81" name="人件費該当値テキスト"/>
        <xdr:cNvSpPr txBox="1"/>
      </xdr:nvSpPr>
      <xdr:spPr>
        <a:xfrm>
          <a:off x="4686300" y="637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53543</xdr:rowOff>
    </xdr:from>
    <xdr:to>
      <xdr:col>20</xdr:col>
      <xdr:colOff>38100</xdr:colOff>
      <xdr:row>37</xdr:row>
      <xdr:rowOff>155143</xdr:rowOff>
    </xdr:to>
    <xdr:sp macro="" textlink="">
      <xdr:nvSpPr>
        <xdr:cNvPr id="82" name="楕円 81"/>
        <xdr:cNvSpPr/>
      </xdr:nvSpPr>
      <xdr:spPr>
        <a:xfrm>
          <a:off x="3746500" y="639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146270</xdr:rowOff>
    </xdr:from>
    <xdr:ext cx="534377" cy="259045"/>
    <xdr:sp macro="" textlink="">
      <xdr:nvSpPr>
        <xdr:cNvPr id="83" name="テキスト ボックス 82"/>
        <xdr:cNvSpPr txBox="1"/>
      </xdr:nvSpPr>
      <xdr:spPr>
        <a:xfrm>
          <a:off x="3530111" y="648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80537</xdr:rowOff>
    </xdr:from>
    <xdr:to>
      <xdr:col>15</xdr:col>
      <xdr:colOff>101600</xdr:colOff>
      <xdr:row>38</xdr:row>
      <xdr:rowOff>10687</xdr:rowOff>
    </xdr:to>
    <xdr:sp macro="" textlink="">
      <xdr:nvSpPr>
        <xdr:cNvPr id="84" name="楕円 83"/>
        <xdr:cNvSpPr/>
      </xdr:nvSpPr>
      <xdr:spPr>
        <a:xfrm>
          <a:off x="2857500" y="642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1814</xdr:rowOff>
    </xdr:from>
    <xdr:ext cx="534377" cy="259045"/>
    <xdr:sp macro="" textlink="">
      <xdr:nvSpPr>
        <xdr:cNvPr id="85" name="テキスト ボックス 84"/>
        <xdr:cNvSpPr txBox="1"/>
      </xdr:nvSpPr>
      <xdr:spPr>
        <a:xfrm>
          <a:off x="2641111" y="651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66078</xdr:rowOff>
    </xdr:from>
    <xdr:to>
      <xdr:col>10</xdr:col>
      <xdr:colOff>165100</xdr:colOff>
      <xdr:row>37</xdr:row>
      <xdr:rowOff>167678</xdr:rowOff>
    </xdr:to>
    <xdr:sp macro="" textlink="">
      <xdr:nvSpPr>
        <xdr:cNvPr id="86" name="楕円 85"/>
        <xdr:cNvSpPr/>
      </xdr:nvSpPr>
      <xdr:spPr>
        <a:xfrm>
          <a:off x="1968500" y="64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158805</xdr:rowOff>
    </xdr:from>
    <xdr:ext cx="534377" cy="259045"/>
    <xdr:sp macro="" textlink="">
      <xdr:nvSpPr>
        <xdr:cNvPr id="87" name="テキスト ボックス 86"/>
        <xdr:cNvSpPr txBox="1"/>
      </xdr:nvSpPr>
      <xdr:spPr>
        <a:xfrm>
          <a:off x="1752111" y="650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61335</xdr:rowOff>
    </xdr:from>
    <xdr:to>
      <xdr:col>6</xdr:col>
      <xdr:colOff>38100</xdr:colOff>
      <xdr:row>37</xdr:row>
      <xdr:rowOff>162934</xdr:rowOff>
    </xdr:to>
    <xdr:sp macro="" textlink="">
      <xdr:nvSpPr>
        <xdr:cNvPr id="88" name="楕円 87"/>
        <xdr:cNvSpPr/>
      </xdr:nvSpPr>
      <xdr:spPr>
        <a:xfrm>
          <a:off x="1079500" y="64049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154062</xdr:rowOff>
    </xdr:from>
    <xdr:ext cx="534377" cy="259045"/>
    <xdr:sp macro="" textlink="">
      <xdr:nvSpPr>
        <xdr:cNvPr id="89" name="テキスト ボックス 88"/>
        <xdr:cNvSpPr txBox="1"/>
      </xdr:nvSpPr>
      <xdr:spPr>
        <a:xfrm>
          <a:off x="863111" y="649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56477</xdr:rowOff>
    </xdr:from>
    <xdr:to>
      <xdr:col>24</xdr:col>
      <xdr:colOff>63500</xdr:colOff>
      <xdr:row>57</xdr:row>
      <xdr:rowOff>65113</xdr:rowOff>
    </xdr:to>
    <xdr:cxnSp macro="">
      <xdr:nvCxnSpPr>
        <xdr:cNvPr id="119" name="直線コネクタ 118"/>
        <xdr:cNvCxnSpPr/>
      </xdr:nvCxnSpPr>
      <xdr:spPr>
        <a:xfrm flipV="1">
          <a:off x="3797300" y="9829127"/>
          <a:ext cx="8382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65113</xdr:rowOff>
    </xdr:from>
    <xdr:to>
      <xdr:col>19</xdr:col>
      <xdr:colOff>177800</xdr:colOff>
      <xdr:row>58</xdr:row>
      <xdr:rowOff>11799</xdr:rowOff>
    </xdr:to>
    <xdr:cxnSp macro="">
      <xdr:nvCxnSpPr>
        <xdr:cNvPr id="122" name="直線コネクタ 121"/>
        <xdr:cNvCxnSpPr/>
      </xdr:nvCxnSpPr>
      <xdr:spPr>
        <a:xfrm flipV="1">
          <a:off x="2908300" y="9837763"/>
          <a:ext cx="889000" cy="11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82884</xdr:rowOff>
    </xdr:from>
    <xdr:ext cx="534377" cy="259045"/>
    <xdr:sp macro="" textlink="">
      <xdr:nvSpPr>
        <xdr:cNvPr id="124" name="テキスト ボックス 123"/>
        <xdr:cNvSpPr txBox="1"/>
      </xdr:nvSpPr>
      <xdr:spPr>
        <a:xfrm>
          <a:off x="3530111" y="951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11799</xdr:rowOff>
    </xdr:from>
    <xdr:to>
      <xdr:col>15</xdr:col>
      <xdr:colOff>50800</xdr:colOff>
      <xdr:row>58</xdr:row>
      <xdr:rowOff>30912</xdr:rowOff>
    </xdr:to>
    <xdr:cxnSp macro="">
      <xdr:nvCxnSpPr>
        <xdr:cNvPr id="125" name="直線コネクタ 124"/>
        <xdr:cNvCxnSpPr/>
      </xdr:nvCxnSpPr>
      <xdr:spPr>
        <a:xfrm flipV="1">
          <a:off x="2019300" y="9955899"/>
          <a:ext cx="889000" cy="1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144010</xdr:rowOff>
    </xdr:from>
    <xdr:ext cx="534377" cy="259045"/>
    <xdr:sp macro="" textlink="">
      <xdr:nvSpPr>
        <xdr:cNvPr id="127" name="テキスト ボックス 126"/>
        <xdr:cNvSpPr txBox="1"/>
      </xdr:nvSpPr>
      <xdr:spPr>
        <a:xfrm>
          <a:off x="2641111" y="95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30912</xdr:rowOff>
    </xdr:from>
    <xdr:to>
      <xdr:col>10</xdr:col>
      <xdr:colOff>114300</xdr:colOff>
      <xdr:row>58</xdr:row>
      <xdr:rowOff>35661</xdr:rowOff>
    </xdr:to>
    <xdr:cxnSp macro="">
      <xdr:nvCxnSpPr>
        <xdr:cNvPr id="128" name="直線コネクタ 127"/>
        <xdr:cNvCxnSpPr/>
      </xdr:nvCxnSpPr>
      <xdr:spPr>
        <a:xfrm flipV="1">
          <a:off x="1130300" y="9975012"/>
          <a:ext cx="889000" cy="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10482</xdr:rowOff>
    </xdr:from>
    <xdr:ext cx="534377" cy="259045"/>
    <xdr:sp macro="" textlink="">
      <xdr:nvSpPr>
        <xdr:cNvPr id="130" name="テキスト ボックス 129"/>
        <xdr:cNvSpPr txBox="1"/>
      </xdr:nvSpPr>
      <xdr:spPr>
        <a:xfrm>
          <a:off x="1752111" y="961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24071</xdr:rowOff>
    </xdr:from>
    <xdr:ext cx="534377" cy="259045"/>
    <xdr:sp macro="" textlink="">
      <xdr:nvSpPr>
        <xdr:cNvPr id="132" name="テキスト ボックス 131"/>
        <xdr:cNvSpPr txBox="1"/>
      </xdr:nvSpPr>
      <xdr:spPr>
        <a:xfrm>
          <a:off x="863111" y="962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5677</xdr:rowOff>
    </xdr:from>
    <xdr:to>
      <xdr:col>24</xdr:col>
      <xdr:colOff>114300</xdr:colOff>
      <xdr:row>57</xdr:row>
      <xdr:rowOff>107277</xdr:rowOff>
    </xdr:to>
    <xdr:sp macro="" textlink="">
      <xdr:nvSpPr>
        <xdr:cNvPr id="138" name="楕円 137"/>
        <xdr:cNvSpPr/>
      </xdr:nvSpPr>
      <xdr:spPr>
        <a:xfrm>
          <a:off x="4584700" y="977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155554</xdr:rowOff>
    </xdr:from>
    <xdr:ext cx="534377" cy="259045"/>
    <xdr:sp macro="" textlink="">
      <xdr:nvSpPr>
        <xdr:cNvPr id="139" name="物件費該当値テキスト"/>
        <xdr:cNvSpPr txBox="1"/>
      </xdr:nvSpPr>
      <xdr:spPr>
        <a:xfrm>
          <a:off x="4686300" y="975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14313</xdr:rowOff>
    </xdr:from>
    <xdr:to>
      <xdr:col>20</xdr:col>
      <xdr:colOff>38100</xdr:colOff>
      <xdr:row>57</xdr:row>
      <xdr:rowOff>115913</xdr:rowOff>
    </xdr:to>
    <xdr:sp macro="" textlink="">
      <xdr:nvSpPr>
        <xdr:cNvPr id="140" name="楕円 139"/>
        <xdr:cNvSpPr/>
      </xdr:nvSpPr>
      <xdr:spPr>
        <a:xfrm>
          <a:off x="3746500" y="978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107040</xdr:rowOff>
    </xdr:from>
    <xdr:ext cx="534377" cy="259045"/>
    <xdr:sp macro="" textlink="">
      <xdr:nvSpPr>
        <xdr:cNvPr id="141" name="テキスト ボックス 140"/>
        <xdr:cNvSpPr txBox="1"/>
      </xdr:nvSpPr>
      <xdr:spPr>
        <a:xfrm>
          <a:off x="3530111" y="987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132449</xdr:rowOff>
    </xdr:from>
    <xdr:to>
      <xdr:col>15</xdr:col>
      <xdr:colOff>101600</xdr:colOff>
      <xdr:row>58</xdr:row>
      <xdr:rowOff>62599</xdr:rowOff>
    </xdr:to>
    <xdr:sp macro="" textlink="">
      <xdr:nvSpPr>
        <xdr:cNvPr id="142" name="楕円 141"/>
        <xdr:cNvSpPr/>
      </xdr:nvSpPr>
      <xdr:spPr>
        <a:xfrm>
          <a:off x="2857500" y="990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53726</xdr:rowOff>
    </xdr:from>
    <xdr:ext cx="534377" cy="259045"/>
    <xdr:sp macro="" textlink="">
      <xdr:nvSpPr>
        <xdr:cNvPr id="143" name="テキスト ボックス 142"/>
        <xdr:cNvSpPr txBox="1"/>
      </xdr:nvSpPr>
      <xdr:spPr>
        <a:xfrm>
          <a:off x="2641111" y="999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151562</xdr:rowOff>
    </xdr:from>
    <xdr:to>
      <xdr:col>10</xdr:col>
      <xdr:colOff>165100</xdr:colOff>
      <xdr:row>58</xdr:row>
      <xdr:rowOff>81712</xdr:rowOff>
    </xdr:to>
    <xdr:sp macro="" textlink="">
      <xdr:nvSpPr>
        <xdr:cNvPr id="144" name="楕円 143"/>
        <xdr:cNvSpPr/>
      </xdr:nvSpPr>
      <xdr:spPr>
        <a:xfrm>
          <a:off x="1968500" y="992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72839</xdr:rowOff>
    </xdr:from>
    <xdr:ext cx="534377" cy="259045"/>
    <xdr:sp macro="" textlink="">
      <xdr:nvSpPr>
        <xdr:cNvPr id="145" name="テキスト ボックス 144"/>
        <xdr:cNvSpPr txBox="1"/>
      </xdr:nvSpPr>
      <xdr:spPr>
        <a:xfrm>
          <a:off x="1752111" y="1001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156311</xdr:rowOff>
    </xdr:from>
    <xdr:to>
      <xdr:col>6</xdr:col>
      <xdr:colOff>38100</xdr:colOff>
      <xdr:row>58</xdr:row>
      <xdr:rowOff>86461</xdr:rowOff>
    </xdr:to>
    <xdr:sp macro="" textlink="">
      <xdr:nvSpPr>
        <xdr:cNvPr id="146" name="楕円 145"/>
        <xdr:cNvSpPr/>
      </xdr:nvSpPr>
      <xdr:spPr>
        <a:xfrm>
          <a:off x="1079500" y="992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77588</xdr:rowOff>
    </xdr:from>
    <xdr:ext cx="534377" cy="259045"/>
    <xdr:sp macro="" textlink="">
      <xdr:nvSpPr>
        <xdr:cNvPr id="147" name="テキスト ボックス 146"/>
        <xdr:cNvSpPr txBox="1"/>
      </xdr:nvSpPr>
      <xdr:spPr>
        <a:xfrm>
          <a:off x="863111" y="1002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14624</xdr:rowOff>
    </xdr:from>
    <xdr:to>
      <xdr:col>24</xdr:col>
      <xdr:colOff>63500</xdr:colOff>
      <xdr:row>79</xdr:row>
      <xdr:rowOff>16517</xdr:rowOff>
    </xdr:to>
    <xdr:cxnSp macro="">
      <xdr:nvCxnSpPr>
        <xdr:cNvPr id="178" name="直線コネクタ 177"/>
        <xdr:cNvCxnSpPr/>
      </xdr:nvCxnSpPr>
      <xdr:spPr>
        <a:xfrm flipV="1">
          <a:off x="3797300" y="13559174"/>
          <a:ext cx="838200" cy="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16517</xdr:rowOff>
    </xdr:from>
    <xdr:to>
      <xdr:col>19</xdr:col>
      <xdr:colOff>177800</xdr:colOff>
      <xdr:row>79</xdr:row>
      <xdr:rowOff>20731</xdr:rowOff>
    </xdr:to>
    <xdr:cxnSp macro="">
      <xdr:nvCxnSpPr>
        <xdr:cNvPr id="181" name="直線コネクタ 180"/>
        <xdr:cNvCxnSpPr/>
      </xdr:nvCxnSpPr>
      <xdr:spPr>
        <a:xfrm flipV="1">
          <a:off x="2908300" y="13561067"/>
          <a:ext cx="889000" cy="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20731</xdr:rowOff>
    </xdr:from>
    <xdr:to>
      <xdr:col>15</xdr:col>
      <xdr:colOff>50800</xdr:colOff>
      <xdr:row>79</xdr:row>
      <xdr:rowOff>29025</xdr:rowOff>
    </xdr:to>
    <xdr:cxnSp macro="">
      <xdr:nvCxnSpPr>
        <xdr:cNvPr id="184" name="直線コネクタ 183"/>
        <xdr:cNvCxnSpPr/>
      </xdr:nvCxnSpPr>
      <xdr:spPr>
        <a:xfrm flipV="1">
          <a:off x="2019300" y="13565281"/>
          <a:ext cx="889000" cy="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45407</xdr:rowOff>
    </xdr:from>
    <xdr:ext cx="469744" cy="259045"/>
    <xdr:sp macro="" textlink="">
      <xdr:nvSpPr>
        <xdr:cNvPr id="186" name="テキスト ボックス 185"/>
        <xdr:cNvSpPr txBox="1"/>
      </xdr:nvSpPr>
      <xdr:spPr>
        <a:xfrm>
          <a:off x="2673428" y="132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27653</xdr:rowOff>
    </xdr:from>
    <xdr:to>
      <xdr:col>10</xdr:col>
      <xdr:colOff>114300</xdr:colOff>
      <xdr:row>79</xdr:row>
      <xdr:rowOff>29025</xdr:rowOff>
    </xdr:to>
    <xdr:cxnSp macro="">
      <xdr:nvCxnSpPr>
        <xdr:cNvPr id="187" name="直線コネクタ 186"/>
        <xdr:cNvCxnSpPr/>
      </xdr:nvCxnSpPr>
      <xdr:spPr>
        <a:xfrm>
          <a:off x="1130300" y="1357220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44558</xdr:rowOff>
    </xdr:from>
    <xdr:ext cx="469744" cy="259045"/>
    <xdr:sp macro="" textlink="">
      <xdr:nvSpPr>
        <xdr:cNvPr id="189" name="テキスト ボックス 188"/>
        <xdr:cNvSpPr txBox="1"/>
      </xdr:nvSpPr>
      <xdr:spPr>
        <a:xfrm>
          <a:off x="1784428" y="132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135274</xdr:rowOff>
    </xdr:from>
    <xdr:to>
      <xdr:col>24</xdr:col>
      <xdr:colOff>114300</xdr:colOff>
      <xdr:row>79</xdr:row>
      <xdr:rowOff>65424</xdr:rowOff>
    </xdr:to>
    <xdr:sp macro="" textlink="">
      <xdr:nvSpPr>
        <xdr:cNvPr id="197" name="楕円 196"/>
        <xdr:cNvSpPr/>
      </xdr:nvSpPr>
      <xdr:spPr>
        <a:xfrm>
          <a:off x="4584700" y="1350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56388</xdr:rowOff>
    </xdr:from>
    <xdr:ext cx="469744" cy="259045"/>
    <xdr:sp macro="" textlink="">
      <xdr:nvSpPr>
        <xdr:cNvPr id="198" name="維持補修費該当値テキスト"/>
        <xdr:cNvSpPr txBox="1"/>
      </xdr:nvSpPr>
      <xdr:spPr>
        <a:xfrm>
          <a:off x="4686300" y="1342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137167</xdr:rowOff>
    </xdr:from>
    <xdr:to>
      <xdr:col>20</xdr:col>
      <xdr:colOff>38100</xdr:colOff>
      <xdr:row>79</xdr:row>
      <xdr:rowOff>67317</xdr:rowOff>
    </xdr:to>
    <xdr:sp macro="" textlink="">
      <xdr:nvSpPr>
        <xdr:cNvPr id="199" name="楕円 198"/>
        <xdr:cNvSpPr/>
      </xdr:nvSpPr>
      <xdr:spPr>
        <a:xfrm>
          <a:off x="3746500" y="135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58444</xdr:rowOff>
    </xdr:from>
    <xdr:ext cx="469744" cy="259045"/>
    <xdr:sp macro="" textlink="">
      <xdr:nvSpPr>
        <xdr:cNvPr id="200" name="テキスト ボックス 199"/>
        <xdr:cNvSpPr txBox="1"/>
      </xdr:nvSpPr>
      <xdr:spPr>
        <a:xfrm>
          <a:off x="3562428" y="1360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141381</xdr:rowOff>
    </xdr:from>
    <xdr:to>
      <xdr:col>15</xdr:col>
      <xdr:colOff>101600</xdr:colOff>
      <xdr:row>79</xdr:row>
      <xdr:rowOff>71531</xdr:rowOff>
    </xdr:to>
    <xdr:sp macro="" textlink="">
      <xdr:nvSpPr>
        <xdr:cNvPr id="201" name="楕円 200"/>
        <xdr:cNvSpPr/>
      </xdr:nvSpPr>
      <xdr:spPr>
        <a:xfrm>
          <a:off x="2857500" y="1351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62658</xdr:rowOff>
    </xdr:from>
    <xdr:ext cx="469744" cy="259045"/>
    <xdr:sp macro="" textlink="">
      <xdr:nvSpPr>
        <xdr:cNvPr id="202" name="テキスト ボックス 201"/>
        <xdr:cNvSpPr txBox="1"/>
      </xdr:nvSpPr>
      <xdr:spPr>
        <a:xfrm>
          <a:off x="2673428" y="1360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149675</xdr:rowOff>
    </xdr:from>
    <xdr:to>
      <xdr:col>10</xdr:col>
      <xdr:colOff>165100</xdr:colOff>
      <xdr:row>79</xdr:row>
      <xdr:rowOff>79825</xdr:rowOff>
    </xdr:to>
    <xdr:sp macro="" textlink="">
      <xdr:nvSpPr>
        <xdr:cNvPr id="203" name="楕円 202"/>
        <xdr:cNvSpPr/>
      </xdr:nvSpPr>
      <xdr:spPr>
        <a:xfrm>
          <a:off x="1968500" y="1352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70952</xdr:rowOff>
    </xdr:from>
    <xdr:ext cx="469744" cy="259045"/>
    <xdr:sp macro="" textlink="">
      <xdr:nvSpPr>
        <xdr:cNvPr id="204" name="テキスト ボックス 203"/>
        <xdr:cNvSpPr txBox="1"/>
      </xdr:nvSpPr>
      <xdr:spPr>
        <a:xfrm>
          <a:off x="1784428" y="1361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148303</xdr:rowOff>
    </xdr:from>
    <xdr:to>
      <xdr:col>6</xdr:col>
      <xdr:colOff>38100</xdr:colOff>
      <xdr:row>79</xdr:row>
      <xdr:rowOff>78453</xdr:rowOff>
    </xdr:to>
    <xdr:sp macro="" textlink="">
      <xdr:nvSpPr>
        <xdr:cNvPr id="205" name="楕円 204"/>
        <xdr:cNvSpPr/>
      </xdr:nvSpPr>
      <xdr:spPr>
        <a:xfrm>
          <a:off x="1079500" y="1352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69580</xdr:rowOff>
    </xdr:from>
    <xdr:ext cx="469744" cy="259045"/>
    <xdr:sp macro="" textlink="">
      <xdr:nvSpPr>
        <xdr:cNvPr id="206" name="テキスト ボックス 205"/>
        <xdr:cNvSpPr txBox="1"/>
      </xdr:nvSpPr>
      <xdr:spPr>
        <a:xfrm>
          <a:off x="895428" y="1361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139649</xdr:rowOff>
    </xdr:from>
    <xdr:to>
      <xdr:col>24</xdr:col>
      <xdr:colOff>62865</xdr:colOff>
      <xdr:row>99</xdr:row>
      <xdr:rowOff>74955</xdr:rowOff>
    </xdr:to>
    <xdr:cxnSp macro="">
      <xdr:nvCxnSpPr>
        <xdr:cNvPr id="231" name="直線コネクタ 230"/>
        <xdr:cNvCxnSpPr/>
      </xdr:nvCxnSpPr>
      <xdr:spPr>
        <a:xfrm flipV="1">
          <a:off x="4633595" y="15398699"/>
          <a:ext cx="1270" cy="164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78782</xdr:rowOff>
    </xdr:from>
    <xdr:ext cx="534377" cy="259045"/>
    <xdr:sp macro="" textlink="">
      <xdr:nvSpPr>
        <xdr:cNvPr id="232" name="扶助費最小値テキスト"/>
        <xdr:cNvSpPr txBox="1"/>
      </xdr:nvSpPr>
      <xdr:spPr>
        <a:xfrm>
          <a:off x="4686300" y="170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74955</xdr:rowOff>
    </xdr:from>
    <xdr:to>
      <xdr:col>24</xdr:col>
      <xdr:colOff>152400</xdr:colOff>
      <xdr:row>99</xdr:row>
      <xdr:rowOff>74955</xdr:rowOff>
    </xdr:to>
    <xdr:cxnSp macro="">
      <xdr:nvCxnSpPr>
        <xdr:cNvPr id="233" name="直線コネクタ 232"/>
        <xdr:cNvCxnSpPr/>
      </xdr:nvCxnSpPr>
      <xdr:spPr>
        <a:xfrm>
          <a:off x="4546600" y="170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86326</xdr:rowOff>
    </xdr:from>
    <xdr:ext cx="599010" cy="259045"/>
    <xdr:sp macro="" textlink="">
      <xdr:nvSpPr>
        <xdr:cNvPr id="234" name="扶助費最大値テキスト"/>
        <xdr:cNvSpPr txBox="1"/>
      </xdr:nvSpPr>
      <xdr:spPr>
        <a:xfrm>
          <a:off x="4686300" y="1517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139649</xdr:rowOff>
    </xdr:from>
    <xdr:to>
      <xdr:col>24</xdr:col>
      <xdr:colOff>152400</xdr:colOff>
      <xdr:row>89</xdr:row>
      <xdr:rowOff>139649</xdr:rowOff>
    </xdr:to>
    <xdr:cxnSp macro="">
      <xdr:nvCxnSpPr>
        <xdr:cNvPr id="235" name="直線コネクタ 234"/>
        <xdr:cNvCxnSpPr/>
      </xdr:nvCxnSpPr>
      <xdr:spPr>
        <a:xfrm>
          <a:off x="4546600" y="1539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113970</xdr:rowOff>
    </xdr:from>
    <xdr:to>
      <xdr:col>24</xdr:col>
      <xdr:colOff>63500</xdr:colOff>
      <xdr:row>99</xdr:row>
      <xdr:rowOff>62688</xdr:rowOff>
    </xdr:to>
    <xdr:cxnSp macro="">
      <xdr:nvCxnSpPr>
        <xdr:cNvPr id="236" name="直線コネクタ 235"/>
        <xdr:cNvCxnSpPr/>
      </xdr:nvCxnSpPr>
      <xdr:spPr>
        <a:xfrm flipV="1">
          <a:off x="3797300" y="16744620"/>
          <a:ext cx="838200" cy="29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66984</xdr:rowOff>
    </xdr:from>
    <xdr:ext cx="599010" cy="259045"/>
    <xdr:sp macro="" textlink="">
      <xdr:nvSpPr>
        <xdr:cNvPr id="237" name="扶助費平均値テキスト"/>
        <xdr:cNvSpPr txBox="1"/>
      </xdr:nvSpPr>
      <xdr:spPr>
        <a:xfrm>
          <a:off x="4686300" y="16354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44107</xdr:rowOff>
    </xdr:from>
    <xdr:to>
      <xdr:col>24</xdr:col>
      <xdr:colOff>114300</xdr:colOff>
      <xdr:row>96</xdr:row>
      <xdr:rowOff>145707</xdr:rowOff>
    </xdr:to>
    <xdr:sp macro="" textlink="">
      <xdr:nvSpPr>
        <xdr:cNvPr id="238" name="フローチャート: 判断 237"/>
        <xdr:cNvSpPr/>
      </xdr:nvSpPr>
      <xdr:spPr>
        <a:xfrm>
          <a:off x="4584700" y="1650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62688</xdr:rowOff>
    </xdr:from>
    <xdr:to>
      <xdr:col>19</xdr:col>
      <xdr:colOff>177800</xdr:colOff>
      <xdr:row>99</xdr:row>
      <xdr:rowOff>98565</xdr:rowOff>
    </xdr:to>
    <xdr:cxnSp macro="">
      <xdr:nvCxnSpPr>
        <xdr:cNvPr id="239" name="直線コネクタ 238"/>
        <xdr:cNvCxnSpPr/>
      </xdr:nvCxnSpPr>
      <xdr:spPr>
        <a:xfrm flipV="1">
          <a:off x="2908300" y="17036238"/>
          <a:ext cx="889000" cy="3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31065</xdr:rowOff>
    </xdr:from>
    <xdr:to>
      <xdr:col>20</xdr:col>
      <xdr:colOff>38100</xdr:colOff>
      <xdr:row>98</xdr:row>
      <xdr:rowOff>132665</xdr:rowOff>
    </xdr:to>
    <xdr:sp macro="" textlink="">
      <xdr:nvSpPr>
        <xdr:cNvPr id="240" name="フローチャート: 判断 239"/>
        <xdr:cNvSpPr/>
      </xdr:nvSpPr>
      <xdr:spPr>
        <a:xfrm>
          <a:off x="3746500" y="1683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149192</xdr:rowOff>
    </xdr:from>
    <xdr:ext cx="599010" cy="259045"/>
    <xdr:sp macro="" textlink="">
      <xdr:nvSpPr>
        <xdr:cNvPr id="241" name="テキスト ボックス 240"/>
        <xdr:cNvSpPr txBox="1"/>
      </xdr:nvSpPr>
      <xdr:spPr>
        <a:xfrm>
          <a:off x="3497795" y="1660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98565</xdr:rowOff>
    </xdr:from>
    <xdr:to>
      <xdr:col>15</xdr:col>
      <xdr:colOff>50800</xdr:colOff>
      <xdr:row>99</xdr:row>
      <xdr:rowOff>136030</xdr:rowOff>
    </xdr:to>
    <xdr:cxnSp macro="">
      <xdr:nvCxnSpPr>
        <xdr:cNvPr id="242" name="直線コネクタ 241"/>
        <xdr:cNvCxnSpPr/>
      </xdr:nvCxnSpPr>
      <xdr:spPr>
        <a:xfrm flipV="1">
          <a:off x="2019300" y="17072115"/>
          <a:ext cx="889000" cy="3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90336</xdr:rowOff>
    </xdr:from>
    <xdr:to>
      <xdr:col>15</xdr:col>
      <xdr:colOff>101600</xdr:colOff>
      <xdr:row>99</xdr:row>
      <xdr:rowOff>20486</xdr:rowOff>
    </xdr:to>
    <xdr:sp macro="" textlink="">
      <xdr:nvSpPr>
        <xdr:cNvPr id="243" name="フローチャート: 判断 242"/>
        <xdr:cNvSpPr/>
      </xdr:nvSpPr>
      <xdr:spPr>
        <a:xfrm>
          <a:off x="2857500" y="168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37013</xdr:rowOff>
    </xdr:from>
    <xdr:ext cx="534377" cy="259045"/>
    <xdr:sp macro="" textlink="">
      <xdr:nvSpPr>
        <xdr:cNvPr id="244" name="テキスト ボックス 243"/>
        <xdr:cNvSpPr txBox="1"/>
      </xdr:nvSpPr>
      <xdr:spPr>
        <a:xfrm>
          <a:off x="2641111" y="1666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130263</xdr:rowOff>
    </xdr:from>
    <xdr:to>
      <xdr:col>10</xdr:col>
      <xdr:colOff>114300</xdr:colOff>
      <xdr:row>99</xdr:row>
      <xdr:rowOff>136030</xdr:rowOff>
    </xdr:to>
    <xdr:cxnSp macro="">
      <xdr:nvCxnSpPr>
        <xdr:cNvPr id="245" name="直線コネクタ 244"/>
        <xdr:cNvCxnSpPr/>
      </xdr:nvCxnSpPr>
      <xdr:spPr>
        <a:xfrm>
          <a:off x="1130300" y="17103813"/>
          <a:ext cx="889000" cy="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153085</xdr:rowOff>
    </xdr:from>
    <xdr:to>
      <xdr:col>10</xdr:col>
      <xdr:colOff>165100</xdr:colOff>
      <xdr:row>99</xdr:row>
      <xdr:rowOff>83235</xdr:rowOff>
    </xdr:to>
    <xdr:sp macro="" textlink="">
      <xdr:nvSpPr>
        <xdr:cNvPr id="246" name="フローチャート: 判断 245"/>
        <xdr:cNvSpPr/>
      </xdr:nvSpPr>
      <xdr:spPr>
        <a:xfrm>
          <a:off x="1968500" y="1695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99762</xdr:rowOff>
    </xdr:from>
    <xdr:ext cx="534377" cy="259045"/>
    <xdr:sp macro="" textlink="">
      <xdr:nvSpPr>
        <xdr:cNvPr id="247" name="テキスト ボックス 246"/>
        <xdr:cNvSpPr txBox="1"/>
      </xdr:nvSpPr>
      <xdr:spPr>
        <a:xfrm>
          <a:off x="1752111" y="1673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150774</xdr:rowOff>
    </xdr:from>
    <xdr:to>
      <xdr:col>6</xdr:col>
      <xdr:colOff>38100</xdr:colOff>
      <xdr:row>99</xdr:row>
      <xdr:rowOff>80924</xdr:rowOff>
    </xdr:to>
    <xdr:sp macro="" textlink="">
      <xdr:nvSpPr>
        <xdr:cNvPr id="248" name="フローチャート: 判断 247"/>
        <xdr:cNvSpPr/>
      </xdr:nvSpPr>
      <xdr:spPr>
        <a:xfrm>
          <a:off x="1079500" y="1695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97451</xdr:rowOff>
    </xdr:from>
    <xdr:ext cx="534377" cy="259045"/>
    <xdr:sp macro="" textlink="">
      <xdr:nvSpPr>
        <xdr:cNvPr id="249" name="テキスト ボックス 248"/>
        <xdr:cNvSpPr txBox="1"/>
      </xdr:nvSpPr>
      <xdr:spPr>
        <a:xfrm>
          <a:off x="863111" y="1672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63170</xdr:rowOff>
    </xdr:from>
    <xdr:to>
      <xdr:col>24</xdr:col>
      <xdr:colOff>114300</xdr:colOff>
      <xdr:row>97</xdr:row>
      <xdr:rowOff>164770</xdr:rowOff>
    </xdr:to>
    <xdr:sp macro="" textlink="">
      <xdr:nvSpPr>
        <xdr:cNvPr id="255" name="楕円 254"/>
        <xdr:cNvSpPr/>
      </xdr:nvSpPr>
      <xdr:spPr>
        <a:xfrm>
          <a:off x="4584700" y="1669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41597</xdr:rowOff>
    </xdr:from>
    <xdr:ext cx="599010" cy="259045"/>
    <xdr:sp macro="" textlink="">
      <xdr:nvSpPr>
        <xdr:cNvPr id="256" name="扶助費該当値テキスト"/>
        <xdr:cNvSpPr txBox="1"/>
      </xdr:nvSpPr>
      <xdr:spPr>
        <a:xfrm>
          <a:off x="4686300" y="16672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11888</xdr:rowOff>
    </xdr:from>
    <xdr:to>
      <xdr:col>20</xdr:col>
      <xdr:colOff>38100</xdr:colOff>
      <xdr:row>99</xdr:row>
      <xdr:rowOff>113488</xdr:rowOff>
    </xdr:to>
    <xdr:sp macro="" textlink="">
      <xdr:nvSpPr>
        <xdr:cNvPr id="257" name="楕円 256"/>
        <xdr:cNvSpPr/>
      </xdr:nvSpPr>
      <xdr:spPr>
        <a:xfrm>
          <a:off x="3746500" y="169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104615</xdr:rowOff>
    </xdr:from>
    <xdr:ext cx="534377" cy="259045"/>
    <xdr:sp macro="" textlink="">
      <xdr:nvSpPr>
        <xdr:cNvPr id="258" name="テキスト ボックス 257"/>
        <xdr:cNvSpPr txBox="1"/>
      </xdr:nvSpPr>
      <xdr:spPr>
        <a:xfrm>
          <a:off x="3530111" y="1707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47765</xdr:rowOff>
    </xdr:from>
    <xdr:to>
      <xdr:col>15</xdr:col>
      <xdr:colOff>101600</xdr:colOff>
      <xdr:row>99</xdr:row>
      <xdr:rowOff>149365</xdr:rowOff>
    </xdr:to>
    <xdr:sp macro="" textlink="">
      <xdr:nvSpPr>
        <xdr:cNvPr id="259" name="楕円 258"/>
        <xdr:cNvSpPr/>
      </xdr:nvSpPr>
      <xdr:spPr>
        <a:xfrm>
          <a:off x="2857500" y="1702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140492</xdr:rowOff>
    </xdr:from>
    <xdr:ext cx="534377" cy="259045"/>
    <xdr:sp macro="" textlink="">
      <xdr:nvSpPr>
        <xdr:cNvPr id="260" name="テキスト ボックス 259"/>
        <xdr:cNvSpPr txBox="1"/>
      </xdr:nvSpPr>
      <xdr:spPr>
        <a:xfrm>
          <a:off x="2641111" y="1711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85230</xdr:rowOff>
    </xdr:from>
    <xdr:to>
      <xdr:col>10</xdr:col>
      <xdr:colOff>165100</xdr:colOff>
      <xdr:row>100</xdr:row>
      <xdr:rowOff>15380</xdr:rowOff>
    </xdr:to>
    <xdr:sp macro="" textlink="">
      <xdr:nvSpPr>
        <xdr:cNvPr id="261" name="楕円 260"/>
        <xdr:cNvSpPr/>
      </xdr:nvSpPr>
      <xdr:spPr>
        <a:xfrm>
          <a:off x="1968500" y="1705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6507</xdr:rowOff>
    </xdr:from>
    <xdr:ext cx="534377" cy="259045"/>
    <xdr:sp macro="" textlink="">
      <xdr:nvSpPr>
        <xdr:cNvPr id="262" name="テキスト ボックス 261"/>
        <xdr:cNvSpPr txBox="1"/>
      </xdr:nvSpPr>
      <xdr:spPr>
        <a:xfrm>
          <a:off x="1752111" y="1715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79463</xdr:rowOff>
    </xdr:from>
    <xdr:to>
      <xdr:col>6</xdr:col>
      <xdr:colOff>38100</xdr:colOff>
      <xdr:row>100</xdr:row>
      <xdr:rowOff>9613</xdr:rowOff>
    </xdr:to>
    <xdr:sp macro="" textlink="">
      <xdr:nvSpPr>
        <xdr:cNvPr id="263" name="楕円 262"/>
        <xdr:cNvSpPr/>
      </xdr:nvSpPr>
      <xdr:spPr>
        <a:xfrm>
          <a:off x="1079500" y="1705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740</xdr:rowOff>
    </xdr:from>
    <xdr:ext cx="534377" cy="259045"/>
    <xdr:sp macro="" textlink="">
      <xdr:nvSpPr>
        <xdr:cNvPr id="264" name="テキスト ボックス 263"/>
        <xdr:cNvSpPr txBox="1"/>
      </xdr:nvSpPr>
      <xdr:spPr>
        <a:xfrm>
          <a:off x="863111" y="1714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85265</xdr:rowOff>
    </xdr:from>
    <xdr:to>
      <xdr:col>54</xdr:col>
      <xdr:colOff>189865</xdr:colOff>
      <xdr:row>38</xdr:row>
      <xdr:rowOff>158302</xdr:rowOff>
    </xdr:to>
    <xdr:cxnSp macro="">
      <xdr:nvCxnSpPr>
        <xdr:cNvPr id="292" name="直線コネクタ 291"/>
        <xdr:cNvCxnSpPr/>
      </xdr:nvCxnSpPr>
      <xdr:spPr>
        <a:xfrm flipV="1">
          <a:off x="10475595" y="5571665"/>
          <a:ext cx="1270" cy="1101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162129</xdr:rowOff>
    </xdr:from>
    <xdr:ext cx="534377" cy="259045"/>
    <xdr:sp macro="" textlink="">
      <xdr:nvSpPr>
        <xdr:cNvPr id="293" name="補助費等最小値テキスト"/>
        <xdr:cNvSpPr txBox="1"/>
      </xdr:nvSpPr>
      <xdr:spPr>
        <a:xfrm>
          <a:off x="10528300" y="667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158302</xdr:rowOff>
    </xdr:from>
    <xdr:to>
      <xdr:col>55</xdr:col>
      <xdr:colOff>88900</xdr:colOff>
      <xdr:row>38</xdr:row>
      <xdr:rowOff>158302</xdr:rowOff>
    </xdr:to>
    <xdr:cxnSp macro="">
      <xdr:nvCxnSpPr>
        <xdr:cNvPr id="294" name="直線コネクタ 293"/>
        <xdr:cNvCxnSpPr/>
      </xdr:nvCxnSpPr>
      <xdr:spPr>
        <a:xfrm>
          <a:off x="10388600" y="6673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31942</xdr:rowOff>
    </xdr:from>
    <xdr:ext cx="599010" cy="259045"/>
    <xdr:sp macro="" textlink="">
      <xdr:nvSpPr>
        <xdr:cNvPr id="295" name="補助費等最大値テキスト"/>
        <xdr:cNvSpPr txBox="1"/>
      </xdr:nvSpPr>
      <xdr:spPr>
        <a:xfrm>
          <a:off x="10528300" y="534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85265</xdr:rowOff>
    </xdr:from>
    <xdr:to>
      <xdr:col>55</xdr:col>
      <xdr:colOff>88900</xdr:colOff>
      <xdr:row>32</xdr:row>
      <xdr:rowOff>85265</xdr:rowOff>
    </xdr:to>
    <xdr:cxnSp macro="">
      <xdr:nvCxnSpPr>
        <xdr:cNvPr id="296" name="直線コネクタ 295"/>
        <xdr:cNvCxnSpPr/>
      </xdr:nvCxnSpPr>
      <xdr:spPr>
        <a:xfrm>
          <a:off x="10388600" y="5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164255</xdr:rowOff>
    </xdr:from>
    <xdr:to>
      <xdr:col>55</xdr:col>
      <xdr:colOff>0</xdr:colOff>
      <xdr:row>37</xdr:row>
      <xdr:rowOff>22838</xdr:rowOff>
    </xdr:to>
    <xdr:cxnSp macro="">
      <xdr:nvCxnSpPr>
        <xdr:cNvPr id="297" name="直線コネクタ 296"/>
        <xdr:cNvCxnSpPr/>
      </xdr:nvCxnSpPr>
      <xdr:spPr>
        <a:xfrm>
          <a:off x="9639300" y="5307755"/>
          <a:ext cx="838200" cy="105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132865</xdr:rowOff>
    </xdr:from>
    <xdr:ext cx="534377" cy="259045"/>
    <xdr:sp macro="" textlink="">
      <xdr:nvSpPr>
        <xdr:cNvPr id="298" name="補助費等平均値テキスト"/>
        <xdr:cNvSpPr txBox="1"/>
      </xdr:nvSpPr>
      <xdr:spPr>
        <a:xfrm>
          <a:off x="10528300" y="6133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109988</xdr:rowOff>
    </xdr:from>
    <xdr:to>
      <xdr:col>55</xdr:col>
      <xdr:colOff>50800</xdr:colOff>
      <xdr:row>37</xdr:row>
      <xdr:rowOff>40138</xdr:rowOff>
    </xdr:to>
    <xdr:sp macro="" textlink="">
      <xdr:nvSpPr>
        <xdr:cNvPr id="299" name="フローチャート: 判断 298"/>
        <xdr:cNvSpPr/>
      </xdr:nvSpPr>
      <xdr:spPr>
        <a:xfrm>
          <a:off x="10426700" y="628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164255</xdr:rowOff>
    </xdr:from>
    <xdr:to>
      <xdr:col>50</xdr:col>
      <xdr:colOff>114300</xdr:colOff>
      <xdr:row>37</xdr:row>
      <xdr:rowOff>106439</xdr:rowOff>
    </xdr:to>
    <xdr:cxnSp macro="">
      <xdr:nvCxnSpPr>
        <xdr:cNvPr id="300" name="直線コネクタ 299"/>
        <xdr:cNvCxnSpPr/>
      </xdr:nvCxnSpPr>
      <xdr:spPr>
        <a:xfrm flipV="1">
          <a:off x="8750300" y="5307755"/>
          <a:ext cx="889000" cy="114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159766</xdr:rowOff>
    </xdr:from>
    <xdr:to>
      <xdr:col>50</xdr:col>
      <xdr:colOff>165100</xdr:colOff>
      <xdr:row>31</xdr:row>
      <xdr:rowOff>89916</xdr:rowOff>
    </xdr:to>
    <xdr:sp macro="" textlink="">
      <xdr:nvSpPr>
        <xdr:cNvPr id="301" name="フローチャート: 判断 300"/>
        <xdr:cNvSpPr/>
      </xdr:nvSpPr>
      <xdr:spPr>
        <a:xfrm>
          <a:off x="9588500" y="5303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81043</xdr:rowOff>
    </xdr:from>
    <xdr:ext cx="599010" cy="259045"/>
    <xdr:sp macro="" textlink="">
      <xdr:nvSpPr>
        <xdr:cNvPr id="302" name="テキスト ボックス 301"/>
        <xdr:cNvSpPr txBox="1"/>
      </xdr:nvSpPr>
      <xdr:spPr>
        <a:xfrm>
          <a:off x="9339795" y="539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106439</xdr:rowOff>
    </xdr:from>
    <xdr:to>
      <xdr:col>45</xdr:col>
      <xdr:colOff>177800</xdr:colOff>
      <xdr:row>37</xdr:row>
      <xdr:rowOff>135518</xdr:rowOff>
    </xdr:to>
    <xdr:cxnSp macro="">
      <xdr:nvCxnSpPr>
        <xdr:cNvPr id="303" name="直線コネクタ 302"/>
        <xdr:cNvCxnSpPr/>
      </xdr:nvCxnSpPr>
      <xdr:spPr>
        <a:xfrm flipV="1">
          <a:off x="7861300" y="6450089"/>
          <a:ext cx="889000" cy="2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11786</xdr:rowOff>
    </xdr:from>
    <xdr:to>
      <xdr:col>46</xdr:col>
      <xdr:colOff>38100</xdr:colOff>
      <xdr:row>37</xdr:row>
      <xdr:rowOff>113386</xdr:rowOff>
    </xdr:to>
    <xdr:sp macro="" textlink="">
      <xdr:nvSpPr>
        <xdr:cNvPr id="304" name="フローチャート: 判断 303"/>
        <xdr:cNvSpPr/>
      </xdr:nvSpPr>
      <xdr:spPr>
        <a:xfrm>
          <a:off x="8699500" y="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129913</xdr:rowOff>
    </xdr:from>
    <xdr:ext cx="534377" cy="259045"/>
    <xdr:sp macro="" textlink="">
      <xdr:nvSpPr>
        <xdr:cNvPr id="305" name="テキスト ボックス 304"/>
        <xdr:cNvSpPr txBox="1"/>
      </xdr:nvSpPr>
      <xdr:spPr>
        <a:xfrm>
          <a:off x="8483111" y="613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129442</xdr:rowOff>
    </xdr:from>
    <xdr:to>
      <xdr:col>41</xdr:col>
      <xdr:colOff>50800</xdr:colOff>
      <xdr:row>37</xdr:row>
      <xdr:rowOff>135518</xdr:rowOff>
    </xdr:to>
    <xdr:cxnSp macro="">
      <xdr:nvCxnSpPr>
        <xdr:cNvPr id="306" name="直線コネクタ 305"/>
        <xdr:cNvCxnSpPr/>
      </xdr:nvCxnSpPr>
      <xdr:spPr>
        <a:xfrm>
          <a:off x="6972300" y="6473092"/>
          <a:ext cx="889000" cy="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50467</xdr:rowOff>
    </xdr:from>
    <xdr:to>
      <xdr:col>41</xdr:col>
      <xdr:colOff>101600</xdr:colOff>
      <xdr:row>37</xdr:row>
      <xdr:rowOff>152067</xdr:rowOff>
    </xdr:to>
    <xdr:sp macro="" textlink="">
      <xdr:nvSpPr>
        <xdr:cNvPr id="307" name="フローチャート: 判断 306"/>
        <xdr:cNvSpPr/>
      </xdr:nvSpPr>
      <xdr:spPr>
        <a:xfrm>
          <a:off x="7810500" y="639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168594</xdr:rowOff>
    </xdr:from>
    <xdr:ext cx="534377" cy="259045"/>
    <xdr:sp macro="" textlink="">
      <xdr:nvSpPr>
        <xdr:cNvPr id="308" name="テキスト ボックス 307"/>
        <xdr:cNvSpPr txBox="1"/>
      </xdr:nvSpPr>
      <xdr:spPr>
        <a:xfrm>
          <a:off x="7594111" y="616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57629</xdr:rowOff>
    </xdr:from>
    <xdr:to>
      <xdr:col>36</xdr:col>
      <xdr:colOff>165100</xdr:colOff>
      <xdr:row>37</xdr:row>
      <xdr:rowOff>159229</xdr:rowOff>
    </xdr:to>
    <xdr:sp macro="" textlink="">
      <xdr:nvSpPr>
        <xdr:cNvPr id="309" name="フローチャート: 判断 308"/>
        <xdr:cNvSpPr/>
      </xdr:nvSpPr>
      <xdr:spPr>
        <a:xfrm>
          <a:off x="6921500" y="640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4306</xdr:rowOff>
    </xdr:from>
    <xdr:ext cx="534377" cy="259045"/>
    <xdr:sp macro="" textlink="">
      <xdr:nvSpPr>
        <xdr:cNvPr id="310" name="テキスト ボックス 309"/>
        <xdr:cNvSpPr txBox="1"/>
      </xdr:nvSpPr>
      <xdr:spPr>
        <a:xfrm>
          <a:off x="6705111" y="617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143488</xdr:rowOff>
    </xdr:from>
    <xdr:to>
      <xdr:col>55</xdr:col>
      <xdr:colOff>50800</xdr:colOff>
      <xdr:row>37</xdr:row>
      <xdr:rowOff>73638</xdr:rowOff>
    </xdr:to>
    <xdr:sp macro="" textlink="">
      <xdr:nvSpPr>
        <xdr:cNvPr id="316" name="楕円 315"/>
        <xdr:cNvSpPr/>
      </xdr:nvSpPr>
      <xdr:spPr>
        <a:xfrm>
          <a:off x="10426700" y="63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121915</xdr:rowOff>
    </xdr:from>
    <xdr:ext cx="534377" cy="259045"/>
    <xdr:sp macro="" textlink="">
      <xdr:nvSpPr>
        <xdr:cNvPr id="317" name="補助費等該当値テキスト"/>
        <xdr:cNvSpPr txBox="1"/>
      </xdr:nvSpPr>
      <xdr:spPr>
        <a:xfrm>
          <a:off x="10528300" y="629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113455</xdr:rowOff>
    </xdr:from>
    <xdr:to>
      <xdr:col>50</xdr:col>
      <xdr:colOff>165100</xdr:colOff>
      <xdr:row>31</xdr:row>
      <xdr:rowOff>43605</xdr:rowOff>
    </xdr:to>
    <xdr:sp macro="" textlink="">
      <xdr:nvSpPr>
        <xdr:cNvPr id="318" name="楕円 317"/>
        <xdr:cNvSpPr/>
      </xdr:nvSpPr>
      <xdr:spPr>
        <a:xfrm>
          <a:off x="9588500" y="525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60132</xdr:rowOff>
    </xdr:from>
    <xdr:ext cx="599010" cy="259045"/>
    <xdr:sp macro="" textlink="">
      <xdr:nvSpPr>
        <xdr:cNvPr id="319" name="テキスト ボックス 318"/>
        <xdr:cNvSpPr txBox="1"/>
      </xdr:nvSpPr>
      <xdr:spPr>
        <a:xfrm>
          <a:off x="9339795" y="503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55639</xdr:rowOff>
    </xdr:from>
    <xdr:to>
      <xdr:col>46</xdr:col>
      <xdr:colOff>38100</xdr:colOff>
      <xdr:row>37</xdr:row>
      <xdr:rowOff>157239</xdr:rowOff>
    </xdr:to>
    <xdr:sp macro="" textlink="">
      <xdr:nvSpPr>
        <xdr:cNvPr id="320" name="楕円 319"/>
        <xdr:cNvSpPr/>
      </xdr:nvSpPr>
      <xdr:spPr>
        <a:xfrm>
          <a:off x="8699500" y="639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148365</xdr:rowOff>
    </xdr:from>
    <xdr:ext cx="534377" cy="259045"/>
    <xdr:sp macro="" textlink="">
      <xdr:nvSpPr>
        <xdr:cNvPr id="321" name="テキスト ボックス 320"/>
        <xdr:cNvSpPr txBox="1"/>
      </xdr:nvSpPr>
      <xdr:spPr>
        <a:xfrm>
          <a:off x="8483111" y="649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84718</xdr:rowOff>
    </xdr:from>
    <xdr:to>
      <xdr:col>41</xdr:col>
      <xdr:colOff>101600</xdr:colOff>
      <xdr:row>38</xdr:row>
      <xdr:rowOff>14869</xdr:rowOff>
    </xdr:to>
    <xdr:sp macro="" textlink="">
      <xdr:nvSpPr>
        <xdr:cNvPr id="322" name="楕円 321"/>
        <xdr:cNvSpPr/>
      </xdr:nvSpPr>
      <xdr:spPr>
        <a:xfrm>
          <a:off x="7810500" y="64283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5996</xdr:rowOff>
    </xdr:from>
    <xdr:ext cx="534377" cy="259045"/>
    <xdr:sp macro="" textlink="">
      <xdr:nvSpPr>
        <xdr:cNvPr id="323" name="テキスト ボックス 322"/>
        <xdr:cNvSpPr txBox="1"/>
      </xdr:nvSpPr>
      <xdr:spPr>
        <a:xfrm>
          <a:off x="7594111" y="652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78642</xdr:rowOff>
    </xdr:from>
    <xdr:to>
      <xdr:col>36</xdr:col>
      <xdr:colOff>165100</xdr:colOff>
      <xdr:row>38</xdr:row>
      <xdr:rowOff>8792</xdr:rowOff>
    </xdr:to>
    <xdr:sp macro="" textlink="">
      <xdr:nvSpPr>
        <xdr:cNvPr id="324" name="楕円 323"/>
        <xdr:cNvSpPr/>
      </xdr:nvSpPr>
      <xdr:spPr>
        <a:xfrm>
          <a:off x="6921500" y="642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171369</xdr:rowOff>
    </xdr:from>
    <xdr:ext cx="534377" cy="259045"/>
    <xdr:sp macro="" textlink="">
      <xdr:nvSpPr>
        <xdr:cNvPr id="325" name="テキスト ボックス 324"/>
        <xdr:cNvSpPr txBox="1"/>
      </xdr:nvSpPr>
      <xdr:spPr>
        <a:xfrm>
          <a:off x="6705111" y="651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7" name="テキスト ボックス 33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51" name="直線コネクタ 350"/>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2" name="普通建設事業費最小値テキスト"/>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3" name="直線コネクタ 352"/>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4" name="普通建設事業費最大値テキスト"/>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5" name="直線コネクタ 354"/>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77292</xdr:rowOff>
    </xdr:from>
    <xdr:to>
      <xdr:col>55</xdr:col>
      <xdr:colOff>0</xdr:colOff>
      <xdr:row>57</xdr:row>
      <xdr:rowOff>147701</xdr:rowOff>
    </xdr:to>
    <xdr:cxnSp macro="">
      <xdr:nvCxnSpPr>
        <xdr:cNvPr id="356" name="直線コネクタ 355"/>
        <xdr:cNvCxnSpPr/>
      </xdr:nvCxnSpPr>
      <xdr:spPr>
        <a:xfrm flipV="1">
          <a:off x="9639300" y="9849942"/>
          <a:ext cx="8382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7" name="普通建設事業費平均値テキスト"/>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8" name="フローチャート: 判断 357"/>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147701</xdr:rowOff>
    </xdr:from>
    <xdr:to>
      <xdr:col>50</xdr:col>
      <xdr:colOff>114300</xdr:colOff>
      <xdr:row>57</xdr:row>
      <xdr:rowOff>151631</xdr:rowOff>
    </xdr:to>
    <xdr:cxnSp macro="">
      <xdr:nvCxnSpPr>
        <xdr:cNvPr id="359" name="直線コネクタ 358"/>
        <xdr:cNvCxnSpPr/>
      </xdr:nvCxnSpPr>
      <xdr:spPr>
        <a:xfrm flipV="1">
          <a:off x="8750300" y="9920351"/>
          <a:ext cx="889000" cy="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60" name="フローチャート: 判断 359"/>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13991</xdr:rowOff>
    </xdr:from>
    <xdr:ext cx="534377" cy="259045"/>
    <xdr:sp macro="" textlink="">
      <xdr:nvSpPr>
        <xdr:cNvPr id="361" name="テキスト ボックス 360"/>
        <xdr:cNvSpPr txBox="1"/>
      </xdr:nvSpPr>
      <xdr:spPr>
        <a:xfrm>
          <a:off x="9372111" y="94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151631</xdr:rowOff>
    </xdr:from>
    <xdr:to>
      <xdr:col>45</xdr:col>
      <xdr:colOff>177800</xdr:colOff>
      <xdr:row>58</xdr:row>
      <xdr:rowOff>24312</xdr:rowOff>
    </xdr:to>
    <xdr:cxnSp macro="">
      <xdr:nvCxnSpPr>
        <xdr:cNvPr id="362" name="直線コネクタ 361"/>
        <xdr:cNvCxnSpPr/>
      </xdr:nvCxnSpPr>
      <xdr:spPr>
        <a:xfrm flipV="1">
          <a:off x="7861300" y="9924281"/>
          <a:ext cx="889000" cy="4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3" name="フローチャート: 判断 362"/>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12847</xdr:rowOff>
    </xdr:from>
    <xdr:ext cx="534377" cy="259045"/>
    <xdr:sp macro="" textlink="">
      <xdr:nvSpPr>
        <xdr:cNvPr id="364" name="テキスト ボックス 363"/>
        <xdr:cNvSpPr txBox="1"/>
      </xdr:nvSpPr>
      <xdr:spPr>
        <a:xfrm>
          <a:off x="8483111" y="94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8799</xdr:rowOff>
    </xdr:from>
    <xdr:to>
      <xdr:col>41</xdr:col>
      <xdr:colOff>50800</xdr:colOff>
      <xdr:row>58</xdr:row>
      <xdr:rowOff>24312</xdr:rowOff>
    </xdr:to>
    <xdr:cxnSp macro="">
      <xdr:nvCxnSpPr>
        <xdr:cNvPr id="365" name="直線コネクタ 364"/>
        <xdr:cNvCxnSpPr/>
      </xdr:nvCxnSpPr>
      <xdr:spPr>
        <a:xfrm>
          <a:off x="6972300" y="9952899"/>
          <a:ext cx="8890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6" name="フローチャート: 判断 365"/>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52624</xdr:rowOff>
    </xdr:from>
    <xdr:ext cx="534377" cy="259045"/>
    <xdr:sp macro="" textlink="">
      <xdr:nvSpPr>
        <xdr:cNvPr id="367" name="テキスト ボックス 366"/>
        <xdr:cNvSpPr txBox="1"/>
      </xdr:nvSpPr>
      <xdr:spPr>
        <a:xfrm>
          <a:off x="7594111" y="948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8" name="フローチャート: 判断 367"/>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160000</xdr:rowOff>
    </xdr:from>
    <xdr:ext cx="534377" cy="259045"/>
    <xdr:sp macro="" textlink="">
      <xdr:nvSpPr>
        <xdr:cNvPr id="369" name="テキスト ボックス 368"/>
        <xdr:cNvSpPr txBox="1"/>
      </xdr:nvSpPr>
      <xdr:spPr>
        <a:xfrm>
          <a:off x="6705111" y="94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26492</xdr:rowOff>
    </xdr:from>
    <xdr:to>
      <xdr:col>55</xdr:col>
      <xdr:colOff>50800</xdr:colOff>
      <xdr:row>57</xdr:row>
      <xdr:rowOff>128092</xdr:rowOff>
    </xdr:to>
    <xdr:sp macro="" textlink="">
      <xdr:nvSpPr>
        <xdr:cNvPr id="375" name="楕円 374"/>
        <xdr:cNvSpPr/>
      </xdr:nvSpPr>
      <xdr:spPr>
        <a:xfrm>
          <a:off x="10426700" y="979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4919</xdr:rowOff>
    </xdr:from>
    <xdr:ext cx="534377" cy="259045"/>
    <xdr:sp macro="" textlink="">
      <xdr:nvSpPr>
        <xdr:cNvPr id="376" name="普通建設事業費該当値テキスト"/>
        <xdr:cNvSpPr txBox="1"/>
      </xdr:nvSpPr>
      <xdr:spPr>
        <a:xfrm>
          <a:off x="10528300" y="977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96901</xdr:rowOff>
    </xdr:from>
    <xdr:to>
      <xdr:col>50</xdr:col>
      <xdr:colOff>165100</xdr:colOff>
      <xdr:row>58</xdr:row>
      <xdr:rowOff>27051</xdr:rowOff>
    </xdr:to>
    <xdr:sp macro="" textlink="">
      <xdr:nvSpPr>
        <xdr:cNvPr id="377" name="楕円 376"/>
        <xdr:cNvSpPr/>
      </xdr:nvSpPr>
      <xdr:spPr>
        <a:xfrm>
          <a:off x="9588500" y="986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18178</xdr:rowOff>
    </xdr:from>
    <xdr:ext cx="534377" cy="259045"/>
    <xdr:sp macro="" textlink="">
      <xdr:nvSpPr>
        <xdr:cNvPr id="378" name="テキスト ボックス 377"/>
        <xdr:cNvSpPr txBox="1"/>
      </xdr:nvSpPr>
      <xdr:spPr>
        <a:xfrm>
          <a:off x="9372111" y="996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100831</xdr:rowOff>
    </xdr:from>
    <xdr:to>
      <xdr:col>46</xdr:col>
      <xdr:colOff>38100</xdr:colOff>
      <xdr:row>58</xdr:row>
      <xdr:rowOff>30981</xdr:rowOff>
    </xdr:to>
    <xdr:sp macro="" textlink="">
      <xdr:nvSpPr>
        <xdr:cNvPr id="379" name="楕円 378"/>
        <xdr:cNvSpPr/>
      </xdr:nvSpPr>
      <xdr:spPr>
        <a:xfrm>
          <a:off x="8699500" y="987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22108</xdr:rowOff>
    </xdr:from>
    <xdr:ext cx="534377" cy="259045"/>
    <xdr:sp macro="" textlink="">
      <xdr:nvSpPr>
        <xdr:cNvPr id="380" name="テキスト ボックス 379"/>
        <xdr:cNvSpPr txBox="1"/>
      </xdr:nvSpPr>
      <xdr:spPr>
        <a:xfrm>
          <a:off x="8483111" y="996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144962</xdr:rowOff>
    </xdr:from>
    <xdr:to>
      <xdr:col>41</xdr:col>
      <xdr:colOff>101600</xdr:colOff>
      <xdr:row>58</xdr:row>
      <xdr:rowOff>75112</xdr:rowOff>
    </xdr:to>
    <xdr:sp macro="" textlink="">
      <xdr:nvSpPr>
        <xdr:cNvPr id="381" name="楕円 380"/>
        <xdr:cNvSpPr/>
      </xdr:nvSpPr>
      <xdr:spPr>
        <a:xfrm>
          <a:off x="7810500" y="991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66239</xdr:rowOff>
    </xdr:from>
    <xdr:ext cx="534377" cy="259045"/>
    <xdr:sp macro="" textlink="">
      <xdr:nvSpPr>
        <xdr:cNvPr id="382" name="テキスト ボックス 381"/>
        <xdr:cNvSpPr txBox="1"/>
      </xdr:nvSpPr>
      <xdr:spPr>
        <a:xfrm>
          <a:off x="7594111" y="1001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129449</xdr:rowOff>
    </xdr:from>
    <xdr:to>
      <xdr:col>36</xdr:col>
      <xdr:colOff>165100</xdr:colOff>
      <xdr:row>58</xdr:row>
      <xdr:rowOff>59599</xdr:rowOff>
    </xdr:to>
    <xdr:sp macro="" textlink="">
      <xdr:nvSpPr>
        <xdr:cNvPr id="383" name="楕円 382"/>
        <xdr:cNvSpPr/>
      </xdr:nvSpPr>
      <xdr:spPr>
        <a:xfrm>
          <a:off x="6921500" y="990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50726</xdr:rowOff>
    </xdr:from>
    <xdr:ext cx="534377" cy="259045"/>
    <xdr:sp macro="" textlink="">
      <xdr:nvSpPr>
        <xdr:cNvPr id="384" name="テキスト ボックス 383"/>
        <xdr:cNvSpPr txBox="1"/>
      </xdr:nvSpPr>
      <xdr:spPr>
        <a:xfrm>
          <a:off x="6705111" y="999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8" name="直線コネクタ 407"/>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10" name="直線コネクタ 40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11" name="普通建設事業費 （ うち新規整備　）最大値テキスト"/>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2" name="直線コネクタ 411"/>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142291</xdr:rowOff>
    </xdr:from>
    <xdr:to>
      <xdr:col>55</xdr:col>
      <xdr:colOff>0</xdr:colOff>
      <xdr:row>78</xdr:row>
      <xdr:rowOff>135110</xdr:rowOff>
    </xdr:to>
    <xdr:cxnSp macro="">
      <xdr:nvCxnSpPr>
        <xdr:cNvPr id="413" name="直線コネクタ 412"/>
        <xdr:cNvCxnSpPr/>
      </xdr:nvCxnSpPr>
      <xdr:spPr>
        <a:xfrm flipV="1">
          <a:off x="9639300" y="13343941"/>
          <a:ext cx="838200" cy="16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99865</xdr:rowOff>
    </xdr:from>
    <xdr:ext cx="534377" cy="259045"/>
    <xdr:sp macro="" textlink="">
      <xdr:nvSpPr>
        <xdr:cNvPr id="414" name="普通建設事業費 （ うち新規整備　）平均値テキスト"/>
        <xdr:cNvSpPr txBox="1"/>
      </xdr:nvSpPr>
      <xdr:spPr>
        <a:xfrm>
          <a:off x="10528300" y="13301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5" name="フローチャート: 判断 414"/>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105411</xdr:rowOff>
    </xdr:from>
    <xdr:to>
      <xdr:col>50</xdr:col>
      <xdr:colOff>114300</xdr:colOff>
      <xdr:row>78</xdr:row>
      <xdr:rowOff>135110</xdr:rowOff>
    </xdr:to>
    <xdr:cxnSp macro="">
      <xdr:nvCxnSpPr>
        <xdr:cNvPr id="416" name="直線コネクタ 415"/>
        <xdr:cNvCxnSpPr/>
      </xdr:nvCxnSpPr>
      <xdr:spPr>
        <a:xfrm>
          <a:off x="8750300" y="13478511"/>
          <a:ext cx="889000" cy="2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7" name="フローチャート: 判断 416"/>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76649</xdr:rowOff>
    </xdr:from>
    <xdr:ext cx="534377" cy="259045"/>
    <xdr:sp macro="" textlink="">
      <xdr:nvSpPr>
        <xdr:cNvPr id="418" name="テキスト ボックス 417"/>
        <xdr:cNvSpPr txBox="1"/>
      </xdr:nvSpPr>
      <xdr:spPr>
        <a:xfrm>
          <a:off x="9372111" y="131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95656</xdr:rowOff>
    </xdr:from>
    <xdr:to>
      <xdr:col>45</xdr:col>
      <xdr:colOff>177800</xdr:colOff>
      <xdr:row>78</xdr:row>
      <xdr:rowOff>105411</xdr:rowOff>
    </xdr:to>
    <xdr:cxnSp macro="">
      <xdr:nvCxnSpPr>
        <xdr:cNvPr id="419" name="直線コネクタ 418"/>
        <xdr:cNvCxnSpPr/>
      </xdr:nvCxnSpPr>
      <xdr:spPr>
        <a:xfrm>
          <a:off x="7861300" y="13468756"/>
          <a:ext cx="889000" cy="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20" name="フローチャート: 判断 419"/>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23823</xdr:rowOff>
    </xdr:from>
    <xdr:ext cx="534377" cy="259045"/>
    <xdr:sp macro="" textlink="">
      <xdr:nvSpPr>
        <xdr:cNvPr id="421" name="テキスト ボックス 420"/>
        <xdr:cNvSpPr txBox="1"/>
      </xdr:nvSpPr>
      <xdr:spPr>
        <a:xfrm>
          <a:off x="8483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84265</xdr:rowOff>
    </xdr:from>
    <xdr:to>
      <xdr:col>41</xdr:col>
      <xdr:colOff>50800</xdr:colOff>
      <xdr:row>78</xdr:row>
      <xdr:rowOff>95656</xdr:rowOff>
    </xdr:to>
    <xdr:cxnSp macro="">
      <xdr:nvCxnSpPr>
        <xdr:cNvPr id="422" name="直線コネクタ 421"/>
        <xdr:cNvCxnSpPr/>
      </xdr:nvCxnSpPr>
      <xdr:spPr>
        <a:xfrm>
          <a:off x="6972300" y="13457365"/>
          <a:ext cx="889000" cy="1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3" name="フローチャート: 判断 422"/>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51655</xdr:rowOff>
    </xdr:from>
    <xdr:ext cx="534377" cy="259045"/>
    <xdr:sp macro="" textlink="">
      <xdr:nvSpPr>
        <xdr:cNvPr id="424" name="テキスト ボックス 423"/>
        <xdr:cNvSpPr txBox="1"/>
      </xdr:nvSpPr>
      <xdr:spPr>
        <a:xfrm>
          <a:off x="7594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5" name="フローチャート: 判断 424"/>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36701</xdr:rowOff>
    </xdr:from>
    <xdr:ext cx="534377" cy="259045"/>
    <xdr:sp macro="" textlink="">
      <xdr:nvSpPr>
        <xdr:cNvPr id="426" name="テキスト ボックス 425"/>
        <xdr:cNvSpPr txBox="1"/>
      </xdr:nvSpPr>
      <xdr:spPr>
        <a:xfrm>
          <a:off x="6705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91491</xdr:rowOff>
    </xdr:from>
    <xdr:to>
      <xdr:col>55</xdr:col>
      <xdr:colOff>50800</xdr:colOff>
      <xdr:row>78</xdr:row>
      <xdr:rowOff>21641</xdr:rowOff>
    </xdr:to>
    <xdr:sp macro="" textlink="">
      <xdr:nvSpPr>
        <xdr:cNvPr id="432" name="楕円 431"/>
        <xdr:cNvSpPr/>
      </xdr:nvSpPr>
      <xdr:spPr>
        <a:xfrm>
          <a:off x="10426700" y="1329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114368</xdr:rowOff>
    </xdr:from>
    <xdr:ext cx="534377" cy="259045"/>
    <xdr:sp macro="" textlink="">
      <xdr:nvSpPr>
        <xdr:cNvPr id="433" name="普通建設事業費 （ うち新規整備　）該当値テキスト"/>
        <xdr:cNvSpPr txBox="1"/>
      </xdr:nvSpPr>
      <xdr:spPr>
        <a:xfrm>
          <a:off x="10528300" y="1314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84310</xdr:rowOff>
    </xdr:from>
    <xdr:to>
      <xdr:col>50</xdr:col>
      <xdr:colOff>165100</xdr:colOff>
      <xdr:row>79</xdr:row>
      <xdr:rowOff>14460</xdr:rowOff>
    </xdr:to>
    <xdr:sp macro="" textlink="">
      <xdr:nvSpPr>
        <xdr:cNvPr id="434" name="楕円 433"/>
        <xdr:cNvSpPr/>
      </xdr:nvSpPr>
      <xdr:spPr>
        <a:xfrm>
          <a:off x="9588500" y="134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5587</xdr:rowOff>
    </xdr:from>
    <xdr:ext cx="469744" cy="259045"/>
    <xdr:sp macro="" textlink="">
      <xdr:nvSpPr>
        <xdr:cNvPr id="435" name="テキスト ボックス 434"/>
        <xdr:cNvSpPr txBox="1"/>
      </xdr:nvSpPr>
      <xdr:spPr>
        <a:xfrm>
          <a:off x="9404428" y="1355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54611</xdr:rowOff>
    </xdr:from>
    <xdr:to>
      <xdr:col>46</xdr:col>
      <xdr:colOff>38100</xdr:colOff>
      <xdr:row>78</xdr:row>
      <xdr:rowOff>156211</xdr:rowOff>
    </xdr:to>
    <xdr:sp macro="" textlink="">
      <xdr:nvSpPr>
        <xdr:cNvPr id="436" name="楕円 435"/>
        <xdr:cNvSpPr/>
      </xdr:nvSpPr>
      <xdr:spPr>
        <a:xfrm>
          <a:off x="8699500" y="1342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147338</xdr:rowOff>
    </xdr:from>
    <xdr:ext cx="469744" cy="259045"/>
    <xdr:sp macro="" textlink="">
      <xdr:nvSpPr>
        <xdr:cNvPr id="437" name="テキスト ボックス 436"/>
        <xdr:cNvSpPr txBox="1"/>
      </xdr:nvSpPr>
      <xdr:spPr>
        <a:xfrm>
          <a:off x="8515428" y="1352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44856</xdr:rowOff>
    </xdr:from>
    <xdr:to>
      <xdr:col>41</xdr:col>
      <xdr:colOff>101600</xdr:colOff>
      <xdr:row>78</xdr:row>
      <xdr:rowOff>146456</xdr:rowOff>
    </xdr:to>
    <xdr:sp macro="" textlink="">
      <xdr:nvSpPr>
        <xdr:cNvPr id="438" name="楕円 437"/>
        <xdr:cNvSpPr/>
      </xdr:nvSpPr>
      <xdr:spPr>
        <a:xfrm>
          <a:off x="7810500" y="1341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137583</xdr:rowOff>
    </xdr:from>
    <xdr:ext cx="469744" cy="259045"/>
    <xdr:sp macro="" textlink="">
      <xdr:nvSpPr>
        <xdr:cNvPr id="439" name="テキスト ボックス 438"/>
        <xdr:cNvSpPr txBox="1"/>
      </xdr:nvSpPr>
      <xdr:spPr>
        <a:xfrm>
          <a:off x="7626428" y="1351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33465</xdr:rowOff>
    </xdr:from>
    <xdr:to>
      <xdr:col>36</xdr:col>
      <xdr:colOff>165100</xdr:colOff>
      <xdr:row>78</xdr:row>
      <xdr:rowOff>135065</xdr:rowOff>
    </xdr:to>
    <xdr:sp macro="" textlink="">
      <xdr:nvSpPr>
        <xdr:cNvPr id="440" name="楕円 439"/>
        <xdr:cNvSpPr/>
      </xdr:nvSpPr>
      <xdr:spPr>
        <a:xfrm>
          <a:off x="6921500" y="1340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126192</xdr:rowOff>
    </xdr:from>
    <xdr:ext cx="469744" cy="259045"/>
    <xdr:sp macro="" textlink="">
      <xdr:nvSpPr>
        <xdr:cNvPr id="441" name="テキスト ボックス 440"/>
        <xdr:cNvSpPr txBox="1"/>
      </xdr:nvSpPr>
      <xdr:spPr>
        <a:xfrm>
          <a:off x="6737428" y="1349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7" name="直線コネクタ 466"/>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8" name="普通建設事業費 （ うち更新整備　）最小値テキスト"/>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9" name="直線コネクタ 468"/>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70" name="普通建設事業費 （ うち更新整備　）最大値テキスト"/>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71" name="直線コネクタ 470"/>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140582</xdr:rowOff>
    </xdr:from>
    <xdr:to>
      <xdr:col>55</xdr:col>
      <xdr:colOff>0</xdr:colOff>
      <xdr:row>98</xdr:row>
      <xdr:rowOff>81995</xdr:rowOff>
    </xdr:to>
    <xdr:cxnSp macro="">
      <xdr:nvCxnSpPr>
        <xdr:cNvPr id="472" name="直線コネクタ 471"/>
        <xdr:cNvCxnSpPr/>
      </xdr:nvCxnSpPr>
      <xdr:spPr>
        <a:xfrm>
          <a:off x="9639300" y="16771232"/>
          <a:ext cx="838200" cy="11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3" name="普通建設事業費 （ うち更新整備　）平均値テキスト"/>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4" name="フローチャート: 判断 473"/>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140582</xdr:rowOff>
    </xdr:from>
    <xdr:to>
      <xdr:col>50</xdr:col>
      <xdr:colOff>114300</xdr:colOff>
      <xdr:row>97</xdr:row>
      <xdr:rowOff>159489</xdr:rowOff>
    </xdr:to>
    <xdr:cxnSp macro="">
      <xdr:nvCxnSpPr>
        <xdr:cNvPr id="475" name="直線コネクタ 474"/>
        <xdr:cNvCxnSpPr/>
      </xdr:nvCxnSpPr>
      <xdr:spPr>
        <a:xfrm flipV="1">
          <a:off x="8750300" y="16771232"/>
          <a:ext cx="889000" cy="1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6" name="フローチャート: 判断 475"/>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76954</xdr:rowOff>
    </xdr:from>
    <xdr:ext cx="534377" cy="259045"/>
    <xdr:sp macro="" textlink="">
      <xdr:nvSpPr>
        <xdr:cNvPr id="477" name="テキスト ボックス 476"/>
        <xdr:cNvSpPr txBox="1"/>
      </xdr:nvSpPr>
      <xdr:spPr>
        <a:xfrm>
          <a:off x="9372111" y="163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159489</xdr:rowOff>
    </xdr:from>
    <xdr:to>
      <xdr:col>45</xdr:col>
      <xdr:colOff>177800</xdr:colOff>
      <xdr:row>98</xdr:row>
      <xdr:rowOff>55592</xdr:rowOff>
    </xdr:to>
    <xdr:cxnSp macro="">
      <xdr:nvCxnSpPr>
        <xdr:cNvPr id="478" name="直線コネクタ 477"/>
        <xdr:cNvCxnSpPr/>
      </xdr:nvCxnSpPr>
      <xdr:spPr>
        <a:xfrm flipV="1">
          <a:off x="7861300" y="16790139"/>
          <a:ext cx="889000" cy="6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9" name="フローチャート: 判断 478"/>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121597</xdr:rowOff>
    </xdr:from>
    <xdr:ext cx="534377" cy="259045"/>
    <xdr:sp macro="" textlink="">
      <xdr:nvSpPr>
        <xdr:cNvPr id="480" name="テキスト ボックス 479"/>
        <xdr:cNvSpPr txBox="1"/>
      </xdr:nvSpPr>
      <xdr:spPr>
        <a:xfrm>
          <a:off x="8483111" y="164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51623</xdr:rowOff>
    </xdr:from>
    <xdr:to>
      <xdr:col>41</xdr:col>
      <xdr:colOff>50800</xdr:colOff>
      <xdr:row>98</xdr:row>
      <xdr:rowOff>55592</xdr:rowOff>
    </xdr:to>
    <xdr:cxnSp macro="">
      <xdr:nvCxnSpPr>
        <xdr:cNvPr id="481" name="直線コネクタ 480"/>
        <xdr:cNvCxnSpPr/>
      </xdr:nvCxnSpPr>
      <xdr:spPr>
        <a:xfrm>
          <a:off x="6972300" y="16853723"/>
          <a:ext cx="889000" cy="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2" name="フローチャート: 判断 481"/>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153551</xdr:rowOff>
    </xdr:from>
    <xdr:ext cx="534377" cy="259045"/>
    <xdr:sp macro="" textlink="">
      <xdr:nvSpPr>
        <xdr:cNvPr id="483" name="テキスト ボックス 482"/>
        <xdr:cNvSpPr txBox="1"/>
      </xdr:nvSpPr>
      <xdr:spPr>
        <a:xfrm>
          <a:off x="7594111" y="164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4" name="フローチャート: 判断 483"/>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90735</xdr:rowOff>
    </xdr:from>
    <xdr:ext cx="534377" cy="259045"/>
    <xdr:sp macro="" textlink="">
      <xdr:nvSpPr>
        <xdr:cNvPr id="485" name="テキスト ボックス 484"/>
        <xdr:cNvSpPr txBox="1"/>
      </xdr:nvSpPr>
      <xdr:spPr>
        <a:xfrm>
          <a:off x="6705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31195</xdr:rowOff>
    </xdr:from>
    <xdr:to>
      <xdr:col>55</xdr:col>
      <xdr:colOff>50800</xdr:colOff>
      <xdr:row>98</xdr:row>
      <xdr:rowOff>132795</xdr:rowOff>
    </xdr:to>
    <xdr:sp macro="" textlink="">
      <xdr:nvSpPr>
        <xdr:cNvPr id="491" name="楕円 490"/>
        <xdr:cNvSpPr/>
      </xdr:nvSpPr>
      <xdr:spPr>
        <a:xfrm>
          <a:off x="10426700" y="1683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9622</xdr:rowOff>
    </xdr:from>
    <xdr:ext cx="534377" cy="259045"/>
    <xdr:sp macro="" textlink="">
      <xdr:nvSpPr>
        <xdr:cNvPr id="492" name="普通建設事業費 （ うち更新整備　）該当値テキスト"/>
        <xdr:cNvSpPr txBox="1"/>
      </xdr:nvSpPr>
      <xdr:spPr>
        <a:xfrm>
          <a:off x="10528300" y="1681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89782</xdr:rowOff>
    </xdr:from>
    <xdr:to>
      <xdr:col>50</xdr:col>
      <xdr:colOff>165100</xdr:colOff>
      <xdr:row>98</xdr:row>
      <xdr:rowOff>19932</xdr:rowOff>
    </xdr:to>
    <xdr:sp macro="" textlink="">
      <xdr:nvSpPr>
        <xdr:cNvPr id="493" name="楕円 492"/>
        <xdr:cNvSpPr/>
      </xdr:nvSpPr>
      <xdr:spPr>
        <a:xfrm>
          <a:off x="9588500" y="1672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11059</xdr:rowOff>
    </xdr:from>
    <xdr:ext cx="534377" cy="259045"/>
    <xdr:sp macro="" textlink="">
      <xdr:nvSpPr>
        <xdr:cNvPr id="494" name="テキスト ボックス 493"/>
        <xdr:cNvSpPr txBox="1"/>
      </xdr:nvSpPr>
      <xdr:spPr>
        <a:xfrm>
          <a:off x="9372111" y="1681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108689</xdr:rowOff>
    </xdr:from>
    <xdr:to>
      <xdr:col>46</xdr:col>
      <xdr:colOff>38100</xdr:colOff>
      <xdr:row>98</xdr:row>
      <xdr:rowOff>38839</xdr:rowOff>
    </xdr:to>
    <xdr:sp macro="" textlink="">
      <xdr:nvSpPr>
        <xdr:cNvPr id="495" name="楕円 494"/>
        <xdr:cNvSpPr/>
      </xdr:nvSpPr>
      <xdr:spPr>
        <a:xfrm>
          <a:off x="8699500" y="1673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29966</xdr:rowOff>
    </xdr:from>
    <xdr:ext cx="534377" cy="259045"/>
    <xdr:sp macro="" textlink="">
      <xdr:nvSpPr>
        <xdr:cNvPr id="496" name="テキスト ボックス 495"/>
        <xdr:cNvSpPr txBox="1"/>
      </xdr:nvSpPr>
      <xdr:spPr>
        <a:xfrm>
          <a:off x="8483111" y="1683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4792</xdr:rowOff>
    </xdr:from>
    <xdr:to>
      <xdr:col>41</xdr:col>
      <xdr:colOff>101600</xdr:colOff>
      <xdr:row>98</xdr:row>
      <xdr:rowOff>106392</xdr:rowOff>
    </xdr:to>
    <xdr:sp macro="" textlink="">
      <xdr:nvSpPr>
        <xdr:cNvPr id="497" name="楕円 496"/>
        <xdr:cNvSpPr/>
      </xdr:nvSpPr>
      <xdr:spPr>
        <a:xfrm>
          <a:off x="7810500" y="1680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97519</xdr:rowOff>
    </xdr:from>
    <xdr:ext cx="534377" cy="259045"/>
    <xdr:sp macro="" textlink="">
      <xdr:nvSpPr>
        <xdr:cNvPr id="498" name="テキスト ボックス 497"/>
        <xdr:cNvSpPr txBox="1"/>
      </xdr:nvSpPr>
      <xdr:spPr>
        <a:xfrm>
          <a:off x="7594111" y="1689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823</xdr:rowOff>
    </xdr:from>
    <xdr:to>
      <xdr:col>36</xdr:col>
      <xdr:colOff>165100</xdr:colOff>
      <xdr:row>98</xdr:row>
      <xdr:rowOff>102423</xdr:rowOff>
    </xdr:to>
    <xdr:sp macro="" textlink="">
      <xdr:nvSpPr>
        <xdr:cNvPr id="499" name="楕円 498"/>
        <xdr:cNvSpPr/>
      </xdr:nvSpPr>
      <xdr:spPr>
        <a:xfrm>
          <a:off x="6921500" y="1680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93550</xdr:rowOff>
    </xdr:from>
    <xdr:ext cx="534377" cy="259045"/>
    <xdr:sp macro="" textlink="">
      <xdr:nvSpPr>
        <xdr:cNvPr id="500" name="テキスト ボックス 499"/>
        <xdr:cNvSpPr txBox="1"/>
      </xdr:nvSpPr>
      <xdr:spPr>
        <a:xfrm>
          <a:off x="6705111" y="1689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1" name="直線コネクタ 51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2" name="テキスト ボックス 51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3" name="直線コネクタ 51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4" name="テキスト ボックス 51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5" name="直線コネクタ 51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6" name="テキスト ボックス 51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7" name="直線コネクタ 51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8" name="テキスト ボックス 51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9" name="直線コネクタ 51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0" name="テキスト ボックス 51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1" name="直線コネクタ 52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2" name="テキスト ボックス 52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6" name="直線コネクタ 525"/>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7" name="災害復旧事業費最小値テキスト"/>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8" name="直線コネクタ 52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9" name="災害復旧事業費最大値テキスト"/>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30" name="直線コネクタ 529"/>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1" name="直線コネクタ 53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2" name="災害復旧事業費平均値テキスト"/>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3" name="フローチャート: 判断 532"/>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98682</xdr:rowOff>
    </xdr:from>
    <xdr:to>
      <xdr:col>81</xdr:col>
      <xdr:colOff>50800</xdr:colOff>
      <xdr:row>39</xdr:row>
      <xdr:rowOff>98878</xdr:rowOff>
    </xdr:to>
    <xdr:cxnSp macro="">
      <xdr:nvCxnSpPr>
        <xdr:cNvPr id="534" name="直線コネクタ 533"/>
        <xdr:cNvCxnSpPr/>
      </xdr:nvCxnSpPr>
      <xdr:spPr>
        <a:xfrm>
          <a:off x="14592300" y="6785232"/>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5" name="フローチャート: 判断 534"/>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6" name="テキスト ボックス 535"/>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98682</xdr:rowOff>
    </xdr:from>
    <xdr:to>
      <xdr:col>76</xdr:col>
      <xdr:colOff>114300</xdr:colOff>
      <xdr:row>39</xdr:row>
      <xdr:rowOff>98878</xdr:rowOff>
    </xdr:to>
    <xdr:cxnSp macro="">
      <xdr:nvCxnSpPr>
        <xdr:cNvPr id="537" name="直線コネクタ 536"/>
        <xdr:cNvCxnSpPr/>
      </xdr:nvCxnSpPr>
      <xdr:spPr>
        <a:xfrm flipV="1">
          <a:off x="13703300" y="6785232"/>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8" name="フローチャート: 判断 537"/>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124078</xdr:rowOff>
    </xdr:from>
    <xdr:ext cx="469744" cy="259045"/>
    <xdr:sp macro="" textlink="">
      <xdr:nvSpPr>
        <xdr:cNvPr id="539" name="テキスト ボックス 538"/>
        <xdr:cNvSpPr txBox="1"/>
      </xdr:nvSpPr>
      <xdr:spPr>
        <a:xfrm>
          <a:off x="14357428" y="6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40" name="直線コネクタ 53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41" name="フローチャート: 判断 540"/>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42" name="テキスト ボックス 541"/>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3" name="フローチャート: 判断 542"/>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4" name="テキスト ボックス 543"/>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0" name="楕円 54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249299" cy="259045"/>
    <xdr:sp macro="" textlink="">
      <xdr:nvSpPr>
        <xdr:cNvPr id="551" name="災害復旧事業費該当値テキスト"/>
        <xdr:cNvSpPr txBox="1"/>
      </xdr:nvSpPr>
      <xdr:spPr>
        <a:xfrm>
          <a:off x="16370300" y="6677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2" name="楕円 55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3" name="テキスト ボックス 55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47882</xdr:rowOff>
    </xdr:from>
    <xdr:to>
      <xdr:col>76</xdr:col>
      <xdr:colOff>165100</xdr:colOff>
      <xdr:row>39</xdr:row>
      <xdr:rowOff>149482</xdr:rowOff>
    </xdr:to>
    <xdr:sp macro="" textlink="">
      <xdr:nvSpPr>
        <xdr:cNvPr id="554" name="楕円 553"/>
        <xdr:cNvSpPr/>
      </xdr:nvSpPr>
      <xdr:spPr>
        <a:xfrm>
          <a:off x="14541500" y="673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140609</xdr:rowOff>
    </xdr:from>
    <xdr:ext cx="249299" cy="259045"/>
    <xdr:sp macro="" textlink="">
      <xdr:nvSpPr>
        <xdr:cNvPr id="555" name="テキスト ボックス 554"/>
        <xdr:cNvSpPr txBox="1"/>
      </xdr:nvSpPr>
      <xdr:spPr>
        <a:xfrm>
          <a:off x="14467650" y="68271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6" name="楕円 55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7" name="テキスト ボックス 556"/>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8" name="楕円 55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9" name="テキスト ボックス 558"/>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1" name="テキスト ボックス 57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3" name="テキスト ボックス 57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5" name="直線コネクタ 57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0" name="直線コネクタ 57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フローチャート: 判断 58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3" name="直線コネクタ 58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4" name="フローチャート: 判断 58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5" name="テキスト ボックス 58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6" name="直線コネクタ 58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7" name="フローチャート: 判断 58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8" name="テキスト ボックス 58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9" name="直線コネクタ 58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0" name="フローチャート: 判断 58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1" name="テキスト ボックス 59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フローチャート: 判断 59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3" name="テキスト ボックス 59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9" name="楕円 59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1" name="楕円 60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2" name="テキスト ボックス 60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3" name="楕円 60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4" name="テキスト ボックス 60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5" name="楕円 60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6" name="テキスト ボックス 60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7" name="楕円 60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8" name="テキスト ボックス 60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8" name="テキスト ボックス 62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2" name="直線コネクタ 631"/>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3" name="公債費最小値テキスト"/>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4" name="直線コネクタ 633"/>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5" name="公債費最大値テキスト"/>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6" name="直線コネクタ 635"/>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133783</xdr:rowOff>
    </xdr:from>
    <xdr:to>
      <xdr:col>85</xdr:col>
      <xdr:colOff>127000</xdr:colOff>
      <xdr:row>76</xdr:row>
      <xdr:rowOff>146659</xdr:rowOff>
    </xdr:to>
    <xdr:cxnSp macro="">
      <xdr:nvCxnSpPr>
        <xdr:cNvPr id="637" name="直線コネクタ 636"/>
        <xdr:cNvCxnSpPr/>
      </xdr:nvCxnSpPr>
      <xdr:spPr>
        <a:xfrm>
          <a:off x="15481300" y="13163983"/>
          <a:ext cx="838200" cy="1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38" name="公債費平均値テキスト"/>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9" name="フローチャート: 判断 638"/>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128905</xdr:rowOff>
    </xdr:from>
    <xdr:to>
      <xdr:col>81</xdr:col>
      <xdr:colOff>50800</xdr:colOff>
      <xdr:row>76</xdr:row>
      <xdr:rowOff>133783</xdr:rowOff>
    </xdr:to>
    <xdr:cxnSp macro="">
      <xdr:nvCxnSpPr>
        <xdr:cNvPr id="640" name="直線コネクタ 639"/>
        <xdr:cNvCxnSpPr/>
      </xdr:nvCxnSpPr>
      <xdr:spPr>
        <a:xfrm>
          <a:off x="14592300" y="13159105"/>
          <a:ext cx="889000" cy="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41" name="フローチャート: 判断 640"/>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167644</xdr:rowOff>
    </xdr:from>
    <xdr:ext cx="534377" cy="259045"/>
    <xdr:sp macro="" textlink="">
      <xdr:nvSpPr>
        <xdr:cNvPr id="642" name="テキスト ボックス 641"/>
        <xdr:cNvSpPr txBox="1"/>
      </xdr:nvSpPr>
      <xdr:spPr>
        <a:xfrm>
          <a:off x="15214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125552</xdr:rowOff>
    </xdr:from>
    <xdr:to>
      <xdr:col>76</xdr:col>
      <xdr:colOff>114300</xdr:colOff>
      <xdr:row>76</xdr:row>
      <xdr:rowOff>128905</xdr:rowOff>
    </xdr:to>
    <xdr:cxnSp macro="">
      <xdr:nvCxnSpPr>
        <xdr:cNvPr id="643" name="直線コネクタ 642"/>
        <xdr:cNvCxnSpPr/>
      </xdr:nvCxnSpPr>
      <xdr:spPr>
        <a:xfrm>
          <a:off x="13703300" y="13155752"/>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4" name="フローチャート: 判断 643"/>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5580</xdr:rowOff>
    </xdr:from>
    <xdr:ext cx="534377" cy="259045"/>
    <xdr:sp macro="" textlink="">
      <xdr:nvSpPr>
        <xdr:cNvPr id="645" name="テキスト ボックス 644"/>
        <xdr:cNvSpPr txBox="1"/>
      </xdr:nvSpPr>
      <xdr:spPr>
        <a:xfrm>
          <a:off x="14325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125552</xdr:rowOff>
    </xdr:from>
    <xdr:to>
      <xdr:col>71</xdr:col>
      <xdr:colOff>177800</xdr:colOff>
      <xdr:row>76</xdr:row>
      <xdr:rowOff>138264</xdr:rowOff>
    </xdr:to>
    <xdr:cxnSp macro="">
      <xdr:nvCxnSpPr>
        <xdr:cNvPr id="646" name="直線コネクタ 645"/>
        <xdr:cNvCxnSpPr/>
      </xdr:nvCxnSpPr>
      <xdr:spPr>
        <a:xfrm flipV="1">
          <a:off x="12814300" y="13155752"/>
          <a:ext cx="889000" cy="1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7" name="フローチャート: 判断 646"/>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11104</xdr:rowOff>
    </xdr:from>
    <xdr:ext cx="534377" cy="259045"/>
    <xdr:sp macro="" textlink="">
      <xdr:nvSpPr>
        <xdr:cNvPr id="648" name="テキスト ボックス 647"/>
        <xdr:cNvSpPr txBox="1"/>
      </xdr:nvSpPr>
      <xdr:spPr>
        <a:xfrm>
          <a:off x="13436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9" name="フローチャート: 判断 648"/>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165740</xdr:rowOff>
    </xdr:from>
    <xdr:ext cx="534377" cy="259045"/>
    <xdr:sp macro="" textlink="">
      <xdr:nvSpPr>
        <xdr:cNvPr id="650" name="テキスト ボックス 649"/>
        <xdr:cNvSpPr txBox="1"/>
      </xdr:nvSpPr>
      <xdr:spPr>
        <a:xfrm>
          <a:off x="12547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95859</xdr:rowOff>
    </xdr:from>
    <xdr:to>
      <xdr:col>85</xdr:col>
      <xdr:colOff>177800</xdr:colOff>
      <xdr:row>77</xdr:row>
      <xdr:rowOff>26009</xdr:rowOff>
    </xdr:to>
    <xdr:sp macro="" textlink="">
      <xdr:nvSpPr>
        <xdr:cNvPr id="656" name="楕円 655"/>
        <xdr:cNvSpPr/>
      </xdr:nvSpPr>
      <xdr:spPr>
        <a:xfrm>
          <a:off x="16268700" y="1312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74286</xdr:rowOff>
    </xdr:from>
    <xdr:ext cx="534377" cy="259045"/>
    <xdr:sp macro="" textlink="">
      <xdr:nvSpPr>
        <xdr:cNvPr id="657" name="公債費該当値テキスト"/>
        <xdr:cNvSpPr txBox="1"/>
      </xdr:nvSpPr>
      <xdr:spPr>
        <a:xfrm>
          <a:off x="16370300" y="1310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82983</xdr:rowOff>
    </xdr:from>
    <xdr:to>
      <xdr:col>81</xdr:col>
      <xdr:colOff>101600</xdr:colOff>
      <xdr:row>77</xdr:row>
      <xdr:rowOff>13133</xdr:rowOff>
    </xdr:to>
    <xdr:sp macro="" textlink="">
      <xdr:nvSpPr>
        <xdr:cNvPr id="658" name="楕円 657"/>
        <xdr:cNvSpPr/>
      </xdr:nvSpPr>
      <xdr:spPr>
        <a:xfrm>
          <a:off x="15430500" y="1311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4260</xdr:rowOff>
    </xdr:from>
    <xdr:ext cx="534377" cy="259045"/>
    <xdr:sp macro="" textlink="">
      <xdr:nvSpPr>
        <xdr:cNvPr id="659" name="テキスト ボックス 658"/>
        <xdr:cNvSpPr txBox="1"/>
      </xdr:nvSpPr>
      <xdr:spPr>
        <a:xfrm>
          <a:off x="15214111" y="1320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78105</xdr:rowOff>
    </xdr:from>
    <xdr:to>
      <xdr:col>76</xdr:col>
      <xdr:colOff>165100</xdr:colOff>
      <xdr:row>77</xdr:row>
      <xdr:rowOff>8255</xdr:rowOff>
    </xdr:to>
    <xdr:sp macro="" textlink="">
      <xdr:nvSpPr>
        <xdr:cNvPr id="660" name="楕円 659"/>
        <xdr:cNvSpPr/>
      </xdr:nvSpPr>
      <xdr:spPr>
        <a:xfrm>
          <a:off x="14541500" y="1310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170832</xdr:rowOff>
    </xdr:from>
    <xdr:ext cx="534377" cy="259045"/>
    <xdr:sp macro="" textlink="">
      <xdr:nvSpPr>
        <xdr:cNvPr id="661" name="テキスト ボックス 660"/>
        <xdr:cNvSpPr txBox="1"/>
      </xdr:nvSpPr>
      <xdr:spPr>
        <a:xfrm>
          <a:off x="14325111" y="1320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74752</xdr:rowOff>
    </xdr:from>
    <xdr:to>
      <xdr:col>72</xdr:col>
      <xdr:colOff>38100</xdr:colOff>
      <xdr:row>77</xdr:row>
      <xdr:rowOff>4902</xdr:rowOff>
    </xdr:to>
    <xdr:sp macro="" textlink="">
      <xdr:nvSpPr>
        <xdr:cNvPr id="662" name="楕円 661"/>
        <xdr:cNvSpPr/>
      </xdr:nvSpPr>
      <xdr:spPr>
        <a:xfrm>
          <a:off x="13652500" y="1310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167479</xdr:rowOff>
    </xdr:from>
    <xdr:ext cx="534377" cy="259045"/>
    <xdr:sp macro="" textlink="">
      <xdr:nvSpPr>
        <xdr:cNvPr id="663" name="テキスト ボックス 662"/>
        <xdr:cNvSpPr txBox="1"/>
      </xdr:nvSpPr>
      <xdr:spPr>
        <a:xfrm>
          <a:off x="13436111" y="1319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87464</xdr:rowOff>
    </xdr:from>
    <xdr:to>
      <xdr:col>67</xdr:col>
      <xdr:colOff>101600</xdr:colOff>
      <xdr:row>77</xdr:row>
      <xdr:rowOff>17614</xdr:rowOff>
    </xdr:to>
    <xdr:sp macro="" textlink="">
      <xdr:nvSpPr>
        <xdr:cNvPr id="664" name="楕円 663"/>
        <xdr:cNvSpPr/>
      </xdr:nvSpPr>
      <xdr:spPr>
        <a:xfrm>
          <a:off x="12763500" y="1311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8741</xdr:rowOff>
    </xdr:from>
    <xdr:ext cx="534377" cy="259045"/>
    <xdr:sp macro="" textlink="">
      <xdr:nvSpPr>
        <xdr:cNvPr id="665" name="テキスト ボックス 664"/>
        <xdr:cNvSpPr txBox="1"/>
      </xdr:nvSpPr>
      <xdr:spPr>
        <a:xfrm>
          <a:off x="12547111" y="1321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91" name="直線コネクタ 690"/>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2" name="積立金最小値テキスト"/>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3" name="直線コネクタ 692"/>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4" name="積立金最大値テキスト"/>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5" name="直線コネクタ 694"/>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161466</xdr:rowOff>
    </xdr:from>
    <xdr:to>
      <xdr:col>85</xdr:col>
      <xdr:colOff>127000</xdr:colOff>
      <xdr:row>99</xdr:row>
      <xdr:rowOff>18641</xdr:rowOff>
    </xdr:to>
    <xdr:cxnSp macro="">
      <xdr:nvCxnSpPr>
        <xdr:cNvPr id="696" name="直線コネクタ 695"/>
        <xdr:cNvCxnSpPr/>
      </xdr:nvCxnSpPr>
      <xdr:spPr>
        <a:xfrm flipV="1">
          <a:off x="15481300" y="16963566"/>
          <a:ext cx="838200" cy="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7" name="積立金平均値テキスト"/>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8" name="フローチャート: 判断 697"/>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18641</xdr:rowOff>
    </xdr:from>
    <xdr:to>
      <xdr:col>81</xdr:col>
      <xdr:colOff>50800</xdr:colOff>
      <xdr:row>99</xdr:row>
      <xdr:rowOff>61584</xdr:rowOff>
    </xdr:to>
    <xdr:cxnSp macro="">
      <xdr:nvCxnSpPr>
        <xdr:cNvPr id="699" name="直線コネクタ 698"/>
        <xdr:cNvCxnSpPr/>
      </xdr:nvCxnSpPr>
      <xdr:spPr>
        <a:xfrm flipV="1">
          <a:off x="14592300" y="16992191"/>
          <a:ext cx="889000" cy="4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700" name="フローチャート: 判断 699"/>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88155</xdr:rowOff>
    </xdr:from>
    <xdr:ext cx="534377" cy="259045"/>
    <xdr:sp macro="" textlink="">
      <xdr:nvSpPr>
        <xdr:cNvPr id="701" name="テキスト ボックス 700"/>
        <xdr:cNvSpPr txBox="1"/>
      </xdr:nvSpPr>
      <xdr:spPr>
        <a:xfrm>
          <a:off x="15214111" y="1654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61584</xdr:rowOff>
    </xdr:from>
    <xdr:to>
      <xdr:col>76</xdr:col>
      <xdr:colOff>114300</xdr:colOff>
      <xdr:row>99</xdr:row>
      <xdr:rowOff>63838</xdr:rowOff>
    </xdr:to>
    <xdr:cxnSp macro="">
      <xdr:nvCxnSpPr>
        <xdr:cNvPr id="702" name="直線コネクタ 701"/>
        <xdr:cNvCxnSpPr/>
      </xdr:nvCxnSpPr>
      <xdr:spPr>
        <a:xfrm flipV="1">
          <a:off x="13703300" y="17035134"/>
          <a:ext cx="8890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3" name="フローチャート: 判断 702"/>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153731</xdr:rowOff>
    </xdr:from>
    <xdr:ext cx="534377" cy="259045"/>
    <xdr:sp macro="" textlink="">
      <xdr:nvSpPr>
        <xdr:cNvPr id="704" name="テキスト ボックス 703"/>
        <xdr:cNvSpPr txBox="1"/>
      </xdr:nvSpPr>
      <xdr:spPr>
        <a:xfrm>
          <a:off x="14325111" y="1661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59527</xdr:rowOff>
    </xdr:from>
    <xdr:to>
      <xdr:col>71</xdr:col>
      <xdr:colOff>177800</xdr:colOff>
      <xdr:row>99</xdr:row>
      <xdr:rowOff>63838</xdr:rowOff>
    </xdr:to>
    <xdr:cxnSp macro="">
      <xdr:nvCxnSpPr>
        <xdr:cNvPr id="705" name="直線コネクタ 704"/>
        <xdr:cNvCxnSpPr/>
      </xdr:nvCxnSpPr>
      <xdr:spPr>
        <a:xfrm>
          <a:off x="12814300" y="17033077"/>
          <a:ext cx="8890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6" name="フローチャート: 判断 705"/>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161748</xdr:rowOff>
    </xdr:from>
    <xdr:ext cx="534377" cy="259045"/>
    <xdr:sp macro="" textlink="">
      <xdr:nvSpPr>
        <xdr:cNvPr id="707" name="テキスト ボックス 706"/>
        <xdr:cNvSpPr txBox="1"/>
      </xdr:nvSpPr>
      <xdr:spPr>
        <a:xfrm>
          <a:off x="13436111" y="166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8" name="フローチャート: 判断 707"/>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3867</xdr:rowOff>
    </xdr:from>
    <xdr:ext cx="469744" cy="259045"/>
    <xdr:sp macro="" textlink="">
      <xdr:nvSpPr>
        <xdr:cNvPr id="709" name="テキスト ボックス 708"/>
        <xdr:cNvSpPr txBox="1"/>
      </xdr:nvSpPr>
      <xdr:spPr>
        <a:xfrm>
          <a:off x="12579428" y="166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110666</xdr:rowOff>
    </xdr:from>
    <xdr:to>
      <xdr:col>85</xdr:col>
      <xdr:colOff>177800</xdr:colOff>
      <xdr:row>99</xdr:row>
      <xdr:rowOff>40816</xdr:rowOff>
    </xdr:to>
    <xdr:sp macro="" textlink="">
      <xdr:nvSpPr>
        <xdr:cNvPr id="715" name="楕円 714"/>
        <xdr:cNvSpPr/>
      </xdr:nvSpPr>
      <xdr:spPr>
        <a:xfrm>
          <a:off x="16268700" y="1691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25593</xdr:rowOff>
    </xdr:from>
    <xdr:ext cx="469744" cy="259045"/>
    <xdr:sp macro="" textlink="">
      <xdr:nvSpPr>
        <xdr:cNvPr id="716" name="積立金該当値テキスト"/>
        <xdr:cNvSpPr txBox="1"/>
      </xdr:nvSpPr>
      <xdr:spPr>
        <a:xfrm>
          <a:off x="16370300" y="1682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139291</xdr:rowOff>
    </xdr:from>
    <xdr:to>
      <xdr:col>81</xdr:col>
      <xdr:colOff>101600</xdr:colOff>
      <xdr:row>99</xdr:row>
      <xdr:rowOff>69441</xdr:rowOff>
    </xdr:to>
    <xdr:sp macro="" textlink="">
      <xdr:nvSpPr>
        <xdr:cNvPr id="717" name="楕円 716"/>
        <xdr:cNvSpPr/>
      </xdr:nvSpPr>
      <xdr:spPr>
        <a:xfrm>
          <a:off x="15430500" y="1694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60568</xdr:rowOff>
    </xdr:from>
    <xdr:ext cx="469744" cy="259045"/>
    <xdr:sp macro="" textlink="">
      <xdr:nvSpPr>
        <xdr:cNvPr id="718" name="テキスト ボックス 717"/>
        <xdr:cNvSpPr txBox="1"/>
      </xdr:nvSpPr>
      <xdr:spPr>
        <a:xfrm>
          <a:off x="15246428" y="1703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10784</xdr:rowOff>
    </xdr:from>
    <xdr:to>
      <xdr:col>76</xdr:col>
      <xdr:colOff>165100</xdr:colOff>
      <xdr:row>99</xdr:row>
      <xdr:rowOff>112384</xdr:rowOff>
    </xdr:to>
    <xdr:sp macro="" textlink="">
      <xdr:nvSpPr>
        <xdr:cNvPr id="719" name="楕円 718"/>
        <xdr:cNvSpPr/>
      </xdr:nvSpPr>
      <xdr:spPr>
        <a:xfrm>
          <a:off x="14541500" y="1698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103511</xdr:rowOff>
    </xdr:from>
    <xdr:ext cx="469744" cy="259045"/>
    <xdr:sp macro="" textlink="">
      <xdr:nvSpPr>
        <xdr:cNvPr id="720" name="テキスト ボックス 719"/>
        <xdr:cNvSpPr txBox="1"/>
      </xdr:nvSpPr>
      <xdr:spPr>
        <a:xfrm>
          <a:off x="14357428" y="1707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13038</xdr:rowOff>
    </xdr:from>
    <xdr:to>
      <xdr:col>72</xdr:col>
      <xdr:colOff>38100</xdr:colOff>
      <xdr:row>99</xdr:row>
      <xdr:rowOff>114638</xdr:rowOff>
    </xdr:to>
    <xdr:sp macro="" textlink="">
      <xdr:nvSpPr>
        <xdr:cNvPr id="721" name="楕円 720"/>
        <xdr:cNvSpPr/>
      </xdr:nvSpPr>
      <xdr:spPr>
        <a:xfrm>
          <a:off x="13652500" y="1698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105765</xdr:rowOff>
    </xdr:from>
    <xdr:ext cx="469744" cy="259045"/>
    <xdr:sp macro="" textlink="">
      <xdr:nvSpPr>
        <xdr:cNvPr id="722" name="テキスト ボックス 721"/>
        <xdr:cNvSpPr txBox="1"/>
      </xdr:nvSpPr>
      <xdr:spPr>
        <a:xfrm>
          <a:off x="13468428" y="1707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8727</xdr:rowOff>
    </xdr:from>
    <xdr:to>
      <xdr:col>67</xdr:col>
      <xdr:colOff>101600</xdr:colOff>
      <xdr:row>99</xdr:row>
      <xdr:rowOff>110327</xdr:rowOff>
    </xdr:to>
    <xdr:sp macro="" textlink="">
      <xdr:nvSpPr>
        <xdr:cNvPr id="723" name="楕円 722"/>
        <xdr:cNvSpPr/>
      </xdr:nvSpPr>
      <xdr:spPr>
        <a:xfrm>
          <a:off x="12763500" y="1698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101454</xdr:rowOff>
    </xdr:from>
    <xdr:ext cx="469744" cy="259045"/>
    <xdr:sp macro="" textlink="">
      <xdr:nvSpPr>
        <xdr:cNvPr id="724" name="テキスト ボックス 723"/>
        <xdr:cNvSpPr txBox="1"/>
      </xdr:nvSpPr>
      <xdr:spPr>
        <a:xfrm>
          <a:off x="12579428" y="1707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0" name="テキスト ボックス 73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2" name="テキスト ボックス 74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4" name="テキスト ボックス 74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8" name="直線コネクタ 747"/>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51" name="投資及び出資金最大値テキスト"/>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2" name="直線コネクタ 751"/>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43231</xdr:rowOff>
    </xdr:from>
    <xdr:to>
      <xdr:col>116</xdr:col>
      <xdr:colOff>63500</xdr:colOff>
      <xdr:row>39</xdr:row>
      <xdr:rowOff>44450</xdr:rowOff>
    </xdr:to>
    <xdr:cxnSp macro="">
      <xdr:nvCxnSpPr>
        <xdr:cNvPr id="753" name="直線コネクタ 752"/>
        <xdr:cNvCxnSpPr/>
      </xdr:nvCxnSpPr>
      <xdr:spPr>
        <a:xfrm flipV="1">
          <a:off x="21323300" y="6729781"/>
          <a:ext cx="8382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4" name="投資及び出資金平均値テキスト"/>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5" name="フローチャート: 判断 754"/>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7" name="フローチャート: 判断 756"/>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15841</xdr:rowOff>
    </xdr:from>
    <xdr:ext cx="469744" cy="259045"/>
    <xdr:sp macro="" textlink="">
      <xdr:nvSpPr>
        <xdr:cNvPr id="758" name="テキスト ボックス 757"/>
        <xdr:cNvSpPr txBox="1"/>
      </xdr:nvSpPr>
      <xdr:spPr>
        <a:xfrm>
          <a:off x="21088428"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43764</xdr:rowOff>
    </xdr:from>
    <xdr:to>
      <xdr:col>107</xdr:col>
      <xdr:colOff>50800</xdr:colOff>
      <xdr:row>39</xdr:row>
      <xdr:rowOff>44450</xdr:rowOff>
    </xdr:to>
    <xdr:cxnSp macro="">
      <xdr:nvCxnSpPr>
        <xdr:cNvPr id="759" name="直線コネクタ 758"/>
        <xdr:cNvCxnSpPr/>
      </xdr:nvCxnSpPr>
      <xdr:spPr>
        <a:xfrm>
          <a:off x="19545300" y="673031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60" name="フローチャート: 判断 759"/>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39692</xdr:rowOff>
    </xdr:from>
    <xdr:ext cx="378565" cy="259045"/>
    <xdr:sp macro="" textlink="">
      <xdr:nvSpPr>
        <xdr:cNvPr id="761" name="テキスト ボックス 760"/>
        <xdr:cNvSpPr txBox="1"/>
      </xdr:nvSpPr>
      <xdr:spPr>
        <a:xfrm>
          <a:off x="20245017" y="63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43459</xdr:rowOff>
    </xdr:from>
    <xdr:to>
      <xdr:col>102</xdr:col>
      <xdr:colOff>114300</xdr:colOff>
      <xdr:row>39</xdr:row>
      <xdr:rowOff>43764</xdr:rowOff>
    </xdr:to>
    <xdr:cxnSp macro="">
      <xdr:nvCxnSpPr>
        <xdr:cNvPr id="762" name="直線コネクタ 761"/>
        <xdr:cNvCxnSpPr/>
      </xdr:nvCxnSpPr>
      <xdr:spPr>
        <a:xfrm>
          <a:off x="18656300" y="6730009"/>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3" name="フローチャート: 判断 762"/>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64" name="テキスト ボックス 763"/>
        <xdr:cNvSpPr txBox="1"/>
      </xdr:nvSpPr>
      <xdr:spPr>
        <a:xfrm>
          <a:off x="19356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5" name="フローチャート: 判断 764"/>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6" name="テキスト ボックス 765"/>
        <xdr:cNvSpPr txBox="1"/>
      </xdr:nvSpPr>
      <xdr:spPr>
        <a:xfrm>
          <a:off x="18467017" y="638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163881</xdr:rowOff>
    </xdr:from>
    <xdr:to>
      <xdr:col>116</xdr:col>
      <xdr:colOff>114300</xdr:colOff>
      <xdr:row>39</xdr:row>
      <xdr:rowOff>94031</xdr:rowOff>
    </xdr:to>
    <xdr:sp macro="" textlink="">
      <xdr:nvSpPr>
        <xdr:cNvPr id="772" name="楕円 771"/>
        <xdr:cNvSpPr/>
      </xdr:nvSpPr>
      <xdr:spPr>
        <a:xfrm>
          <a:off x="22110700" y="667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78808</xdr:rowOff>
    </xdr:from>
    <xdr:ext cx="313932" cy="259045"/>
    <xdr:sp macro="" textlink="">
      <xdr:nvSpPr>
        <xdr:cNvPr id="773" name="投資及び出資金該当値テキスト"/>
        <xdr:cNvSpPr txBox="1"/>
      </xdr:nvSpPr>
      <xdr:spPr>
        <a:xfrm>
          <a:off x="22212300" y="65939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164414</xdr:rowOff>
    </xdr:from>
    <xdr:to>
      <xdr:col>102</xdr:col>
      <xdr:colOff>165100</xdr:colOff>
      <xdr:row>39</xdr:row>
      <xdr:rowOff>94564</xdr:rowOff>
    </xdr:to>
    <xdr:sp macro="" textlink="">
      <xdr:nvSpPr>
        <xdr:cNvPr id="778" name="楕円 777"/>
        <xdr:cNvSpPr/>
      </xdr:nvSpPr>
      <xdr:spPr>
        <a:xfrm>
          <a:off x="19494500" y="667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85691</xdr:rowOff>
    </xdr:from>
    <xdr:ext cx="249299" cy="259045"/>
    <xdr:sp macro="" textlink="">
      <xdr:nvSpPr>
        <xdr:cNvPr id="779" name="テキスト ボックス 778"/>
        <xdr:cNvSpPr txBox="1"/>
      </xdr:nvSpPr>
      <xdr:spPr>
        <a:xfrm>
          <a:off x="19420650" y="67722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164109</xdr:rowOff>
    </xdr:from>
    <xdr:to>
      <xdr:col>98</xdr:col>
      <xdr:colOff>38100</xdr:colOff>
      <xdr:row>39</xdr:row>
      <xdr:rowOff>94259</xdr:rowOff>
    </xdr:to>
    <xdr:sp macro="" textlink="">
      <xdr:nvSpPr>
        <xdr:cNvPr id="780" name="楕円 779"/>
        <xdr:cNvSpPr/>
      </xdr:nvSpPr>
      <xdr:spPr>
        <a:xfrm>
          <a:off x="18605500" y="66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85386</xdr:rowOff>
    </xdr:from>
    <xdr:ext cx="313932" cy="259045"/>
    <xdr:sp macro="" textlink="">
      <xdr:nvSpPr>
        <xdr:cNvPr id="781" name="テキスト ボックス 780"/>
        <xdr:cNvSpPr txBox="1"/>
      </xdr:nvSpPr>
      <xdr:spPr>
        <a:xfrm>
          <a:off x="18499333" y="6771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5" name="テキスト ボックス 79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5" name="直線コネクタ 804"/>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8" name="貸付金最大値テキスト"/>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9" name="直線コネクタ 808"/>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34010</xdr:rowOff>
    </xdr:from>
    <xdr:to>
      <xdr:col>116</xdr:col>
      <xdr:colOff>63500</xdr:colOff>
      <xdr:row>59</xdr:row>
      <xdr:rowOff>34811</xdr:rowOff>
    </xdr:to>
    <xdr:cxnSp macro="">
      <xdr:nvCxnSpPr>
        <xdr:cNvPr id="810" name="直線コネクタ 809"/>
        <xdr:cNvCxnSpPr/>
      </xdr:nvCxnSpPr>
      <xdr:spPr>
        <a:xfrm>
          <a:off x="21323300" y="10149560"/>
          <a:ext cx="838200" cy="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11" name="貸付金平均値テキスト"/>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2" name="フローチャート: 判断 811"/>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34010</xdr:rowOff>
    </xdr:from>
    <xdr:to>
      <xdr:col>111</xdr:col>
      <xdr:colOff>177800</xdr:colOff>
      <xdr:row>59</xdr:row>
      <xdr:rowOff>34392</xdr:rowOff>
    </xdr:to>
    <xdr:cxnSp macro="">
      <xdr:nvCxnSpPr>
        <xdr:cNvPr id="813" name="直線コネクタ 812"/>
        <xdr:cNvCxnSpPr/>
      </xdr:nvCxnSpPr>
      <xdr:spPr>
        <a:xfrm flipV="1">
          <a:off x="20434300" y="10149560"/>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4" name="フローチャート: 判断 813"/>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5" name="テキスト ボックス 814"/>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34392</xdr:rowOff>
    </xdr:from>
    <xdr:to>
      <xdr:col>107</xdr:col>
      <xdr:colOff>50800</xdr:colOff>
      <xdr:row>59</xdr:row>
      <xdr:rowOff>37173</xdr:rowOff>
    </xdr:to>
    <xdr:cxnSp macro="">
      <xdr:nvCxnSpPr>
        <xdr:cNvPr id="816" name="直線コネクタ 815"/>
        <xdr:cNvCxnSpPr/>
      </xdr:nvCxnSpPr>
      <xdr:spPr>
        <a:xfrm flipV="1">
          <a:off x="19545300" y="10149942"/>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7" name="フローチャート: 判断 816"/>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8" name="テキスト ボックス 817"/>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35649</xdr:rowOff>
    </xdr:from>
    <xdr:to>
      <xdr:col>102</xdr:col>
      <xdr:colOff>114300</xdr:colOff>
      <xdr:row>59</xdr:row>
      <xdr:rowOff>37173</xdr:rowOff>
    </xdr:to>
    <xdr:cxnSp macro="">
      <xdr:nvCxnSpPr>
        <xdr:cNvPr id="819" name="直線コネクタ 818"/>
        <xdr:cNvCxnSpPr/>
      </xdr:nvCxnSpPr>
      <xdr:spPr>
        <a:xfrm>
          <a:off x="18656300" y="1015119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20" name="フローチャート: 判断 819"/>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21" name="テキスト ボックス 820"/>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2" name="フローチャート: 判断 821"/>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23" name="テキスト ボックス 822"/>
        <xdr:cNvSpPr txBox="1"/>
      </xdr:nvSpPr>
      <xdr:spPr>
        <a:xfrm>
          <a:off x="18421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155461</xdr:rowOff>
    </xdr:from>
    <xdr:to>
      <xdr:col>116</xdr:col>
      <xdr:colOff>114300</xdr:colOff>
      <xdr:row>59</xdr:row>
      <xdr:rowOff>85611</xdr:rowOff>
    </xdr:to>
    <xdr:sp macro="" textlink="">
      <xdr:nvSpPr>
        <xdr:cNvPr id="829" name="楕円 828"/>
        <xdr:cNvSpPr/>
      </xdr:nvSpPr>
      <xdr:spPr>
        <a:xfrm>
          <a:off x="22110700" y="1009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70388</xdr:rowOff>
    </xdr:from>
    <xdr:ext cx="378565" cy="259045"/>
    <xdr:sp macro="" textlink="">
      <xdr:nvSpPr>
        <xdr:cNvPr id="830" name="貸付金該当値テキスト"/>
        <xdr:cNvSpPr txBox="1"/>
      </xdr:nvSpPr>
      <xdr:spPr>
        <a:xfrm>
          <a:off x="22212300" y="10014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154660</xdr:rowOff>
    </xdr:from>
    <xdr:to>
      <xdr:col>112</xdr:col>
      <xdr:colOff>38100</xdr:colOff>
      <xdr:row>59</xdr:row>
      <xdr:rowOff>84810</xdr:rowOff>
    </xdr:to>
    <xdr:sp macro="" textlink="">
      <xdr:nvSpPr>
        <xdr:cNvPr id="831" name="楕円 830"/>
        <xdr:cNvSpPr/>
      </xdr:nvSpPr>
      <xdr:spPr>
        <a:xfrm>
          <a:off x="21272500" y="1009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75937</xdr:rowOff>
    </xdr:from>
    <xdr:ext cx="378565" cy="259045"/>
    <xdr:sp macro="" textlink="">
      <xdr:nvSpPr>
        <xdr:cNvPr id="832" name="テキスト ボックス 831"/>
        <xdr:cNvSpPr txBox="1"/>
      </xdr:nvSpPr>
      <xdr:spPr>
        <a:xfrm>
          <a:off x="21134017" y="10191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155042</xdr:rowOff>
    </xdr:from>
    <xdr:to>
      <xdr:col>107</xdr:col>
      <xdr:colOff>101600</xdr:colOff>
      <xdr:row>59</xdr:row>
      <xdr:rowOff>85192</xdr:rowOff>
    </xdr:to>
    <xdr:sp macro="" textlink="">
      <xdr:nvSpPr>
        <xdr:cNvPr id="833" name="楕円 832"/>
        <xdr:cNvSpPr/>
      </xdr:nvSpPr>
      <xdr:spPr>
        <a:xfrm>
          <a:off x="20383500" y="1009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76319</xdr:rowOff>
    </xdr:from>
    <xdr:ext cx="378565" cy="259045"/>
    <xdr:sp macro="" textlink="">
      <xdr:nvSpPr>
        <xdr:cNvPr id="834" name="テキスト ボックス 833"/>
        <xdr:cNvSpPr txBox="1"/>
      </xdr:nvSpPr>
      <xdr:spPr>
        <a:xfrm>
          <a:off x="20245017" y="1019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157823</xdr:rowOff>
    </xdr:from>
    <xdr:to>
      <xdr:col>102</xdr:col>
      <xdr:colOff>165100</xdr:colOff>
      <xdr:row>59</xdr:row>
      <xdr:rowOff>87973</xdr:rowOff>
    </xdr:to>
    <xdr:sp macro="" textlink="">
      <xdr:nvSpPr>
        <xdr:cNvPr id="835" name="楕円 834"/>
        <xdr:cNvSpPr/>
      </xdr:nvSpPr>
      <xdr:spPr>
        <a:xfrm>
          <a:off x="19494500" y="1010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79100</xdr:rowOff>
    </xdr:from>
    <xdr:ext cx="378565" cy="259045"/>
    <xdr:sp macro="" textlink="">
      <xdr:nvSpPr>
        <xdr:cNvPr id="836" name="テキスト ボックス 835"/>
        <xdr:cNvSpPr txBox="1"/>
      </xdr:nvSpPr>
      <xdr:spPr>
        <a:xfrm>
          <a:off x="19356017" y="10194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156299</xdr:rowOff>
    </xdr:from>
    <xdr:to>
      <xdr:col>98</xdr:col>
      <xdr:colOff>38100</xdr:colOff>
      <xdr:row>59</xdr:row>
      <xdr:rowOff>86449</xdr:rowOff>
    </xdr:to>
    <xdr:sp macro="" textlink="">
      <xdr:nvSpPr>
        <xdr:cNvPr id="837" name="楕円 836"/>
        <xdr:cNvSpPr/>
      </xdr:nvSpPr>
      <xdr:spPr>
        <a:xfrm>
          <a:off x="18605500" y="1010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77576</xdr:rowOff>
    </xdr:from>
    <xdr:ext cx="378565" cy="259045"/>
    <xdr:sp macro="" textlink="">
      <xdr:nvSpPr>
        <xdr:cNvPr id="838" name="テキスト ボックス 837"/>
        <xdr:cNvSpPr txBox="1"/>
      </xdr:nvSpPr>
      <xdr:spPr>
        <a:xfrm>
          <a:off x="18467017" y="1019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9" name="テキスト ボックス 84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7" name="テキスト ボックス 85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9" name="テキスト ボックス 85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61" name="テキスト ボックス 86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3" name="テキスト ボックス 86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5" name="直線コネクタ 864"/>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6" name="繰出金最小値テキスト"/>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7" name="直線コネクタ 866"/>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8" name="繰出金最大値テキスト"/>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9" name="直線コネクタ 868"/>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150346</xdr:rowOff>
    </xdr:from>
    <xdr:to>
      <xdr:col>116</xdr:col>
      <xdr:colOff>63500</xdr:colOff>
      <xdr:row>77</xdr:row>
      <xdr:rowOff>154885</xdr:rowOff>
    </xdr:to>
    <xdr:cxnSp macro="">
      <xdr:nvCxnSpPr>
        <xdr:cNvPr id="870" name="直線コネクタ 869"/>
        <xdr:cNvCxnSpPr/>
      </xdr:nvCxnSpPr>
      <xdr:spPr>
        <a:xfrm flipV="1">
          <a:off x="21323300" y="13351996"/>
          <a:ext cx="8382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71576</xdr:rowOff>
    </xdr:from>
    <xdr:ext cx="534377" cy="259045"/>
    <xdr:sp macro="" textlink="">
      <xdr:nvSpPr>
        <xdr:cNvPr id="871" name="繰出金平均値テキスト"/>
        <xdr:cNvSpPr txBox="1"/>
      </xdr:nvSpPr>
      <xdr:spPr>
        <a:xfrm>
          <a:off x="22212300" y="1293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2" name="フローチャート: 判断 871"/>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163833</xdr:rowOff>
    </xdr:from>
    <xdr:to>
      <xdr:col>111</xdr:col>
      <xdr:colOff>177800</xdr:colOff>
      <xdr:row>77</xdr:row>
      <xdr:rowOff>154885</xdr:rowOff>
    </xdr:to>
    <xdr:cxnSp macro="">
      <xdr:nvCxnSpPr>
        <xdr:cNvPr id="873" name="直線コネクタ 872"/>
        <xdr:cNvCxnSpPr/>
      </xdr:nvCxnSpPr>
      <xdr:spPr>
        <a:xfrm>
          <a:off x="20434300" y="13194033"/>
          <a:ext cx="889000" cy="16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4" name="フローチャート: 判断 873"/>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24996</xdr:rowOff>
    </xdr:from>
    <xdr:ext cx="534377" cy="259045"/>
    <xdr:sp macro="" textlink="">
      <xdr:nvSpPr>
        <xdr:cNvPr id="875" name="テキスト ボックス 874"/>
        <xdr:cNvSpPr txBox="1"/>
      </xdr:nvSpPr>
      <xdr:spPr>
        <a:xfrm>
          <a:off x="21056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163833</xdr:rowOff>
    </xdr:from>
    <xdr:to>
      <xdr:col>107</xdr:col>
      <xdr:colOff>50800</xdr:colOff>
      <xdr:row>77</xdr:row>
      <xdr:rowOff>18314</xdr:rowOff>
    </xdr:to>
    <xdr:cxnSp macro="">
      <xdr:nvCxnSpPr>
        <xdr:cNvPr id="876" name="直線コネクタ 875"/>
        <xdr:cNvCxnSpPr/>
      </xdr:nvCxnSpPr>
      <xdr:spPr>
        <a:xfrm flipV="1">
          <a:off x="19545300" y="13194033"/>
          <a:ext cx="889000" cy="2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7" name="フローチャート: 判断 876"/>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127670</xdr:rowOff>
    </xdr:from>
    <xdr:ext cx="534377" cy="259045"/>
    <xdr:sp macro="" textlink="">
      <xdr:nvSpPr>
        <xdr:cNvPr id="878" name="テキスト ボックス 877"/>
        <xdr:cNvSpPr txBox="1"/>
      </xdr:nvSpPr>
      <xdr:spPr>
        <a:xfrm>
          <a:off x="20167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18314</xdr:rowOff>
    </xdr:from>
    <xdr:to>
      <xdr:col>102</xdr:col>
      <xdr:colOff>114300</xdr:colOff>
      <xdr:row>77</xdr:row>
      <xdr:rowOff>91269</xdr:rowOff>
    </xdr:to>
    <xdr:cxnSp macro="">
      <xdr:nvCxnSpPr>
        <xdr:cNvPr id="879" name="直線コネクタ 878"/>
        <xdr:cNvCxnSpPr/>
      </xdr:nvCxnSpPr>
      <xdr:spPr>
        <a:xfrm flipV="1">
          <a:off x="18656300" y="13219964"/>
          <a:ext cx="889000" cy="7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80" name="フローチャート: 判断 879"/>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94719</xdr:rowOff>
    </xdr:from>
    <xdr:ext cx="534377" cy="259045"/>
    <xdr:sp macro="" textlink="">
      <xdr:nvSpPr>
        <xdr:cNvPr id="881" name="テキスト ボックス 880"/>
        <xdr:cNvSpPr txBox="1"/>
      </xdr:nvSpPr>
      <xdr:spPr>
        <a:xfrm>
          <a:off x="19278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2" name="フローチャート: 判断 881"/>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71859</xdr:rowOff>
    </xdr:from>
    <xdr:ext cx="534377" cy="259045"/>
    <xdr:sp macro="" textlink="">
      <xdr:nvSpPr>
        <xdr:cNvPr id="883" name="テキスト ボックス 882"/>
        <xdr:cNvSpPr txBox="1"/>
      </xdr:nvSpPr>
      <xdr:spPr>
        <a:xfrm>
          <a:off x="18389111" y="1275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99546</xdr:rowOff>
    </xdr:from>
    <xdr:to>
      <xdr:col>116</xdr:col>
      <xdr:colOff>114300</xdr:colOff>
      <xdr:row>78</xdr:row>
      <xdr:rowOff>29696</xdr:rowOff>
    </xdr:to>
    <xdr:sp macro="" textlink="">
      <xdr:nvSpPr>
        <xdr:cNvPr id="889" name="楕円 888"/>
        <xdr:cNvSpPr/>
      </xdr:nvSpPr>
      <xdr:spPr>
        <a:xfrm>
          <a:off x="22110700" y="1330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77973</xdr:rowOff>
    </xdr:from>
    <xdr:ext cx="534377" cy="259045"/>
    <xdr:sp macro="" textlink="">
      <xdr:nvSpPr>
        <xdr:cNvPr id="890" name="繰出金該当値テキスト"/>
        <xdr:cNvSpPr txBox="1"/>
      </xdr:nvSpPr>
      <xdr:spPr>
        <a:xfrm>
          <a:off x="22212300" y="1327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104085</xdr:rowOff>
    </xdr:from>
    <xdr:to>
      <xdr:col>112</xdr:col>
      <xdr:colOff>38100</xdr:colOff>
      <xdr:row>78</xdr:row>
      <xdr:rowOff>34235</xdr:rowOff>
    </xdr:to>
    <xdr:sp macro="" textlink="">
      <xdr:nvSpPr>
        <xdr:cNvPr id="891" name="楕円 890"/>
        <xdr:cNvSpPr/>
      </xdr:nvSpPr>
      <xdr:spPr>
        <a:xfrm>
          <a:off x="21272500" y="1330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25362</xdr:rowOff>
    </xdr:from>
    <xdr:ext cx="534377" cy="259045"/>
    <xdr:sp macro="" textlink="">
      <xdr:nvSpPr>
        <xdr:cNvPr id="892" name="テキスト ボックス 891"/>
        <xdr:cNvSpPr txBox="1"/>
      </xdr:nvSpPr>
      <xdr:spPr>
        <a:xfrm>
          <a:off x="21056111" y="1339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113033</xdr:rowOff>
    </xdr:from>
    <xdr:to>
      <xdr:col>107</xdr:col>
      <xdr:colOff>101600</xdr:colOff>
      <xdr:row>77</xdr:row>
      <xdr:rowOff>43183</xdr:rowOff>
    </xdr:to>
    <xdr:sp macro="" textlink="">
      <xdr:nvSpPr>
        <xdr:cNvPr id="893" name="楕円 892"/>
        <xdr:cNvSpPr/>
      </xdr:nvSpPr>
      <xdr:spPr>
        <a:xfrm>
          <a:off x="20383500" y="1314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34310</xdr:rowOff>
    </xdr:from>
    <xdr:ext cx="534377" cy="259045"/>
    <xdr:sp macro="" textlink="">
      <xdr:nvSpPr>
        <xdr:cNvPr id="894" name="テキスト ボックス 893"/>
        <xdr:cNvSpPr txBox="1"/>
      </xdr:nvSpPr>
      <xdr:spPr>
        <a:xfrm>
          <a:off x="20167111" y="132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138964</xdr:rowOff>
    </xdr:from>
    <xdr:to>
      <xdr:col>102</xdr:col>
      <xdr:colOff>165100</xdr:colOff>
      <xdr:row>77</xdr:row>
      <xdr:rowOff>69114</xdr:rowOff>
    </xdr:to>
    <xdr:sp macro="" textlink="">
      <xdr:nvSpPr>
        <xdr:cNvPr id="895" name="楕円 894"/>
        <xdr:cNvSpPr/>
      </xdr:nvSpPr>
      <xdr:spPr>
        <a:xfrm>
          <a:off x="19494500" y="1316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60241</xdr:rowOff>
    </xdr:from>
    <xdr:ext cx="534377" cy="259045"/>
    <xdr:sp macro="" textlink="">
      <xdr:nvSpPr>
        <xdr:cNvPr id="896" name="テキスト ボックス 895"/>
        <xdr:cNvSpPr txBox="1"/>
      </xdr:nvSpPr>
      <xdr:spPr>
        <a:xfrm>
          <a:off x="19278111" y="1326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40469</xdr:rowOff>
    </xdr:from>
    <xdr:to>
      <xdr:col>98</xdr:col>
      <xdr:colOff>38100</xdr:colOff>
      <xdr:row>77</xdr:row>
      <xdr:rowOff>142069</xdr:rowOff>
    </xdr:to>
    <xdr:sp macro="" textlink="">
      <xdr:nvSpPr>
        <xdr:cNvPr id="897" name="楕円 896"/>
        <xdr:cNvSpPr/>
      </xdr:nvSpPr>
      <xdr:spPr>
        <a:xfrm>
          <a:off x="18605500" y="1324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133196</xdr:rowOff>
    </xdr:from>
    <xdr:ext cx="534377" cy="259045"/>
    <xdr:sp macro="" textlink="">
      <xdr:nvSpPr>
        <xdr:cNvPr id="898" name="テキスト ボックス 897"/>
        <xdr:cNvSpPr txBox="1"/>
      </xdr:nvSpPr>
      <xdr:spPr>
        <a:xfrm>
          <a:off x="18389111" y="1333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ysClr val="windowText" lastClr="000000"/>
              </a:solidFill>
              <a:effectLst/>
            </a:rPr>
            <a:t>　令和</a:t>
          </a:r>
          <a:r>
            <a:rPr lang="en-US" altLang="ja-JP" sz="1100">
              <a:solidFill>
                <a:sysClr val="windowText" lastClr="000000"/>
              </a:solidFill>
              <a:effectLst/>
            </a:rPr>
            <a:t>3</a:t>
          </a:r>
          <a:r>
            <a:rPr lang="ja-JP" altLang="en-US" sz="1100">
              <a:solidFill>
                <a:sysClr val="windowText" lastClr="000000"/>
              </a:solidFill>
              <a:effectLst/>
            </a:rPr>
            <a:t>年度の歳出決算総額は，市民一人当たり</a:t>
          </a:r>
          <a:r>
            <a:rPr lang="en-US" altLang="ja-JP" sz="1100">
              <a:solidFill>
                <a:sysClr val="windowText" lastClr="000000"/>
              </a:solidFill>
              <a:effectLst/>
            </a:rPr>
            <a:t>375,055</a:t>
          </a:r>
          <a:r>
            <a:rPr lang="ja-JP" altLang="en-US" sz="1100">
              <a:solidFill>
                <a:sysClr val="windowText" lastClr="000000"/>
              </a:solidFill>
              <a:effectLst/>
            </a:rPr>
            <a:t>円であり，前年度と比較して</a:t>
          </a:r>
          <a:r>
            <a:rPr lang="en-US" altLang="ja-JP" sz="1100">
              <a:solidFill>
                <a:sysClr val="windowText" lastClr="000000"/>
              </a:solidFill>
              <a:effectLst/>
            </a:rPr>
            <a:t>80,137</a:t>
          </a:r>
          <a:r>
            <a:rPr lang="ja-JP" altLang="en-US" sz="1100">
              <a:solidFill>
                <a:sysClr val="windowText" lastClr="000000"/>
              </a:solidFill>
              <a:effectLst/>
            </a:rPr>
            <a:t>円減少しており，普通建設事業費（うち新規整備）を除き類似団体平均より各歳出とも下回っている。</a:t>
          </a:r>
          <a:endParaRPr lang="en-US" altLang="ja-JP" sz="1100">
            <a:solidFill>
              <a:sysClr val="windowText" lastClr="000000"/>
            </a:solidFill>
            <a:effectLst/>
          </a:endParaRPr>
        </a:p>
        <a:p>
          <a:r>
            <a:rPr lang="ja-JP" altLang="en-US" sz="1100">
              <a:solidFill>
                <a:sysClr val="windowText" lastClr="000000"/>
              </a:solidFill>
              <a:effectLst/>
            </a:rPr>
            <a:t>　主な構成項目である扶助費は，新型コロナウイルス感染症対策として設立された子育て世帯への臨時特別給付金や住民税非課税世帯等に対する臨時特別給付金等の臨時事業のほか，経常事業においても生活保護扶助費などが増となった。一方で次に大きな割合を占める物件費は新型コロナウイルスワクチン接種体制確保事業や新長戸コミュニティセンター建設事業により増となった。また，人件費は会計年度任用職員に係る人件費などの増要因を国勢調査終了に伴う調査員報酬の減などといった臨時的要因が上回り減少となった。</a:t>
          </a:r>
          <a:endParaRPr lang="en-US" altLang="ja-JP" sz="1100">
            <a:solidFill>
              <a:sysClr val="windowText" lastClr="000000"/>
            </a:solidFill>
            <a:effectLst/>
          </a:endParaRPr>
        </a:p>
        <a:p>
          <a:r>
            <a:rPr lang="ja-JP" altLang="en-US" sz="1100">
              <a:solidFill>
                <a:sysClr val="windowText" lastClr="000000"/>
              </a:solidFill>
              <a:effectLst/>
            </a:rPr>
            <a:t>　平成</a:t>
          </a:r>
          <a:r>
            <a:rPr lang="en-US" altLang="ja-JP" sz="1100">
              <a:solidFill>
                <a:sysClr val="windowText" lastClr="000000"/>
              </a:solidFill>
              <a:effectLst/>
            </a:rPr>
            <a:t>29</a:t>
          </a:r>
          <a:r>
            <a:rPr lang="ja-JP" altLang="en-US" sz="1100">
              <a:solidFill>
                <a:sysClr val="windowText" lastClr="000000"/>
              </a:solidFill>
              <a:effectLst/>
            </a:rPr>
            <a:t>年度以降，積立金が類似団体平均から大きく下回る状況が続いている一方，基金積立残高比率は市条例に定める</a:t>
          </a:r>
          <a:r>
            <a:rPr lang="en-US" altLang="ja-JP" sz="1100">
              <a:solidFill>
                <a:sysClr val="windowText" lastClr="000000"/>
              </a:solidFill>
              <a:effectLst/>
            </a:rPr>
            <a:t>35</a:t>
          </a:r>
          <a:r>
            <a:rPr lang="ja-JP" altLang="en-US" sz="1100">
              <a:solidFill>
                <a:sysClr val="windowText" lastClr="000000"/>
              </a:solidFill>
              <a:effectLst/>
            </a:rPr>
            <a:t>％を上回る</a:t>
          </a:r>
          <a:r>
            <a:rPr lang="en-US" altLang="ja-JP" sz="1100">
              <a:solidFill>
                <a:sysClr val="windowText" lastClr="000000"/>
              </a:solidFill>
              <a:effectLst/>
            </a:rPr>
            <a:t>35.7</a:t>
          </a:r>
          <a:r>
            <a:rPr lang="ja-JP" altLang="en-US" sz="1100">
              <a:solidFill>
                <a:sysClr val="windowText" lastClr="000000"/>
              </a:solidFill>
              <a:effectLst/>
            </a:rPr>
            <a:t>％となった。近年続いていた減債基金の取崩しは回避できたものの，ふるさと納税を原資としたみらい育成基金の積立金を除いて，まとまった積立ができない状況が続いている。</a:t>
          </a:r>
        </a:p>
        <a:p>
          <a:r>
            <a:rPr lang="ja-JP" altLang="en-US" sz="1100">
              <a:solidFill>
                <a:sysClr val="windowText" lastClr="000000"/>
              </a:solidFill>
              <a:effectLst/>
            </a:rPr>
            <a:t>　公債費は，平成</a:t>
          </a:r>
          <a:r>
            <a:rPr lang="en-US" altLang="ja-JP" sz="1100">
              <a:solidFill>
                <a:sysClr val="windowText" lastClr="000000"/>
              </a:solidFill>
              <a:effectLst/>
            </a:rPr>
            <a:t>28</a:t>
          </a:r>
          <a:r>
            <a:rPr lang="ja-JP" altLang="en-US" sz="1100">
              <a:solidFill>
                <a:sysClr val="windowText" lastClr="000000"/>
              </a:solidFill>
              <a:effectLst/>
            </a:rPr>
            <a:t>年度以降の地方債借入における据置期間の見直しに伴う元金償還開始時期の重複がピークを過ぎたことで減少に転じてはいるものの，新規投資事業の総量・年度間調整を行い，新規借入額が起債償還額を超過しないよう，適正な管理に努めていく。</a:t>
          </a:r>
          <a:endParaRPr lang="ja-JP" altLang="ja-JP" sz="11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茨城県龍ケ崎市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76,264
74,071
78.59
31,341,672
28,603,174
2,628,033
16,154,667
22,623,727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16713</xdr:rowOff>
    </xdr:from>
    <xdr:to>
      <xdr:col>24</xdr:col>
      <xdr:colOff>63500</xdr:colOff>
      <xdr:row>36</xdr:row>
      <xdr:rowOff>37744</xdr:rowOff>
    </xdr:to>
    <xdr:cxnSp macro="">
      <xdr:nvCxnSpPr>
        <xdr:cNvPr id="59" name="直線コネクタ 58"/>
        <xdr:cNvCxnSpPr/>
      </xdr:nvCxnSpPr>
      <xdr:spPr>
        <a:xfrm>
          <a:off x="3797300" y="6188913"/>
          <a:ext cx="8382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39082</xdr:rowOff>
    </xdr:from>
    <xdr:ext cx="469744" cy="259045"/>
    <xdr:sp macro="" textlink="">
      <xdr:nvSpPr>
        <xdr:cNvPr id="60" name="議会費平均値テキスト"/>
        <xdr:cNvSpPr txBox="1"/>
      </xdr:nvSpPr>
      <xdr:spPr>
        <a:xfrm>
          <a:off x="4686300" y="5868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16713</xdr:rowOff>
    </xdr:from>
    <xdr:to>
      <xdr:col>19</xdr:col>
      <xdr:colOff>177800</xdr:colOff>
      <xdr:row>36</xdr:row>
      <xdr:rowOff>62890</xdr:rowOff>
    </xdr:to>
    <xdr:cxnSp macro="">
      <xdr:nvCxnSpPr>
        <xdr:cNvPr id="62" name="直線コネクタ 61"/>
        <xdr:cNvCxnSpPr/>
      </xdr:nvCxnSpPr>
      <xdr:spPr>
        <a:xfrm flipV="1">
          <a:off x="2908300" y="6188913"/>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154906</xdr:rowOff>
    </xdr:from>
    <xdr:ext cx="469744" cy="259045"/>
    <xdr:sp macro="" textlink="">
      <xdr:nvSpPr>
        <xdr:cNvPr id="64" name="テキスト ボックス 63"/>
        <xdr:cNvSpPr txBox="1"/>
      </xdr:nvSpPr>
      <xdr:spPr>
        <a:xfrm>
          <a:off x="3562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48717</xdr:rowOff>
    </xdr:from>
    <xdr:to>
      <xdr:col>15</xdr:col>
      <xdr:colOff>50800</xdr:colOff>
      <xdr:row>36</xdr:row>
      <xdr:rowOff>62890</xdr:rowOff>
    </xdr:to>
    <xdr:cxnSp macro="">
      <xdr:nvCxnSpPr>
        <xdr:cNvPr id="65" name="直線コネクタ 64"/>
        <xdr:cNvCxnSpPr/>
      </xdr:nvCxnSpPr>
      <xdr:spPr>
        <a:xfrm>
          <a:off x="2019300" y="6220917"/>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145762</xdr:rowOff>
    </xdr:from>
    <xdr:ext cx="469744" cy="259045"/>
    <xdr:sp macro="" textlink="">
      <xdr:nvSpPr>
        <xdr:cNvPr id="67" name="テキスト ボックス 66"/>
        <xdr:cNvSpPr txBox="1"/>
      </xdr:nvSpPr>
      <xdr:spPr>
        <a:xfrm>
          <a:off x="2673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13970</xdr:rowOff>
    </xdr:from>
    <xdr:to>
      <xdr:col>10</xdr:col>
      <xdr:colOff>114300</xdr:colOff>
      <xdr:row>36</xdr:row>
      <xdr:rowOff>48717</xdr:rowOff>
    </xdr:to>
    <xdr:cxnSp macro="">
      <xdr:nvCxnSpPr>
        <xdr:cNvPr id="68" name="直線コネクタ 67"/>
        <xdr:cNvCxnSpPr/>
      </xdr:nvCxnSpPr>
      <xdr:spPr>
        <a:xfrm>
          <a:off x="1130300" y="6186170"/>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119245</xdr:rowOff>
    </xdr:from>
    <xdr:ext cx="469744" cy="259045"/>
    <xdr:sp macro="" textlink="">
      <xdr:nvSpPr>
        <xdr:cNvPr id="70" name="テキスト ボックス 69"/>
        <xdr:cNvSpPr txBox="1"/>
      </xdr:nvSpPr>
      <xdr:spPr>
        <a:xfrm>
          <a:off x="1784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112844</xdr:rowOff>
    </xdr:from>
    <xdr:ext cx="469744" cy="259045"/>
    <xdr:sp macro="" textlink="">
      <xdr:nvSpPr>
        <xdr:cNvPr id="72" name="テキスト ボックス 71"/>
        <xdr:cNvSpPr txBox="1"/>
      </xdr:nvSpPr>
      <xdr:spPr>
        <a:xfrm>
          <a:off x="895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158394</xdr:rowOff>
    </xdr:from>
    <xdr:to>
      <xdr:col>24</xdr:col>
      <xdr:colOff>114300</xdr:colOff>
      <xdr:row>36</xdr:row>
      <xdr:rowOff>88544</xdr:rowOff>
    </xdr:to>
    <xdr:sp macro="" textlink="">
      <xdr:nvSpPr>
        <xdr:cNvPr id="78" name="楕円 77"/>
        <xdr:cNvSpPr/>
      </xdr:nvSpPr>
      <xdr:spPr>
        <a:xfrm>
          <a:off x="4584700" y="615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136821</xdr:rowOff>
    </xdr:from>
    <xdr:ext cx="469744" cy="259045"/>
    <xdr:sp macro="" textlink="">
      <xdr:nvSpPr>
        <xdr:cNvPr id="79" name="議会費該当値テキスト"/>
        <xdr:cNvSpPr txBox="1"/>
      </xdr:nvSpPr>
      <xdr:spPr>
        <a:xfrm>
          <a:off x="4686300" y="613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137363</xdr:rowOff>
    </xdr:from>
    <xdr:to>
      <xdr:col>20</xdr:col>
      <xdr:colOff>38100</xdr:colOff>
      <xdr:row>36</xdr:row>
      <xdr:rowOff>67513</xdr:rowOff>
    </xdr:to>
    <xdr:sp macro="" textlink="">
      <xdr:nvSpPr>
        <xdr:cNvPr id="80" name="楕円 79"/>
        <xdr:cNvSpPr/>
      </xdr:nvSpPr>
      <xdr:spPr>
        <a:xfrm>
          <a:off x="3746500" y="61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58640</xdr:rowOff>
    </xdr:from>
    <xdr:ext cx="469744" cy="259045"/>
    <xdr:sp macro="" textlink="">
      <xdr:nvSpPr>
        <xdr:cNvPr id="81" name="テキスト ボックス 80"/>
        <xdr:cNvSpPr txBox="1"/>
      </xdr:nvSpPr>
      <xdr:spPr>
        <a:xfrm>
          <a:off x="3562428" y="62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12090</xdr:rowOff>
    </xdr:from>
    <xdr:to>
      <xdr:col>15</xdr:col>
      <xdr:colOff>101600</xdr:colOff>
      <xdr:row>36</xdr:row>
      <xdr:rowOff>113690</xdr:rowOff>
    </xdr:to>
    <xdr:sp macro="" textlink="">
      <xdr:nvSpPr>
        <xdr:cNvPr id="82" name="楕円 81"/>
        <xdr:cNvSpPr/>
      </xdr:nvSpPr>
      <xdr:spPr>
        <a:xfrm>
          <a:off x="2857500" y="61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104817</xdr:rowOff>
    </xdr:from>
    <xdr:ext cx="469744" cy="259045"/>
    <xdr:sp macro="" textlink="">
      <xdr:nvSpPr>
        <xdr:cNvPr id="83" name="テキスト ボックス 82"/>
        <xdr:cNvSpPr txBox="1"/>
      </xdr:nvSpPr>
      <xdr:spPr>
        <a:xfrm>
          <a:off x="2673428" y="627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169367</xdr:rowOff>
    </xdr:from>
    <xdr:to>
      <xdr:col>10</xdr:col>
      <xdr:colOff>165100</xdr:colOff>
      <xdr:row>36</xdr:row>
      <xdr:rowOff>99517</xdr:rowOff>
    </xdr:to>
    <xdr:sp macro="" textlink="">
      <xdr:nvSpPr>
        <xdr:cNvPr id="84" name="楕円 83"/>
        <xdr:cNvSpPr/>
      </xdr:nvSpPr>
      <xdr:spPr>
        <a:xfrm>
          <a:off x="1968500" y="617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90644</xdr:rowOff>
    </xdr:from>
    <xdr:ext cx="469744" cy="259045"/>
    <xdr:sp macro="" textlink="">
      <xdr:nvSpPr>
        <xdr:cNvPr id="85" name="テキスト ボックス 84"/>
        <xdr:cNvSpPr txBox="1"/>
      </xdr:nvSpPr>
      <xdr:spPr>
        <a:xfrm>
          <a:off x="1784428" y="626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134620</xdr:rowOff>
    </xdr:from>
    <xdr:to>
      <xdr:col>6</xdr:col>
      <xdr:colOff>38100</xdr:colOff>
      <xdr:row>36</xdr:row>
      <xdr:rowOff>64770</xdr:rowOff>
    </xdr:to>
    <xdr:sp macro="" textlink="">
      <xdr:nvSpPr>
        <xdr:cNvPr id="86" name="楕円 85"/>
        <xdr:cNvSpPr/>
      </xdr:nvSpPr>
      <xdr:spPr>
        <a:xfrm>
          <a:off x="10795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55897</xdr:rowOff>
    </xdr:from>
    <xdr:ext cx="469744" cy="259045"/>
    <xdr:sp macro="" textlink="">
      <xdr:nvSpPr>
        <xdr:cNvPr id="87" name="テキスト ボックス 86"/>
        <xdr:cNvSpPr txBox="1"/>
      </xdr:nvSpPr>
      <xdr:spPr>
        <a:xfrm>
          <a:off x="895428"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129582</xdr:rowOff>
    </xdr:from>
    <xdr:to>
      <xdr:col>24</xdr:col>
      <xdr:colOff>63500</xdr:colOff>
      <xdr:row>57</xdr:row>
      <xdr:rowOff>74709</xdr:rowOff>
    </xdr:to>
    <xdr:cxnSp macro="">
      <xdr:nvCxnSpPr>
        <xdr:cNvPr id="114" name="直線コネクタ 113"/>
        <xdr:cNvCxnSpPr/>
      </xdr:nvCxnSpPr>
      <xdr:spPr>
        <a:xfrm>
          <a:off x="3797300" y="9387882"/>
          <a:ext cx="838200" cy="45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129582</xdr:rowOff>
    </xdr:from>
    <xdr:to>
      <xdr:col>19</xdr:col>
      <xdr:colOff>177800</xdr:colOff>
      <xdr:row>57</xdr:row>
      <xdr:rowOff>78463</xdr:rowOff>
    </xdr:to>
    <xdr:cxnSp macro="">
      <xdr:nvCxnSpPr>
        <xdr:cNvPr id="117" name="直線コネクタ 116"/>
        <xdr:cNvCxnSpPr/>
      </xdr:nvCxnSpPr>
      <xdr:spPr>
        <a:xfrm flipV="1">
          <a:off x="2908300" y="9387882"/>
          <a:ext cx="889000" cy="46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4825</xdr:rowOff>
    </xdr:from>
    <xdr:ext cx="599010" cy="259045"/>
    <xdr:sp macro="" textlink="">
      <xdr:nvSpPr>
        <xdr:cNvPr id="119" name="テキスト ボックス 118"/>
        <xdr:cNvSpPr txBox="1"/>
      </xdr:nvSpPr>
      <xdr:spPr>
        <a:xfrm>
          <a:off x="3497795" y="909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78463</xdr:rowOff>
    </xdr:from>
    <xdr:to>
      <xdr:col>15</xdr:col>
      <xdr:colOff>50800</xdr:colOff>
      <xdr:row>57</xdr:row>
      <xdr:rowOff>102982</xdr:rowOff>
    </xdr:to>
    <xdr:cxnSp macro="">
      <xdr:nvCxnSpPr>
        <xdr:cNvPr id="120" name="直線コネクタ 119"/>
        <xdr:cNvCxnSpPr/>
      </xdr:nvCxnSpPr>
      <xdr:spPr>
        <a:xfrm flipV="1">
          <a:off x="2019300" y="9851113"/>
          <a:ext cx="889000" cy="2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120687</xdr:rowOff>
    </xdr:from>
    <xdr:ext cx="534377" cy="259045"/>
    <xdr:sp macro="" textlink="">
      <xdr:nvSpPr>
        <xdr:cNvPr id="122" name="テキスト ボックス 121"/>
        <xdr:cNvSpPr txBox="1"/>
      </xdr:nvSpPr>
      <xdr:spPr>
        <a:xfrm>
          <a:off x="2641111" y="989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97185</xdr:rowOff>
    </xdr:from>
    <xdr:to>
      <xdr:col>10</xdr:col>
      <xdr:colOff>114300</xdr:colOff>
      <xdr:row>57</xdr:row>
      <xdr:rowOff>102982</xdr:rowOff>
    </xdr:to>
    <xdr:cxnSp macro="">
      <xdr:nvCxnSpPr>
        <xdr:cNvPr id="123" name="直線コネクタ 122"/>
        <xdr:cNvCxnSpPr/>
      </xdr:nvCxnSpPr>
      <xdr:spPr>
        <a:xfrm>
          <a:off x="1130300" y="9869835"/>
          <a:ext cx="889000" cy="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164809</xdr:rowOff>
    </xdr:from>
    <xdr:ext cx="534377" cy="259045"/>
    <xdr:sp macro="" textlink="">
      <xdr:nvSpPr>
        <xdr:cNvPr id="125" name="テキスト ボックス 124"/>
        <xdr:cNvSpPr txBox="1"/>
      </xdr:nvSpPr>
      <xdr:spPr>
        <a:xfrm>
          <a:off x="1752111" y="95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155944</xdr:rowOff>
    </xdr:from>
    <xdr:ext cx="534377" cy="259045"/>
    <xdr:sp macro="" textlink="">
      <xdr:nvSpPr>
        <xdr:cNvPr id="127" name="テキスト ボックス 126"/>
        <xdr:cNvSpPr txBox="1"/>
      </xdr:nvSpPr>
      <xdr:spPr>
        <a:xfrm>
          <a:off x="863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23909</xdr:rowOff>
    </xdr:from>
    <xdr:to>
      <xdr:col>24</xdr:col>
      <xdr:colOff>114300</xdr:colOff>
      <xdr:row>57</xdr:row>
      <xdr:rowOff>125509</xdr:rowOff>
    </xdr:to>
    <xdr:sp macro="" textlink="">
      <xdr:nvSpPr>
        <xdr:cNvPr id="133" name="楕円 132"/>
        <xdr:cNvSpPr/>
      </xdr:nvSpPr>
      <xdr:spPr>
        <a:xfrm>
          <a:off x="4584700" y="979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110286</xdr:rowOff>
    </xdr:from>
    <xdr:ext cx="534377" cy="259045"/>
    <xdr:sp macro="" textlink="">
      <xdr:nvSpPr>
        <xdr:cNvPr id="134" name="総務費該当値テキスト"/>
        <xdr:cNvSpPr txBox="1"/>
      </xdr:nvSpPr>
      <xdr:spPr>
        <a:xfrm>
          <a:off x="4686300" y="9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78782</xdr:rowOff>
    </xdr:from>
    <xdr:to>
      <xdr:col>20</xdr:col>
      <xdr:colOff>38100</xdr:colOff>
      <xdr:row>55</xdr:row>
      <xdr:rowOff>8932</xdr:rowOff>
    </xdr:to>
    <xdr:sp macro="" textlink="">
      <xdr:nvSpPr>
        <xdr:cNvPr id="135" name="楕円 134"/>
        <xdr:cNvSpPr/>
      </xdr:nvSpPr>
      <xdr:spPr>
        <a:xfrm>
          <a:off x="3746500" y="933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59</xdr:rowOff>
    </xdr:from>
    <xdr:ext cx="599010" cy="259045"/>
    <xdr:sp macro="" textlink="">
      <xdr:nvSpPr>
        <xdr:cNvPr id="136" name="テキスト ボックス 135"/>
        <xdr:cNvSpPr txBox="1"/>
      </xdr:nvSpPr>
      <xdr:spPr>
        <a:xfrm>
          <a:off x="3497795" y="9429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27663</xdr:rowOff>
    </xdr:from>
    <xdr:to>
      <xdr:col>15</xdr:col>
      <xdr:colOff>101600</xdr:colOff>
      <xdr:row>57</xdr:row>
      <xdr:rowOff>129263</xdr:rowOff>
    </xdr:to>
    <xdr:sp macro="" textlink="">
      <xdr:nvSpPr>
        <xdr:cNvPr id="137" name="楕円 136"/>
        <xdr:cNvSpPr/>
      </xdr:nvSpPr>
      <xdr:spPr>
        <a:xfrm>
          <a:off x="2857500" y="980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145790</xdr:rowOff>
    </xdr:from>
    <xdr:ext cx="534377" cy="259045"/>
    <xdr:sp macro="" textlink="">
      <xdr:nvSpPr>
        <xdr:cNvPr id="138" name="テキスト ボックス 137"/>
        <xdr:cNvSpPr txBox="1"/>
      </xdr:nvSpPr>
      <xdr:spPr>
        <a:xfrm>
          <a:off x="2641111" y="957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52182</xdr:rowOff>
    </xdr:from>
    <xdr:to>
      <xdr:col>10</xdr:col>
      <xdr:colOff>165100</xdr:colOff>
      <xdr:row>57</xdr:row>
      <xdr:rowOff>153782</xdr:rowOff>
    </xdr:to>
    <xdr:sp macro="" textlink="">
      <xdr:nvSpPr>
        <xdr:cNvPr id="139" name="楕円 138"/>
        <xdr:cNvSpPr/>
      </xdr:nvSpPr>
      <xdr:spPr>
        <a:xfrm>
          <a:off x="1968500" y="982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144909</xdr:rowOff>
    </xdr:from>
    <xdr:ext cx="534377" cy="259045"/>
    <xdr:sp macro="" textlink="">
      <xdr:nvSpPr>
        <xdr:cNvPr id="140" name="テキスト ボックス 139"/>
        <xdr:cNvSpPr txBox="1"/>
      </xdr:nvSpPr>
      <xdr:spPr>
        <a:xfrm>
          <a:off x="1752111" y="991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46385</xdr:rowOff>
    </xdr:from>
    <xdr:to>
      <xdr:col>6</xdr:col>
      <xdr:colOff>38100</xdr:colOff>
      <xdr:row>57</xdr:row>
      <xdr:rowOff>147985</xdr:rowOff>
    </xdr:to>
    <xdr:sp macro="" textlink="">
      <xdr:nvSpPr>
        <xdr:cNvPr id="141" name="楕円 140"/>
        <xdr:cNvSpPr/>
      </xdr:nvSpPr>
      <xdr:spPr>
        <a:xfrm>
          <a:off x="1079500" y="981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139112</xdr:rowOff>
    </xdr:from>
    <xdr:ext cx="534377" cy="259045"/>
    <xdr:sp macro="" textlink="">
      <xdr:nvSpPr>
        <xdr:cNvPr id="142" name="テキスト ボックス 141"/>
        <xdr:cNvSpPr txBox="1"/>
      </xdr:nvSpPr>
      <xdr:spPr>
        <a:xfrm>
          <a:off x="863111" y="991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145087</xdr:rowOff>
    </xdr:from>
    <xdr:to>
      <xdr:col>24</xdr:col>
      <xdr:colOff>62865</xdr:colOff>
      <xdr:row>77</xdr:row>
      <xdr:rowOff>63607</xdr:rowOff>
    </xdr:to>
    <xdr:cxnSp macro="">
      <xdr:nvCxnSpPr>
        <xdr:cNvPr id="167" name="直線コネクタ 166"/>
        <xdr:cNvCxnSpPr/>
      </xdr:nvCxnSpPr>
      <xdr:spPr>
        <a:xfrm flipV="1">
          <a:off x="4633595" y="12146587"/>
          <a:ext cx="1270" cy="1118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67434</xdr:rowOff>
    </xdr:from>
    <xdr:ext cx="599010" cy="259045"/>
    <xdr:sp macro="" textlink="">
      <xdr:nvSpPr>
        <xdr:cNvPr id="168" name="民生費最小値テキスト"/>
        <xdr:cNvSpPr txBox="1"/>
      </xdr:nvSpPr>
      <xdr:spPr>
        <a:xfrm>
          <a:off x="4686300" y="1326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63607</xdr:rowOff>
    </xdr:from>
    <xdr:to>
      <xdr:col>24</xdr:col>
      <xdr:colOff>152400</xdr:colOff>
      <xdr:row>77</xdr:row>
      <xdr:rowOff>63607</xdr:rowOff>
    </xdr:to>
    <xdr:cxnSp macro="">
      <xdr:nvCxnSpPr>
        <xdr:cNvPr id="169" name="直線コネクタ 168"/>
        <xdr:cNvCxnSpPr/>
      </xdr:nvCxnSpPr>
      <xdr:spPr>
        <a:xfrm>
          <a:off x="4546600" y="132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91764</xdr:rowOff>
    </xdr:from>
    <xdr:ext cx="599010" cy="259045"/>
    <xdr:sp macro="" textlink="">
      <xdr:nvSpPr>
        <xdr:cNvPr id="170" name="民生費最大値テキスト"/>
        <xdr:cNvSpPr txBox="1"/>
      </xdr:nvSpPr>
      <xdr:spPr>
        <a:xfrm>
          <a:off x="4686300" y="1192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145087</xdr:rowOff>
    </xdr:from>
    <xdr:to>
      <xdr:col>24</xdr:col>
      <xdr:colOff>152400</xdr:colOff>
      <xdr:row>70</xdr:row>
      <xdr:rowOff>145087</xdr:rowOff>
    </xdr:to>
    <xdr:cxnSp macro="">
      <xdr:nvCxnSpPr>
        <xdr:cNvPr id="171" name="直線コネクタ 170"/>
        <xdr:cNvCxnSpPr/>
      </xdr:nvCxnSpPr>
      <xdr:spPr>
        <a:xfrm>
          <a:off x="4546600" y="12146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149416</xdr:rowOff>
    </xdr:from>
    <xdr:to>
      <xdr:col>24</xdr:col>
      <xdr:colOff>63500</xdr:colOff>
      <xdr:row>77</xdr:row>
      <xdr:rowOff>162392</xdr:rowOff>
    </xdr:to>
    <xdr:cxnSp macro="">
      <xdr:nvCxnSpPr>
        <xdr:cNvPr id="172" name="直線コネクタ 171"/>
        <xdr:cNvCxnSpPr/>
      </xdr:nvCxnSpPr>
      <xdr:spPr>
        <a:xfrm flipV="1">
          <a:off x="3797300" y="13179616"/>
          <a:ext cx="838200" cy="18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33169</xdr:rowOff>
    </xdr:from>
    <xdr:ext cx="599010" cy="259045"/>
    <xdr:sp macro="" textlink="">
      <xdr:nvSpPr>
        <xdr:cNvPr id="173" name="民生費平均値テキスト"/>
        <xdr:cNvSpPr txBox="1"/>
      </xdr:nvSpPr>
      <xdr:spPr>
        <a:xfrm>
          <a:off x="4686300" y="12720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10292</xdr:rowOff>
    </xdr:from>
    <xdr:to>
      <xdr:col>24</xdr:col>
      <xdr:colOff>114300</xdr:colOff>
      <xdr:row>75</xdr:row>
      <xdr:rowOff>111892</xdr:rowOff>
    </xdr:to>
    <xdr:sp macro="" textlink="">
      <xdr:nvSpPr>
        <xdr:cNvPr id="174" name="フローチャート: 判断 173"/>
        <xdr:cNvSpPr/>
      </xdr:nvSpPr>
      <xdr:spPr>
        <a:xfrm>
          <a:off x="45847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162392</xdr:rowOff>
    </xdr:from>
    <xdr:to>
      <xdr:col>19</xdr:col>
      <xdr:colOff>177800</xdr:colOff>
      <xdr:row>78</xdr:row>
      <xdr:rowOff>41883</xdr:rowOff>
    </xdr:to>
    <xdr:cxnSp macro="">
      <xdr:nvCxnSpPr>
        <xdr:cNvPr id="175" name="直線コネクタ 174"/>
        <xdr:cNvCxnSpPr/>
      </xdr:nvCxnSpPr>
      <xdr:spPr>
        <a:xfrm flipV="1">
          <a:off x="2908300" y="13364042"/>
          <a:ext cx="889000" cy="5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46921</xdr:rowOff>
    </xdr:from>
    <xdr:to>
      <xdr:col>20</xdr:col>
      <xdr:colOff>38100</xdr:colOff>
      <xdr:row>76</xdr:row>
      <xdr:rowOff>148521</xdr:rowOff>
    </xdr:to>
    <xdr:sp macro="" textlink="">
      <xdr:nvSpPr>
        <xdr:cNvPr id="176" name="フローチャート: 判断 175"/>
        <xdr:cNvSpPr/>
      </xdr:nvSpPr>
      <xdr:spPr>
        <a:xfrm>
          <a:off x="3746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165048</xdr:rowOff>
    </xdr:from>
    <xdr:ext cx="599010" cy="259045"/>
    <xdr:sp macro="" textlink="">
      <xdr:nvSpPr>
        <xdr:cNvPr id="177" name="テキスト ボックス 176"/>
        <xdr:cNvSpPr txBox="1"/>
      </xdr:nvSpPr>
      <xdr:spPr>
        <a:xfrm>
          <a:off x="3497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41883</xdr:rowOff>
    </xdr:from>
    <xdr:to>
      <xdr:col>15</xdr:col>
      <xdr:colOff>50800</xdr:colOff>
      <xdr:row>78</xdr:row>
      <xdr:rowOff>64216</xdr:rowOff>
    </xdr:to>
    <xdr:cxnSp macro="">
      <xdr:nvCxnSpPr>
        <xdr:cNvPr id="178" name="直線コネクタ 177"/>
        <xdr:cNvCxnSpPr/>
      </xdr:nvCxnSpPr>
      <xdr:spPr>
        <a:xfrm flipV="1">
          <a:off x="2019300" y="13414983"/>
          <a:ext cx="889000" cy="2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104026</xdr:rowOff>
    </xdr:from>
    <xdr:to>
      <xdr:col>15</xdr:col>
      <xdr:colOff>101600</xdr:colOff>
      <xdr:row>77</xdr:row>
      <xdr:rowOff>34176</xdr:rowOff>
    </xdr:to>
    <xdr:sp macro="" textlink="">
      <xdr:nvSpPr>
        <xdr:cNvPr id="179" name="フローチャート: 判断 178"/>
        <xdr:cNvSpPr/>
      </xdr:nvSpPr>
      <xdr:spPr>
        <a:xfrm>
          <a:off x="2857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50702</xdr:rowOff>
    </xdr:from>
    <xdr:ext cx="599010" cy="259045"/>
    <xdr:sp macro="" textlink="">
      <xdr:nvSpPr>
        <xdr:cNvPr id="180" name="テキスト ボックス 179"/>
        <xdr:cNvSpPr txBox="1"/>
      </xdr:nvSpPr>
      <xdr:spPr>
        <a:xfrm>
          <a:off x="2608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64216</xdr:rowOff>
    </xdr:from>
    <xdr:to>
      <xdr:col>10</xdr:col>
      <xdr:colOff>114300</xdr:colOff>
      <xdr:row>78</xdr:row>
      <xdr:rowOff>64582</xdr:rowOff>
    </xdr:to>
    <xdr:cxnSp macro="">
      <xdr:nvCxnSpPr>
        <xdr:cNvPr id="181" name="直線コネクタ 180"/>
        <xdr:cNvCxnSpPr/>
      </xdr:nvCxnSpPr>
      <xdr:spPr>
        <a:xfrm flipV="1">
          <a:off x="1130300" y="13437316"/>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147665</xdr:rowOff>
    </xdr:from>
    <xdr:to>
      <xdr:col>10</xdr:col>
      <xdr:colOff>165100</xdr:colOff>
      <xdr:row>77</xdr:row>
      <xdr:rowOff>77815</xdr:rowOff>
    </xdr:to>
    <xdr:sp macro="" textlink="">
      <xdr:nvSpPr>
        <xdr:cNvPr id="182" name="フローチャート: 判断 181"/>
        <xdr:cNvSpPr/>
      </xdr:nvSpPr>
      <xdr:spPr>
        <a:xfrm>
          <a:off x="1968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94342</xdr:rowOff>
    </xdr:from>
    <xdr:ext cx="599010" cy="259045"/>
    <xdr:sp macro="" textlink="">
      <xdr:nvSpPr>
        <xdr:cNvPr id="183" name="テキスト ボックス 182"/>
        <xdr:cNvSpPr txBox="1"/>
      </xdr:nvSpPr>
      <xdr:spPr>
        <a:xfrm>
          <a:off x="1719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150873</xdr:rowOff>
    </xdr:from>
    <xdr:to>
      <xdr:col>6</xdr:col>
      <xdr:colOff>38100</xdr:colOff>
      <xdr:row>77</xdr:row>
      <xdr:rowOff>81023</xdr:rowOff>
    </xdr:to>
    <xdr:sp macro="" textlink="">
      <xdr:nvSpPr>
        <xdr:cNvPr id="184" name="フローチャート: 判断 183"/>
        <xdr:cNvSpPr/>
      </xdr:nvSpPr>
      <xdr:spPr>
        <a:xfrm>
          <a:off x="1079500" y="1318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97551</xdr:rowOff>
    </xdr:from>
    <xdr:ext cx="599010" cy="259045"/>
    <xdr:sp macro="" textlink="">
      <xdr:nvSpPr>
        <xdr:cNvPr id="185" name="テキスト ボックス 184"/>
        <xdr:cNvSpPr txBox="1"/>
      </xdr:nvSpPr>
      <xdr:spPr>
        <a:xfrm>
          <a:off x="830795" y="1295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98616</xdr:rowOff>
    </xdr:from>
    <xdr:to>
      <xdr:col>24</xdr:col>
      <xdr:colOff>114300</xdr:colOff>
      <xdr:row>77</xdr:row>
      <xdr:rowOff>28766</xdr:rowOff>
    </xdr:to>
    <xdr:sp macro="" textlink="">
      <xdr:nvSpPr>
        <xdr:cNvPr id="191" name="楕円 190"/>
        <xdr:cNvSpPr/>
      </xdr:nvSpPr>
      <xdr:spPr>
        <a:xfrm>
          <a:off x="4584700" y="131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13543</xdr:rowOff>
    </xdr:from>
    <xdr:ext cx="599010" cy="259045"/>
    <xdr:sp macro="" textlink="">
      <xdr:nvSpPr>
        <xdr:cNvPr id="192" name="民生費該当値テキスト"/>
        <xdr:cNvSpPr txBox="1"/>
      </xdr:nvSpPr>
      <xdr:spPr>
        <a:xfrm>
          <a:off x="4686300" y="1304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111592</xdr:rowOff>
    </xdr:from>
    <xdr:to>
      <xdr:col>20</xdr:col>
      <xdr:colOff>38100</xdr:colOff>
      <xdr:row>78</xdr:row>
      <xdr:rowOff>41742</xdr:rowOff>
    </xdr:to>
    <xdr:sp macro="" textlink="">
      <xdr:nvSpPr>
        <xdr:cNvPr id="193" name="楕円 192"/>
        <xdr:cNvSpPr/>
      </xdr:nvSpPr>
      <xdr:spPr>
        <a:xfrm>
          <a:off x="3746500" y="1331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32869</xdr:rowOff>
    </xdr:from>
    <xdr:ext cx="599010" cy="259045"/>
    <xdr:sp macro="" textlink="">
      <xdr:nvSpPr>
        <xdr:cNvPr id="194" name="テキスト ボックス 193"/>
        <xdr:cNvSpPr txBox="1"/>
      </xdr:nvSpPr>
      <xdr:spPr>
        <a:xfrm>
          <a:off x="3497795" y="1340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162533</xdr:rowOff>
    </xdr:from>
    <xdr:to>
      <xdr:col>15</xdr:col>
      <xdr:colOff>101600</xdr:colOff>
      <xdr:row>78</xdr:row>
      <xdr:rowOff>92683</xdr:rowOff>
    </xdr:to>
    <xdr:sp macro="" textlink="">
      <xdr:nvSpPr>
        <xdr:cNvPr id="195" name="楕円 194"/>
        <xdr:cNvSpPr/>
      </xdr:nvSpPr>
      <xdr:spPr>
        <a:xfrm>
          <a:off x="2857500" y="1336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83810</xdr:rowOff>
    </xdr:from>
    <xdr:ext cx="599010" cy="259045"/>
    <xdr:sp macro="" textlink="">
      <xdr:nvSpPr>
        <xdr:cNvPr id="196" name="テキスト ボックス 195"/>
        <xdr:cNvSpPr txBox="1"/>
      </xdr:nvSpPr>
      <xdr:spPr>
        <a:xfrm>
          <a:off x="2608795" y="134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13416</xdr:rowOff>
    </xdr:from>
    <xdr:to>
      <xdr:col>10</xdr:col>
      <xdr:colOff>165100</xdr:colOff>
      <xdr:row>78</xdr:row>
      <xdr:rowOff>115016</xdr:rowOff>
    </xdr:to>
    <xdr:sp macro="" textlink="">
      <xdr:nvSpPr>
        <xdr:cNvPr id="197" name="楕円 196"/>
        <xdr:cNvSpPr/>
      </xdr:nvSpPr>
      <xdr:spPr>
        <a:xfrm>
          <a:off x="1968500" y="1338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106143</xdr:rowOff>
    </xdr:from>
    <xdr:ext cx="599010" cy="259045"/>
    <xdr:sp macro="" textlink="">
      <xdr:nvSpPr>
        <xdr:cNvPr id="198" name="テキスト ボックス 197"/>
        <xdr:cNvSpPr txBox="1"/>
      </xdr:nvSpPr>
      <xdr:spPr>
        <a:xfrm>
          <a:off x="1719795" y="13479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13782</xdr:rowOff>
    </xdr:from>
    <xdr:to>
      <xdr:col>6</xdr:col>
      <xdr:colOff>38100</xdr:colOff>
      <xdr:row>78</xdr:row>
      <xdr:rowOff>115382</xdr:rowOff>
    </xdr:to>
    <xdr:sp macro="" textlink="">
      <xdr:nvSpPr>
        <xdr:cNvPr id="199" name="楕円 198"/>
        <xdr:cNvSpPr/>
      </xdr:nvSpPr>
      <xdr:spPr>
        <a:xfrm>
          <a:off x="1079500" y="1338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106509</xdr:rowOff>
    </xdr:from>
    <xdr:ext cx="599010" cy="259045"/>
    <xdr:sp macro="" textlink="">
      <xdr:nvSpPr>
        <xdr:cNvPr id="200" name="テキスト ボックス 199"/>
        <xdr:cNvSpPr txBox="1"/>
      </xdr:nvSpPr>
      <xdr:spPr>
        <a:xfrm>
          <a:off x="830795" y="13479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5" name="直線コネクタ 224"/>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26" name="衛生費最小値テキスト"/>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27" name="直線コネクタ 226"/>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28" name="衛生費最大値テキスト"/>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29" name="直線コネクタ 228"/>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144145</xdr:rowOff>
    </xdr:from>
    <xdr:to>
      <xdr:col>24</xdr:col>
      <xdr:colOff>63500</xdr:colOff>
      <xdr:row>98</xdr:row>
      <xdr:rowOff>170484</xdr:rowOff>
    </xdr:to>
    <xdr:cxnSp macro="">
      <xdr:nvCxnSpPr>
        <xdr:cNvPr id="230" name="直線コネクタ 229"/>
        <xdr:cNvCxnSpPr/>
      </xdr:nvCxnSpPr>
      <xdr:spPr>
        <a:xfrm flipV="1">
          <a:off x="3797300" y="16946245"/>
          <a:ext cx="838200" cy="2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16845</xdr:rowOff>
    </xdr:from>
    <xdr:ext cx="534377" cy="259045"/>
    <xdr:sp macro="" textlink="">
      <xdr:nvSpPr>
        <xdr:cNvPr id="231" name="衛生費平均値テキスト"/>
        <xdr:cNvSpPr txBox="1"/>
      </xdr:nvSpPr>
      <xdr:spPr>
        <a:xfrm>
          <a:off x="4686300" y="1664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2" name="フローチャート: 判断 231"/>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170484</xdr:rowOff>
    </xdr:from>
    <xdr:to>
      <xdr:col>19</xdr:col>
      <xdr:colOff>177800</xdr:colOff>
      <xdr:row>99</xdr:row>
      <xdr:rowOff>111595</xdr:rowOff>
    </xdr:to>
    <xdr:cxnSp macro="">
      <xdr:nvCxnSpPr>
        <xdr:cNvPr id="233" name="直線コネクタ 232"/>
        <xdr:cNvCxnSpPr/>
      </xdr:nvCxnSpPr>
      <xdr:spPr>
        <a:xfrm flipV="1">
          <a:off x="2908300" y="16972584"/>
          <a:ext cx="889000" cy="11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4" name="フローチャート: 判断 233"/>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40188</xdr:rowOff>
    </xdr:from>
    <xdr:ext cx="534377" cy="259045"/>
    <xdr:sp macro="" textlink="">
      <xdr:nvSpPr>
        <xdr:cNvPr id="235" name="テキスト ボックス 234"/>
        <xdr:cNvSpPr txBox="1"/>
      </xdr:nvSpPr>
      <xdr:spPr>
        <a:xfrm>
          <a:off x="3530111" y="166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106972</xdr:rowOff>
    </xdr:from>
    <xdr:to>
      <xdr:col>15</xdr:col>
      <xdr:colOff>50800</xdr:colOff>
      <xdr:row>99</xdr:row>
      <xdr:rowOff>111595</xdr:rowOff>
    </xdr:to>
    <xdr:cxnSp macro="">
      <xdr:nvCxnSpPr>
        <xdr:cNvPr id="236" name="直線コネクタ 235"/>
        <xdr:cNvCxnSpPr/>
      </xdr:nvCxnSpPr>
      <xdr:spPr>
        <a:xfrm>
          <a:off x="2019300" y="17080522"/>
          <a:ext cx="889000" cy="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37" name="フローチャート: 判断 236"/>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80915</xdr:rowOff>
    </xdr:from>
    <xdr:ext cx="534377" cy="259045"/>
    <xdr:sp macro="" textlink="">
      <xdr:nvSpPr>
        <xdr:cNvPr id="238" name="テキスト ボックス 237"/>
        <xdr:cNvSpPr txBox="1"/>
      </xdr:nvSpPr>
      <xdr:spPr>
        <a:xfrm>
          <a:off x="2641111" y="1671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106972</xdr:rowOff>
    </xdr:from>
    <xdr:to>
      <xdr:col>10</xdr:col>
      <xdr:colOff>114300</xdr:colOff>
      <xdr:row>99</xdr:row>
      <xdr:rowOff>125451</xdr:rowOff>
    </xdr:to>
    <xdr:cxnSp macro="">
      <xdr:nvCxnSpPr>
        <xdr:cNvPr id="239" name="直線コネクタ 238"/>
        <xdr:cNvCxnSpPr/>
      </xdr:nvCxnSpPr>
      <xdr:spPr>
        <a:xfrm flipV="1">
          <a:off x="1130300" y="17080522"/>
          <a:ext cx="8890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0" name="フローチャート: 判断 239"/>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94936</xdr:rowOff>
    </xdr:from>
    <xdr:ext cx="534377" cy="259045"/>
    <xdr:sp macro="" textlink="">
      <xdr:nvSpPr>
        <xdr:cNvPr id="241" name="テキスト ボックス 240"/>
        <xdr:cNvSpPr txBox="1"/>
      </xdr:nvSpPr>
      <xdr:spPr>
        <a:xfrm>
          <a:off x="1752111" y="1672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2" name="フローチャート: 判断 241"/>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69017</xdr:rowOff>
    </xdr:from>
    <xdr:ext cx="534377" cy="259045"/>
    <xdr:sp macro="" textlink="">
      <xdr:nvSpPr>
        <xdr:cNvPr id="243" name="テキスト ボックス 242"/>
        <xdr:cNvSpPr txBox="1"/>
      </xdr:nvSpPr>
      <xdr:spPr>
        <a:xfrm>
          <a:off x="863111" y="1669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93345</xdr:rowOff>
    </xdr:from>
    <xdr:to>
      <xdr:col>24</xdr:col>
      <xdr:colOff>114300</xdr:colOff>
      <xdr:row>99</xdr:row>
      <xdr:rowOff>23495</xdr:rowOff>
    </xdr:to>
    <xdr:sp macro="" textlink="">
      <xdr:nvSpPr>
        <xdr:cNvPr id="249" name="楕円 248"/>
        <xdr:cNvSpPr/>
      </xdr:nvSpPr>
      <xdr:spPr>
        <a:xfrm>
          <a:off x="4584700" y="1689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71772</xdr:rowOff>
    </xdr:from>
    <xdr:ext cx="534377" cy="259045"/>
    <xdr:sp macro="" textlink="">
      <xdr:nvSpPr>
        <xdr:cNvPr id="250" name="衛生費該当値テキスト"/>
        <xdr:cNvSpPr txBox="1"/>
      </xdr:nvSpPr>
      <xdr:spPr>
        <a:xfrm>
          <a:off x="4686300" y="1687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119684</xdr:rowOff>
    </xdr:from>
    <xdr:to>
      <xdr:col>20</xdr:col>
      <xdr:colOff>38100</xdr:colOff>
      <xdr:row>99</xdr:row>
      <xdr:rowOff>49834</xdr:rowOff>
    </xdr:to>
    <xdr:sp macro="" textlink="">
      <xdr:nvSpPr>
        <xdr:cNvPr id="251" name="楕円 250"/>
        <xdr:cNvSpPr/>
      </xdr:nvSpPr>
      <xdr:spPr>
        <a:xfrm>
          <a:off x="3746500" y="1692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40961</xdr:rowOff>
    </xdr:from>
    <xdr:ext cx="534377" cy="259045"/>
    <xdr:sp macro="" textlink="">
      <xdr:nvSpPr>
        <xdr:cNvPr id="252" name="テキスト ボックス 251"/>
        <xdr:cNvSpPr txBox="1"/>
      </xdr:nvSpPr>
      <xdr:spPr>
        <a:xfrm>
          <a:off x="3530111" y="1701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60795</xdr:rowOff>
    </xdr:from>
    <xdr:to>
      <xdr:col>15</xdr:col>
      <xdr:colOff>101600</xdr:colOff>
      <xdr:row>99</xdr:row>
      <xdr:rowOff>162395</xdr:rowOff>
    </xdr:to>
    <xdr:sp macro="" textlink="">
      <xdr:nvSpPr>
        <xdr:cNvPr id="253" name="楕円 252"/>
        <xdr:cNvSpPr/>
      </xdr:nvSpPr>
      <xdr:spPr>
        <a:xfrm>
          <a:off x="2857500" y="170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153522</xdr:rowOff>
    </xdr:from>
    <xdr:ext cx="534377" cy="259045"/>
    <xdr:sp macro="" textlink="">
      <xdr:nvSpPr>
        <xdr:cNvPr id="254" name="テキスト ボックス 253"/>
        <xdr:cNvSpPr txBox="1"/>
      </xdr:nvSpPr>
      <xdr:spPr>
        <a:xfrm>
          <a:off x="2641111" y="1712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56172</xdr:rowOff>
    </xdr:from>
    <xdr:to>
      <xdr:col>10</xdr:col>
      <xdr:colOff>165100</xdr:colOff>
      <xdr:row>99</xdr:row>
      <xdr:rowOff>157772</xdr:rowOff>
    </xdr:to>
    <xdr:sp macro="" textlink="">
      <xdr:nvSpPr>
        <xdr:cNvPr id="255" name="楕円 254"/>
        <xdr:cNvSpPr/>
      </xdr:nvSpPr>
      <xdr:spPr>
        <a:xfrm>
          <a:off x="1968500" y="170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148899</xdr:rowOff>
    </xdr:from>
    <xdr:ext cx="534377" cy="259045"/>
    <xdr:sp macro="" textlink="">
      <xdr:nvSpPr>
        <xdr:cNvPr id="256" name="テキスト ボックス 255"/>
        <xdr:cNvSpPr txBox="1"/>
      </xdr:nvSpPr>
      <xdr:spPr>
        <a:xfrm>
          <a:off x="1752111" y="1712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74651</xdr:rowOff>
    </xdr:from>
    <xdr:to>
      <xdr:col>6</xdr:col>
      <xdr:colOff>38100</xdr:colOff>
      <xdr:row>100</xdr:row>
      <xdr:rowOff>4801</xdr:rowOff>
    </xdr:to>
    <xdr:sp macro="" textlink="">
      <xdr:nvSpPr>
        <xdr:cNvPr id="257" name="楕円 256"/>
        <xdr:cNvSpPr/>
      </xdr:nvSpPr>
      <xdr:spPr>
        <a:xfrm>
          <a:off x="1079500" y="1704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167378</xdr:rowOff>
    </xdr:from>
    <xdr:ext cx="534377" cy="259045"/>
    <xdr:sp macro="" textlink="">
      <xdr:nvSpPr>
        <xdr:cNvPr id="258" name="テキスト ボックス 257"/>
        <xdr:cNvSpPr txBox="1"/>
      </xdr:nvSpPr>
      <xdr:spPr>
        <a:xfrm>
          <a:off x="863111" y="1714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4" name="テキスト ボックス 27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6" name="テキスト ボックス 27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8" name="テキスト ボックス 27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2" name="直線コネクタ 281"/>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4" name="直線コネクタ 28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5" name="労働費最大値テキスト"/>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86" name="直線コネクタ 285"/>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104267</xdr:rowOff>
    </xdr:from>
    <xdr:to>
      <xdr:col>55</xdr:col>
      <xdr:colOff>0</xdr:colOff>
      <xdr:row>38</xdr:row>
      <xdr:rowOff>148844</xdr:rowOff>
    </xdr:to>
    <xdr:cxnSp macro="">
      <xdr:nvCxnSpPr>
        <xdr:cNvPr id="287" name="直線コネクタ 286"/>
        <xdr:cNvCxnSpPr/>
      </xdr:nvCxnSpPr>
      <xdr:spPr>
        <a:xfrm flipV="1">
          <a:off x="9639300" y="6619367"/>
          <a:ext cx="8382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88" name="労働費平均値テキスト"/>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89" name="フローチャート: 判断 288"/>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105791</xdr:rowOff>
    </xdr:from>
    <xdr:to>
      <xdr:col>50</xdr:col>
      <xdr:colOff>114300</xdr:colOff>
      <xdr:row>38</xdr:row>
      <xdr:rowOff>148844</xdr:rowOff>
    </xdr:to>
    <xdr:cxnSp macro="">
      <xdr:nvCxnSpPr>
        <xdr:cNvPr id="290" name="直線コネクタ 289"/>
        <xdr:cNvCxnSpPr/>
      </xdr:nvCxnSpPr>
      <xdr:spPr>
        <a:xfrm>
          <a:off x="8750300" y="6620891"/>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1" name="フローチャート: 判断 290"/>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2" name="テキスト ボックス 291"/>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105791</xdr:rowOff>
    </xdr:from>
    <xdr:to>
      <xdr:col>45</xdr:col>
      <xdr:colOff>177800</xdr:colOff>
      <xdr:row>38</xdr:row>
      <xdr:rowOff>152654</xdr:rowOff>
    </xdr:to>
    <xdr:cxnSp macro="">
      <xdr:nvCxnSpPr>
        <xdr:cNvPr id="293" name="直線コネクタ 292"/>
        <xdr:cNvCxnSpPr/>
      </xdr:nvCxnSpPr>
      <xdr:spPr>
        <a:xfrm flipV="1">
          <a:off x="7861300" y="6620891"/>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4" name="フローチャート: 判断 293"/>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5" name="テキスト ボックス 294"/>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152654</xdr:rowOff>
    </xdr:from>
    <xdr:to>
      <xdr:col>41</xdr:col>
      <xdr:colOff>50800</xdr:colOff>
      <xdr:row>38</xdr:row>
      <xdr:rowOff>153035</xdr:rowOff>
    </xdr:to>
    <xdr:cxnSp macro="">
      <xdr:nvCxnSpPr>
        <xdr:cNvPr id="296" name="直線コネクタ 295"/>
        <xdr:cNvCxnSpPr/>
      </xdr:nvCxnSpPr>
      <xdr:spPr>
        <a:xfrm flipV="1">
          <a:off x="6972300" y="666775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297" name="フローチャート: 判断 296"/>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43578</xdr:rowOff>
    </xdr:from>
    <xdr:ext cx="378565" cy="259045"/>
    <xdr:sp macro="" textlink="">
      <xdr:nvSpPr>
        <xdr:cNvPr id="298" name="テキスト ボックス 297"/>
        <xdr:cNvSpPr txBox="1"/>
      </xdr:nvSpPr>
      <xdr:spPr>
        <a:xfrm>
          <a:off x="7672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299" name="フローチャート: 判断 298"/>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5478</xdr:rowOff>
    </xdr:from>
    <xdr:ext cx="378565" cy="259045"/>
    <xdr:sp macro="" textlink="">
      <xdr:nvSpPr>
        <xdr:cNvPr id="300" name="テキスト ボックス 299"/>
        <xdr:cNvSpPr txBox="1"/>
      </xdr:nvSpPr>
      <xdr:spPr>
        <a:xfrm>
          <a:off x="6783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53467</xdr:rowOff>
    </xdr:from>
    <xdr:to>
      <xdr:col>55</xdr:col>
      <xdr:colOff>50800</xdr:colOff>
      <xdr:row>38</xdr:row>
      <xdr:rowOff>155067</xdr:rowOff>
    </xdr:to>
    <xdr:sp macro="" textlink="">
      <xdr:nvSpPr>
        <xdr:cNvPr id="306" name="楕円 305"/>
        <xdr:cNvSpPr/>
      </xdr:nvSpPr>
      <xdr:spPr>
        <a:xfrm>
          <a:off x="10426700" y="656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139844</xdr:rowOff>
    </xdr:from>
    <xdr:ext cx="378565" cy="259045"/>
    <xdr:sp macro="" textlink="">
      <xdr:nvSpPr>
        <xdr:cNvPr id="307" name="労働費該当値テキスト"/>
        <xdr:cNvSpPr txBox="1"/>
      </xdr:nvSpPr>
      <xdr:spPr>
        <a:xfrm>
          <a:off x="10528300" y="6483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98044</xdr:rowOff>
    </xdr:from>
    <xdr:to>
      <xdr:col>50</xdr:col>
      <xdr:colOff>165100</xdr:colOff>
      <xdr:row>39</xdr:row>
      <xdr:rowOff>28194</xdr:rowOff>
    </xdr:to>
    <xdr:sp macro="" textlink="">
      <xdr:nvSpPr>
        <xdr:cNvPr id="308" name="楕円 307"/>
        <xdr:cNvSpPr/>
      </xdr:nvSpPr>
      <xdr:spPr>
        <a:xfrm>
          <a:off x="9588500" y="66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19321</xdr:rowOff>
    </xdr:from>
    <xdr:ext cx="378565" cy="259045"/>
    <xdr:sp macro="" textlink="">
      <xdr:nvSpPr>
        <xdr:cNvPr id="309" name="テキスト ボックス 308"/>
        <xdr:cNvSpPr txBox="1"/>
      </xdr:nvSpPr>
      <xdr:spPr>
        <a:xfrm>
          <a:off x="9450017" y="6705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54991</xdr:rowOff>
    </xdr:from>
    <xdr:to>
      <xdr:col>46</xdr:col>
      <xdr:colOff>38100</xdr:colOff>
      <xdr:row>38</xdr:row>
      <xdr:rowOff>156591</xdr:rowOff>
    </xdr:to>
    <xdr:sp macro="" textlink="">
      <xdr:nvSpPr>
        <xdr:cNvPr id="310" name="楕円 309"/>
        <xdr:cNvSpPr/>
      </xdr:nvSpPr>
      <xdr:spPr>
        <a:xfrm>
          <a:off x="8699500" y="657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147718</xdr:rowOff>
    </xdr:from>
    <xdr:ext cx="378565" cy="259045"/>
    <xdr:sp macro="" textlink="">
      <xdr:nvSpPr>
        <xdr:cNvPr id="311" name="テキスト ボックス 310"/>
        <xdr:cNvSpPr txBox="1"/>
      </xdr:nvSpPr>
      <xdr:spPr>
        <a:xfrm>
          <a:off x="8561017" y="6662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101854</xdr:rowOff>
    </xdr:from>
    <xdr:to>
      <xdr:col>41</xdr:col>
      <xdr:colOff>101600</xdr:colOff>
      <xdr:row>39</xdr:row>
      <xdr:rowOff>32004</xdr:rowOff>
    </xdr:to>
    <xdr:sp macro="" textlink="">
      <xdr:nvSpPr>
        <xdr:cNvPr id="312" name="楕円 311"/>
        <xdr:cNvSpPr/>
      </xdr:nvSpPr>
      <xdr:spPr>
        <a:xfrm>
          <a:off x="7810500" y="661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23131</xdr:rowOff>
    </xdr:from>
    <xdr:ext cx="378565" cy="259045"/>
    <xdr:sp macro="" textlink="">
      <xdr:nvSpPr>
        <xdr:cNvPr id="313" name="テキスト ボックス 312"/>
        <xdr:cNvSpPr txBox="1"/>
      </xdr:nvSpPr>
      <xdr:spPr>
        <a:xfrm>
          <a:off x="7672017" y="6709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102235</xdr:rowOff>
    </xdr:from>
    <xdr:to>
      <xdr:col>36</xdr:col>
      <xdr:colOff>165100</xdr:colOff>
      <xdr:row>39</xdr:row>
      <xdr:rowOff>32385</xdr:rowOff>
    </xdr:to>
    <xdr:sp macro="" textlink="">
      <xdr:nvSpPr>
        <xdr:cNvPr id="314" name="楕円 313"/>
        <xdr:cNvSpPr/>
      </xdr:nvSpPr>
      <xdr:spPr>
        <a:xfrm>
          <a:off x="6921500" y="661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23512</xdr:rowOff>
    </xdr:from>
    <xdr:ext cx="378565" cy="259045"/>
    <xdr:sp macro="" textlink="">
      <xdr:nvSpPr>
        <xdr:cNvPr id="315" name="テキスト ボックス 314"/>
        <xdr:cNvSpPr txBox="1"/>
      </xdr:nvSpPr>
      <xdr:spPr>
        <a:xfrm>
          <a:off x="6783017" y="6710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37" name="直線コネクタ 336"/>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38" name="農林水産業費最小値テキスト"/>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39" name="直線コネクタ 338"/>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0" name="農林水産業費最大値テキスト"/>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1" name="直線コネクタ 340"/>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167680</xdr:rowOff>
    </xdr:from>
    <xdr:to>
      <xdr:col>55</xdr:col>
      <xdr:colOff>0</xdr:colOff>
      <xdr:row>58</xdr:row>
      <xdr:rowOff>643</xdr:rowOff>
    </xdr:to>
    <xdr:cxnSp macro="">
      <xdr:nvCxnSpPr>
        <xdr:cNvPr id="342" name="直線コネクタ 341"/>
        <xdr:cNvCxnSpPr/>
      </xdr:nvCxnSpPr>
      <xdr:spPr>
        <a:xfrm>
          <a:off x="9639300" y="9940330"/>
          <a:ext cx="838200" cy="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3" name="農林水産業費平均値テキスト"/>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4" name="フローチャート: 判断 343"/>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167680</xdr:rowOff>
    </xdr:from>
    <xdr:to>
      <xdr:col>50</xdr:col>
      <xdr:colOff>114300</xdr:colOff>
      <xdr:row>57</xdr:row>
      <xdr:rowOff>168687</xdr:rowOff>
    </xdr:to>
    <xdr:cxnSp macro="">
      <xdr:nvCxnSpPr>
        <xdr:cNvPr id="345" name="直線コネクタ 344"/>
        <xdr:cNvCxnSpPr/>
      </xdr:nvCxnSpPr>
      <xdr:spPr>
        <a:xfrm flipV="1">
          <a:off x="8750300" y="9940330"/>
          <a:ext cx="889000" cy="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46" name="フローチャート: 判断 345"/>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46593</xdr:rowOff>
    </xdr:from>
    <xdr:ext cx="469744" cy="259045"/>
    <xdr:sp macro="" textlink="">
      <xdr:nvSpPr>
        <xdr:cNvPr id="347" name="テキスト ボックス 346"/>
        <xdr:cNvSpPr txBox="1"/>
      </xdr:nvSpPr>
      <xdr:spPr>
        <a:xfrm>
          <a:off x="9404428" y="9990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168687</xdr:rowOff>
    </xdr:from>
    <xdr:to>
      <xdr:col>45</xdr:col>
      <xdr:colOff>177800</xdr:colOff>
      <xdr:row>58</xdr:row>
      <xdr:rowOff>17628</xdr:rowOff>
    </xdr:to>
    <xdr:cxnSp macro="">
      <xdr:nvCxnSpPr>
        <xdr:cNvPr id="348" name="直線コネクタ 347"/>
        <xdr:cNvCxnSpPr/>
      </xdr:nvCxnSpPr>
      <xdr:spPr>
        <a:xfrm flipV="1">
          <a:off x="7861300" y="9941337"/>
          <a:ext cx="889000" cy="2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49" name="フローチャート: 判断 348"/>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42661</xdr:rowOff>
    </xdr:from>
    <xdr:ext cx="469744" cy="259045"/>
    <xdr:sp macro="" textlink="">
      <xdr:nvSpPr>
        <xdr:cNvPr id="350" name="テキスト ボックス 349"/>
        <xdr:cNvSpPr txBox="1"/>
      </xdr:nvSpPr>
      <xdr:spPr>
        <a:xfrm>
          <a:off x="8515428" y="998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9787</xdr:rowOff>
    </xdr:from>
    <xdr:to>
      <xdr:col>41</xdr:col>
      <xdr:colOff>50800</xdr:colOff>
      <xdr:row>58</xdr:row>
      <xdr:rowOff>17628</xdr:rowOff>
    </xdr:to>
    <xdr:cxnSp macro="">
      <xdr:nvCxnSpPr>
        <xdr:cNvPr id="351" name="直線コネクタ 350"/>
        <xdr:cNvCxnSpPr/>
      </xdr:nvCxnSpPr>
      <xdr:spPr>
        <a:xfrm>
          <a:off x="6972300" y="9953887"/>
          <a:ext cx="889000" cy="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2" name="フローチャート: 判断 351"/>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71559</xdr:rowOff>
    </xdr:from>
    <xdr:ext cx="469744" cy="259045"/>
    <xdr:sp macro="" textlink="">
      <xdr:nvSpPr>
        <xdr:cNvPr id="353" name="テキスト ボックス 352"/>
        <xdr:cNvSpPr txBox="1"/>
      </xdr:nvSpPr>
      <xdr:spPr>
        <a:xfrm>
          <a:off x="7626428" y="967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4" name="フローチャート: 判断 353"/>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75056</xdr:rowOff>
    </xdr:from>
    <xdr:ext cx="469744" cy="259045"/>
    <xdr:sp macro="" textlink="">
      <xdr:nvSpPr>
        <xdr:cNvPr id="355" name="テキスト ボックス 354"/>
        <xdr:cNvSpPr txBox="1"/>
      </xdr:nvSpPr>
      <xdr:spPr>
        <a:xfrm>
          <a:off x="6737428" y="96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121293</xdr:rowOff>
    </xdr:from>
    <xdr:to>
      <xdr:col>55</xdr:col>
      <xdr:colOff>50800</xdr:colOff>
      <xdr:row>58</xdr:row>
      <xdr:rowOff>51443</xdr:rowOff>
    </xdr:to>
    <xdr:sp macro="" textlink="">
      <xdr:nvSpPr>
        <xdr:cNvPr id="361" name="楕円 360"/>
        <xdr:cNvSpPr/>
      </xdr:nvSpPr>
      <xdr:spPr>
        <a:xfrm>
          <a:off x="10426700" y="989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99720</xdr:rowOff>
    </xdr:from>
    <xdr:ext cx="469744" cy="259045"/>
    <xdr:sp macro="" textlink="">
      <xdr:nvSpPr>
        <xdr:cNvPr id="362" name="農林水産業費該当値テキスト"/>
        <xdr:cNvSpPr txBox="1"/>
      </xdr:nvSpPr>
      <xdr:spPr>
        <a:xfrm>
          <a:off x="10528300" y="987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116880</xdr:rowOff>
    </xdr:from>
    <xdr:to>
      <xdr:col>50</xdr:col>
      <xdr:colOff>165100</xdr:colOff>
      <xdr:row>58</xdr:row>
      <xdr:rowOff>47030</xdr:rowOff>
    </xdr:to>
    <xdr:sp macro="" textlink="">
      <xdr:nvSpPr>
        <xdr:cNvPr id="363" name="楕円 362"/>
        <xdr:cNvSpPr/>
      </xdr:nvSpPr>
      <xdr:spPr>
        <a:xfrm>
          <a:off x="9588500" y="988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63557</xdr:rowOff>
    </xdr:from>
    <xdr:ext cx="469744" cy="259045"/>
    <xdr:sp macro="" textlink="">
      <xdr:nvSpPr>
        <xdr:cNvPr id="364" name="テキスト ボックス 363"/>
        <xdr:cNvSpPr txBox="1"/>
      </xdr:nvSpPr>
      <xdr:spPr>
        <a:xfrm>
          <a:off x="9404428" y="966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117887</xdr:rowOff>
    </xdr:from>
    <xdr:to>
      <xdr:col>46</xdr:col>
      <xdr:colOff>38100</xdr:colOff>
      <xdr:row>58</xdr:row>
      <xdr:rowOff>48037</xdr:rowOff>
    </xdr:to>
    <xdr:sp macro="" textlink="">
      <xdr:nvSpPr>
        <xdr:cNvPr id="365" name="楕円 364"/>
        <xdr:cNvSpPr/>
      </xdr:nvSpPr>
      <xdr:spPr>
        <a:xfrm>
          <a:off x="8699500" y="989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64564</xdr:rowOff>
    </xdr:from>
    <xdr:ext cx="469744" cy="259045"/>
    <xdr:sp macro="" textlink="">
      <xdr:nvSpPr>
        <xdr:cNvPr id="366" name="テキスト ボックス 365"/>
        <xdr:cNvSpPr txBox="1"/>
      </xdr:nvSpPr>
      <xdr:spPr>
        <a:xfrm>
          <a:off x="8515428" y="9665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138278</xdr:rowOff>
    </xdr:from>
    <xdr:to>
      <xdr:col>41</xdr:col>
      <xdr:colOff>101600</xdr:colOff>
      <xdr:row>58</xdr:row>
      <xdr:rowOff>68428</xdr:rowOff>
    </xdr:to>
    <xdr:sp macro="" textlink="">
      <xdr:nvSpPr>
        <xdr:cNvPr id="367" name="楕円 366"/>
        <xdr:cNvSpPr/>
      </xdr:nvSpPr>
      <xdr:spPr>
        <a:xfrm>
          <a:off x="7810500" y="991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59555</xdr:rowOff>
    </xdr:from>
    <xdr:ext cx="469744" cy="259045"/>
    <xdr:sp macro="" textlink="">
      <xdr:nvSpPr>
        <xdr:cNvPr id="368" name="テキスト ボックス 367"/>
        <xdr:cNvSpPr txBox="1"/>
      </xdr:nvSpPr>
      <xdr:spPr>
        <a:xfrm>
          <a:off x="7626428" y="1000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130437</xdr:rowOff>
    </xdr:from>
    <xdr:to>
      <xdr:col>36</xdr:col>
      <xdr:colOff>165100</xdr:colOff>
      <xdr:row>58</xdr:row>
      <xdr:rowOff>60587</xdr:rowOff>
    </xdr:to>
    <xdr:sp macro="" textlink="">
      <xdr:nvSpPr>
        <xdr:cNvPr id="369" name="楕円 368"/>
        <xdr:cNvSpPr/>
      </xdr:nvSpPr>
      <xdr:spPr>
        <a:xfrm>
          <a:off x="6921500" y="99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51714</xdr:rowOff>
    </xdr:from>
    <xdr:ext cx="469744" cy="259045"/>
    <xdr:sp macro="" textlink="">
      <xdr:nvSpPr>
        <xdr:cNvPr id="370" name="テキスト ボックス 369"/>
        <xdr:cNvSpPr txBox="1"/>
      </xdr:nvSpPr>
      <xdr:spPr>
        <a:xfrm>
          <a:off x="6737428" y="99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2" name="直線コネクタ 391"/>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3" name="商工費最小値テキスト"/>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4" name="直線コネクタ 393"/>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5" name="商工費最大値テキスト"/>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396" name="直線コネクタ 395"/>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26155</xdr:rowOff>
    </xdr:from>
    <xdr:to>
      <xdr:col>55</xdr:col>
      <xdr:colOff>0</xdr:colOff>
      <xdr:row>78</xdr:row>
      <xdr:rowOff>55164</xdr:rowOff>
    </xdr:to>
    <xdr:cxnSp macro="">
      <xdr:nvCxnSpPr>
        <xdr:cNvPr id="397" name="直線コネクタ 396"/>
        <xdr:cNvCxnSpPr/>
      </xdr:nvCxnSpPr>
      <xdr:spPr>
        <a:xfrm>
          <a:off x="9639300" y="13399255"/>
          <a:ext cx="838200" cy="2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398" name="商工費平均値テキスト"/>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399" name="フローチャート: 判断 398"/>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26155</xdr:rowOff>
    </xdr:from>
    <xdr:to>
      <xdr:col>50</xdr:col>
      <xdr:colOff>114300</xdr:colOff>
      <xdr:row>78</xdr:row>
      <xdr:rowOff>74640</xdr:rowOff>
    </xdr:to>
    <xdr:cxnSp macro="">
      <xdr:nvCxnSpPr>
        <xdr:cNvPr id="400" name="直線コネクタ 399"/>
        <xdr:cNvCxnSpPr/>
      </xdr:nvCxnSpPr>
      <xdr:spPr>
        <a:xfrm flipV="1">
          <a:off x="8750300" y="13399255"/>
          <a:ext cx="889000" cy="4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1" name="フローチャート: 判断 400"/>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102465</xdr:rowOff>
    </xdr:from>
    <xdr:ext cx="534377" cy="259045"/>
    <xdr:sp macro="" textlink="">
      <xdr:nvSpPr>
        <xdr:cNvPr id="402" name="テキスト ボックス 401"/>
        <xdr:cNvSpPr txBox="1"/>
      </xdr:nvSpPr>
      <xdr:spPr>
        <a:xfrm>
          <a:off x="9372111" y="12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61565</xdr:rowOff>
    </xdr:from>
    <xdr:to>
      <xdr:col>45</xdr:col>
      <xdr:colOff>177800</xdr:colOff>
      <xdr:row>78</xdr:row>
      <xdr:rowOff>74640</xdr:rowOff>
    </xdr:to>
    <xdr:cxnSp macro="">
      <xdr:nvCxnSpPr>
        <xdr:cNvPr id="403" name="直線コネクタ 402"/>
        <xdr:cNvCxnSpPr/>
      </xdr:nvCxnSpPr>
      <xdr:spPr>
        <a:xfrm>
          <a:off x="7861300" y="13434665"/>
          <a:ext cx="889000" cy="1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4" name="フローチャート: 判断 403"/>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46321</xdr:rowOff>
    </xdr:from>
    <xdr:ext cx="469744" cy="259045"/>
    <xdr:sp macro="" textlink="">
      <xdr:nvSpPr>
        <xdr:cNvPr id="405" name="テキスト ボックス 404"/>
        <xdr:cNvSpPr txBox="1"/>
      </xdr:nvSpPr>
      <xdr:spPr>
        <a:xfrm>
          <a:off x="8515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61565</xdr:rowOff>
    </xdr:from>
    <xdr:to>
      <xdr:col>41</xdr:col>
      <xdr:colOff>50800</xdr:colOff>
      <xdr:row>78</xdr:row>
      <xdr:rowOff>69635</xdr:rowOff>
    </xdr:to>
    <xdr:cxnSp macro="">
      <xdr:nvCxnSpPr>
        <xdr:cNvPr id="406" name="直線コネクタ 405"/>
        <xdr:cNvCxnSpPr/>
      </xdr:nvCxnSpPr>
      <xdr:spPr>
        <a:xfrm flipV="1">
          <a:off x="6972300" y="13434665"/>
          <a:ext cx="889000" cy="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07" name="フローチャート: 判断 406"/>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66095</xdr:rowOff>
    </xdr:from>
    <xdr:ext cx="469744" cy="259045"/>
    <xdr:sp macro="" textlink="">
      <xdr:nvSpPr>
        <xdr:cNvPr id="408" name="テキスト ボックス 407"/>
        <xdr:cNvSpPr txBox="1"/>
      </xdr:nvSpPr>
      <xdr:spPr>
        <a:xfrm>
          <a:off x="7626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09" name="フローチャート: 判断 408"/>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66484</xdr:rowOff>
    </xdr:from>
    <xdr:ext cx="469744" cy="259045"/>
    <xdr:sp macro="" textlink="">
      <xdr:nvSpPr>
        <xdr:cNvPr id="410" name="テキスト ボックス 409"/>
        <xdr:cNvSpPr txBox="1"/>
      </xdr:nvSpPr>
      <xdr:spPr>
        <a:xfrm>
          <a:off x="6737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4364</xdr:rowOff>
    </xdr:from>
    <xdr:to>
      <xdr:col>55</xdr:col>
      <xdr:colOff>50800</xdr:colOff>
      <xdr:row>78</xdr:row>
      <xdr:rowOff>105964</xdr:rowOff>
    </xdr:to>
    <xdr:sp macro="" textlink="">
      <xdr:nvSpPr>
        <xdr:cNvPr id="416" name="楕円 415"/>
        <xdr:cNvSpPr/>
      </xdr:nvSpPr>
      <xdr:spPr>
        <a:xfrm>
          <a:off x="10426700" y="1337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90741</xdr:rowOff>
    </xdr:from>
    <xdr:ext cx="469744" cy="259045"/>
    <xdr:sp macro="" textlink="">
      <xdr:nvSpPr>
        <xdr:cNvPr id="417" name="商工費該当値テキスト"/>
        <xdr:cNvSpPr txBox="1"/>
      </xdr:nvSpPr>
      <xdr:spPr>
        <a:xfrm>
          <a:off x="10528300" y="1329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146805</xdr:rowOff>
    </xdr:from>
    <xdr:to>
      <xdr:col>50</xdr:col>
      <xdr:colOff>165100</xdr:colOff>
      <xdr:row>78</xdr:row>
      <xdr:rowOff>76955</xdr:rowOff>
    </xdr:to>
    <xdr:sp macro="" textlink="">
      <xdr:nvSpPr>
        <xdr:cNvPr id="418" name="楕円 417"/>
        <xdr:cNvSpPr/>
      </xdr:nvSpPr>
      <xdr:spPr>
        <a:xfrm>
          <a:off x="9588500" y="1334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68082</xdr:rowOff>
    </xdr:from>
    <xdr:ext cx="469744" cy="259045"/>
    <xdr:sp macro="" textlink="">
      <xdr:nvSpPr>
        <xdr:cNvPr id="419" name="テキスト ボックス 418"/>
        <xdr:cNvSpPr txBox="1"/>
      </xdr:nvSpPr>
      <xdr:spPr>
        <a:xfrm>
          <a:off x="9404428" y="134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23840</xdr:rowOff>
    </xdr:from>
    <xdr:to>
      <xdr:col>46</xdr:col>
      <xdr:colOff>38100</xdr:colOff>
      <xdr:row>78</xdr:row>
      <xdr:rowOff>125440</xdr:rowOff>
    </xdr:to>
    <xdr:sp macro="" textlink="">
      <xdr:nvSpPr>
        <xdr:cNvPr id="420" name="楕円 419"/>
        <xdr:cNvSpPr/>
      </xdr:nvSpPr>
      <xdr:spPr>
        <a:xfrm>
          <a:off x="8699500" y="133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116567</xdr:rowOff>
    </xdr:from>
    <xdr:ext cx="469744" cy="259045"/>
    <xdr:sp macro="" textlink="">
      <xdr:nvSpPr>
        <xdr:cNvPr id="421" name="テキスト ボックス 420"/>
        <xdr:cNvSpPr txBox="1"/>
      </xdr:nvSpPr>
      <xdr:spPr>
        <a:xfrm>
          <a:off x="8515428" y="13489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10765</xdr:rowOff>
    </xdr:from>
    <xdr:to>
      <xdr:col>41</xdr:col>
      <xdr:colOff>101600</xdr:colOff>
      <xdr:row>78</xdr:row>
      <xdr:rowOff>112365</xdr:rowOff>
    </xdr:to>
    <xdr:sp macro="" textlink="">
      <xdr:nvSpPr>
        <xdr:cNvPr id="422" name="楕円 421"/>
        <xdr:cNvSpPr/>
      </xdr:nvSpPr>
      <xdr:spPr>
        <a:xfrm>
          <a:off x="7810500" y="1338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103492</xdr:rowOff>
    </xdr:from>
    <xdr:ext cx="469744" cy="259045"/>
    <xdr:sp macro="" textlink="">
      <xdr:nvSpPr>
        <xdr:cNvPr id="423" name="テキスト ボックス 422"/>
        <xdr:cNvSpPr txBox="1"/>
      </xdr:nvSpPr>
      <xdr:spPr>
        <a:xfrm>
          <a:off x="7626428" y="1347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18835</xdr:rowOff>
    </xdr:from>
    <xdr:to>
      <xdr:col>36</xdr:col>
      <xdr:colOff>165100</xdr:colOff>
      <xdr:row>78</xdr:row>
      <xdr:rowOff>120435</xdr:rowOff>
    </xdr:to>
    <xdr:sp macro="" textlink="">
      <xdr:nvSpPr>
        <xdr:cNvPr id="424" name="楕円 423"/>
        <xdr:cNvSpPr/>
      </xdr:nvSpPr>
      <xdr:spPr>
        <a:xfrm>
          <a:off x="6921500" y="133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111562</xdr:rowOff>
    </xdr:from>
    <xdr:ext cx="469744" cy="259045"/>
    <xdr:sp macro="" textlink="">
      <xdr:nvSpPr>
        <xdr:cNvPr id="425" name="テキスト ボックス 424"/>
        <xdr:cNvSpPr txBox="1"/>
      </xdr:nvSpPr>
      <xdr:spPr>
        <a:xfrm>
          <a:off x="6737428" y="13484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49" name="直線コネクタ 448"/>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0" name="土木費最小値テキスト"/>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1" name="直線コネクタ 450"/>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2" name="土木費最大値テキスト"/>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3" name="直線コネクタ 452"/>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85065</xdr:rowOff>
    </xdr:from>
    <xdr:to>
      <xdr:col>55</xdr:col>
      <xdr:colOff>0</xdr:colOff>
      <xdr:row>97</xdr:row>
      <xdr:rowOff>101803</xdr:rowOff>
    </xdr:to>
    <xdr:cxnSp macro="">
      <xdr:nvCxnSpPr>
        <xdr:cNvPr id="454" name="直線コネクタ 453"/>
        <xdr:cNvCxnSpPr/>
      </xdr:nvCxnSpPr>
      <xdr:spPr>
        <a:xfrm>
          <a:off x="9639300" y="16715715"/>
          <a:ext cx="838200" cy="1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5" name="土木費平均値テキスト"/>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56" name="フローチャート: 判断 455"/>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85065</xdr:rowOff>
    </xdr:from>
    <xdr:to>
      <xdr:col>50</xdr:col>
      <xdr:colOff>114300</xdr:colOff>
      <xdr:row>97</xdr:row>
      <xdr:rowOff>105956</xdr:rowOff>
    </xdr:to>
    <xdr:cxnSp macro="">
      <xdr:nvCxnSpPr>
        <xdr:cNvPr id="457" name="直線コネクタ 456"/>
        <xdr:cNvCxnSpPr/>
      </xdr:nvCxnSpPr>
      <xdr:spPr>
        <a:xfrm flipV="1">
          <a:off x="8750300" y="16715715"/>
          <a:ext cx="889000" cy="2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58" name="フローチャート: 判断 457"/>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133011</xdr:rowOff>
    </xdr:from>
    <xdr:ext cx="534377" cy="259045"/>
    <xdr:sp macro="" textlink="">
      <xdr:nvSpPr>
        <xdr:cNvPr id="459" name="テキスト ボックス 458"/>
        <xdr:cNvSpPr txBox="1"/>
      </xdr:nvSpPr>
      <xdr:spPr>
        <a:xfrm>
          <a:off x="9372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105956</xdr:rowOff>
    </xdr:from>
    <xdr:to>
      <xdr:col>45</xdr:col>
      <xdr:colOff>177800</xdr:colOff>
      <xdr:row>97</xdr:row>
      <xdr:rowOff>107862</xdr:rowOff>
    </xdr:to>
    <xdr:cxnSp macro="">
      <xdr:nvCxnSpPr>
        <xdr:cNvPr id="460" name="直線コネクタ 459"/>
        <xdr:cNvCxnSpPr/>
      </xdr:nvCxnSpPr>
      <xdr:spPr>
        <a:xfrm flipV="1">
          <a:off x="7861300" y="16736606"/>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1" name="フローチャート: 判断 460"/>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141025</xdr:rowOff>
    </xdr:from>
    <xdr:ext cx="534377" cy="259045"/>
    <xdr:sp macro="" textlink="">
      <xdr:nvSpPr>
        <xdr:cNvPr id="462" name="テキスト ボックス 461"/>
        <xdr:cNvSpPr txBox="1"/>
      </xdr:nvSpPr>
      <xdr:spPr>
        <a:xfrm>
          <a:off x="8483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107862</xdr:rowOff>
    </xdr:from>
    <xdr:to>
      <xdr:col>41</xdr:col>
      <xdr:colOff>50800</xdr:colOff>
      <xdr:row>97</xdr:row>
      <xdr:rowOff>130023</xdr:rowOff>
    </xdr:to>
    <xdr:cxnSp macro="">
      <xdr:nvCxnSpPr>
        <xdr:cNvPr id="463" name="直線コネクタ 462"/>
        <xdr:cNvCxnSpPr/>
      </xdr:nvCxnSpPr>
      <xdr:spPr>
        <a:xfrm flipV="1">
          <a:off x="6972300" y="16738512"/>
          <a:ext cx="889000" cy="2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4" name="フローチャート: 判断 463"/>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144721</xdr:rowOff>
    </xdr:from>
    <xdr:ext cx="534377" cy="259045"/>
    <xdr:sp macro="" textlink="">
      <xdr:nvSpPr>
        <xdr:cNvPr id="465" name="テキスト ボックス 464"/>
        <xdr:cNvSpPr txBox="1"/>
      </xdr:nvSpPr>
      <xdr:spPr>
        <a:xfrm>
          <a:off x="7594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66" name="フローチャート: 判断 465"/>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125010</xdr:rowOff>
    </xdr:from>
    <xdr:ext cx="534377" cy="259045"/>
    <xdr:sp macro="" textlink="">
      <xdr:nvSpPr>
        <xdr:cNvPr id="467" name="テキスト ボックス 466"/>
        <xdr:cNvSpPr txBox="1"/>
      </xdr:nvSpPr>
      <xdr:spPr>
        <a:xfrm>
          <a:off x="6705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51003</xdr:rowOff>
    </xdr:from>
    <xdr:to>
      <xdr:col>55</xdr:col>
      <xdr:colOff>50800</xdr:colOff>
      <xdr:row>97</xdr:row>
      <xdr:rowOff>152603</xdr:rowOff>
    </xdr:to>
    <xdr:sp macro="" textlink="">
      <xdr:nvSpPr>
        <xdr:cNvPr id="473" name="楕円 472"/>
        <xdr:cNvSpPr/>
      </xdr:nvSpPr>
      <xdr:spPr>
        <a:xfrm>
          <a:off x="10426700" y="1668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137380</xdr:rowOff>
    </xdr:from>
    <xdr:ext cx="534377" cy="259045"/>
    <xdr:sp macro="" textlink="">
      <xdr:nvSpPr>
        <xdr:cNvPr id="474" name="土木費該当値テキスト"/>
        <xdr:cNvSpPr txBox="1"/>
      </xdr:nvSpPr>
      <xdr:spPr>
        <a:xfrm>
          <a:off x="10528300" y="1659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34265</xdr:rowOff>
    </xdr:from>
    <xdr:to>
      <xdr:col>50</xdr:col>
      <xdr:colOff>165100</xdr:colOff>
      <xdr:row>97</xdr:row>
      <xdr:rowOff>135865</xdr:rowOff>
    </xdr:to>
    <xdr:sp macro="" textlink="">
      <xdr:nvSpPr>
        <xdr:cNvPr id="475" name="楕円 474"/>
        <xdr:cNvSpPr/>
      </xdr:nvSpPr>
      <xdr:spPr>
        <a:xfrm>
          <a:off x="9588500" y="1666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126992</xdr:rowOff>
    </xdr:from>
    <xdr:ext cx="534377" cy="259045"/>
    <xdr:sp macro="" textlink="">
      <xdr:nvSpPr>
        <xdr:cNvPr id="476" name="テキスト ボックス 475"/>
        <xdr:cNvSpPr txBox="1"/>
      </xdr:nvSpPr>
      <xdr:spPr>
        <a:xfrm>
          <a:off x="9372111" y="1675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55156</xdr:rowOff>
    </xdr:from>
    <xdr:to>
      <xdr:col>46</xdr:col>
      <xdr:colOff>38100</xdr:colOff>
      <xdr:row>97</xdr:row>
      <xdr:rowOff>156756</xdr:rowOff>
    </xdr:to>
    <xdr:sp macro="" textlink="">
      <xdr:nvSpPr>
        <xdr:cNvPr id="477" name="楕円 476"/>
        <xdr:cNvSpPr/>
      </xdr:nvSpPr>
      <xdr:spPr>
        <a:xfrm>
          <a:off x="8699500" y="1668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147883</xdr:rowOff>
    </xdr:from>
    <xdr:ext cx="534377" cy="259045"/>
    <xdr:sp macro="" textlink="">
      <xdr:nvSpPr>
        <xdr:cNvPr id="478" name="テキスト ボックス 477"/>
        <xdr:cNvSpPr txBox="1"/>
      </xdr:nvSpPr>
      <xdr:spPr>
        <a:xfrm>
          <a:off x="8483111" y="1677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57062</xdr:rowOff>
    </xdr:from>
    <xdr:to>
      <xdr:col>41</xdr:col>
      <xdr:colOff>101600</xdr:colOff>
      <xdr:row>97</xdr:row>
      <xdr:rowOff>158662</xdr:rowOff>
    </xdr:to>
    <xdr:sp macro="" textlink="">
      <xdr:nvSpPr>
        <xdr:cNvPr id="479" name="楕円 478"/>
        <xdr:cNvSpPr/>
      </xdr:nvSpPr>
      <xdr:spPr>
        <a:xfrm>
          <a:off x="7810500" y="166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149789</xdr:rowOff>
    </xdr:from>
    <xdr:ext cx="534377" cy="259045"/>
    <xdr:sp macro="" textlink="">
      <xdr:nvSpPr>
        <xdr:cNvPr id="480" name="テキスト ボックス 479"/>
        <xdr:cNvSpPr txBox="1"/>
      </xdr:nvSpPr>
      <xdr:spPr>
        <a:xfrm>
          <a:off x="7594111" y="167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79223</xdr:rowOff>
    </xdr:from>
    <xdr:to>
      <xdr:col>36</xdr:col>
      <xdr:colOff>165100</xdr:colOff>
      <xdr:row>98</xdr:row>
      <xdr:rowOff>9373</xdr:rowOff>
    </xdr:to>
    <xdr:sp macro="" textlink="">
      <xdr:nvSpPr>
        <xdr:cNvPr id="481" name="楕円 480"/>
        <xdr:cNvSpPr/>
      </xdr:nvSpPr>
      <xdr:spPr>
        <a:xfrm>
          <a:off x="6921500" y="1670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500</xdr:rowOff>
    </xdr:from>
    <xdr:ext cx="534377" cy="259045"/>
    <xdr:sp macro="" textlink="">
      <xdr:nvSpPr>
        <xdr:cNvPr id="482" name="テキスト ボックス 481"/>
        <xdr:cNvSpPr txBox="1"/>
      </xdr:nvSpPr>
      <xdr:spPr>
        <a:xfrm>
          <a:off x="6705111" y="1680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3" name="テキスト ボックス 49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5" name="テキスト ボックス 49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5" name="直線コネクタ 504"/>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06" name="消防費最小値テキスト"/>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07" name="直線コネクタ 506"/>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08" name="消防費最大値テキスト"/>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09" name="直線コネクタ 508"/>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148249</xdr:rowOff>
    </xdr:from>
    <xdr:to>
      <xdr:col>85</xdr:col>
      <xdr:colOff>127000</xdr:colOff>
      <xdr:row>37</xdr:row>
      <xdr:rowOff>108839</xdr:rowOff>
    </xdr:to>
    <xdr:cxnSp macro="">
      <xdr:nvCxnSpPr>
        <xdr:cNvPr id="510" name="直線コネクタ 509"/>
        <xdr:cNvCxnSpPr/>
      </xdr:nvCxnSpPr>
      <xdr:spPr>
        <a:xfrm>
          <a:off x="15481300" y="6320449"/>
          <a:ext cx="838200" cy="13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60616</xdr:rowOff>
    </xdr:from>
    <xdr:ext cx="534377" cy="259045"/>
    <xdr:sp macro="" textlink="">
      <xdr:nvSpPr>
        <xdr:cNvPr id="511" name="消防費平均値テキスト"/>
        <xdr:cNvSpPr txBox="1"/>
      </xdr:nvSpPr>
      <xdr:spPr>
        <a:xfrm>
          <a:off x="16370300" y="6232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2" name="フローチャート: 判断 511"/>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148249</xdr:rowOff>
    </xdr:from>
    <xdr:to>
      <xdr:col>81</xdr:col>
      <xdr:colOff>50800</xdr:colOff>
      <xdr:row>37</xdr:row>
      <xdr:rowOff>159771</xdr:rowOff>
    </xdr:to>
    <xdr:cxnSp macro="">
      <xdr:nvCxnSpPr>
        <xdr:cNvPr id="513" name="直線コネクタ 512"/>
        <xdr:cNvCxnSpPr/>
      </xdr:nvCxnSpPr>
      <xdr:spPr>
        <a:xfrm flipV="1">
          <a:off x="14592300" y="6320449"/>
          <a:ext cx="889000" cy="18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4" name="フローチャート: 判断 513"/>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108795</xdr:rowOff>
    </xdr:from>
    <xdr:ext cx="534377" cy="259045"/>
    <xdr:sp macro="" textlink="">
      <xdr:nvSpPr>
        <xdr:cNvPr id="515" name="テキスト ボックス 514"/>
        <xdr:cNvSpPr txBox="1"/>
      </xdr:nvSpPr>
      <xdr:spPr>
        <a:xfrm>
          <a:off x="15214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159771</xdr:rowOff>
    </xdr:from>
    <xdr:to>
      <xdr:col>76</xdr:col>
      <xdr:colOff>114300</xdr:colOff>
      <xdr:row>37</xdr:row>
      <xdr:rowOff>162240</xdr:rowOff>
    </xdr:to>
    <xdr:cxnSp macro="">
      <xdr:nvCxnSpPr>
        <xdr:cNvPr id="516" name="直線コネクタ 515"/>
        <xdr:cNvCxnSpPr/>
      </xdr:nvCxnSpPr>
      <xdr:spPr>
        <a:xfrm flipV="1">
          <a:off x="13703300" y="6503421"/>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17" name="フローチャート: 判断 516"/>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154038</xdr:rowOff>
    </xdr:from>
    <xdr:ext cx="534377" cy="259045"/>
    <xdr:sp macro="" textlink="">
      <xdr:nvSpPr>
        <xdr:cNvPr id="518" name="テキスト ボックス 517"/>
        <xdr:cNvSpPr txBox="1"/>
      </xdr:nvSpPr>
      <xdr:spPr>
        <a:xfrm>
          <a:off x="14325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153233</xdr:rowOff>
    </xdr:from>
    <xdr:to>
      <xdr:col>71</xdr:col>
      <xdr:colOff>177800</xdr:colOff>
      <xdr:row>37</xdr:row>
      <xdr:rowOff>162240</xdr:rowOff>
    </xdr:to>
    <xdr:cxnSp macro="">
      <xdr:nvCxnSpPr>
        <xdr:cNvPr id="519" name="直線コネクタ 518"/>
        <xdr:cNvCxnSpPr/>
      </xdr:nvCxnSpPr>
      <xdr:spPr>
        <a:xfrm>
          <a:off x="12814300" y="6496883"/>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0" name="フローチャート: 判断 519"/>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9059</xdr:rowOff>
    </xdr:from>
    <xdr:ext cx="534377" cy="259045"/>
    <xdr:sp macro="" textlink="">
      <xdr:nvSpPr>
        <xdr:cNvPr id="521" name="テキスト ボックス 520"/>
        <xdr:cNvSpPr txBox="1"/>
      </xdr:nvSpPr>
      <xdr:spPr>
        <a:xfrm>
          <a:off x="13436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2" name="フローチャート: 判断 521"/>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161673</xdr:rowOff>
    </xdr:from>
    <xdr:ext cx="534377" cy="259045"/>
    <xdr:sp macro="" textlink="">
      <xdr:nvSpPr>
        <xdr:cNvPr id="523" name="テキスト ボックス 522"/>
        <xdr:cNvSpPr txBox="1"/>
      </xdr:nvSpPr>
      <xdr:spPr>
        <a:xfrm>
          <a:off x="12547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58039</xdr:rowOff>
    </xdr:from>
    <xdr:to>
      <xdr:col>85</xdr:col>
      <xdr:colOff>177800</xdr:colOff>
      <xdr:row>37</xdr:row>
      <xdr:rowOff>159639</xdr:rowOff>
    </xdr:to>
    <xdr:sp macro="" textlink="">
      <xdr:nvSpPr>
        <xdr:cNvPr id="529" name="楕円 528"/>
        <xdr:cNvSpPr/>
      </xdr:nvSpPr>
      <xdr:spPr>
        <a:xfrm>
          <a:off x="16268700" y="64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36466</xdr:rowOff>
    </xdr:from>
    <xdr:ext cx="534377" cy="259045"/>
    <xdr:sp macro="" textlink="">
      <xdr:nvSpPr>
        <xdr:cNvPr id="530" name="消防費該当値テキスト"/>
        <xdr:cNvSpPr txBox="1"/>
      </xdr:nvSpPr>
      <xdr:spPr>
        <a:xfrm>
          <a:off x="16370300" y="638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97449</xdr:rowOff>
    </xdr:from>
    <xdr:to>
      <xdr:col>81</xdr:col>
      <xdr:colOff>101600</xdr:colOff>
      <xdr:row>37</xdr:row>
      <xdr:rowOff>27599</xdr:rowOff>
    </xdr:to>
    <xdr:sp macro="" textlink="">
      <xdr:nvSpPr>
        <xdr:cNvPr id="531" name="楕円 530"/>
        <xdr:cNvSpPr/>
      </xdr:nvSpPr>
      <xdr:spPr>
        <a:xfrm>
          <a:off x="15430500" y="62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44126</xdr:rowOff>
    </xdr:from>
    <xdr:ext cx="534377" cy="259045"/>
    <xdr:sp macro="" textlink="">
      <xdr:nvSpPr>
        <xdr:cNvPr id="532" name="テキスト ボックス 531"/>
        <xdr:cNvSpPr txBox="1"/>
      </xdr:nvSpPr>
      <xdr:spPr>
        <a:xfrm>
          <a:off x="15214111" y="604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108971</xdr:rowOff>
    </xdr:from>
    <xdr:to>
      <xdr:col>76</xdr:col>
      <xdr:colOff>165100</xdr:colOff>
      <xdr:row>38</xdr:row>
      <xdr:rowOff>39122</xdr:rowOff>
    </xdr:to>
    <xdr:sp macro="" textlink="">
      <xdr:nvSpPr>
        <xdr:cNvPr id="533" name="楕円 532"/>
        <xdr:cNvSpPr/>
      </xdr:nvSpPr>
      <xdr:spPr>
        <a:xfrm>
          <a:off x="14541500" y="64526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30248</xdr:rowOff>
    </xdr:from>
    <xdr:ext cx="534377" cy="259045"/>
    <xdr:sp macro="" textlink="">
      <xdr:nvSpPr>
        <xdr:cNvPr id="534" name="テキスト ボックス 533"/>
        <xdr:cNvSpPr txBox="1"/>
      </xdr:nvSpPr>
      <xdr:spPr>
        <a:xfrm>
          <a:off x="14325111" y="654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111440</xdr:rowOff>
    </xdr:from>
    <xdr:to>
      <xdr:col>72</xdr:col>
      <xdr:colOff>38100</xdr:colOff>
      <xdr:row>38</xdr:row>
      <xdr:rowOff>41590</xdr:rowOff>
    </xdr:to>
    <xdr:sp macro="" textlink="">
      <xdr:nvSpPr>
        <xdr:cNvPr id="535" name="楕円 534"/>
        <xdr:cNvSpPr/>
      </xdr:nvSpPr>
      <xdr:spPr>
        <a:xfrm>
          <a:off x="13652500" y="645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32717</xdr:rowOff>
    </xdr:from>
    <xdr:ext cx="534377" cy="259045"/>
    <xdr:sp macro="" textlink="">
      <xdr:nvSpPr>
        <xdr:cNvPr id="536" name="テキスト ボックス 535"/>
        <xdr:cNvSpPr txBox="1"/>
      </xdr:nvSpPr>
      <xdr:spPr>
        <a:xfrm>
          <a:off x="13436111" y="654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102433</xdr:rowOff>
    </xdr:from>
    <xdr:to>
      <xdr:col>67</xdr:col>
      <xdr:colOff>101600</xdr:colOff>
      <xdr:row>38</xdr:row>
      <xdr:rowOff>32583</xdr:rowOff>
    </xdr:to>
    <xdr:sp macro="" textlink="">
      <xdr:nvSpPr>
        <xdr:cNvPr id="537" name="楕円 536"/>
        <xdr:cNvSpPr/>
      </xdr:nvSpPr>
      <xdr:spPr>
        <a:xfrm>
          <a:off x="12763500" y="644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23710</xdr:rowOff>
    </xdr:from>
    <xdr:ext cx="534377" cy="259045"/>
    <xdr:sp macro="" textlink="">
      <xdr:nvSpPr>
        <xdr:cNvPr id="538" name="テキスト ボックス 537"/>
        <xdr:cNvSpPr txBox="1"/>
      </xdr:nvSpPr>
      <xdr:spPr>
        <a:xfrm>
          <a:off x="12547111" y="653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0" name="直線コネクタ 54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1" name="テキスト ボックス 55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2" name="直線コネクタ 55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3" name="テキスト ボックス 55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4" name="直線コネクタ 55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5" name="テキスト ボックス 55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6" name="直線コネクタ 55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7" name="テキスト ボックス 55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8" name="直線コネクタ 55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9" name="テキスト ボックス 55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0" name="直線コネクタ 55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1" name="テキスト ボックス 56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5" name="直線コネクタ 564"/>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66" name="教育費最小値テキスト"/>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67" name="直線コネクタ 566"/>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68" name="教育費最大値テキスト"/>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69" name="直線コネクタ 568"/>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97964</xdr:rowOff>
    </xdr:from>
    <xdr:to>
      <xdr:col>85</xdr:col>
      <xdr:colOff>127000</xdr:colOff>
      <xdr:row>56</xdr:row>
      <xdr:rowOff>109296</xdr:rowOff>
    </xdr:to>
    <xdr:cxnSp macro="">
      <xdr:nvCxnSpPr>
        <xdr:cNvPr id="570" name="直線コネクタ 569"/>
        <xdr:cNvCxnSpPr/>
      </xdr:nvCxnSpPr>
      <xdr:spPr>
        <a:xfrm flipV="1">
          <a:off x="15481300" y="9699164"/>
          <a:ext cx="838200" cy="1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97731</xdr:rowOff>
    </xdr:from>
    <xdr:ext cx="534377" cy="259045"/>
    <xdr:sp macro="" textlink="">
      <xdr:nvSpPr>
        <xdr:cNvPr id="571" name="教育費平均値テキスト"/>
        <xdr:cNvSpPr txBox="1"/>
      </xdr:nvSpPr>
      <xdr:spPr>
        <a:xfrm>
          <a:off x="16370300" y="9698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2" name="フローチャート: 判断 571"/>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109296</xdr:rowOff>
    </xdr:from>
    <xdr:to>
      <xdr:col>81</xdr:col>
      <xdr:colOff>50800</xdr:colOff>
      <xdr:row>57</xdr:row>
      <xdr:rowOff>51509</xdr:rowOff>
    </xdr:to>
    <xdr:cxnSp macro="">
      <xdr:nvCxnSpPr>
        <xdr:cNvPr id="573" name="直線コネクタ 572"/>
        <xdr:cNvCxnSpPr/>
      </xdr:nvCxnSpPr>
      <xdr:spPr>
        <a:xfrm flipV="1">
          <a:off x="14592300" y="9710496"/>
          <a:ext cx="889000" cy="11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4" name="フローチャート: 判断 573"/>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145942</xdr:rowOff>
    </xdr:from>
    <xdr:ext cx="534377" cy="259045"/>
    <xdr:sp macro="" textlink="">
      <xdr:nvSpPr>
        <xdr:cNvPr id="575" name="テキスト ボックス 574"/>
        <xdr:cNvSpPr txBox="1"/>
      </xdr:nvSpPr>
      <xdr:spPr>
        <a:xfrm>
          <a:off x="15214111" y="940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51509</xdr:rowOff>
    </xdr:from>
    <xdr:to>
      <xdr:col>76</xdr:col>
      <xdr:colOff>114300</xdr:colOff>
      <xdr:row>57</xdr:row>
      <xdr:rowOff>108774</xdr:rowOff>
    </xdr:to>
    <xdr:cxnSp macro="">
      <xdr:nvCxnSpPr>
        <xdr:cNvPr id="576" name="直線コネクタ 575"/>
        <xdr:cNvCxnSpPr/>
      </xdr:nvCxnSpPr>
      <xdr:spPr>
        <a:xfrm flipV="1">
          <a:off x="13703300" y="9824159"/>
          <a:ext cx="889000" cy="5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77" name="フローチャート: 判断 576"/>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75206</xdr:rowOff>
    </xdr:from>
    <xdr:ext cx="534377" cy="259045"/>
    <xdr:sp macro="" textlink="">
      <xdr:nvSpPr>
        <xdr:cNvPr id="578" name="テキスト ボックス 577"/>
        <xdr:cNvSpPr txBox="1"/>
      </xdr:nvSpPr>
      <xdr:spPr>
        <a:xfrm>
          <a:off x="14325111" y="950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72459</xdr:rowOff>
    </xdr:from>
    <xdr:to>
      <xdr:col>71</xdr:col>
      <xdr:colOff>177800</xdr:colOff>
      <xdr:row>57</xdr:row>
      <xdr:rowOff>108774</xdr:rowOff>
    </xdr:to>
    <xdr:cxnSp macro="">
      <xdr:nvCxnSpPr>
        <xdr:cNvPr id="579" name="直線コネクタ 578"/>
        <xdr:cNvCxnSpPr/>
      </xdr:nvCxnSpPr>
      <xdr:spPr>
        <a:xfrm>
          <a:off x="12814300" y="9845109"/>
          <a:ext cx="889000" cy="3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0" name="フローチャート: 判断 579"/>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124829</xdr:rowOff>
    </xdr:from>
    <xdr:ext cx="534377" cy="259045"/>
    <xdr:sp macro="" textlink="">
      <xdr:nvSpPr>
        <xdr:cNvPr id="581" name="テキスト ボックス 580"/>
        <xdr:cNvSpPr txBox="1"/>
      </xdr:nvSpPr>
      <xdr:spPr>
        <a:xfrm>
          <a:off x="13436111" y="955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2" name="フローチャート: 判断 581"/>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116753</xdr:rowOff>
    </xdr:from>
    <xdr:ext cx="534377" cy="259045"/>
    <xdr:sp macro="" textlink="">
      <xdr:nvSpPr>
        <xdr:cNvPr id="583" name="テキスト ボックス 582"/>
        <xdr:cNvSpPr txBox="1"/>
      </xdr:nvSpPr>
      <xdr:spPr>
        <a:xfrm>
          <a:off x="12547111" y="988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47164</xdr:rowOff>
    </xdr:from>
    <xdr:to>
      <xdr:col>85</xdr:col>
      <xdr:colOff>177800</xdr:colOff>
      <xdr:row>56</xdr:row>
      <xdr:rowOff>148764</xdr:rowOff>
    </xdr:to>
    <xdr:sp macro="" textlink="">
      <xdr:nvSpPr>
        <xdr:cNvPr id="589" name="楕円 588"/>
        <xdr:cNvSpPr/>
      </xdr:nvSpPr>
      <xdr:spPr>
        <a:xfrm>
          <a:off x="16268700" y="964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70041</xdr:rowOff>
    </xdr:from>
    <xdr:ext cx="534377" cy="259045"/>
    <xdr:sp macro="" textlink="">
      <xdr:nvSpPr>
        <xdr:cNvPr id="590" name="教育費該当値テキスト"/>
        <xdr:cNvSpPr txBox="1"/>
      </xdr:nvSpPr>
      <xdr:spPr>
        <a:xfrm>
          <a:off x="16370300" y="949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58496</xdr:rowOff>
    </xdr:from>
    <xdr:to>
      <xdr:col>81</xdr:col>
      <xdr:colOff>101600</xdr:colOff>
      <xdr:row>56</xdr:row>
      <xdr:rowOff>160096</xdr:rowOff>
    </xdr:to>
    <xdr:sp macro="" textlink="">
      <xdr:nvSpPr>
        <xdr:cNvPr id="591" name="楕円 590"/>
        <xdr:cNvSpPr/>
      </xdr:nvSpPr>
      <xdr:spPr>
        <a:xfrm>
          <a:off x="15430500" y="96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151223</xdr:rowOff>
    </xdr:from>
    <xdr:ext cx="534377" cy="259045"/>
    <xdr:sp macro="" textlink="">
      <xdr:nvSpPr>
        <xdr:cNvPr id="592" name="テキスト ボックス 591"/>
        <xdr:cNvSpPr txBox="1"/>
      </xdr:nvSpPr>
      <xdr:spPr>
        <a:xfrm>
          <a:off x="15214111" y="975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709</xdr:rowOff>
    </xdr:from>
    <xdr:to>
      <xdr:col>76</xdr:col>
      <xdr:colOff>165100</xdr:colOff>
      <xdr:row>57</xdr:row>
      <xdr:rowOff>102309</xdr:rowOff>
    </xdr:to>
    <xdr:sp macro="" textlink="">
      <xdr:nvSpPr>
        <xdr:cNvPr id="593" name="楕円 592"/>
        <xdr:cNvSpPr/>
      </xdr:nvSpPr>
      <xdr:spPr>
        <a:xfrm>
          <a:off x="14541500" y="977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93436</xdr:rowOff>
    </xdr:from>
    <xdr:ext cx="534377" cy="259045"/>
    <xdr:sp macro="" textlink="">
      <xdr:nvSpPr>
        <xdr:cNvPr id="594" name="テキスト ボックス 593"/>
        <xdr:cNvSpPr txBox="1"/>
      </xdr:nvSpPr>
      <xdr:spPr>
        <a:xfrm>
          <a:off x="14325111" y="986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57974</xdr:rowOff>
    </xdr:from>
    <xdr:to>
      <xdr:col>72</xdr:col>
      <xdr:colOff>38100</xdr:colOff>
      <xdr:row>57</xdr:row>
      <xdr:rowOff>159574</xdr:rowOff>
    </xdr:to>
    <xdr:sp macro="" textlink="">
      <xdr:nvSpPr>
        <xdr:cNvPr id="595" name="楕円 594"/>
        <xdr:cNvSpPr/>
      </xdr:nvSpPr>
      <xdr:spPr>
        <a:xfrm>
          <a:off x="13652500" y="983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150701</xdr:rowOff>
    </xdr:from>
    <xdr:ext cx="534377" cy="259045"/>
    <xdr:sp macro="" textlink="">
      <xdr:nvSpPr>
        <xdr:cNvPr id="596" name="テキスト ボックス 595"/>
        <xdr:cNvSpPr txBox="1"/>
      </xdr:nvSpPr>
      <xdr:spPr>
        <a:xfrm>
          <a:off x="13436111" y="99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21659</xdr:rowOff>
    </xdr:from>
    <xdr:to>
      <xdr:col>67</xdr:col>
      <xdr:colOff>101600</xdr:colOff>
      <xdr:row>57</xdr:row>
      <xdr:rowOff>123259</xdr:rowOff>
    </xdr:to>
    <xdr:sp macro="" textlink="">
      <xdr:nvSpPr>
        <xdr:cNvPr id="597" name="楕円 596"/>
        <xdr:cNvSpPr/>
      </xdr:nvSpPr>
      <xdr:spPr>
        <a:xfrm>
          <a:off x="12763500" y="979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139786</xdr:rowOff>
    </xdr:from>
    <xdr:ext cx="534377" cy="259045"/>
    <xdr:sp macro="" textlink="">
      <xdr:nvSpPr>
        <xdr:cNvPr id="598" name="テキスト ボックス 597"/>
        <xdr:cNvSpPr txBox="1"/>
      </xdr:nvSpPr>
      <xdr:spPr>
        <a:xfrm>
          <a:off x="12547111" y="95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0" name="テキスト ボックス 61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4" name="直線コネクタ 623"/>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5" name="災害復旧費最小値テキスト"/>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6" name="直線コネクタ 62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27" name="災害復旧費最大値テキスト"/>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28" name="直線コネクタ 627"/>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9" name="直線コネクタ 628"/>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0" name="災害復旧費平均値テキスト"/>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1" name="フローチャート: 判断 630"/>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98682</xdr:rowOff>
    </xdr:from>
    <xdr:to>
      <xdr:col>81</xdr:col>
      <xdr:colOff>50800</xdr:colOff>
      <xdr:row>79</xdr:row>
      <xdr:rowOff>98879</xdr:rowOff>
    </xdr:to>
    <xdr:cxnSp macro="">
      <xdr:nvCxnSpPr>
        <xdr:cNvPr id="632" name="直線コネクタ 631"/>
        <xdr:cNvCxnSpPr/>
      </xdr:nvCxnSpPr>
      <xdr:spPr>
        <a:xfrm>
          <a:off x="14592300" y="13643232"/>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3" name="フローチャート: 判断 632"/>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4" name="テキスト ボックス 633"/>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98682</xdr:rowOff>
    </xdr:from>
    <xdr:to>
      <xdr:col>76</xdr:col>
      <xdr:colOff>114300</xdr:colOff>
      <xdr:row>79</xdr:row>
      <xdr:rowOff>98879</xdr:rowOff>
    </xdr:to>
    <xdr:cxnSp macro="">
      <xdr:nvCxnSpPr>
        <xdr:cNvPr id="635" name="直線コネクタ 634"/>
        <xdr:cNvCxnSpPr/>
      </xdr:nvCxnSpPr>
      <xdr:spPr>
        <a:xfrm flipV="1">
          <a:off x="13703300" y="13643232"/>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36" name="フローチャート: 判断 635"/>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123979</xdr:rowOff>
    </xdr:from>
    <xdr:ext cx="469744" cy="259045"/>
    <xdr:sp macro="" textlink="">
      <xdr:nvSpPr>
        <xdr:cNvPr id="637" name="テキスト ボックス 636"/>
        <xdr:cNvSpPr txBox="1"/>
      </xdr:nvSpPr>
      <xdr:spPr>
        <a:xfrm>
          <a:off x="14357428" y="133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8" name="直線コネクタ 637"/>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39" name="フローチャート: 判断 638"/>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0" name="テキスト ボックス 639"/>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1" name="フローチャート: 判断 640"/>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2" name="テキスト ボックス 641"/>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8" name="楕円 647"/>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249299" cy="259045"/>
    <xdr:sp macro="" textlink="">
      <xdr:nvSpPr>
        <xdr:cNvPr id="649" name="災害復旧費該当値テキスト"/>
        <xdr:cNvSpPr txBox="1"/>
      </xdr:nvSpPr>
      <xdr:spPr>
        <a:xfrm>
          <a:off x="16370300" y="13535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0" name="楕円 649"/>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1" name="テキスト ボックス 650"/>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47882</xdr:rowOff>
    </xdr:from>
    <xdr:to>
      <xdr:col>76</xdr:col>
      <xdr:colOff>165100</xdr:colOff>
      <xdr:row>79</xdr:row>
      <xdr:rowOff>149482</xdr:rowOff>
    </xdr:to>
    <xdr:sp macro="" textlink="">
      <xdr:nvSpPr>
        <xdr:cNvPr id="652" name="楕円 651"/>
        <xdr:cNvSpPr/>
      </xdr:nvSpPr>
      <xdr:spPr>
        <a:xfrm>
          <a:off x="14541500" y="1359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140609</xdr:rowOff>
    </xdr:from>
    <xdr:ext cx="249299" cy="259045"/>
    <xdr:sp macro="" textlink="">
      <xdr:nvSpPr>
        <xdr:cNvPr id="653" name="テキスト ボックス 652"/>
        <xdr:cNvSpPr txBox="1"/>
      </xdr:nvSpPr>
      <xdr:spPr>
        <a:xfrm>
          <a:off x="14467650" y="136851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4" name="楕円 653"/>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5" name="テキスト ボックス 654"/>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6" name="楕円 655"/>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7" name="テキスト ボックス 656"/>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1" name="直線コネクタ 680"/>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2" name="公債費最小値テキスト"/>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3" name="直線コネクタ 682"/>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4" name="公債費最大値テキスト"/>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5" name="直線コネクタ 684"/>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133783</xdr:rowOff>
    </xdr:from>
    <xdr:to>
      <xdr:col>85</xdr:col>
      <xdr:colOff>127000</xdr:colOff>
      <xdr:row>96</xdr:row>
      <xdr:rowOff>146659</xdr:rowOff>
    </xdr:to>
    <xdr:cxnSp macro="">
      <xdr:nvCxnSpPr>
        <xdr:cNvPr id="686" name="直線コネクタ 685"/>
        <xdr:cNvCxnSpPr/>
      </xdr:nvCxnSpPr>
      <xdr:spPr>
        <a:xfrm>
          <a:off x="15481300" y="16592983"/>
          <a:ext cx="838200" cy="1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87" name="公債費平均値テキスト"/>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88" name="フローチャート: 判断 687"/>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128905</xdr:rowOff>
    </xdr:from>
    <xdr:to>
      <xdr:col>81</xdr:col>
      <xdr:colOff>50800</xdr:colOff>
      <xdr:row>96</xdr:row>
      <xdr:rowOff>133783</xdr:rowOff>
    </xdr:to>
    <xdr:cxnSp macro="">
      <xdr:nvCxnSpPr>
        <xdr:cNvPr id="689" name="直線コネクタ 688"/>
        <xdr:cNvCxnSpPr/>
      </xdr:nvCxnSpPr>
      <xdr:spPr>
        <a:xfrm>
          <a:off x="14592300" y="16588105"/>
          <a:ext cx="889000" cy="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0" name="フローチャート: 判断 689"/>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167645</xdr:rowOff>
    </xdr:from>
    <xdr:ext cx="534377" cy="259045"/>
    <xdr:sp macro="" textlink="">
      <xdr:nvSpPr>
        <xdr:cNvPr id="691" name="テキスト ボックス 690"/>
        <xdr:cNvSpPr txBox="1"/>
      </xdr:nvSpPr>
      <xdr:spPr>
        <a:xfrm>
          <a:off x="15214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125552</xdr:rowOff>
    </xdr:from>
    <xdr:to>
      <xdr:col>76</xdr:col>
      <xdr:colOff>114300</xdr:colOff>
      <xdr:row>96</xdr:row>
      <xdr:rowOff>128905</xdr:rowOff>
    </xdr:to>
    <xdr:cxnSp macro="">
      <xdr:nvCxnSpPr>
        <xdr:cNvPr id="692" name="直線コネクタ 691"/>
        <xdr:cNvCxnSpPr/>
      </xdr:nvCxnSpPr>
      <xdr:spPr>
        <a:xfrm>
          <a:off x="13703300" y="16584752"/>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3" name="フローチャート: 判断 692"/>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5517</xdr:rowOff>
    </xdr:from>
    <xdr:ext cx="534377" cy="259045"/>
    <xdr:sp macro="" textlink="">
      <xdr:nvSpPr>
        <xdr:cNvPr id="694" name="テキスト ボックス 693"/>
        <xdr:cNvSpPr txBox="1"/>
      </xdr:nvSpPr>
      <xdr:spPr>
        <a:xfrm>
          <a:off x="14325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125552</xdr:rowOff>
    </xdr:from>
    <xdr:to>
      <xdr:col>71</xdr:col>
      <xdr:colOff>177800</xdr:colOff>
      <xdr:row>96</xdr:row>
      <xdr:rowOff>138264</xdr:rowOff>
    </xdr:to>
    <xdr:cxnSp macro="">
      <xdr:nvCxnSpPr>
        <xdr:cNvPr id="695" name="直線コネクタ 694"/>
        <xdr:cNvCxnSpPr/>
      </xdr:nvCxnSpPr>
      <xdr:spPr>
        <a:xfrm flipV="1">
          <a:off x="12814300" y="16584752"/>
          <a:ext cx="889000" cy="1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696" name="フローチャート: 判断 695"/>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11104</xdr:rowOff>
    </xdr:from>
    <xdr:ext cx="534377" cy="259045"/>
    <xdr:sp macro="" textlink="">
      <xdr:nvSpPr>
        <xdr:cNvPr id="697" name="テキスト ボックス 696"/>
        <xdr:cNvSpPr txBox="1"/>
      </xdr:nvSpPr>
      <xdr:spPr>
        <a:xfrm>
          <a:off x="13436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698" name="フローチャート: 判断 697"/>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165701</xdr:rowOff>
    </xdr:from>
    <xdr:ext cx="534377" cy="259045"/>
    <xdr:sp macro="" textlink="">
      <xdr:nvSpPr>
        <xdr:cNvPr id="699" name="テキスト ボックス 698"/>
        <xdr:cNvSpPr txBox="1"/>
      </xdr:nvSpPr>
      <xdr:spPr>
        <a:xfrm>
          <a:off x="12547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95859</xdr:rowOff>
    </xdr:from>
    <xdr:to>
      <xdr:col>85</xdr:col>
      <xdr:colOff>177800</xdr:colOff>
      <xdr:row>97</xdr:row>
      <xdr:rowOff>26009</xdr:rowOff>
    </xdr:to>
    <xdr:sp macro="" textlink="">
      <xdr:nvSpPr>
        <xdr:cNvPr id="705" name="楕円 704"/>
        <xdr:cNvSpPr/>
      </xdr:nvSpPr>
      <xdr:spPr>
        <a:xfrm>
          <a:off x="16268700" y="1655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74286</xdr:rowOff>
    </xdr:from>
    <xdr:ext cx="534377" cy="259045"/>
    <xdr:sp macro="" textlink="">
      <xdr:nvSpPr>
        <xdr:cNvPr id="706" name="公債費該当値テキスト"/>
        <xdr:cNvSpPr txBox="1"/>
      </xdr:nvSpPr>
      <xdr:spPr>
        <a:xfrm>
          <a:off x="16370300" y="1653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82983</xdr:rowOff>
    </xdr:from>
    <xdr:to>
      <xdr:col>81</xdr:col>
      <xdr:colOff>101600</xdr:colOff>
      <xdr:row>97</xdr:row>
      <xdr:rowOff>13133</xdr:rowOff>
    </xdr:to>
    <xdr:sp macro="" textlink="">
      <xdr:nvSpPr>
        <xdr:cNvPr id="707" name="楕円 706"/>
        <xdr:cNvSpPr/>
      </xdr:nvSpPr>
      <xdr:spPr>
        <a:xfrm>
          <a:off x="15430500" y="165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4260</xdr:rowOff>
    </xdr:from>
    <xdr:ext cx="534377" cy="259045"/>
    <xdr:sp macro="" textlink="">
      <xdr:nvSpPr>
        <xdr:cNvPr id="708" name="テキスト ボックス 707"/>
        <xdr:cNvSpPr txBox="1"/>
      </xdr:nvSpPr>
      <xdr:spPr>
        <a:xfrm>
          <a:off x="15214111" y="1663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78105</xdr:rowOff>
    </xdr:from>
    <xdr:to>
      <xdr:col>76</xdr:col>
      <xdr:colOff>165100</xdr:colOff>
      <xdr:row>97</xdr:row>
      <xdr:rowOff>8255</xdr:rowOff>
    </xdr:to>
    <xdr:sp macro="" textlink="">
      <xdr:nvSpPr>
        <xdr:cNvPr id="709" name="楕円 708"/>
        <xdr:cNvSpPr/>
      </xdr:nvSpPr>
      <xdr:spPr>
        <a:xfrm>
          <a:off x="14541500" y="1653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170832</xdr:rowOff>
    </xdr:from>
    <xdr:ext cx="534377" cy="259045"/>
    <xdr:sp macro="" textlink="">
      <xdr:nvSpPr>
        <xdr:cNvPr id="710" name="テキスト ボックス 709"/>
        <xdr:cNvSpPr txBox="1"/>
      </xdr:nvSpPr>
      <xdr:spPr>
        <a:xfrm>
          <a:off x="14325111" y="1663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74752</xdr:rowOff>
    </xdr:from>
    <xdr:to>
      <xdr:col>72</xdr:col>
      <xdr:colOff>38100</xdr:colOff>
      <xdr:row>97</xdr:row>
      <xdr:rowOff>4902</xdr:rowOff>
    </xdr:to>
    <xdr:sp macro="" textlink="">
      <xdr:nvSpPr>
        <xdr:cNvPr id="711" name="楕円 710"/>
        <xdr:cNvSpPr/>
      </xdr:nvSpPr>
      <xdr:spPr>
        <a:xfrm>
          <a:off x="13652500" y="1653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167479</xdr:rowOff>
    </xdr:from>
    <xdr:ext cx="534377" cy="259045"/>
    <xdr:sp macro="" textlink="">
      <xdr:nvSpPr>
        <xdr:cNvPr id="712" name="テキスト ボックス 711"/>
        <xdr:cNvSpPr txBox="1"/>
      </xdr:nvSpPr>
      <xdr:spPr>
        <a:xfrm>
          <a:off x="13436111" y="1662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87464</xdr:rowOff>
    </xdr:from>
    <xdr:to>
      <xdr:col>67</xdr:col>
      <xdr:colOff>101600</xdr:colOff>
      <xdr:row>97</xdr:row>
      <xdr:rowOff>17614</xdr:rowOff>
    </xdr:to>
    <xdr:sp macro="" textlink="">
      <xdr:nvSpPr>
        <xdr:cNvPr id="713" name="楕円 712"/>
        <xdr:cNvSpPr/>
      </xdr:nvSpPr>
      <xdr:spPr>
        <a:xfrm>
          <a:off x="12763500" y="1654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8741</xdr:rowOff>
    </xdr:from>
    <xdr:ext cx="534377" cy="259045"/>
    <xdr:sp macro="" textlink="">
      <xdr:nvSpPr>
        <xdr:cNvPr id="714" name="テキスト ボックス 713"/>
        <xdr:cNvSpPr txBox="1"/>
      </xdr:nvSpPr>
      <xdr:spPr>
        <a:xfrm>
          <a:off x="12547111" y="1663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0" name="直線コネクタ 739"/>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1" name="諸支出金最小値テキスト"/>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3" name="諸支出金最大値テキスト"/>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4" name="直線コネクタ 743"/>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46" name="諸支出金平均値テキスト"/>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47" name="フローチャート: 判断 746"/>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49" name="フローチャート: 判断 748"/>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0" name="テキスト ボックス 749"/>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2" name="フローチャート: 判断 751"/>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3" name="テキスト ボックス 752"/>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5" name="フローチャート: 判断 754"/>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56" name="テキスト ボックス 755"/>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57" name="フローチャート: 判断 756"/>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58" name="テキスト ボックス 757"/>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5" name="諸支出金該当値テキスト"/>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年度の歳出決算総額は，市民一人当たり</a:t>
          </a:r>
          <a:r>
            <a:rPr kumimoji="1" lang="en-US" altLang="ja-JP" sz="1100">
              <a:solidFill>
                <a:sysClr val="windowText" lastClr="000000"/>
              </a:solidFill>
              <a:effectLst/>
              <a:latin typeface="+mn-lt"/>
              <a:ea typeface="+mn-ea"/>
              <a:cs typeface="+mn-cs"/>
            </a:rPr>
            <a:t>375,055</a:t>
          </a:r>
          <a:r>
            <a:rPr kumimoji="1" lang="ja-JP" altLang="ja-JP" sz="1100">
              <a:solidFill>
                <a:sysClr val="windowText" lastClr="000000"/>
              </a:solidFill>
              <a:effectLst/>
              <a:latin typeface="+mn-lt"/>
              <a:ea typeface="+mn-ea"/>
              <a:cs typeface="+mn-cs"/>
            </a:rPr>
            <a:t>円であり，</a:t>
          </a:r>
          <a:r>
            <a:rPr kumimoji="1" lang="ja-JP" altLang="en-US" sz="1100">
              <a:solidFill>
                <a:sysClr val="windowText" lastClr="000000"/>
              </a:solidFill>
              <a:effectLst/>
              <a:latin typeface="+mn-lt"/>
              <a:ea typeface="+mn-ea"/>
              <a:cs typeface="+mn-cs"/>
            </a:rPr>
            <a:t>教育費</a:t>
          </a:r>
          <a:r>
            <a:rPr kumimoji="1" lang="ja-JP" altLang="ja-JP" sz="1100">
              <a:solidFill>
                <a:sysClr val="windowText" lastClr="000000"/>
              </a:solidFill>
              <a:effectLst/>
              <a:latin typeface="+mn-lt"/>
              <a:ea typeface="+mn-ea"/>
              <a:cs typeface="+mn-cs"/>
            </a:rPr>
            <a:t>を除き類似団体平均より各歳出とも下回っている。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増加の寄与額が最も大きい</a:t>
          </a:r>
          <a:r>
            <a:rPr kumimoji="1" lang="ja-JP" altLang="en-US" sz="1100">
              <a:solidFill>
                <a:sysClr val="windowText" lastClr="000000"/>
              </a:solidFill>
              <a:effectLst/>
              <a:latin typeface="+mn-lt"/>
              <a:ea typeface="+mn-ea"/>
              <a:cs typeface="+mn-cs"/>
            </a:rPr>
            <a:t>民生費</a:t>
          </a:r>
          <a:r>
            <a:rPr kumimoji="1" lang="ja-JP" altLang="ja-JP" sz="1100">
              <a:solidFill>
                <a:sysClr val="windowText" lastClr="000000"/>
              </a:solidFill>
              <a:effectLst/>
              <a:latin typeface="+mn-lt"/>
              <a:ea typeface="+mn-ea"/>
              <a:cs typeface="+mn-cs"/>
            </a:rPr>
            <a:t>は，</a:t>
          </a:r>
          <a:r>
            <a:rPr kumimoji="1" lang="ja-JP" altLang="en-US" sz="1100">
              <a:solidFill>
                <a:sysClr val="windowText" lastClr="000000"/>
              </a:solidFill>
              <a:effectLst/>
              <a:latin typeface="+mn-lt"/>
              <a:ea typeface="+mn-ea"/>
              <a:cs typeface="+mn-cs"/>
            </a:rPr>
            <a:t>子育て世帯や住民税非課税世帯等に対する臨時特別給付金事業が主因のほか，高齢化社会の進展に伴う社会保障費の自然増もあり，介護保険事業や介護サービス事業など特別会計への繰出金や生活保護費の増により伸長している。</a:t>
          </a:r>
          <a:r>
            <a:rPr kumimoji="1" lang="ja-JP" altLang="ja-JP" sz="1100">
              <a:solidFill>
                <a:sysClr val="windowText" lastClr="000000"/>
              </a:solidFill>
              <a:effectLst/>
              <a:latin typeface="+mn-lt"/>
              <a:ea typeface="+mn-ea"/>
              <a:cs typeface="+mn-cs"/>
            </a:rPr>
            <a:t>次いで増加の寄与額が大きい衛生費は</a:t>
          </a:r>
          <a:r>
            <a:rPr kumimoji="1" lang="ja-JP" altLang="en-US" sz="1100">
              <a:solidFill>
                <a:sysClr val="windowText" lastClr="000000"/>
              </a:solidFill>
              <a:effectLst/>
              <a:latin typeface="+mn-lt"/>
              <a:ea typeface="+mn-ea"/>
              <a:cs typeface="+mn-cs"/>
            </a:rPr>
            <a:t>新型コロナウイルスワクチン接種体制確保事業の影響により増</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また，類似団体平均を上回った</a:t>
          </a:r>
          <a:r>
            <a:rPr kumimoji="1" lang="ja-JP" altLang="ja-JP" sz="1100">
              <a:solidFill>
                <a:sysClr val="windowText" lastClr="000000"/>
              </a:solidFill>
              <a:effectLst/>
              <a:latin typeface="+mn-lt"/>
              <a:ea typeface="+mn-ea"/>
              <a:cs typeface="+mn-cs"/>
            </a:rPr>
            <a:t>教育費は，</a:t>
          </a:r>
          <a:r>
            <a:rPr kumimoji="1" lang="ja-JP" altLang="en-US" sz="1100">
              <a:solidFill>
                <a:sysClr val="windowText" lastClr="000000"/>
              </a:solidFill>
              <a:effectLst/>
              <a:latin typeface="+mn-lt"/>
              <a:ea typeface="+mn-ea"/>
              <a:cs typeface="+mn-cs"/>
            </a:rPr>
            <a:t>新学校給食センター建設の本格化に伴う増に起因している。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今後，増加基調の民生費をはじめ，公共施設等総合管理計画に基づく公共施設改修・再編等による総務費や教育費の財政需要の増大が見込まれるため，各費目において経費削減に努めるとともに，財源の調達方法を精査することで，歳入・歳出両面から財政健全化に取り組む。</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茨城県龍ケ崎市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ysClr val="windowText" lastClr="000000"/>
              </a:solidFill>
              <a:effectLst/>
              <a:latin typeface="+mn-lt"/>
              <a:ea typeface="+mn-ea"/>
              <a:cs typeface="+mn-cs"/>
            </a:rPr>
            <a:t>　</a:t>
          </a:r>
          <a:r>
            <a:rPr kumimoji="1" lang="ja-JP" altLang="ja-JP" sz="1000">
              <a:solidFill>
                <a:sysClr val="windowText" lastClr="000000"/>
              </a:solidFill>
              <a:effectLst/>
              <a:latin typeface="+mn-lt"/>
              <a:ea typeface="+mn-ea"/>
              <a:cs typeface="+mn-cs"/>
            </a:rPr>
            <a:t>財政調整基金残高は，平成</a:t>
          </a:r>
          <a:r>
            <a:rPr kumimoji="1" lang="en-US" altLang="ja-JP" sz="1000">
              <a:solidFill>
                <a:sysClr val="windowText" lastClr="000000"/>
              </a:solidFill>
              <a:effectLst/>
              <a:latin typeface="+mn-lt"/>
              <a:ea typeface="+mn-ea"/>
              <a:cs typeface="+mn-cs"/>
            </a:rPr>
            <a:t>29</a:t>
          </a:r>
          <a:r>
            <a:rPr kumimoji="1" lang="ja-JP" altLang="ja-JP" sz="1000">
              <a:solidFill>
                <a:sysClr val="windowText" lastClr="000000"/>
              </a:solidFill>
              <a:effectLst/>
              <a:latin typeface="+mn-lt"/>
              <a:ea typeface="+mn-ea"/>
              <a:cs typeface="+mn-cs"/>
            </a:rPr>
            <a:t>年度から令和元年度は，高齢化の進展等による社会保障関係費の増等により，厳しい財政状況に転じたものの，当初予算で計上していた取崩しを回避したため，同水準で推移した。令和</a:t>
          </a:r>
          <a:r>
            <a:rPr kumimoji="1" lang="en-US" altLang="ja-JP" sz="1000">
              <a:solidFill>
                <a:sysClr val="windowText" lastClr="000000"/>
              </a:solidFill>
              <a:effectLst/>
              <a:latin typeface="+mn-lt"/>
              <a:ea typeface="+mn-ea"/>
              <a:cs typeface="+mn-cs"/>
            </a:rPr>
            <a:t>2</a:t>
          </a:r>
          <a:r>
            <a:rPr kumimoji="1" lang="ja-JP" altLang="ja-JP" sz="1000">
              <a:solidFill>
                <a:sysClr val="windowText" lastClr="000000"/>
              </a:solidFill>
              <a:effectLst/>
              <a:latin typeface="+mn-lt"/>
              <a:ea typeface="+mn-ea"/>
              <a:cs typeface="+mn-cs"/>
            </a:rPr>
            <a:t>年度は新型コロナウイルス感染症対策に係る財源調整のため，</a:t>
          </a:r>
          <a:r>
            <a:rPr kumimoji="1" lang="en-US" altLang="ja-JP" sz="1000">
              <a:solidFill>
                <a:sysClr val="windowText" lastClr="000000"/>
              </a:solidFill>
              <a:effectLst/>
              <a:latin typeface="+mn-lt"/>
              <a:ea typeface="+mn-ea"/>
              <a:cs typeface="+mn-cs"/>
            </a:rPr>
            <a:t>12</a:t>
          </a:r>
          <a:r>
            <a:rPr kumimoji="1" lang="ja-JP" altLang="ja-JP" sz="1000">
              <a:solidFill>
                <a:sysClr val="windowText" lastClr="000000"/>
              </a:solidFill>
              <a:effectLst/>
              <a:latin typeface="+mn-lt"/>
              <a:ea typeface="+mn-ea"/>
              <a:cs typeface="+mn-cs"/>
            </a:rPr>
            <a:t>年ぶりに取崩し</a:t>
          </a:r>
          <a:r>
            <a:rPr kumimoji="1" lang="ja-JP" altLang="en-US" sz="1000">
              <a:solidFill>
                <a:sysClr val="windowText" lastClr="000000"/>
              </a:solidFill>
              <a:effectLst/>
              <a:latin typeface="+mn-lt"/>
              <a:ea typeface="+mn-ea"/>
              <a:cs typeface="+mn-cs"/>
            </a:rPr>
            <a:t>を行った。令和</a:t>
          </a:r>
          <a:r>
            <a:rPr kumimoji="1" lang="en-US" altLang="ja-JP" sz="1000">
              <a:solidFill>
                <a:sysClr val="windowText" lastClr="000000"/>
              </a:solidFill>
              <a:effectLst/>
              <a:latin typeface="+mn-lt"/>
              <a:ea typeface="+mn-ea"/>
              <a:cs typeface="+mn-cs"/>
            </a:rPr>
            <a:t>3</a:t>
          </a:r>
          <a:r>
            <a:rPr kumimoji="1" lang="ja-JP" altLang="en-US" sz="1000">
              <a:solidFill>
                <a:sysClr val="windowText" lastClr="000000"/>
              </a:solidFill>
              <a:effectLst/>
              <a:latin typeface="+mn-lt"/>
              <a:ea typeface="+mn-ea"/>
              <a:cs typeface="+mn-cs"/>
            </a:rPr>
            <a:t>年度は取崩しを回避したものの，</a:t>
          </a:r>
          <a:r>
            <a:rPr kumimoji="1" lang="ja-JP" altLang="ja-JP" sz="1000">
              <a:solidFill>
                <a:sysClr val="windowText" lastClr="000000"/>
              </a:solidFill>
              <a:effectLst/>
              <a:latin typeface="+mn-lt"/>
              <a:ea typeface="+mn-ea"/>
              <a:cs typeface="+mn-cs"/>
            </a:rPr>
            <a:t>わずかに水準を下げている。</a:t>
          </a:r>
          <a:r>
            <a:rPr kumimoji="1" lang="ja-JP" altLang="ja-JP" sz="1000">
              <a:solidFill>
                <a:srgbClr val="FF0000"/>
              </a:solidFill>
              <a:effectLst/>
              <a:latin typeface="+mn-lt"/>
              <a:ea typeface="+mn-ea"/>
              <a:cs typeface="+mn-cs"/>
            </a:rPr>
            <a:t>　　</a:t>
          </a:r>
          <a:endParaRPr lang="ja-JP" altLang="ja-JP" sz="1000">
            <a:solidFill>
              <a:sysClr val="windowText" lastClr="000000"/>
            </a:solidFill>
            <a:effectLst/>
          </a:endParaRPr>
        </a:p>
        <a:p>
          <a:pPr eaLnBrk="1" fontAlgn="auto" latinLnBrk="0" hangingPunct="1"/>
          <a:r>
            <a:rPr kumimoji="1" lang="ja-JP" altLang="ja-JP" sz="1000">
              <a:solidFill>
                <a:sysClr val="windowText" lastClr="000000"/>
              </a:solidFill>
              <a:effectLst/>
              <a:latin typeface="+mn-lt"/>
              <a:ea typeface="+mn-ea"/>
              <a:cs typeface="+mn-cs"/>
            </a:rPr>
            <a:t>　実質収支額は，過去</a:t>
          </a:r>
          <a:r>
            <a:rPr kumimoji="1" lang="en-US" altLang="ja-JP" sz="1000">
              <a:solidFill>
                <a:sysClr val="windowText" lastClr="000000"/>
              </a:solidFill>
              <a:effectLst/>
              <a:latin typeface="+mn-lt"/>
              <a:ea typeface="+mn-ea"/>
              <a:cs typeface="+mn-cs"/>
            </a:rPr>
            <a:t>5</a:t>
          </a:r>
          <a:r>
            <a:rPr kumimoji="1" lang="ja-JP" altLang="ja-JP" sz="1000">
              <a:solidFill>
                <a:sysClr val="windowText" lastClr="000000"/>
              </a:solidFill>
              <a:effectLst/>
              <a:latin typeface="+mn-lt"/>
              <a:ea typeface="+mn-ea"/>
              <a:cs typeface="+mn-cs"/>
            </a:rPr>
            <a:t>年の中で一番の高水準となった。増加要因としては，形式収支</a:t>
          </a:r>
          <a:r>
            <a:rPr kumimoji="1" lang="ja-JP" altLang="en-US" sz="1000">
              <a:solidFill>
                <a:sysClr val="windowText" lastClr="000000"/>
              </a:solidFill>
              <a:effectLst/>
              <a:latin typeface="+mn-lt"/>
              <a:ea typeface="+mn-ea"/>
              <a:cs typeface="+mn-cs"/>
            </a:rPr>
            <a:t>が大幅増となり</a:t>
          </a:r>
          <a:r>
            <a:rPr kumimoji="1" lang="ja-JP" altLang="ja-JP" sz="1000">
              <a:solidFill>
                <a:sysClr val="windowText" lastClr="000000"/>
              </a:solidFill>
              <a:effectLst/>
              <a:latin typeface="+mn-lt"/>
              <a:ea typeface="+mn-ea"/>
              <a:cs typeface="+mn-cs"/>
            </a:rPr>
            <a:t>，翌年度への繰り越すべき財源</a:t>
          </a:r>
          <a:r>
            <a:rPr kumimoji="1" lang="ja-JP" altLang="en-US" sz="1000">
              <a:solidFill>
                <a:sysClr val="windowText" lastClr="000000"/>
              </a:solidFill>
              <a:effectLst/>
              <a:latin typeface="+mn-lt"/>
              <a:ea typeface="+mn-ea"/>
              <a:cs typeface="+mn-cs"/>
            </a:rPr>
            <a:t>も増加</a:t>
          </a:r>
          <a:r>
            <a:rPr kumimoji="1" lang="ja-JP" altLang="ja-JP" sz="1000">
              <a:solidFill>
                <a:sysClr val="windowText" lastClr="000000"/>
              </a:solidFill>
              <a:effectLst/>
              <a:latin typeface="+mn-lt"/>
              <a:ea typeface="+mn-ea"/>
              <a:cs typeface="+mn-cs"/>
            </a:rPr>
            <a:t>したこと</a:t>
          </a:r>
          <a:r>
            <a:rPr kumimoji="1" lang="ja-JP" altLang="en-US" sz="1000">
              <a:solidFill>
                <a:sysClr val="windowText" lastClr="000000"/>
              </a:solidFill>
              <a:effectLst/>
              <a:latin typeface="+mn-lt"/>
              <a:ea typeface="+mn-ea"/>
              <a:cs typeface="+mn-cs"/>
            </a:rPr>
            <a:t>による</a:t>
          </a:r>
          <a:r>
            <a:rPr kumimoji="1" lang="ja-JP" altLang="ja-JP" sz="1000">
              <a:solidFill>
                <a:sysClr val="windowText" lastClr="000000"/>
              </a:solidFill>
              <a:effectLst/>
              <a:latin typeface="+mn-lt"/>
              <a:ea typeface="+mn-ea"/>
              <a:cs typeface="+mn-cs"/>
            </a:rPr>
            <a:t>。</a:t>
          </a:r>
          <a:endParaRPr lang="ja-JP" altLang="ja-JP" sz="1000">
            <a:solidFill>
              <a:sysClr val="windowText" lastClr="000000"/>
            </a:solidFill>
            <a:effectLst/>
          </a:endParaRPr>
        </a:p>
        <a:p>
          <a:pPr eaLnBrk="1" fontAlgn="auto" latinLnBrk="0" hangingPunct="1"/>
          <a:r>
            <a:rPr kumimoji="1" lang="ja-JP" altLang="ja-JP" sz="1000">
              <a:solidFill>
                <a:srgbClr val="FF0000"/>
              </a:solidFill>
              <a:effectLst/>
              <a:latin typeface="+mn-lt"/>
              <a:ea typeface="+mn-ea"/>
              <a:cs typeface="+mn-cs"/>
            </a:rPr>
            <a:t>　</a:t>
          </a:r>
          <a:r>
            <a:rPr kumimoji="1" lang="ja-JP" altLang="ja-JP" sz="1000">
              <a:solidFill>
                <a:sysClr val="windowText" lastClr="000000"/>
              </a:solidFill>
              <a:effectLst/>
              <a:latin typeface="+mn-lt"/>
              <a:ea typeface="+mn-ea"/>
              <a:cs typeface="+mn-cs"/>
            </a:rPr>
            <a:t>今後，高齢化社会の進展や公共施設等のストック対策の財政需要等により，厳しい財政運営が続くと予測されるが，龍ケ崎市財政運営の基本指針等に関する条例に基づき，財政健全化の取組を推進し，実質収支額及び財政調整基金残高の適正規模の確保に努める。</a:t>
          </a:r>
          <a:endParaRPr lang="ja-JP" altLang="ja-JP" sz="1000">
            <a:solidFill>
              <a:sysClr val="windowText" lastClr="000000"/>
            </a:solidFill>
            <a:effectLst/>
          </a:endParaRPr>
        </a:p>
        <a:p>
          <a:endParaRPr kumimoji="1" lang="ja-JP" altLang="en-US" sz="1000">
            <a:solidFill>
              <a:srgbClr val="FF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茨城県龍ケ崎市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年度までのすべての会計において黒字決算となったため，連結実質赤字比率は算出されていない。</a:t>
          </a:r>
          <a:endParaRPr lang="ja-JP" altLang="ja-JP" sz="1400">
            <a:effectLst/>
          </a:endParaRPr>
        </a:p>
        <a:p>
          <a:r>
            <a:rPr kumimoji="1" lang="ja-JP" altLang="ja-JP" sz="1100">
              <a:solidFill>
                <a:schemeClr val="dk1"/>
              </a:solidFill>
              <a:effectLst/>
              <a:latin typeface="+mn-lt"/>
              <a:ea typeface="+mn-ea"/>
              <a:cs typeface="+mn-cs"/>
            </a:rPr>
            <a:t>　一般会計は，平成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年に下降したが，それ以降は上昇し続け，令和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の中で一番の高水準となった。前年度と比較し，歳入・歳出ともに，規模が縮小したが，普通交付税や地方消費税交付金をはじめとした一般財源の増など歳入の上振れ，新型コロナウイルス感染症対策に係る財源が確保されたことに加え，事業の中止・縮小による歳出の抑制が主な要因である。</a:t>
          </a:r>
          <a:endParaRPr lang="ja-JP" altLang="ja-JP" sz="1400">
            <a:effectLst/>
          </a:endParaRPr>
        </a:p>
        <a:p>
          <a:r>
            <a:rPr kumimoji="1" lang="ja-JP" altLang="ja-JP" sz="1100">
              <a:solidFill>
                <a:schemeClr val="dk1"/>
              </a:solidFill>
              <a:effectLst/>
              <a:latin typeface="+mn-lt"/>
              <a:ea typeface="+mn-ea"/>
              <a:cs typeface="+mn-cs"/>
            </a:rPr>
            <a:t>　国民健康保険事業特別会計においては，平成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年度以降は，国民健康保険の財政運営が県へ移行したことにより，歳入と歳出がほぼ一致するようになったことが要因で比率が大幅に低下した。令和元年度と令和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年度は，国民健康保険事業費納付金の減少により，実質収支が大きく上昇したものの，令和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年度は，納付金の大幅な増加により，実質収支が減少に転じた。</a:t>
          </a:r>
          <a:endParaRPr lang="ja-JP" altLang="ja-JP" sz="1400">
            <a:effectLst/>
          </a:endParaRPr>
        </a:p>
        <a:p>
          <a:r>
            <a:rPr kumimoji="1" lang="ja-JP" altLang="ja-JP" sz="1100">
              <a:solidFill>
                <a:schemeClr val="dk1"/>
              </a:solidFill>
              <a:effectLst/>
              <a:latin typeface="+mn-lt"/>
              <a:ea typeface="+mn-ea"/>
              <a:cs typeface="+mn-cs"/>
            </a:rPr>
            <a:t>　今後も，新保健福祉施設の建設といった大型事業を控えていることに鑑み，中期事業計画や財政収支見通し等に基づいた計画的な財政運営に取り組んでいくとともに，市税等の徴収の強化や基金の適正管理，適正な市債発行といった歳入確保にも，より一層力を入れていく。</a:t>
          </a:r>
          <a:endParaRPr lang="ja-JP" altLang="ja-JP" sz="1400">
            <a:effectLst/>
          </a:endParaRP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79</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80</v>
      </c>
      <c r="C2" s="179"/>
      <c r="D2" s="180"/>
    </row>
    <row r="3" spans="1:119" ht="18.75" customHeight="1" thickBot="1" x14ac:dyDescent="0.2">
      <c r="A3" s="178"/>
      <c r="B3" s="631" t="s">
        <v>81</v>
      </c>
      <c r="C3" s="632"/>
      <c r="D3" s="632"/>
      <c r="E3" s="633"/>
      <c r="F3" s="633"/>
      <c r="G3" s="633"/>
      <c r="H3" s="633"/>
      <c r="I3" s="633"/>
      <c r="J3" s="633"/>
      <c r="K3" s="633"/>
      <c r="L3" s="633" t="s">
        <v>82</v>
      </c>
      <c r="M3" s="633"/>
      <c r="N3" s="633"/>
      <c r="O3" s="633"/>
      <c r="P3" s="633"/>
      <c r="Q3" s="633"/>
      <c r="R3" s="636"/>
      <c r="S3" s="636"/>
      <c r="T3" s="636"/>
      <c r="U3" s="636"/>
      <c r="V3" s="637"/>
      <c r="W3" s="527" t="s">
        <v>83</v>
      </c>
      <c r="X3" s="528"/>
      <c r="Y3" s="528"/>
      <c r="Z3" s="528"/>
      <c r="AA3" s="528"/>
      <c r="AB3" s="632"/>
      <c r="AC3" s="636" t="s">
        <v>84</v>
      </c>
      <c r="AD3" s="528"/>
      <c r="AE3" s="528"/>
      <c r="AF3" s="528"/>
      <c r="AG3" s="528"/>
      <c r="AH3" s="528"/>
      <c r="AI3" s="528"/>
      <c r="AJ3" s="528"/>
      <c r="AK3" s="528"/>
      <c r="AL3" s="598"/>
      <c r="AM3" s="527" t="s">
        <v>85</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86</v>
      </c>
      <c r="BO3" s="528"/>
      <c r="BP3" s="528"/>
      <c r="BQ3" s="528"/>
      <c r="BR3" s="528"/>
      <c r="BS3" s="528"/>
      <c r="BT3" s="528"/>
      <c r="BU3" s="598"/>
      <c r="BV3" s="527" t="s">
        <v>87</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88</v>
      </c>
      <c r="CU3" s="528"/>
      <c r="CV3" s="528"/>
      <c r="CW3" s="528"/>
      <c r="CX3" s="528"/>
      <c r="CY3" s="528"/>
      <c r="CZ3" s="528"/>
      <c r="DA3" s="598"/>
      <c r="DB3" s="527" t="s">
        <v>89</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90</v>
      </c>
      <c r="AZ4" s="485"/>
      <c r="BA4" s="485"/>
      <c r="BB4" s="485"/>
      <c r="BC4" s="485"/>
      <c r="BD4" s="485"/>
      <c r="BE4" s="485"/>
      <c r="BF4" s="485"/>
      <c r="BG4" s="485"/>
      <c r="BH4" s="485"/>
      <c r="BI4" s="485"/>
      <c r="BJ4" s="485"/>
      <c r="BK4" s="485"/>
      <c r="BL4" s="485"/>
      <c r="BM4" s="486"/>
      <c r="BN4" s="487">
        <v>31341672</v>
      </c>
      <c r="BO4" s="488"/>
      <c r="BP4" s="488"/>
      <c r="BQ4" s="488"/>
      <c r="BR4" s="488"/>
      <c r="BS4" s="488"/>
      <c r="BT4" s="488"/>
      <c r="BU4" s="489"/>
      <c r="BV4" s="487">
        <v>35996311</v>
      </c>
      <c r="BW4" s="488"/>
      <c r="BX4" s="488"/>
      <c r="BY4" s="488"/>
      <c r="BZ4" s="488"/>
      <c r="CA4" s="488"/>
      <c r="CB4" s="488"/>
      <c r="CC4" s="489"/>
      <c r="CD4" s="624" t="s">
        <v>91</v>
      </c>
      <c r="CE4" s="625"/>
      <c r="CF4" s="625"/>
      <c r="CG4" s="625"/>
      <c r="CH4" s="625"/>
      <c r="CI4" s="625"/>
      <c r="CJ4" s="625"/>
      <c r="CK4" s="625"/>
      <c r="CL4" s="625"/>
      <c r="CM4" s="625"/>
      <c r="CN4" s="625"/>
      <c r="CO4" s="625"/>
      <c r="CP4" s="625"/>
      <c r="CQ4" s="625"/>
      <c r="CR4" s="625"/>
      <c r="CS4" s="626"/>
      <c r="CT4" s="627">
        <v>16.3</v>
      </c>
      <c r="CU4" s="628"/>
      <c r="CV4" s="628"/>
      <c r="CW4" s="628"/>
      <c r="CX4" s="628"/>
      <c r="CY4" s="628"/>
      <c r="CZ4" s="628"/>
      <c r="DA4" s="629"/>
      <c r="DB4" s="627">
        <v>6.7</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92</v>
      </c>
      <c r="AN5" s="415"/>
      <c r="AO5" s="415"/>
      <c r="AP5" s="415"/>
      <c r="AQ5" s="415"/>
      <c r="AR5" s="415"/>
      <c r="AS5" s="415"/>
      <c r="AT5" s="416"/>
      <c r="AU5" s="516" t="s">
        <v>93</v>
      </c>
      <c r="AV5" s="517"/>
      <c r="AW5" s="517"/>
      <c r="AX5" s="517"/>
      <c r="AY5" s="472" t="s">
        <v>94</v>
      </c>
      <c r="AZ5" s="473"/>
      <c r="BA5" s="473"/>
      <c r="BB5" s="473"/>
      <c r="BC5" s="473"/>
      <c r="BD5" s="473"/>
      <c r="BE5" s="473"/>
      <c r="BF5" s="473"/>
      <c r="BG5" s="473"/>
      <c r="BH5" s="473"/>
      <c r="BI5" s="473"/>
      <c r="BJ5" s="473"/>
      <c r="BK5" s="473"/>
      <c r="BL5" s="473"/>
      <c r="BM5" s="474"/>
      <c r="BN5" s="458">
        <v>28603174</v>
      </c>
      <c r="BO5" s="459"/>
      <c r="BP5" s="459"/>
      <c r="BQ5" s="459"/>
      <c r="BR5" s="459"/>
      <c r="BS5" s="459"/>
      <c r="BT5" s="459"/>
      <c r="BU5" s="460"/>
      <c r="BV5" s="458">
        <v>34863158</v>
      </c>
      <c r="BW5" s="459"/>
      <c r="BX5" s="459"/>
      <c r="BY5" s="459"/>
      <c r="BZ5" s="459"/>
      <c r="CA5" s="459"/>
      <c r="CB5" s="459"/>
      <c r="CC5" s="460"/>
      <c r="CD5" s="498" t="s">
        <v>95</v>
      </c>
      <c r="CE5" s="418"/>
      <c r="CF5" s="418"/>
      <c r="CG5" s="418"/>
      <c r="CH5" s="418"/>
      <c r="CI5" s="418"/>
      <c r="CJ5" s="418"/>
      <c r="CK5" s="418"/>
      <c r="CL5" s="418"/>
      <c r="CM5" s="418"/>
      <c r="CN5" s="418"/>
      <c r="CO5" s="418"/>
      <c r="CP5" s="418"/>
      <c r="CQ5" s="418"/>
      <c r="CR5" s="418"/>
      <c r="CS5" s="499"/>
      <c r="CT5" s="455">
        <v>85.3</v>
      </c>
      <c r="CU5" s="456"/>
      <c r="CV5" s="456"/>
      <c r="CW5" s="456"/>
      <c r="CX5" s="456"/>
      <c r="CY5" s="456"/>
      <c r="CZ5" s="456"/>
      <c r="DA5" s="457"/>
      <c r="DB5" s="455">
        <v>93.2</v>
      </c>
      <c r="DC5" s="456"/>
      <c r="DD5" s="456"/>
      <c r="DE5" s="456"/>
      <c r="DF5" s="456"/>
      <c r="DG5" s="456"/>
      <c r="DH5" s="456"/>
      <c r="DI5" s="457"/>
    </row>
    <row r="6" spans="1:119" ht="18.75" customHeight="1" x14ac:dyDescent="0.15">
      <c r="A6" s="178"/>
      <c r="B6" s="604" t="s">
        <v>96</v>
      </c>
      <c r="C6" s="445"/>
      <c r="D6" s="445"/>
      <c r="E6" s="605"/>
      <c r="F6" s="605"/>
      <c r="G6" s="605"/>
      <c r="H6" s="605"/>
      <c r="I6" s="605"/>
      <c r="J6" s="605"/>
      <c r="K6" s="605"/>
      <c r="L6" s="605" t="s">
        <v>97</v>
      </c>
      <c r="M6" s="605"/>
      <c r="N6" s="605"/>
      <c r="O6" s="605"/>
      <c r="P6" s="605"/>
      <c r="Q6" s="605"/>
      <c r="R6" s="443"/>
      <c r="S6" s="443"/>
      <c r="T6" s="443"/>
      <c r="U6" s="443"/>
      <c r="V6" s="611"/>
      <c r="W6" s="548" t="s">
        <v>98</v>
      </c>
      <c r="X6" s="444"/>
      <c r="Y6" s="444"/>
      <c r="Z6" s="444"/>
      <c r="AA6" s="444"/>
      <c r="AB6" s="445"/>
      <c r="AC6" s="616" t="s">
        <v>99</v>
      </c>
      <c r="AD6" s="617"/>
      <c r="AE6" s="617"/>
      <c r="AF6" s="617"/>
      <c r="AG6" s="617"/>
      <c r="AH6" s="617"/>
      <c r="AI6" s="617"/>
      <c r="AJ6" s="617"/>
      <c r="AK6" s="617"/>
      <c r="AL6" s="618"/>
      <c r="AM6" s="515" t="s">
        <v>100</v>
      </c>
      <c r="AN6" s="415"/>
      <c r="AO6" s="415"/>
      <c r="AP6" s="415"/>
      <c r="AQ6" s="415"/>
      <c r="AR6" s="415"/>
      <c r="AS6" s="415"/>
      <c r="AT6" s="416"/>
      <c r="AU6" s="516" t="s">
        <v>101</v>
      </c>
      <c r="AV6" s="517"/>
      <c r="AW6" s="517"/>
      <c r="AX6" s="517"/>
      <c r="AY6" s="472" t="s">
        <v>102</v>
      </c>
      <c r="AZ6" s="473"/>
      <c r="BA6" s="473"/>
      <c r="BB6" s="473"/>
      <c r="BC6" s="473"/>
      <c r="BD6" s="473"/>
      <c r="BE6" s="473"/>
      <c r="BF6" s="473"/>
      <c r="BG6" s="473"/>
      <c r="BH6" s="473"/>
      <c r="BI6" s="473"/>
      <c r="BJ6" s="473"/>
      <c r="BK6" s="473"/>
      <c r="BL6" s="473"/>
      <c r="BM6" s="474"/>
      <c r="BN6" s="458">
        <v>2738498</v>
      </c>
      <c r="BO6" s="459"/>
      <c r="BP6" s="459"/>
      <c r="BQ6" s="459"/>
      <c r="BR6" s="459"/>
      <c r="BS6" s="459"/>
      <c r="BT6" s="459"/>
      <c r="BU6" s="460"/>
      <c r="BV6" s="458">
        <v>1133153</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92.3</v>
      </c>
      <c r="CU6" s="602"/>
      <c r="CV6" s="602"/>
      <c r="CW6" s="602"/>
      <c r="CX6" s="602"/>
      <c r="CY6" s="602"/>
      <c r="CZ6" s="602"/>
      <c r="DA6" s="603"/>
      <c r="DB6" s="601">
        <v>98.7</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105</v>
      </c>
      <c r="AV7" s="517"/>
      <c r="AW7" s="517"/>
      <c r="AX7" s="517"/>
      <c r="AY7" s="472" t="s">
        <v>106</v>
      </c>
      <c r="AZ7" s="473"/>
      <c r="BA7" s="473"/>
      <c r="BB7" s="473"/>
      <c r="BC7" s="473"/>
      <c r="BD7" s="473"/>
      <c r="BE7" s="473"/>
      <c r="BF7" s="473"/>
      <c r="BG7" s="473"/>
      <c r="BH7" s="473"/>
      <c r="BI7" s="473"/>
      <c r="BJ7" s="473"/>
      <c r="BK7" s="473"/>
      <c r="BL7" s="473"/>
      <c r="BM7" s="474"/>
      <c r="BN7" s="458">
        <v>110465</v>
      </c>
      <c r="BO7" s="459"/>
      <c r="BP7" s="459"/>
      <c r="BQ7" s="459"/>
      <c r="BR7" s="459"/>
      <c r="BS7" s="459"/>
      <c r="BT7" s="459"/>
      <c r="BU7" s="460"/>
      <c r="BV7" s="458">
        <v>91906</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16154667</v>
      </c>
      <c r="CU7" s="459"/>
      <c r="CV7" s="459"/>
      <c r="CW7" s="459"/>
      <c r="CX7" s="459"/>
      <c r="CY7" s="459"/>
      <c r="CZ7" s="459"/>
      <c r="DA7" s="460"/>
      <c r="DB7" s="458">
        <v>15455062</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109</v>
      </c>
      <c r="AV8" s="517"/>
      <c r="AW8" s="517"/>
      <c r="AX8" s="517"/>
      <c r="AY8" s="472" t="s">
        <v>110</v>
      </c>
      <c r="AZ8" s="473"/>
      <c r="BA8" s="473"/>
      <c r="BB8" s="473"/>
      <c r="BC8" s="473"/>
      <c r="BD8" s="473"/>
      <c r="BE8" s="473"/>
      <c r="BF8" s="473"/>
      <c r="BG8" s="473"/>
      <c r="BH8" s="473"/>
      <c r="BI8" s="473"/>
      <c r="BJ8" s="473"/>
      <c r="BK8" s="473"/>
      <c r="BL8" s="473"/>
      <c r="BM8" s="474"/>
      <c r="BN8" s="458">
        <v>2628033</v>
      </c>
      <c r="BO8" s="459"/>
      <c r="BP8" s="459"/>
      <c r="BQ8" s="459"/>
      <c r="BR8" s="459"/>
      <c r="BS8" s="459"/>
      <c r="BT8" s="459"/>
      <c r="BU8" s="460"/>
      <c r="BV8" s="458">
        <v>1041247</v>
      </c>
      <c r="BW8" s="459"/>
      <c r="BX8" s="459"/>
      <c r="BY8" s="459"/>
      <c r="BZ8" s="459"/>
      <c r="CA8" s="459"/>
      <c r="CB8" s="459"/>
      <c r="CC8" s="460"/>
      <c r="CD8" s="498" t="s">
        <v>111</v>
      </c>
      <c r="CE8" s="418"/>
      <c r="CF8" s="418"/>
      <c r="CG8" s="418"/>
      <c r="CH8" s="418"/>
      <c r="CI8" s="418"/>
      <c r="CJ8" s="418"/>
      <c r="CK8" s="418"/>
      <c r="CL8" s="418"/>
      <c r="CM8" s="418"/>
      <c r="CN8" s="418"/>
      <c r="CO8" s="418"/>
      <c r="CP8" s="418"/>
      <c r="CQ8" s="418"/>
      <c r="CR8" s="418"/>
      <c r="CS8" s="499"/>
      <c r="CT8" s="561">
        <v>0.75</v>
      </c>
      <c r="CU8" s="562"/>
      <c r="CV8" s="562"/>
      <c r="CW8" s="562"/>
      <c r="CX8" s="562"/>
      <c r="CY8" s="562"/>
      <c r="CZ8" s="562"/>
      <c r="DA8" s="563"/>
      <c r="DB8" s="561">
        <v>0.77</v>
      </c>
      <c r="DC8" s="562"/>
      <c r="DD8" s="562"/>
      <c r="DE8" s="562"/>
      <c r="DF8" s="562"/>
      <c r="DG8" s="562"/>
      <c r="DH8" s="562"/>
      <c r="DI8" s="563"/>
    </row>
    <row r="9" spans="1:119" ht="18.75" customHeight="1" thickBot="1" x14ac:dyDescent="0.2">
      <c r="A9" s="178"/>
      <c r="B9" s="590" t="s">
        <v>112</v>
      </c>
      <c r="C9" s="591"/>
      <c r="D9" s="591"/>
      <c r="E9" s="591"/>
      <c r="F9" s="591"/>
      <c r="G9" s="591"/>
      <c r="H9" s="591"/>
      <c r="I9" s="591"/>
      <c r="J9" s="591"/>
      <c r="K9" s="509"/>
      <c r="L9" s="592" t="s">
        <v>113</v>
      </c>
      <c r="M9" s="593"/>
      <c r="N9" s="593"/>
      <c r="O9" s="593"/>
      <c r="P9" s="593"/>
      <c r="Q9" s="594"/>
      <c r="R9" s="595">
        <v>76420</v>
      </c>
      <c r="S9" s="596"/>
      <c r="T9" s="596"/>
      <c r="U9" s="596"/>
      <c r="V9" s="597"/>
      <c r="W9" s="527" t="s">
        <v>114</v>
      </c>
      <c r="X9" s="528"/>
      <c r="Y9" s="528"/>
      <c r="Z9" s="528"/>
      <c r="AA9" s="528"/>
      <c r="AB9" s="528"/>
      <c r="AC9" s="528"/>
      <c r="AD9" s="528"/>
      <c r="AE9" s="528"/>
      <c r="AF9" s="528"/>
      <c r="AG9" s="528"/>
      <c r="AH9" s="528"/>
      <c r="AI9" s="528"/>
      <c r="AJ9" s="528"/>
      <c r="AK9" s="528"/>
      <c r="AL9" s="598"/>
      <c r="AM9" s="515" t="s">
        <v>115</v>
      </c>
      <c r="AN9" s="415"/>
      <c r="AO9" s="415"/>
      <c r="AP9" s="415"/>
      <c r="AQ9" s="415"/>
      <c r="AR9" s="415"/>
      <c r="AS9" s="415"/>
      <c r="AT9" s="416"/>
      <c r="AU9" s="516" t="s">
        <v>116</v>
      </c>
      <c r="AV9" s="517"/>
      <c r="AW9" s="517"/>
      <c r="AX9" s="517"/>
      <c r="AY9" s="472" t="s">
        <v>117</v>
      </c>
      <c r="AZ9" s="473"/>
      <c r="BA9" s="473"/>
      <c r="BB9" s="473"/>
      <c r="BC9" s="473"/>
      <c r="BD9" s="473"/>
      <c r="BE9" s="473"/>
      <c r="BF9" s="473"/>
      <c r="BG9" s="473"/>
      <c r="BH9" s="473"/>
      <c r="BI9" s="473"/>
      <c r="BJ9" s="473"/>
      <c r="BK9" s="473"/>
      <c r="BL9" s="473"/>
      <c r="BM9" s="474"/>
      <c r="BN9" s="458">
        <v>1586786</v>
      </c>
      <c r="BO9" s="459"/>
      <c r="BP9" s="459"/>
      <c r="BQ9" s="459"/>
      <c r="BR9" s="459"/>
      <c r="BS9" s="459"/>
      <c r="BT9" s="459"/>
      <c r="BU9" s="460"/>
      <c r="BV9" s="458">
        <v>274080</v>
      </c>
      <c r="BW9" s="459"/>
      <c r="BX9" s="459"/>
      <c r="BY9" s="459"/>
      <c r="BZ9" s="459"/>
      <c r="CA9" s="459"/>
      <c r="CB9" s="459"/>
      <c r="CC9" s="460"/>
      <c r="CD9" s="498" t="s">
        <v>118</v>
      </c>
      <c r="CE9" s="418"/>
      <c r="CF9" s="418"/>
      <c r="CG9" s="418"/>
      <c r="CH9" s="418"/>
      <c r="CI9" s="418"/>
      <c r="CJ9" s="418"/>
      <c r="CK9" s="418"/>
      <c r="CL9" s="418"/>
      <c r="CM9" s="418"/>
      <c r="CN9" s="418"/>
      <c r="CO9" s="418"/>
      <c r="CP9" s="418"/>
      <c r="CQ9" s="418"/>
      <c r="CR9" s="418"/>
      <c r="CS9" s="499"/>
      <c r="CT9" s="455">
        <v>12</v>
      </c>
      <c r="CU9" s="456"/>
      <c r="CV9" s="456"/>
      <c r="CW9" s="456"/>
      <c r="CX9" s="456"/>
      <c r="CY9" s="456"/>
      <c r="CZ9" s="456"/>
      <c r="DA9" s="457"/>
      <c r="DB9" s="455">
        <v>13</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119</v>
      </c>
      <c r="M10" s="415"/>
      <c r="N10" s="415"/>
      <c r="O10" s="415"/>
      <c r="P10" s="415"/>
      <c r="Q10" s="416"/>
      <c r="R10" s="411">
        <v>78342</v>
      </c>
      <c r="S10" s="412"/>
      <c r="T10" s="412"/>
      <c r="U10" s="412"/>
      <c r="V10" s="471"/>
      <c r="W10" s="599"/>
      <c r="X10" s="409"/>
      <c r="Y10" s="409"/>
      <c r="Z10" s="409"/>
      <c r="AA10" s="409"/>
      <c r="AB10" s="409"/>
      <c r="AC10" s="409"/>
      <c r="AD10" s="409"/>
      <c r="AE10" s="409"/>
      <c r="AF10" s="409"/>
      <c r="AG10" s="409"/>
      <c r="AH10" s="409"/>
      <c r="AI10" s="409"/>
      <c r="AJ10" s="409"/>
      <c r="AK10" s="409"/>
      <c r="AL10" s="600"/>
      <c r="AM10" s="515" t="s">
        <v>120</v>
      </c>
      <c r="AN10" s="415"/>
      <c r="AO10" s="415"/>
      <c r="AP10" s="415"/>
      <c r="AQ10" s="415"/>
      <c r="AR10" s="415"/>
      <c r="AS10" s="415"/>
      <c r="AT10" s="416"/>
      <c r="AU10" s="516" t="s">
        <v>121</v>
      </c>
      <c r="AV10" s="517"/>
      <c r="AW10" s="517"/>
      <c r="AX10" s="517"/>
      <c r="AY10" s="472" t="s">
        <v>122</v>
      </c>
      <c r="AZ10" s="473"/>
      <c r="BA10" s="473"/>
      <c r="BB10" s="473"/>
      <c r="BC10" s="473"/>
      <c r="BD10" s="473"/>
      <c r="BE10" s="473"/>
      <c r="BF10" s="473"/>
      <c r="BG10" s="473"/>
      <c r="BH10" s="473"/>
      <c r="BI10" s="473"/>
      <c r="BJ10" s="473"/>
      <c r="BK10" s="473"/>
      <c r="BL10" s="473"/>
      <c r="BM10" s="474"/>
      <c r="BN10" s="458">
        <v>1516</v>
      </c>
      <c r="BO10" s="459"/>
      <c r="BP10" s="459"/>
      <c r="BQ10" s="459"/>
      <c r="BR10" s="459"/>
      <c r="BS10" s="459"/>
      <c r="BT10" s="459"/>
      <c r="BU10" s="460"/>
      <c r="BV10" s="458">
        <v>6196</v>
      </c>
      <c r="BW10" s="459"/>
      <c r="BX10" s="459"/>
      <c r="BY10" s="459"/>
      <c r="BZ10" s="459"/>
      <c r="CA10" s="459"/>
      <c r="CB10" s="459"/>
      <c r="CC10" s="460"/>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124</v>
      </c>
      <c r="M11" s="420"/>
      <c r="N11" s="420"/>
      <c r="O11" s="420"/>
      <c r="P11" s="420"/>
      <c r="Q11" s="421"/>
      <c r="R11" s="587" t="s">
        <v>125</v>
      </c>
      <c r="S11" s="588"/>
      <c r="T11" s="588"/>
      <c r="U11" s="588"/>
      <c r="V11" s="589"/>
      <c r="W11" s="599"/>
      <c r="X11" s="409"/>
      <c r="Y11" s="409"/>
      <c r="Z11" s="409"/>
      <c r="AA11" s="409"/>
      <c r="AB11" s="409"/>
      <c r="AC11" s="409"/>
      <c r="AD11" s="409"/>
      <c r="AE11" s="409"/>
      <c r="AF11" s="409"/>
      <c r="AG11" s="409"/>
      <c r="AH11" s="409"/>
      <c r="AI11" s="409"/>
      <c r="AJ11" s="409"/>
      <c r="AK11" s="409"/>
      <c r="AL11" s="600"/>
      <c r="AM11" s="515" t="s">
        <v>126</v>
      </c>
      <c r="AN11" s="415"/>
      <c r="AO11" s="415"/>
      <c r="AP11" s="415"/>
      <c r="AQ11" s="415"/>
      <c r="AR11" s="415"/>
      <c r="AS11" s="415"/>
      <c r="AT11" s="416"/>
      <c r="AU11" s="516" t="s">
        <v>109</v>
      </c>
      <c r="AV11" s="517"/>
      <c r="AW11" s="517"/>
      <c r="AX11" s="517"/>
      <c r="AY11" s="472" t="s">
        <v>127</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128</v>
      </c>
      <c r="CE11" s="418"/>
      <c r="CF11" s="418"/>
      <c r="CG11" s="418"/>
      <c r="CH11" s="418"/>
      <c r="CI11" s="418"/>
      <c r="CJ11" s="418"/>
      <c r="CK11" s="418"/>
      <c r="CL11" s="418"/>
      <c r="CM11" s="418"/>
      <c r="CN11" s="418"/>
      <c r="CO11" s="418"/>
      <c r="CP11" s="418"/>
      <c r="CQ11" s="418"/>
      <c r="CR11" s="418"/>
      <c r="CS11" s="499"/>
      <c r="CT11" s="561" t="s">
        <v>129</v>
      </c>
      <c r="CU11" s="562"/>
      <c r="CV11" s="562"/>
      <c r="CW11" s="562"/>
      <c r="CX11" s="562"/>
      <c r="CY11" s="562"/>
      <c r="CZ11" s="562"/>
      <c r="DA11" s="563"/>
      <c r="DB11" s="561" t="s">
        <v>130</v>
      </c>
      <c r="DC11" s="562"/>
      <c r="DD11" s="562"/>
      <c r="DE11" s="562"/>
      <c r="DF11" s="562"/>
      <c r="DG11" s="562"/>
      <c r="DH11" s="562"/>
      <c r="DI11" s="563"/>
    </row>
    <row r="12" spans="1:119" ht="18.75" customHeight="1" x14ac:dyDescent="0.15">
      <c r="A12" s="178"/>
      <c r="B12" s="564" t="s">
        <v>131</v>
      </c>
      <c r="C12" s="565"/>
      <c r="D12" s="565"/>
      <c r="E12" s="565"/>
      <c r="F12" s="565"/>
      <c r="G12" s="565"/>
      <c r="H12" s="565"/>
      <c r="I12" s="565"/>
      <c r="J12" s="565"/>
      <c r="K12" s="566"/>
      <c r="L12" s="573" t="s">
        <v>132</v>
      </c>
      <c r="M12" s="574"/>
      <c r="N12" s="574"/>
      <c r="O12" s="574"/>
      <c r="P12" s="574"/>
      <c r="Q12" s="575"/>
      <c r="R12" s="576">
        <v>76264</v>
      </c>
      <c r="S12" s="577"/>
      <c r="T12" s="577"/>
      <c r="U12" s="577"/>
      <c r="V12" s="578"/>
      <c r="W12" s="579" t="s">
        <v>1</v>
      </c>
      <c r="X12" s="517"/>
      <c r="Y12" s="517"/>
      <c r="Z12" s="517"/>
      <c r="AA12" s="517"/>
      <c r="AB12" s="580"/>
      <c r="AC12" s="581" t="s">
        <v>133</v>
      </c>
      <c r="AD12" s="582"/>
      <c r="AE12" s="582"/>
      <c r="AF12" s="582"/>
      <c r="AG12" s="583"/>
      <c r="AH12" s="581" t="s">
        <v>134</v>
      </c>
      <c r="AI12" s="582"/>
      <c r="AJ12" s="582"/>
      <c r="AK12" s="582"/>
      <c r="AL12" s="584"/>
      <c r="AM12" s="515" t="s">
        <v>135</v>
      </c>
      <c r="AN12" s="415"/>
      <c r="AO12" s="415"/>
      <c r="AP12" s="415"/>
      <c r="AQ12" s="415"/>
      <c r="AR12" s="415"/>
      <c r="AS12" s="415"/>
      <c r="AT12" s="416"/>
      <c r="AU12" s="516" t="s">
        <v>116</v>
      </c>
      <c r="AV12" s="517"/>
      <c r="AW12" s="517"/>
      <c r="AX12" s="517"/>
      <c r="AY12" s="472" t="s">
        <v>136</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50000</v>
      </c>
      <c r="BW12" s="459"/>
      <c r="BX12" s="459"/>
      <c r="BY12" s="459"/>
      <c r="BZ12" s="459"/>
      <c r="CA12" s="459"/>
      <c r="CB12" s="459"/>
      <c r="CC12" s="460"/>
      <c r="CD12" s="498" t="s">
        <v>137</v>
      </c>
      <c r="CE12" s="418"/>
      <c r="CF12" s="418"/>
      <c r="CG12" s="418"/>
      <c r="CH12" s="418"/>
      <c r="CI12" s="418"/>
      <c r="CJ12" s="418"/>
      <c r="CK12" s="418"/>
      <c r="CL12" s="418"/>
      <c r="CM12" s="418"/>
      <c r="CN12" s="418"/>
      <c r="CO12" s="418"/>
      <c r="CP12" s="418"/>
      <c r="CQ12" s="418"/>
      <c r="CR12" s="418"/>
      <c r="CS12" s="499"/>
      <c r="CT12" s="561" t="s">
        <v>138</v>
      </c>
      <c r="CU12" s="562"/>
      <c r="CV12" s="562"/>
      <c r="CW12" s="562"/>
      <c r="CX12" s="562"/>
      <c r="CY12" s="562"/>
      <c r="CZ12" s="562"/>
      <c r="DA12" s="563"/>
      <c r="DB12" s="561" t="s">
        <v>139</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140</v>
      </c>
      <c r="N13" s="543"/>
      <c r="O13" s="543"/>
      <c r="P13" s="543"/>
      <c r="Q13" s="544"/>
      <c r="R13" s="545">
        <v>74071</v>
      </c>
      <c r="S13" s="546"/>
      <c r="T13" s="546"/>
      <c r="U13" s="546"/>
      <c r="V13" s="547"/>
      <c r="W13" s="548" t="s">
        <v>141</v>
      </c>
      <c r="X13" s="444"/>
      <c r="Y13" s="444"/>
      <c r="Z13" s="444"/>
      <c r="AA13" s="444"/>
      <c r="AB13" s="445"/>
      <c r="AC13" s="411">
        <v>812</v>
      </c>
      <c r="AD13" s="412"/>
      <c r="AE13" s="412"/>
      <c r="AF13" s="412"/>
      <c r="AG13" s="413"/>
      <c r="AH13" s="411">
        <v>863</v>
      </c>
      <c r="AI13" s="412"/>
      <c r="AJ13" s="412"/>
      <c r="AK13" s="412"/>
      <c r="AL13" s="471"/>
      <c r="AM13" s="515" t="s">
        <v>142</v>
      </c>
      <c r="AN13" s="415"/>
      <c r="AO13" s="415"/>
      <c r="AP13" s="415"/>
      <c r="AQ13" s="415"/>
      <c r="AR13" s="415"/>
      <c r="AS13" s="415"/>
      <c r="AT13" s="416"/>
      <c r="AU13" s="516" t="s">
        <v>143</v>
      </c>
      <c r="AV13" s="517"/>
      <c r="AW13" s="517"/>
      <c r="AX13" s="517"/>
      <c r="AY13" s="472" t="s">
        <v>144</v>
      </c>
      <c r="AZ13" s="473"/>
      <c r="BA13" s="473"/>
      <c r="BB13" s="473"/>
      <c r="BC13" s="473"/>
      <c r="BD13" s="473"/>
      <c r="BE13" s="473"/>
      <c r="BF13" s="473"/>
      <c r="BG13" s="473"/>
      <c r="BH13" s="473"/>
      <c r="BI13" s="473"/>
      <c r="BJ13" s="473"/>
      <c r="BK13" s="473"/>
      <c r="BL13" s="473"/>
      <c r="BM13" s="474"/>
      <c r="BN13" s="458">
        <v>1588302</v>
      </c>
      <c r="BO13" s="459"/>
      <c r="BP13" s="459"/>
      <c r="BQ13" s="459"/>
      <c r="BR13" s="459"/>
      <c r="BS13" s="459"/>
      <c r="BT13" s="459"/>
      <c r="BU13" s="460"/>
      <c r="BV13" s="458">
        <v>230276</v>
      </c>
      <c r="BW13" s="459"/>
      <c r="BX13" s="459"/>
      <c r="BY13" s="459"/>
      <c r="BZ13" s="459"/>
      <c r="CA13" s="459"/>
      <c r="CB13" s="459"/>
      <c r="CC13" s="460"/>
      <c r="CD13" s="498" t="s">
        <v>145</v>
      </c>
      <c r="CE13" s="418"/>
      <c r="CF13" s="418"/>
      <c r="CG13" s="418"/>
      <c r="CH13" s="418"/>
      <c r="CI13" s="418"/>
      <c r="CJ13" s="418"/>
      <c r="CK13" s="418"/>
      <c r="CL13" s="418"/>
      <c r="CM13" s="418"/>
      <c r="CN13" s="418"/>
      <c r="CO13" s="418"/>
      <c r="CP13" s="418"/>
      <c r="CQ13" s="418"/>
      <c r="CR13" s="418"/>
      <c r="CS13" s="499"/>
      <c r="CT13" s="455">
        <v>5.2</v>
      </c>
      <c r="CU13" s="456"/>
      <c r="CV13" s="456"/>
      <c r="CW13" s="456"/>
      <c r="CX13" s="456"/>
      <c r="CY13" s="456"/>
      <c r="CZ13" s="456"/>
      <c r="DA13" s="457"/>
      <c r="DB13" s="455">
        <v>5.6</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146</v>
      </c>
      <c r="M14" s="585"/>
      <c r="N14" s="585"/>
      <c r="O14" s="585"/>
      <c r="P14" s="585"/>
      <c r="Q14" s="586"/>
      <c r="R14" s="545">
        <v>76590</v>
      </c>
      <c r="S14" s="546"/>
      <c r="T14" s="546"/>
      <c r="U14" s="546"/>
      <c r="V14" s="547"/>
      <c r="W14" s="549"/>
      <c r="X14" s="447"/>
      <c r="Y14" s="447"/>
      <c r="Z14" s="447"/>
      <c r="AA14" s="447"/>
      <c r="AB14" s="448"/>
      <c r="AC14" s="538">
        <v>2.5</v>
      </c>
      <c r="AD14" s="539"/>
      <c r="AE14" s="539"/>
      <c r="AF14" s="539"/>
      <c r="AG14" s="540"/>
      <c r="AH14" s="538">
        <v>2.5</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147</v>
      </c>
      <c r="CE14" s="496"/>
      <c r="CF14" s="496"/>
      <c r="CG14" s="496"/>
      <c r="CH14" s="496"/>
      <c r="CI14" s="496"/>
      <c r="CJ14" s="496"/>
      <c r="CK14" s="496"/>
      <c r="CL14" s="496"/>
      <c r="CM14" s="496"/>
      <c r="CN14" s="496"/>
      <c r="CO14" s="496"/>
      <c r="CP14" s="496"/>
      <c r="CQ14" s="496"/>
      <c r="CR14" s="496"/>
      <c r="CS14" s="497"/>
      <c r="CT14" s="555" t="s">
        <v>130</v>
      </c>
      <c r="CU14" s="556"/>
      <c r="CV14" s="556"/>
      <c r="CW14" s="556"/>
      <c r="CX14" s="556"/>
      <c r="CY14" s="556"/>
      <c r="CZ14" s="556"/>
      <c r="DA14" s="557"/>
      <c r="DB14" s="555" t="s">
        <v>130</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148</v>
      </c>
      <c r="N15" s="543"/>
      <c r="O15" s="543"/>
      <c r="P15" s="543"/>
      <c r="Q15" s="544"/>
      <c r="R15" s="545">
        <v>74466</v>
      </c>
      <c r="S15" s="546"/>
      <c r="T15" s="546"/>
      <c r="U15" s="546"/>
      <c r="V15" s="547"/>
      <c r="W15" s="548" t="s">
        <v>149</v>
      </c>
      <c r="X15" s="444"/>
      <c r="Y15" s="444"/>
      <c r="Z15" s="444"/>
      <c r="AA15" s="444"/>
      <c r="AB15" s="445"/>
      <c r="AC15" s="411">
        <v>9212</v>
      </c>
      <c r="AD15" s="412"/>
      <c r="AE15" s="412"/>
      <c r="AF15" s="412"/>
      <c r="AG15" s="413"/>
      <c r="AH15" s="411">
        <v>9555</v>
      </c>
      <c r="AI15" s="412"/>
      <c r="AJ15" s="412"/>
      <c r="AK15" s="412"/>
      <c r="AL15" s="471"/>
      <c r="AM15" s="515"/>
      <c r="AN15" s="415"/>
      <c r="AO15" s="415"/>
      <c r="AP15" s="415"/>
      <c r="AQ15" s="415"/>
      <c r="AR15" s="415"/>
      <c r="AS15" s="415"/>
      <c r="AT15" s="416"/>
      <c r="AU15" s="516"/>
      <c r="AV15" s="517"/>
      <c r="AW15" s="517"/>
      <c r="AX15" s="517"/>
      <c r="AY15" s="484" t="s">
        <v>150</v>
      </c>
      <c r="AZ15" s="485"/>
      <c r="BA15" s="485"/>
      <c r="BB15" s="485"/>
      <c r="BC15" s="485"/>
      <c r="BD15" s="485"/>
      <c r="BE15" s="485"/>
      <c r="BF15" s="485"/>
      <c r="BG15" s="485"/>
      <c r="BH15" s="485"/>
      <c r="BI15" s="485"/>
      <c r="BJ15" s="485"/>
      <c r="BK15" s="485"/>
      <c r="BL15" s="485"/>
      <c r="BM15" s="486"/>
      <c r="BN15" s="487">
        <v>8972402</v>
      </c>
      <c r="BO15" s="488"/>
      <c r="BP15" s="488"/>
      <c r="BQ15" s="488"/>
      <c r="BR15" s="488"/>
      <c r="BS15" s="488"/>
      <c r="BT15" s="488"/>
      <c r="BU15" s="489"/>
      <c r="BV15" s="487">
        <v>9326531</v>
      </c>
      <c r="BW15" s="488"/>
      <c r="BX15" s="488"/>
      <c r="BY15" s="488"/>
      <c r="BZ15" s="488"/>
      <c r="CA15" s="488"/>
      <c r="CB15" s="488"/>
      <c r="CC15" s="489"/>
      <c r="CD15" s="558" t="s">
        <v>151</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152</v>
      </c>
      <c r="M16" s="533"/>
      <c r="N16" s="533"/>
      <c r="O16" s="533"/>
      <c r="P16" s="533"/>
      <c r="Q16" s="534"/>
      <c r="R16" s="535" t="s">
        <v>153</v>
      </c>
      <c r="S16" s="536"/>
      <c r="T16" s="536"/>
      <c r="U16" s="536"/>
      <c r="V16" s="537"/>
      <c r="W16" s="549"/>
      <c r="X16" s="447"/>
      <c r="Y16" s="447"/>
      <c r="Z16" s="447"/>
      <c r="AA16" s="447"/>
      <c r="AB16" s="448"/>
      <c r="AC16" s="538">
        <v>27.8</v>
      </c>
      <c r="AD16" s="539"/>
      <c r="AE16" s="539"/>
      <c r="AF16" s="539"/>
      <c r="AG16" s="540"/>
      <c r="AH16" s="538">
        <v>27.9</v>
      </c>
      <c r="AI16" s="539"/>
      <c r="AJ16" s="539"/>
      <c r="AK16" s="539"/>
      <c r="AL16" s="541"/>
      <c r="AM16" s="515"/>
      <c r="AN16" s="415"/>
      <c r="AO16" s="415"/>
      <c r="AP16" s="415"/>
      <c r="AQ16" s="415"/>
      <c r="AR16" s="415"/>
      <c r="AS16" s="415"/>
      <c r="AT16" s="416"/>
      <c r="AU16" s="516"/>
      <c r="AV16" s="517"/>
      <c r="AW16" s="517"/>
      <c r="AX16" s="517"/>
      <c r="AY16" s="472" t="s">
        <v>154</v>
      </c>
      <c r="AZ16" s="473"/>
      <c r="BA16" s="473"/>
      <c r="BB16" s="473"/>
      <c r="BC16" s="473"/>
      <c r="BD16" s="473"/>
      <c r="BE16" s="473"/>
      <c r="BF16" s="473"/>
      <c r="BG16" s="473"/>
      <c r="BH16" s="473"/>
      <c r="BI16" s="473"/>
      <c r="BJ16" s="473"/>
      <c r="BK16" s="473"/>
      <c r="BL16" s="473"/>
      <c r="BM16" s="474"/>
      <c r="BN16" s="458">
        <v>12564956</v>
      </c>
      <c r="BO16" s="459"/>
      <c r="BP16" s="459"/>
      <c r="BQ16" s="459"/>
      <c r="BR16" s="459"/>
      <c r="BS16" s="459"/>
      <c r="BT16" s="459"/>
      <c r="BU16" s="460"/>
      <c r="BV16" s="458">
        <v>12143409</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155</v>
      </c>
      <c r="N17" s="552"/>
      <c r="O17" s="552"/>
      <c r="P17" s="552"/>
      <c r="Q17" s="553"/>
      <c r="R17" s="535" t="s">
        <v>156</v>
      </c>
      <c r="S17" s="536"/>
      <c r="T17" s="536"/>
      <c r="U17" s="536"/>
      <c r="V17" s="537"/>
      <c r="W17" s="548" t="s">
        <v>157</v>
      </c>
      <c r="X17" s="444"/>
      <c r="Y17" s="444"/>
      <c r="Z17" s="444"/>
      <c r="AA17" s="444"/>
      <c r="AB17" s="445"/>
      <c r="AC17" s="411">
        <v>23089</v>
      </c>
      <c r="AD17" s="412"/>
      <c r="AE17" s="412"/>
      <c r="AF17" s="412"/>
      <c r="AG17" s="413"/>
      <c r="AH17" s="411">
        <v>23852</v>
      </c>
      <c r="AI17" s="412"/>
      <c r="AJ17" s="412"/>
      <c r="AK17" s="412"/>
      <c r="AL17" s="471"/>
      <c r="AM17" s="515"/>
      <c r="AN17" s="415"/>
      <c r="AO17" s="415"/>
      <c r="AP17" s="415"/>
      <c r="AQ17" s="415"/>
      <c r="AR17" s="415"/>
      <c r="AS17" s="415"/>
      <c r="AT17" s="416"/>
      <c r="AU17" s="516"/>
      <c r="AV17" s="517"/>
      <c r="AW17" s="517"/>
      <c r="AX17" s="517"/>
      <c r="AY17" s="472" t="s">
        <v>158</v>
      </c>
      <c r="AZ17" s="473"/>
      <c r="BA17" s="473"/>
      <c r="BB17" s="473"/>
      <c r="BC17" s="473"/>
      <c r="BD17" s="473"/>
      <c r="BE17" s="473"/>
      <c r="BF17" s="473"/>
      <c r="BG17" s="473"/>
      <c r="BH17" s="473"/>
      <c r="BI17" s="473"/>
      <c r="BJ17" s="473"/>
      <c r="BK17" s="473"/>
      <c r="BL17" s="473"/>
      <c r="BM17" s="474"/>
      <c r="BN17" s="458">
        <v>11294928</v>
      </c>
      <c r="BO17" s="459"/>
      <c r="BP17" s="459"/>
      <c r="BQ17" s="459"/>
      <c r="BR17" s="459"/>
      <c r="BS17" s="459"/>
      <c r="BT17" s="459"/>
      <c r="BU17" s="460"/>
      <c r="BV17" s="458">
        <v>11776278</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159</v>
      </c>
      <c r="C18" s="509"/>
      <c r="D18" s="509"/>
      <c r="E18" s="510"/>
      <c r="F18" s="510"/>
      <c r="G18" s="510"/>
      <c r="H18" s="510"/>
      <c r="I18" s="510"/>
      <c r="J18" s="510"/>
      <c r="K18" s="510"/>
      <c r="L18" s="511">
        <v>78.59</v>
      </c>
      <c r="M18" s="511"/>
      <c r="N18" s="511"/>
      <c r="O18" s="511"/>
      <c r="P18" s="511"/>
      <c r="Q18" s="511"/>
      <c r="R18" s="512"/>
      <c r="S18" s="512"/>
      <c r="T18" s="512"/>
      <c r="U18" s="512"/>
      <c r="V18" s="513"/>
      <c r="W18" s="529"/>
      <c r="X18" s="530"/>
      <c r="Y18" s="530"/>
      <c r="Z18" s="530"/>
      <c r="AA18" s="530"/>
      <c r="AB18" s="554"/>
      <c r="AC18" s="428">
        <v>69.7</v>
      </c>
      <c r="AD18" s="429"/>
      <c r="AE18" s="429"/>
      <c r="AF18" s="429"/>
      <c r="AG18" s="514"/>
      <c r="AH18" s="428">
        <v>69.599999999999994</v>
      </c>
      <c r="AI18" s="429"/>
      <c r="AJ18" s="429"/>
      <c r="AK18" s="429"/>
      <c r="AL18" s="430"/>
      <c r="AM18" s="515"/>
      <c r="AN18" s="415"/>
      <c r="AO18" s="415"/>
      <c r="AP18" s="415"/>
      <c r="AQ18" s="415"/>
      <c r="AR18" s="415"/>
      <c r="AS18" s="415"/>
      <c r="AT18" s="416"/>
      <c r="AU18" s="516"/>
      <c r="AV18" s="517"/>
      <c r="AW18" s="517"/>
      <c r="AX18" s="517"/>
      <c r="AY18" s="472" t="s">
        <v>160</v>
      </c>
      <c r="AZ18" s="473"/>
      <c r="BA18" s="473"/>
      <c r="BB18" s="473"/>
      <c r="BC18" s="473"/>
      <c r="BD18" s="473"/>
      <c r="BE18" s="473"/>
      <c r="BF18" s="473"/>
      <c r="BG18" s="473"/>
      <c r="BH18" s="473"/>
      <c r="BI18" s="473"/>
      <c r="BJ18" s="473"/>
      <c r="BK18" s="473"/>
      <c r="BL18" s="473"/>
      <c r="BM18" s="474"/>
      <c r="BN18" s="458">
        <v>14461859</v>
      </c>
      <c r="BO18" s="459"/>
      <c r="BP18" s="459"/>
      <c r="BQ18" s="459"/>
      <c r="BR18" s="459"/>
      <c r="BS18" s="459"/>
      <c r="BT18" s="459"/>
      <c r="BU18" s="460"/>
      <c r="BV18" s="458">
        <v>14476794</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161</v>
      </c>
      <c r="C19" s="509"/>
      <c r="D19" s="509"/>
      <c r="E19" s="510"/>
      <c r="F19" s="510"/>
      <c r="G19" s="510"/>
      <c r="H19" s="510"/>
      <c r="I19" s="510"/>
      <c r="J19" s="510"/>
      <c r="K19" s="510"/>
      <c r="L19" s="518">
        <v>972</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162</v>
      </c>
      <c r="AZ19" s="473"/>
      <c r="BA19" s="473"/>
      <c r="BB19" s="473"/>
      <c r="BC19" s="473"/>
      <c r="BD19" s="473"/>
      <c r="BE19" s="473"/>
      <c r="BF19" s="473"/>
      <c r="BG19" s="473"/>
      <c r="BH19" s="473"/>
      <c r="BI19" s="473"/>
      <c r="BJ19" s="473"/>
      <c r="BK19" s="473"/>
      <c r="BL19" s="473"/>
      <c r="BM19" s="474"/>
      <c r="BN19" s="458">
        <v>20582354</v>
      </c>
      <c r="BO19" s="459"/>
      <c r="BP19" s="459"/>
      <c r="BQ19" s="459"/>
      <c r="BR19" s="459"/>
      <c r="BS19" s="459"/>
      <c r="BT19" s="459"/>
      <c r="BU19" s="460"/>
      <c r="BV19" s="458">
        <v>19545394</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163</v>
      </c>
      <c r="C20" s="509"/>
      <c r="D20" s="509"/>
      <c r="E20" s="510"/>
      <c r="F20" s="510"/>
      <c r="G20" s="510"/>
      <c r="H20" s="510"/>
      <c r="I20" s="510"/>
      <c r="J20" s="510"/>
      <c r="K20" s="510"/>
      <c r="L20" s="518">
        <v>32158</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164</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165</v>
      </c>
      <c r="C22" s="435"/>
      <c r="D22" s="436"/>
      <c r="E22" s="443" t="s">
        <v>1</v>
      </c>
      <c r="F22" s="444"/>
      <c r="G22" s="444"/>
      <c r="H22" s="444"/>
      <c r="I22" s="444"/>
      <c r="J22" s="444"/>
      <c r="K22" s="445"/>
      <c r="L22" s="443" t="s">
        <v>166</v>
      </c>
      <c r="M22" s="444"/>
      <c r="N22" s="444"/>
      <c r="O22" s="444"/>
      <c r="P22" s="445"/>
      <c r="Q22" s="449" t="s">
        <v>167</v>
      </c>
      <c r="R22" s="450"/>
      <c r="S22" s="450"/>
      <c r="T22" s="450"/>
      <c r="U22" s="450"/>
      <c r="V22" s="451"/>
      <c r="W22" s="500" t="s">
        <v>168</v>
      </c>
      <c r="X22" s="435"/>
      <c r="Y22" s="436"/>
      <c r="Z22" s="443" t="s">
        <v>1</v>
      </c>
      <c r="AA22" s="444"/>
      <c r="AB22" s="444"/>
      <c r="AC22" s="444"/>
      <c r="AD22" s="444"/>
      <c r="AE22" s="444"/>
      <c r="AF22" s="444"/>
      <c r="AG22" s="445"/>
      <c r="AH22" s="461" t="s">
        <v>169</v>
      </c>
      <c r="AI22" s="444"/>
      <c r="AJ22" s="444"/>
      <c r="AK22" s="444"/>
      <c r="AL22" s="445"/>
      <c r="AM22" s="461" t="s">
        <v>170</v>
      </c>
      <c r="AN22" s="462"/>
      <c r="AO22" s="462"/>
      <c r="AP22" s="462"/>
      <c r="AQ22" s="462"/>
      <c r="AR22" s="463"/>
      <c r="AS22" s="449" t="s">
        <v>167</v>
      </c>
      <c r="AT22" s="450"/>
      <c r="AU22" s="450"/>
      <c r="AV22" s="450"/>
      <c r="AW22" s="450"/>
      <c r="AX22" s="467"/>
      <c r="AY22" s="484" t="s">
        <v>171</v>
      </c>
      <c r="AZ22" s="485"/>
      <c r="BA22" s="485"/>
      <c r="BB22" s="485"/>
      <c r="BC22" s="485"/>
      <c r="BD22" s="485"/>
      <c r="BE22" s="485"/>
      <c r="BF22" s="485"/>
      <c r="BG22" s="485"/>
      <c r="BH22" s="485"/>
      <c r="BI22" s="485"/>
      <c r="BJ22" s="485"/>
      <c r="BK22" s="485"/>
      <c r="BL22" s="485"/>
      <c r="BM22" s="486"/>
      <c r="BN22" s="487">
        <v>22623727</v>
      </c>
      <c r="BO22" s="488"/>
      <c r="BP22" s="488"/>
      <c r="BQ22" s="488"/>
      <c r="BR22" s="488"/>
      <c r="BS22" s="488"/>
      <c r="BT22" s="488"/>
      <c r="BU22" s="489"/>
      <c r="BV22" s="487">
        <v>22408888</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172</v>
      </c>
      <c r="AZ23" s="473"/>
      <c r="BA23" s="473"/>
      <c r="BB23" s="473"/>
      <c r="BC23" s="473"/>
      <c r="BD23" s="473"/>
      <c r="BE23" s="473"/>
      <c r="BF23" s="473"/>
      <c r="BG23" s="473"/>
      <c r="BH23" s="473"/>
      <c r="BI23" s="473"/>
      <c r="BJ23" s="473"/>
      <c r="BK23" s="473"/>
      <c r="BL23" s="473"/>
      <c r="BM23" s="474"/>
      <c r="BN23" s="458">
        <v>18112864</v>
      </c>
      <c r="BO23" s="459"/>
      <c r="BP23" s="459"/>
      <c r="BQ23" s="459"/>
      <c r="BR23" s="459"/>
      <c r="BS23" s="459"/>
      <c r="BT23" s="459"/>
      <c r="BU23" s="460"/>
      <c r="BV23" s="458">
        <v>17904968</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173</v>
      </c>
      <c r="F24" s="415"/>
      <c r="G24" s="415"/>
      <c r="H24" s="415"/>
      <c r="I24" s="415"/>
      <c r="J24" s="415"/>
      <c r="K24" s="416"/>
      <c r="L24" s="411">
        <v>1</v>
      </c>
      <c r="M24" s="412"/>
      <c r="N24" s="412"/>
      <c r="O24" s="412"/>
      <c r="P24" s="413"/>
      <c r="Q24" s="411">
        <v>8340</v>
      </c>
      <c r="R24" s="412"/>
      <c r="S24" s="412"/>
      <c r="T24" s="412"/>
      <c r="U24" s="412"/>
      <c r="V24" s="413"/>
      <c r="W24" s="501"/>
      <c r="X24" s="438"/>
      <c r="Y24" s="439"/>
      <c r="Z24" s="414" t="s">
        <v>174</v>
      </c>
      <c r="AA24" s="415"/>
      <c r="AB24" s="415"/>
      <c r="AC24" s="415"/>
      <c r="AD24" s="415"/>
      <c r="AE24" s="415"/>
      <c r="AF24" s="415"/>
      <c r="AG24" s="416"/>
      <c r="AH24" s="411">
        <v>396</v>
      </c>
      <c r="AI24" s="412"/>
      <c r="AJ24" s="412"/>
      <c r="AK24" s="412"/>
      <c r="AL24" s="413"/>
      <c r="AM24" s="411">
        <v>1295712</v>
      </c>
      <c r="AN24" s="412"/>
      <c r="AO24" s="412"/>
      <c r="AP24" s="412"/>
      <c r="AQ24" s="412"/>
      <c r="AR24" s="413"/>
      <c r="AS24" s="411">
        <v>3272</v>
      </c>
      <c r="AT24" s="412"/>
      <c r="AU24" s="412"/>
      <c r="AV24" s="412"/>
      <c r="AW24" s="412"/>
      <c r="AX24" s="471"/>
      <c r="AY24" s="431" t="s">
        <v>175</v>
      </c>
      <c r="AZ24" s="432"/>
      <c r="BA24" s="432"/>
      <c r="BB24" s="432"/>
      <c r="BC24" s="432"/>
      <c r="BD24" s="432"/>
      <c r="BE24" s="432"/>
      <c r="BF24" s="432"/>
      <c r="BG24" s="432"/>
      <c r="BH24" s="432"/>
      <c r="BI24" s="432"/>
      <c r="BJ24" s="432"/>
      <c r="BK24" s="432"/>
      <c r="BL24" s="432"/>
      <c r="BM24" s="433"/>
      <c r="BN24" s="458">
        <v>8858431</v>
      </c>
      <c r="BO24" s="459"/>
      <c r="BP24" s="459"/>
      <c r="BQ24" s="459"/>
      <c r="BR24" s="459"/>
      <c r="BS24" s="459"/>
      <c r="BT24" s="459"/>
      <c r="BU24" s="460"/>
      <c r="BV24" s="458">
        <v>8867974</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176</v>
      </c>
      <c r="F25" s="415"/>
      <c r="G25" s="415"/>
      <c r="H25" s="415"/>
      <c r="I25" s="415"/>
      <c r="J25" s="415"/>
      <c r="K25" s="416"/>
      <c r="L25" s="411">
        <v>1</v>
      </c>
      <c r="M25" s="412"/>
      <c r="N25" s="412"/>
      <c r="O25" s="412"/>
      <c r="P25" s="413"/>
      <c r="Q25" s="411">
        <v>7010</v>
      </c>
      <c r="R25" s="412"/>
      <c r="S25" s="412"/>
      <c r="T25" s="412"/>
      <c r="U25" s="412"/>
      <c r="V25" s="413"/>
      <c r="W25" s="501"/>
      <c r="X25" s="438"/>
      <c r="Y25" s="439"/>
      <c r="Z25" s="414" t="s">
        <v>177</v>
      </c>
      <c r="AA25" s="415"/>
      <c r="AB25" s="415"/>
      <c r="AC25" s="415"/>
      <c r="AD25" s="415"/>
      <c r="AE25" s="415"/>
      <c r="AF25" s="415"/>
      <c r="AG25" s="416"/>
      <c r="AH25" s="411" t="s">
        <v>178</v>
      </c>
      <c r="AI25" s="412"/>
      <c r="AJ25" s="412"/>
      <c r="AK25" s="412"/>
      <c r="AL25" s="413"/>
      <c r="AM25" s="411" t="s">
        <v>179</v>
      </c>
      <c r="AN25" s="412"/>
      <c r="AO25" s="412"/>
      <c r="AP25" s="412"/>
      <c r="AQ25" s="412"/>
      <c r="AR25" s="413"/>
      <c r="AS25" s="411" t="s">
        <v>180</v>
      </c>
      <c r="AT25" s="412"/>
      <c r="AU25" s="412"/>
      <c r="AV25" s="412"/>
      <c r="AW25" s="412"/>
      <c r="AX25" s="471"/>
      <c r="AY25" s="484" t="s">
        <v>181</v>
      </c>
      <c r="AZ25" s="485"/>
      <c r="BA25" s="485"/>
      <c r="BB25" s="485"/>
      <c r="BC25" s="485"/>
      <c r="BD25" s="485"/>
      <c r="BE25" s="485"/>
      <c r="BF25" s="485"/>
      <c r="BG25" s="485"/>
      <c r="BH25" s="485"/>
      <c r="BI25" s="485"/>
      <c r="BJ25" s="485"/>
      <c r="BK25" s="485"/>
      <c r="BL25" s="485"/>
      <c r="BM25" s="486"/>
      <c r="BN25" s="487">
        <v>5095565</v>
      </c>
      <c r="BO25" s="488"/>
      <c r="BP25" s="488"/>
      <c r="BQ25" s="488"/>
      <c r="BR25" s="488"/>
      <c r="BS25" s="488"/>
      <c r="BT25" s="488"/>
      <c r="BU25" s="489"/>
      <c r="BV25" s="487">
        <v>5616433</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182</v>
      </c>
      <c r="F26" s="415"/>
      <c r="G26" s="415"/>
      <c r="H26" s="415"/>
      <c r="I26" s="415"/>
      <c r="J26" s="415"/>
      <c r="K26" s="416"/>
      <c r="L26" s="411">
        <v>1</v>
      </c>
      <c r="M26" s="412"/>
      <c r="N26" s="412"/>
      <c r="O26" s="412"/>
      <c r="P26" s="413"/>
      <c r="Q26" s="411">
        <v>6570</v>
      </c>
      <c r="R26" s="412"/>
      <c r="S26" s="412"/>
      <c r="T26" s="412"/>
      <c r="U26" s="412"/>
      <c r="V26" s="413"/>
      <c r="W26" s="501"/>
      <c r="X26" s="438"/>
      <c r="Y26" s="439"/>
      <c r="Z26" s="414" t="s">
        <v>183</v>
      </c>
      <c r="AA26" s="469"/>
      <c r="AB26" s="469"/>
      <c r="AC26" s="469"/>
      <c r="AD26" s="469"/>
      <c r="AE26" s="469"/>
      <c r="AF26" s="469"/>
      <c r="AG26" s="470"/>
      <c r="AH26" s="411">
        <v>28</v>
      </c>
      <c r="AI26" s="412"/>
      <c r="AJ26" s="412"/>
      <c r="AK26" s="412"/>
      <c r="AL26" s="413"/>
      <c r="AM26" s="411">
        <v>91672</v>
      </c>
      <c r="AN26" s="412"/>
      <c r="AO26" s="412"/>
      <c r="AP26" s="412"/>
      <c r="AQ26" s="412"/>
      <c r="AR26" s="413"/>
      <c r="AS26" s="411">
        <v>3274</v>
      </c>
      <c r="AT26" s="412"/>
      <c r="AU26" s="412"/>
      <c r="AV26" s="412"/>
      <c r="AW26" s="412"/>
      <c r="AX26" s="471"/>
      <c r="AY26" s="498" t="s">
        <v>184</v>
      </c>
      <c r="AZ26" s="418"/>
      <c r="BA26" s="418"/>
      <c r="BB26" s="418"/>
      <c r="BC26" s="418"/>
      <c r="BD26" s="418"/>
      <c r="BE26" s="418"/>
      <c r="BF26" s="418"/>
      <c r="BG26" s="418"/>
      <c r="BH26" s="418"/>
      <c r="BI26" s="418"/>
      <c r="BJ26" s="418"/>
      <c r="BK26" s="418"/>
      <c r="BL26" s="418"/>
      <c r="BM26" s="499"/>
      <c r="BN26" s="458" t="s">
        <v>185</v>
      </c>
      <c r="BO26" s="459"/>
      <c r="BP26" s="459"/>
      <c r="BQ26" s="459"/>
      <c r="BR26" s="459"/>
      <c r="BS26" s="459"/>
      <c r="BT26" s="459"/>
      <c r="BU26" s="460"/>
      <c r="BV26" s="458" t="s">
        <v>178</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186</v>
      </c>
      <c r="F27" s="415"/>
      <c r="G27" s="415"/>
      <c r="H27" s="415"/>
      <c r="I27" s="415"/>
      <c r="J27" s="415"/>
      <c r="K27" s="416"/>
      <c r="L27" s="411">
        <v>1</v>
      </c>
      <c r="M27" s="412"/>
      <c r="N27" s="412"/>
      <c r="O27" s="412"/>
      <c r="P27" s="413"/>
      <c r="Q27" s="411">
        <v>4690</v>
      </c>
      <c r="R27" s="412"/>
      <c r="S27" s="412"/>
      <c r="T27" s="412"/>
      <c r="U27" s="412"/>
      <c r="V27" s="413"/>
      <c r="W27" s="501"/>
      <c r="X27" s="438"/>
      <c r="Y27" s="439"/>
      <c r="Z27" s="414" t="s">
        <v>187</v>
      </c>
      <c r="AA27" s="415"/>
      <c r="AB27" s="415"/>
      <c r="AC27" s="415"/>
      <c r="AD27" s="415"/>
      <c r="AE27" s="415"/>
      <c r="AF27" s="415"/>
      <c r="AG27" s="416"/>
      <c r="AH27" s="411" t="s">
        <v>178</v>
      </c>
      <c r="AI27" s="412"/>
      <c r="AJ27" s="412"/>
      <c r="AK27" s="412"/>
      <c r="AL27" s="413"/>
      <c r="AM27" s="411" t="s">
        <v>188</v>
      </c>
      <c r="AN27" s="412"/>
      <c r="AO27" s="412"/>
      <c r="AP27" s="412"/>
      <c r="AQ27" s="412"/>
      <c r="AR27" s="413"/>
      <c r="AS27" s="411" t="s">
        <v>179</v>
      </c>
      <c r="AT27" s="412"/>
      <c r="AU27" s="412"/>
      <c r="AV27" s="412"/>
      <c r="AW27" s="412"/>
      <c r="AX27" s="471"/>
      <c r="AY27" s="495" t="s">
        <v>189</v>
      </c>
      <c r="AZ27" s="496"/>
      <c r="BA27" s="496"/>
      <c r="BB27" s="496"/>
      <c r="BC27" s="496"/>
      <c r="BD27" s="496"/>
      <c r="BE27" s="496"/>
      <c r="BF27" s="496"/>
      <c r="BG27" s="496"/>
      <c r="BH27" s="496"/>
      <c r="BI27" s="496"/>
      <c r="BJ27" s="496"/>
      <c r="BK27" s="496"/>
      <c r="BL27" s="496"/>
      <c r="BM27" s="497"/>
      <c r="BN27" s="492">
        <v>799776</v>
      </c>
      <c r="BO27" s="493"/>
      <c r="BP27" s="493"/>
      <c r="BQ27" s="493"/>
      <c r="BR27" s="493"/>
      <c r="BS27" s="493"/>
      <c r="BT27" s="493"/>
      <c r="BU27" s="494"/>
      <c r="BV27" s="492">
        <v>799771</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190</v>
      </c>
      <c r="F28" s="415"/>
      <c r="G28" s="415"/>
      <c r="H28" s="415"/>
      <c r="I28" s="415"/>
      <c r="J28" s="415"/>
      <c r="K28" s="416"/>
      <c r="L28" s="411">
        <v>1</v>
      </c>
      <c r="M28" s="412"/>
      <c r="N28" s="412"/>
      <c r="O28" s="412"/>
      <c r="P28" s="413"/>
      <c r="Q28" s="411">
        <v>4230</v>
      </c>
      <c r="R28" s="412"/>
      <c r="S28" s="412"/>
      <c r="T28" s="412"/>
      <c r="U28" s="412"/>
      <c r="V28" s="413"/>
      <c r="W28" s="501"/>
      <c r="X28" s="438"/>
      <c r="Y28" s="439"/>
      <c r="Z28" s="414" t="s">
        <v>191</v>
      </c>
      <c r="AA28" s="415"/>
      <c r="AB28" s="415"/>
      <c r="AC28" s="415"/>
      <c r="AD28" s="415"/>
      <c r="AE28" s="415"/>
      <c r="AF28" s="415"/>
      <c r="AG28" s="416"/>
      <c r="AH28" s="411" t="s">
        <v>178</v>
      </c>
      <c r="AI28" s="412"/>
      <c r="AJ28" s="412"/>
      <c r="AK28" s="412"/>
      <c r="AL28" s="413"/>
      <c r="AM28" s="411" t="s">
        <v>178</v>
      </c>
      <c r="AN28" s="412"/>
      <c r="AO28" s="412"/>
      <c r="AP28" s="412"/>
      <c r="AQ28" s="412"/>
      <c r="AR28" s="413"/>
      <c r="AS28" s="411" t="s">
        <v>178</v>
      </c>
      <c r="AT28" s="412"/>
      <c r="AU28" s="412"/>
      <c r="AV28" s="412"/>
      <c r="AW28" s="412"/>
      <c r="AX28" s="471"/>
      <c r="AY28" s="475" t="s">
        <v>192</v>
      </c>
      <c r="AZ28" s="476"/>
      <c r="BA28" s="476"/>
      <c r="BB28" s="477"/>
      <c r="BC28" s="484" t="s">
        <v>47</v>
      </c>
      <c r="BD28" s="485"/>
      <c r="BE28" s="485"/>
      <c r="BF28" s="485"/>
      <c r="BG28" s="485"/>
      <c r="BH28" s="485"/>
      <c r="BI28" s="485"/>
      <c r="BJ28" s="485"/>
      <c r="BK28" s="485"/>
      <c r="BL28" s="485"/>
      <c r="BM28" s="486"/>
      <c r="BN28" s="487">
        <v>2737641</v>
      </c>
      <c r="BO28" s="488"/>
      <c r="BP28" s="488"/>
      <c r="BQ28" s="488"/>
      <c r="BR28" s="488"/>
      <c r="BS28" s="488"/>
      <c r="BT28" s="488"/>
      <c r="BU28" s="489"/>
      <c r="BV28" s="487">
        <v>2736125</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193</v>
      </c>
      <c r="F29" s="415"/>
      <c r="G29" s="415"/>
      <c r="H29" s="415"/>
      <c r="I29" s="415"/>
      <c r="J29" s="415"/>
      <c r="K29" s="416"/>
      <c r="L29" s="411">
        <v>20</v>
      </c>
      <c r="M29" s="412"/>
      <c r="N29" s="412"/>
      <c r="O29" s="412"/>
      <c r="P29" s="413"/>
      <c r="Q29" s="411">
        <v>3980</v>
      </c>
      <c r="R29" s="412"/>
      <c r="S29" s="412"/>
      <c r="T29" s="412"/>
      <c r="U29" s="412"/>
      <c r="V29" s="413"/>
      <c r="W29" s="502"/>
      <c r="X29" s="503"/>
      <c r="Y29" s="504"/>
      <c r="Z29" s="414" t="s">
        <v>194</v>
      </c>
      <c r="AA29" s="415"/>
      <c r="AB29" s="415"/>
      <c r="AC29" s="415"/>
      <c r="AD29" s="415"/>
      <c r="AE29" s="415"/>
      <c r="AF29" s="415"/>
      <c r="AG29" s="416"/>
      <c r="AH29" s="411">
        <v>396</v>
      </c>
      <c r="AI29" s="412"/>
      <c r="AJ29" s="412"/>
      <c r="AK29" s="412"/>
      <c r="AL29" s="413"/>
      <c r="AM29" s="411">
        <v>1295712</v>
      </c>
      <c r="AN29" s="412"/>
      <c r="AO29" s="412"/>
      <c r="AP29" s="412"/>
      <c r="AQ29" s="412"/>
      <c r="AR29" s="413"/>
      <c r="AS29" s="411">
        <v>3272</v>
      </c>
      <c r="AT29" s="412"/>
      <c r="AU29" s="412"/>
      <c r="AV29" s="412"/>
      <c r="AW29" s="412"/>
      <c r="AX29" s="471"/>
      <c r="AY29" s="478"/>
      <c r="AZ29" s="479"/>
      <c r="BA29" s="479"/>
      <c r="BB29" s="480"/>
      <c r="BC29" s="472" t="s">
        <v>195</v>
      </c>
      <c r="BD29" s="473"/>
      <c r="BE29" s="473"/>
      <c r="BF29" s="473"/>
      <c r="BG29" s="473"/>
      <c r="BH29" s="473"/>
      <c r="BI29" s="473"/>
      <c r="BJ29" s="473"/>
      <c r="BK29" s="473"/>
      <c r="BL29" s="473"/>
      <c r="BM29" s="474"/>
      <c r="BN29" s="458">
        <v>1171831</v>
      </c>
      <c r="BO29" s="459"/>
      <c r="BP29" s="459"/>
      <c r="BQ29" s="459"/>
      <c r="BR29" s="459"/>
      <c r="BS29" s="459"/>
      <c r="BT29" s="459"/>
      <c r="BU29" s="460"/>
      <c r="BV29" s="458">
        <v>822300</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196</v>
      </c>
      <c r="X30" s="426"/>
      <c r="Y30" s="426"/>
      <c r="Z30" s="426"/>
      <c r="AA30" s="426"/>
      <c r="AB30" s="426"/>
      <c r="AC30" s="426"/>
      <c r="AD30" s="426"/>
      <c r="AE30" s="426"/>
      <c r="AF30" s="426"/>
      <c r="AG30" s="427"/>
      <c r="AH30" s="428">
        <v>97.6</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49</v>
      </c>
      <c r="BD30" s="432"/>
      <c r="BE30" s="432"/>
      <c r="BF30" s="432"/>
      <c r="BG30" s="432"/>
      <c r="BH30" s="432"/>
      <c r="BI30" s="432"/>
      <c r="BJ30" s="432"/>
      <c r="BK30" s="432"/>
      <c r="BL30" s="432"/>
      <c r="BM30" s="433"/>
      <c r="BN30" s="492">
        <v>1858884</v>
      </c>
      <c r="BO30" s="493"/>
      <c r="BP30" s="493"/>
      <c r="BQ30" s="493"/>
      <c r="BR30" s="493"/>
      <c r="BS30" s="493"/>
      <c r="BT30" s="493"/>
      <c r="BU30" s="494"/>
      <c r="BV30" s="492">
        <v>1795374</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197</v>
      </c>
      <c r="D32" s="417"/>
      <c r="E32" s="417"/>
      <c r="F32" s="417"/>
      <c r="G32" s="417"/>
      <c r="H32" s="417"/>
      <c r="I32" s="417"/>
      <c r="J32" s="417"/>
      <c r="K32" s="417"/>
      <c r="L32" s="417"/>
      <c r="M32" s="417"/>
      <c r="N32" s="417"/>
      <c r="O32" s="417"/>
      <c r="P32" s="417"/>
      <c r="Q32" s="417"/>
      <c r="R32" s="417"/>
      <c r="S32" s="417"/>
      <c r="U32" s="418" t="s">
        <v>198</v>
      </c>
      <c r="V32" s="418"/>
      <c r="W32" s="418"/>
      <c r="X32" s="418"/>
      <c r="Y32" s="418"/>
      <c r="Z32" s="418"/>
      <c r="AA32" s="418"/>
      <c r="AB32" s="418"/>
      <c r="AC32" s="418"/>
      <c r="AD32" s="418"/>
      <c r="AE32" s="418"/>
      <c r="AF32" s="418"/>
      <c r="AG32" s="418"/>
      <c r="AH32" s="418"/>
      <c r="AI32" s="418"/>
      <c r="AJ32" s="418"/>
      <c r="AK32" s="418"/>
      <c r="AM32" s="418" t="s">
        <v>199</v>
      </c>
      <c r="AN32" s="418"/>
      <c r="AO32" s="418"/>
      <c r="AP32" s="418"/>
      <c r="AQ32" s="418"/>
      <c r="AR32" s="418"/>
      <c r="AS32" s="418"/>
      <c r="AT32" s="418"/>
      <c r="AU32" s="418"/>
      <c r="AV32" s="418"/>
      <c r="AW32" s="418"/>
      <c r="AX32" s="418"/>
      <c r="AY32" s="418"/>
      <c r="AZ32" s="418"/>
      <c r="BA32" s="418"/>
      <c r="BB32" s="418"/>
      <c r="BC32" s="418"/>
      <c r="BE32" s="418" t="s">
        <v>200</v>
      </c>
      <c r="BF32" s="418"/>
      <c r="BG32" s="418"/>
      <c r="BH32" s="418"/>
      <c r="BI32" s="418"/>
      <c r="BJ32" s="418"/>
      <c r="BK32" s="418"/>
      <c r="BL32" s="418"/>
      <c r="BM32" s="418"/>
      <c r="BN32" s="418"/>
      <c r="BO32" s="418"/>
      <c r="BP32" s="418"/>
      <c r="BQ32" s="418"/>
      <c r="BR32" s="418"/>
      <c r="BS32" s="418"/>
      <c r="BT32" s="418"/>
      <c r="BU32" s="418"/>
      <c r="BW32" s="418" t="s">
        <v>201</v>
      </c>
      <c r="BX32" s="418"/>
      <c r="BY32" s="418"/>
      <c r="BZ32" s="418"/>
      <c r="CA32" s="418"/>
      <c r="CB32" s="418"/>
      <c r="CC32" s="418"/>
      <c r="CD32" s="418"/>
      <c r="CE32" s="418"/>
      <c r="CF32" s="418"/>
      <c r="CG32" s="418"/>
      <c r="CH32" s="418"/>
      <c r="CI32" s="418"/>
      <c r="CJ32" s="418"/>
      <c r="CK32" s="418"/>
      <c r="CL32" s="418"/>
      <c r="CM32" s="418"/>
      <c r="CO32" s="418" t="s">
        <v>202</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203</v>
      </c>
      <c r="D33" s="410"/>
      <c r="E33" s="409" t="s">
        <v>204</v>
      </c>
      <c r="F33" s="409"/>
      <c r="G33" s="409"/>
      <c r="H33" s="409"/>
      <c r="I33" s="409"/>
      <c r="J33" s="409"/>
      <c r="K33" s="409"/>
      <c r="L33" s="409"/>
      <c r="M33" s="409"/>
      <c r="N33" s="409"/>
      <c r="O33" s="409"/>
      <c r="P33" s="409"/>
      <c r="Q33" s="409"/>
      <c r="R33" s="409"/>
      <c r="S33" s="409"/>
      <c r="T33" s="203"/>
      <c r="U33" s="410" t="s">
        <v>205</v>
      </c>
      <c r="V33" s="410"/>
      <c r="W33" s="409" t="s">
        <v>206</v>
      </c>
      <c r="X33" s="409"/>
      <c r="Y33" s="409"/>
      <c r="Z33" s="409"/>
      <c r="AA33" s="409"/>
      <c r="AB33" s="409"/>
      <c r="AC33" s="409"/>
      <c r="AD33" s="409"/>
      <c r="AE33" s="409"/>
      <c r="AF33" s="409"/>
      <c r="AG33" s="409"/>
      <c r="AH33" s="409"/>
      <c r="AI33" s="409"/>
      <c r="AJ33" s="409"/>
      <c r="AK33" s="409"/>
      <c r="AL33" s="203"/>
      <c r="AM33" s="410" t="s">
        <v>207</v>
      </c>
      <c r="AN33" s="410"/>
      <c r="AO33" s="409" t="s">
        <v>208</v>
      </c>
      <c r="AP33" s="409"/>
      <c r="AQ33" s="409"/>
      <c r="AR33" s="409"/>
      <c r="AS33" s="409"/>
      <c r="AT33" s="409"/>
      <c r="AU33" s="409"/>
      <c r="AV33" s="409"/>
      <c r="AW33" s="409"/>
      <c r="AX33" s="409"/>
      <c r="AY33" s="409"/>
      <c r="AZ33" s="409"/>
      <c r="BA33" s="409"/>
      <c r="BB33" s="409"/>
      <c r="BC33" s="409"/>
      <c r="BD33" s="204"/>
      <c r="BE33" s="409" t="s">
        <v>209</v>
      </c>
      <c r="BF33" s="409"/>
      <c r="BG33" s="409" t="s">
        <v>210</v>
      </c>
      <c r="BH33" s="409"/>
      <c r="BI33" s="409"/>
      <c r="BJ33" s="409"/>
      <c r="BK33" s="409"/>
      <c r="BL33" s="409"/>
      <c r="BM33" s="409"/>
      <c r="BN33" s="409"/>
      <c r="BO33" s="409"/>
      <c r="BP33" s="409"/>
      <c r="BQ33" s="409"/>
      <c r="BR33" s="409"/>
      <c r="BS33" s="409"/>
      <c r="BT33" s="409"/>
      <c r="BU33" s="409"/>
      <c r="BV33" s="204"/>
      <c r="BW33" s="410" t="s">
        <v>209</v>
      </c>
      <c r="BX33" s="410"/>
      <c r="BY33" s="409" t="s">
        <v>211</v>
      </c>
      <c r="BZ33" s="409"/>
      <c r="CA33" s="409"/>
      <c r="CB33" s="409"/>
      <c r="CC33" s="409"/>
      <c r="CD33" s="409"/>
      <c r="CE33" s="409"/>
      <c r="CF33" s="409"/>
      <c r="CG33" s="409"/>
      <c r="CH33" s="409"/>
      <c r="CI33" s="409"/>
      <c r="CJ33" s="409"/>
      <c r="CK33" s="409"/>
      <c r="CL33" s="409"/>
      <c r="CM33" s="409"/>
      <c r="CN33" s="203"/>
      <c r="CO33" s="410" t="s">
        <v>212</v>
      </c>
      <c r="CP33" s="410"/>
      <c r="CQ33" s="409" t="s">
        <v>213</v>
      </c>
      <c r="CR33" s="409"/>
      <c r="CS33" s="409"/>
      <c r="CT33" s="409"/>
      <c r="CU33" s="409"/>
      <c r="CV33" s="409"/>
      <c r="CW33" s="409"/>
      <c r="CX33" s="409"/>
      <c r="CY33" s="409"/>
      <c r="CZ33" s="409"/>
      <c r="DA33" s="409"/>
      <c r="DB33" s="409"/>
      <c r="DC33" s="409"/>
      <c r="DD33" s="409"/>
      <c r="DE33" s="409"/>
      <c r="DF33" s="203"/>
      <c r="DG33" s="408" t="s">
        <v>214</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3</v>
      </c>
      <c r="V34" s="406"/>
      <c r="W34" s="407" t="str">
        <f>IF('各会計、関係団体の財政状況及び健全化判断比率'!B28="","",'各会計、関係団体の財政状況及び健全化判断比率'!B28)</f>
        <v>龍ケ崎市国民健康保険事業特別会計</v>
      </c>
      <c r="X34" s="407"/>
      <c r="Y34" s="407"/>
      <c r="Z34" s="407"/>
      <c r="AA34" s="407"/>
      <c r="AB34" s="407"/>
      <c r="AC34" s="407"/>
      <c r="AD34" s="407"/>
      <c r="AE34" s="407"/>
      <c r="AF34" s="407"/>
      <c r="AG34" s="407"/>
      <c r="AH34" s="407"/>
      <c r="AI34" s="407"/>
      <c r="AJ34" s="407"/>
      <c r="AK34" s="407"/>
      <c r="AL34" s="178"/>
      <c r="AM34" s="406">
        <f>IF(AO34="","",MAX(C34:D43,U34:V43)+1)</f>
        <v>7</v>
      </c>
      <c r="AN34" s="406"/>
      <c r="AO34" s="407" t="str">
        <f>IF('各会計、関係団体の財政状況及び健全化判断比率'!B32="","",'各会計、関係団体の財政状況及び健全化判断比率'!B32)</f>
        <v>龍ケ崎市下水道事業会計</v>
      </c>
      <c r="AP34" s="407"/>
      <c r="AQ34" s="407"/>
      <c r="AR34" s="407"/>
      <c r="AS34" s="407"/>
      <c r="AT34" s="407"/>
      <c r="AU34" s="407"/>
      <c r="AV34" s="407"/>
      <c r="AW34" s="407"/>
      <c r="AX34" s="407"/>
      <c r="AY34" s="407"/>
      <c r="AZ34" s="407"/>
      <c r="BA34" s="407"/>
      <c r="BB34" s="407"/>
      <c r="BC34" s="407"/>
      <c r="BD34" s="178"/>
      <c r="BE34" s="406">
        <f>IF(BG34="","",MAX(C34:D43,U34:V43,AM34:AN43)+1)</f>
        <v>8</v>
      </c>
      <c r="BF34" s="406"/>
      <c r="BG34" s="407" t="str">
        <f>IF('各会計、関係団体の財政状況及び健全化判断比率'!B33="","",'各会計、関係団体の財政状況及び健全化判断比率'!B33)</f>
        <v>龍ケ崎市工業団地拡張事業特別会計</v>
      </c>
      <c r="BH34" s="407"/>
      <c r="BI34" s="407"/>
      <c r="BJ34" s="407"/>
      <c r="BK34" s="407"/>
      <c r="BL34" s="407"/>
      <c r="BM34" s="407"/>
      <c r="BN34" s="407"/>
      <c r="BO34" s="407"/>
      <c r="BP34" s="407"/>
      <c r="BQ34" s="407"/>
      <c r="BR34" s="407"/>
      <c r="BS34" s="407"/>
      <c r="BT34" s="407"/>
      <c r="BU34" s="407"/>
      <c r="BV34" s="178"/>
      <c r="BW34" s="406">
        <f>IF(BY34="","",MAX(C34:D43,U34:V43,AM34:AN43,BE34:BF43)+1)</f>
        <v>9</v>
      </c>
      <c r="BX34" s="406"/>
      <c r="BY34" s="407" t="str">
        <f>IF('各会計、関係団体の財政状況及び健全化判断比率'!B68="","",'各会計、関係団体の財政状況及び健全化判断比率'!B68)</f>
        <v>茨城県南水道企業団（水道事業会計）</v>
      </c>
      <c r="BZ34" s="407"/>
      <c r="CA34" s="407"/>
      <c r="CB34" s="407"/>
      <c r="CC34" s="407"/>
      <c r="CD34" s="407"/>
      <c r="CE34" s="407"/>
      <c r="CF34" s="407"/>
      <c r="CG34" s="407"/>
      <c r="CH34" s="407"/>
      <c r="CI34" s="407"/>
      <c r="CJ34" s="407"/>
      <c r="CK34" s="407"/>
      <c r="CL34" s="407"/>
      <c r="CM34" s="407"/>
      <c r="CN34" s="178"/>
      <c r="CO34" s="406">
        <f>IF(CQ34="","",MAX(C34:D43,U34:V43,AM34:AN43,BE34:BF43,BW34:BX43)+1)</f>
        <v>19</v>
      </c>
      <c r="CP34" s="406"/>
      <c r="CQ34" s="407" t="str">
        <f>IF('各会計、関係団体の財政状況及び健全化判断比率'!BS7="","",'各会計、関係団体の財政状況及び健全化判断比率'!BS7)</f>
        <v>龍ケ崎市まちづくり・文化財団</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f>IF(E35="","",C34+1)</f>
        <v>2</v>
      </c>
      <c r="D35" s="406"/>
      <c r="E35" s="407" t="str">
        <f>IF('各会計、関係団体の財政状況及び健全化判断比率'!B8="","",'各会計、関係団体の財政状況及び健全化判断比率'!B8)</f>
        <v>龍ケ崎市障がい児支援サービス事業特別会計</v>
      </c>
      <c r="F35" s="407"/>
      <c r="G35" s="407"/>
      <c r="H35" s="407"/>
      <c r="I35" s="407"/>
      <c r="J35" s="407"/>
      <c r="K35" s="407"/>
      <c r="L35" s="407"/>
      <c r="M35" s="407"/>
      <c r="N35" s="407"/>
      <c r="O35" s="407"/>
      <c r="P35" s="407"/>
      <c r="Q35" s="407"/>
      <c r="R35" s="407"/>
      <c r="S35" s="407"/>
      <c r="T35" s="178"/>
      <c r="U35" s="406">
        <f>IF(W35="","",U34+1)</f>
        <v>4</v>
      </c>
      <c r="V35" s="406"/>
      <c r="W35" s="407" t="str">
        <f>IF('各会計、関係団体の財政状況及び健全化判断比率'!B29="","",'各会計、関係団体の財政状況及び健全化判断比率'!B29)</f>
        <v>龍ケ崎市介護保険事業特別会計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10</v>
      </c>
      <c r="BX35" s="406"/>
      <c r="BY35" s="407" t="str">
        <f>IF('各会計、関係団体の財政状況及び健全化判断比率'!B69="","",'各会計、関係団体の財政状況及び健全化判断比率'!B69)</f>
        <v>龍ケ崎地方塵芥処理組合（一般会計）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5</v>
      </c>
      <c r="V36" s="406"/>
      <c r="W36" s="407" t="str">
        <f>IF('各会計、関係団体の財政状況及び健全化判断比率'!B30="","",'各会計、関係団体の財政状況及び健全化判断比率'!B30)</f>
        <v>龍ケ崎市後期高齢者医療事業特別会計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11</v>
      </c>
      <c r="BX36" s="406"/>
      <c r="BY36" s="407" t="str">
        <f>IF('各会計、関係団体の財政状況及び健全化判断比率'!B70="","",'各会計、関係団体の財政状況及び健全化判断比率'!B70)</f>
        <v>龍ケ崎地方衛生組合（一般会計）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6</v>
      </c>
      <c r="V37" s="406"/>
      <c r="W37" s="407" t="str">
        <f>IF('各会計、関係団体の財政状況及び健全化判断比率'!B31="","",'各会計、関係団体の財政状況及び健全化判断比率'!B31)</f>
        <v>龍ケ崎市介護サービス事業特別会計</v>
      </c>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12</v>
      </c>
      <c r="BX37" s="406"/>
      <c r="BY37" s="407" t="str">
        <f>IF('各会計、関係団体の財政状況及び健全化判断比率'!B71="","",'各会計、関係団体の財政状況及び健全化判断比率'!B71)</f>
        <v>稲敷地方広域市町村圏事務組合（一般会計）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13</v>
      </c>
      <c r="BX38" s="406"/>
      <c r="BY38" s="407" t="str">
        <f>IF('各会計、関係団体の財政状況及び健全化判断比率'!B72="","",'各会計、関係団体の財政状況及び健全化判断比率'!B72)</f>
        <v>稲敷地方広域市町村圏事務組合（水防事業特別会計）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14</v>
      </c>
      <c r="BX39" s="406"/>
      <c r="BY39" s="407" t="str">
        <f>IF('各会計、関係団体の財政状況及び健全化判断比率'!B73="","",'各会計、関係団体の財政状況及び健全化判断比率'!B73)</f>
        <v>茨城県市町村総合事務組合（一般会計）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15</v>
      </c>
      <c r="BX40" s="406"/>
      <c r="BY40" s="407" t="str">
        <f>IF('各会計、関係団体の財政状況及び健全化判断比率'!B74="","",'各会計、関係団体の財政状況及び健全化判断比率'!B74)</f>
        <v>茨城県市町村総合事務組合（県民交通災害共済事業特別会計）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16</v>
      </c>
      <c r="BX41" s="406"/>
      <c r="BY41" s="407" t="str">
        <f>IF('各会計、関係団体の財政状況及び健全化判断比率'!B75="","",'各会計、関係団体の財政状況及び健全化判断比率'!B75)</f>
        <v>茨城租税債権管理機構（一般会計）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17</v>
      </c>
      <c r="BX42" s="406"/>
      <c r="BY42" s="407" t="str">
        <f>IF('各会計、関係団体の財政状況及び健全化判断比率'!B76="","",'各会計、関係団体の財政状況及び健全化判断比率'!B76)</f>
        <v>利根川水系県南水防事務組合（一般会計）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f t="shared" si="2"/>
        <v>18</v>
      </c>
      <c r="BX43" s="406"/>
      <c r="BY43" s="407" t="str">
        <f>IF('各会計、関係団体の財政状況及び健全化判断比率'!B77="","",'各会計、関係団体の財政状況及び健全化判断比率'!B77)</f>
        <v>茨城県後期高齢者医療広域連合（一般会計）</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215</v>
      </c>
      <c r="E46" s="403" t="s">
        <v>216</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217</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218</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219</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220</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221</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222</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177" t="s">
        <v>608</v>
      </c>
    </row>
    <row r="54" spans="5:113" x14ac:dyDescent="0.15"/>
    <row r="55" spans="5:113" x14ac:dyDescent="0.15"/>
    <row r="56" spans="5:113" x14ac:dyDescent="0.15"/>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15" t="s">
        <v>570</v>
      </c>
      <c r="D34" s="1215"/>
      <c r="E34" s="1216"/>
      <c r="F34" s="32">
        <v>6.21</v>
      </c>
      <c r="G34" s="33">
        <v>4.1399999999999997</v>
      </c>
      <c r="H34" s="33">
        <v>5.08</v>
      </c>
      <c r="I34" s="33">
        <v>6.73</v>
      </c>
      <c r="J34" s="34">
        <v>16.260000000000002</v>
      </c>
      <c r="K34" s="22"/>
      <c r="L34" s="22"/>
      <c r="M34" s="22"/>
      <c r="N34" s="22"/>
      <c r="O34" s="22"/>
      <c r="P34" s="22"/>
    </row>
    <row r="35" spans="1:16" ht="39" customHeight="1" x14ac:dyDescent="0.15">
      <c r="A35" s="22"/>
      <c r="B35" s="35"/>
      <c r="C35" s="1209" t="s">
        <v>571</v>
      </c>
      <c r="D35" s="1210"/>
      <c r="E35" s="1211"/>
      <c r="F35" s="36">
        <v>0.74</v>
      </c>
      <c r="G35" s="37">
        <v>0.06</v>
      </c>
      <c r="H35" s="37">
        <v>0.12</v>
      </c>
      <c r="I35" s="37">
        <v>0.94</v>
      </c>
      <c r="J35" s="38">
        <v>0.41</v>
      </c>
      <c r="K35" s="22"/>
      <c r="L35" s="22"/>
      <c r="M35" s="22"/>
      <c r="N35" s="22"/>
      <c r="O35" s="22"/>
      <c r="P35" s="22"/>
    </row>
    <row r="36" spans="1:16" ht="39" customHeight="1" x14ac:dyDescent="0.15">
      <c r="A36" s="22"/>
      <c r="B36" s="35"/>
      <c r="C36" s="1209" t="s">
        <v>572</v>
      </c>
      <c r="D36" s="1210"/>
      <c r="E36" s="1211"/>
      <c r="F36" s="36">
        <v>0.4</v>
      </c>
      <c r="G36" s="37">
        <v>0.47</v>
      </c>
      <c r="H36" s="37">
        <v>0.37</v>
      </c>
      <c r="I36" s="37">
        <v>0.52</v>
      </c>
      <c r="J36" s="38">
        <v>0.28000000000000003</v>
      </c>
      <c r="K36" s="22"/>
      <c r="L36" s="22"/>
      <c r="M36" s="22"/>
      <c r="N36" s="22"/>
      <c r="O36" s="22"/>
      <c r="P36" s="22"/>
    </row>
    <row r="37" spans="1:16" ht="39" customHeight="1" x14ac:dyDescent="0.15">
      <c r="A37" s="22"/>
      <c r="B37" s="35"/>
      <c r="C37" s="1209" t="s">
        <v>573</v>
      </c>
      <c r="D37" s="1210"/>
      <c r="E37" s="1211"/>
      <c r="F37" s="36" t="s">
        <v>523</v>
      </c>
      <c r="G37" s="37" t="s">
        <v>523</v>
      </c>
      <c r="H37" s="37" t="s">
        <v>523</v>
      </c>
      <c r="I37" s="37">
        <v>0.28999999999999998</v>
      </c>
      <c r="J37" s="38">
        <v>0.06</v>
      </c>
      <c r="K37" s="22"/>
      <c r="L37" s="22"/>
      <c r="M37" s="22"/>
      <c r="N37" s="22"/>
      <c r="O37" s="22"/>
      <c r="P37" s="22"/>
    </row>
    <row r="38" spans="1:16" ht="39" customHeight="1" x14ac:dyDescent="0.15">
      <c r="A38" s="22"/>
      <c r="B38" s="35"/>
      <c r="C38" s="1209" t="s">
        <v>574</v>
      </c>
      <c r="D38" s="1210"/>
      <c r="E38" s="1211"/>
      <c r="F38" s="36">
        <v>0.01</v>
      </c>
      <c r="G38" s="37">
        <v>0.02</v>
      </c>
      <c r="H38" s="37">
        <v>0.02</v>
      </c>
      <c r="I38" s="37">
        <v>0.02</v>
      </c>
      <c r="J38" s="38">
        <v>0.01</v>
      </c>
      <c r="K38" s="22"/>
      <c r="L38" s="22"/>
      <c r="M38" s="22"/>
      <c r="N38" s="22"/>
      <c r="O38" s="22"/>
      <c r="P38" s="22"/>
    </row>
    <row r="39" spans="1:16" ht="39" customHeight="1" x14ac:dyDescent="0.15">
      <c r="A39" s="22"/>
      <c r="B39" s="35"/>
      <c r="C39" s="1209" t="s">
        <v>575</v>
      </c>
      <c r="D39" s="1210"/>
      <c r="E39" s="1211"/>
      <c r="F39" s="36">
        <v>0</v>
      </c>
      <c r="G39" s="37">
        <v>0</v>
      </c>
      <c r="H39" s="37">
        <v>0</v>
      </c>
      <c r="I39" s="37">
        <v>0</v>
      </c>
      <c r="J39" s="38">
        <v>0</v>
      </c>
      <c r="K39" s="22"/>
      <c r="L39" s="22"/>
      <c r="M39" s="22"/>
      <c r="N39" s="22"/>
      <c r="O39" s="22"/>
      <c r="P39" s="22"/>
    </row>
    <row r="40" spans="1:16" ht="39" customHeight="1" x14ac:dyDescent="0.15">
      <c r="A40" s="22"/>
      <c r="B40" s="35"/>
      <c r="C40" s="1209" t="s">
        <v>576</v>
      </c>
      <c r="D40" s="1210"/>
      <c r="E40" s="1211"/>
      <c r="F40" s="36">
        <v>0</v>
      </c>
      <c r="G40" s="37">
        <v>0</v>
      </c>
      <c r="H40" s="37">
        <v>0</v>
      </c>
      <c r="I40" s="37">
        <v>0</v>
      </c>
      <c r="J40" s="38">
        <v>0</v>
      </c>
      <c r="K40" s="22"/>
      <c r="L40" s="22"/>
      <c r="M40" s="22"/>
      <c r="N40" s="22"/>
      <c r="O40" s="22"/>
      <c r="P40" s="22"/>
    </row>
    <row r="41" spans="1:16" ht="39" customHeight="1" x14ac:dyDescent="0.15">
      <c r="A41" s="22"/>
      <c r="B41" s="35"/>
      <c r="C41" s="1209" t="s">
        <v>577</v>
      </c>
      <c r="D41" s="1210"/>
      <c r="E41" s="1211"/>
      <c r="F41" s="36" t="s">
        <v>523</v>
      </c>
      <c r="G41" s="37">
        <v>0</v>
      </c>
      <c r="H41" s="37">
        <v>0</v>
      </c>
      <c r="I41" s="37">
        <v>0.01</v>
      </c>
      <c r="J41" s="38">
        <v>0</v>
      </c>
      <c r="K41" s="22"/>
      <c r="L41" s="22"/>
      <c r="M41" s="22"/>
      <c r="N41" s="22"/>
      <c r="O41" s="22"/>
      <c r="P41" s="22"/>
    </row>
    <row r="42" spans="1:16" ht="39" customHeight="1" x14ac:dyDescent="0.15">
      <c r="A42" s="22"/>
      <c r="B42" s="39"/>
      <c r="C42" s="1209" t="s">
        <v>578</v>
      </c>
      <c r="D42" s="1210"/>
      <c r="E42" s="1211"/>
      <c r="F42" s="36" t="s">
        <v>523</v>
      </c>
      <c r="G42" s="37" t="s">
        <v>523</v>
      </c>
      <c r="H42" s="37" t="s">
        <v>523</v>
      </c>
      <c r="I42" s="37" t="s">
        <v>523</v>
      </c>
      <c r="J42" s="38" t="s">
        <v>523</v>
      </c>
      <c r="K42" s="22"/>
      <c r="L42" s="22"/>
      <c r="M42" s="22"/>
      <c r="N42" s="22"/>
      <c r="O42" s="22"/>
      <c r="P42" s="22"/>
    </row>
    <row r="43" spans="1:16" ht="39" customHeight="1" thickBot="1" x14ac:dyDescent="0.2">
      <c r="A43" s="22"/>
      <c r="B43" s="40"/>
      <c r="C43" s="1212" t="s">
        <v>579</v>
      </c>
      <c r="D43" s="1213"/>
      <c r="E43" s="1214"/>
      <c r="F43" s="41">
        <v>0.01</v>
      </c>
      <c r="G43" s="42">
        <v>0.01</v>
      </c>
      <c r="H43" s="42">
        <v>0.05</v>
      </c>
      <c r="I43" s="42" t="s">
        <v>523</v>
      </c>
      <c r="J43" s="43" t="s">
        <v>523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Mnjx88iCXSuyD0ksq/amTrkbtTFdrmkLAFkxrar3T43mA15cUjmQnMJwSiaAY/jiyDSrW/UpDRCPIHIguNQEUA==" saltValue="qBODQptln5IOajp0o4bJ4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35" t="s">
        <v>10</v>
      </c>
      <c r="C45" s="1236"/>
      <c r="D45" s="58"/>
      <c r="E45" s="1241" t="s">
        <v>11</v>
      </c>
      <c r="F45" s="1241"/>
      <c r="G45" s="1241"/>
      <c r="H45" s="1241"/>
      <c r="I45" s="1241"/>
      <c r="J45" s="1242"/>
      <c r="K45" s="59">
        <v>2578</v>
      </c>
      <c r="L45" s="60">
        <v>2646</v>
      </c>
      <c r="M45" s="60">
        <v>2613</v>
      </c>
      <c r="N45" s="60">
        <v>2562</v>
      </c>
      <c r="O45" s="61">
        <v>2473</v>
      </c>
      <c r="P45" s="48"/>
      <c r="Q45" s="48"/>
      <c r="R45" s="48"/>
      <c r="S45" s="48"/>
      <c r="T45" s="48"/>
      <c r="U45" s="48"/>
    </row>
    <row r="46" spans="1:21" ht="30.75" customHeight="1" x14ac:dyDescent="0.15">
      <c r="A46" s="48"/>
      <c r="B46" s="1237"/>
      <c r="C46" s="1238"/>
      <c r="D46" s="62"/>
      <c r="E46" s="1219" t="s">
        <v>12</v>
      </c>
      <c r="F46" s="1219"/>
      <c r="G46" s="1219"/>
      <c r="H46" s="1219"/>
      <c r="I46" s="1219"/>
      <c r="J46" s="1220"/>
      <c r="K46" s="63" t="s">
        <v>523</v>
      </c>
      <c r="L46" s="64" t="s">
        <v>523</v>
      </c>
      <c r="M46" s="64" t="s">
        <v>523</v>
      </c>
      <c r="N46" s="64" t="s">
        <v>523</v>
      </c>
      <c r="O46" s="65" t="s">
        <v>523</v>
      </c>
      <c r="P46" s="48"/>
      <c r="Q46" s="48"/>
      <c r="R46" s="48"/>
      <c r="S46" s="48"/>
      <c r="T46" s="48"/>
      <c r="U46" s="48"/>
    </row>
    <row r="47" spans="1:21" ht="30.75" customHeight="1" x14ac:dyDescent="0.15">
      <c r="A47" s="48"/>
      <c r="B47" s="1237"/>
      <c r="C47" s="1238"/>
      <c r="D47" s="62"/>
      <c r="E47" s="1219" t="s">
        <v>13</v>
      </c>
      <c r="F47" s="1219"/>
      <c r="G47" s="1219"/>
      <c r="H47" s="1219"/>
      <c r="I47" s="1219"/>
      <c r="J47" s="1220"/>
      <c r="K47" s="63" t="s">
        <v>523</v>
      </c>
      <c r="L47" s="64" t="s">
        <v>523</v>
      </c>
      <c r="M47" s="64" t="s">
        <v>523</v>
      </c>
      <c r="N47" s="64" t="s">
        <v>523</v>
      </c>
      <c r="O47" s="65" t="s">
        <v>523</v>
      </c>
      <c r="P47" s="48"/>
      <c r="Q47" s="48"/>
      <c r="R47" s="48"/>
      <c r="S47" s="48"/>
      <c r="T47" s="48"/>
      <c r="U47" s="48"/>
    </row>
    <row r="48" spans="1:21" ht="30.75" customHeight="1" x14ac:dyDescent="0.15">
      <c r="A48" s="48"/>
      <c r="B48" s="1237"/>
      <c r="C48" s="1238"/>
      <c r="D48" s="62"/>
      <c r="E48" s="1219" t="s">
        <v>14</v>
      </c>
      <c r="F48" s="1219"/>
      <c r="G48" s="1219"/>
      <c r="H48" s="1219"/>
      <c r="I48" s="1219"/>
      <c r="J48" s="1220"/>
      <c r="K48" s="63">
        <v>402</v>
      </c>
      <c r="L48" s="64">
        <v>445</v>
      </c>
      <c r="M48" s="64">
        <v>456</v>
      </c>
      <c r="N48" s="64">
        <v>391</v>
      </c>
      <c r="O48" s="65">
        <v>324</v>
      </c>
      <c r="P48" s="48"/>
      <c r="Q48" s="48"/>
      <c r="R48" s="48"/>
      <c r="S48" s="48"/>
      <c r="T48" s="48"/>
      <c r="U48" s="48"/>
    </row>
    <row r="49" spans="1:21" ht="30.75" customHeight="1" x14ac:dyDescent="0.15">
      <c r="A49" s="48"/>
      <c r="B49" s="1237"/>
      <c r="C49" s="1238"/>
      <c r="D49" s="62"/>
      <c r="E49" s="1219" t="s">
        <v>15</v>
      </c>
      <c r="F49" s="1219"/>
      <c r="G49" s="1219"/>
      <c r="H49" s="1219"/>
      <c r="I49" s="1219"/>
      <c r="J49" s="1220"/>
      <c r="K49" s="63">
        <v>92</v>
      </c>
      <c r="L49" s="64">
        <v>110</v>
      </c>
      <c r="M49" s="64">
        <v>104</v>
      </c>
      <c r="N49" s="64">
        <v>114</v>
      </c>
      <c r="O49" s="65">
        <v>137</v>
      </c>
      <c r="P49" s="48"/>
      <c r="Q49" s="48"/>
      <c r="R49" s="48"/>
      <c r="S49" s="48"/>
      <c r="T49" s="48"/>
      <c r="U49" s="48"/>
    </row>
    <row r="50" spans="1:21" ht="30.75" customHeight="1" x14ac:dyDescent="0.15">
      <c r="A50" s="48"/>
      <c r="B50" s="1237"/>
      <c r="C50" s="1238"/>
      <c r="D50" s="62"/>
      <c r="E50" s="1219" t="s">
        <v>16</v>
      </c>
      <c r="F50" s="1219"/>
      <c r="G50" s="1219"/>
      <c r="H50" s="1219"/>
      <c r="I50" s="1219"/>
      <c r="J50" s="1220"/>
      <c r="K50" s="63">
        <v>329</v>
      </c>
      <c r="L50" s="64">
        <v>319</v>
      </c>
      <c r="M50" s="64">
        <v>281</v>
      </c>
      <c r="N50" s="64">
        <v>271</v>
      </c>
      <c r="O50" s="65">
        <v>269</v>
      </c>
      <c r="P50" s="48"/>
      <c r="Q50" s="48"/>
      <c r="R50" s="48"/>
      <c r="S50" s="48"/>
      <c r="T50" s="48"/>
      <c r="U50" s="48"/>
    </row>
    <row r="51" spans="1:21" ht="30.75" customHeight="1" x14ac:dyDescent="0.15">
      <c r="A51" s="48"/>
      <c r="B51" s="1239"/>
      <c r="C51" s="1240"/>
      <c r="D51" s="66"/>
      <c r="E51" s="1219" t="s">
        <v>17</v>
      </c>
      <c r="F51" s="1219"/>
      <c r="G51" s="1219"/>
      <c r="H51" s="1219"/>
      <c r="I51" s="1219"/>
      <c r="J51" s="1220"/>
      <c r="K51" s="63" t="s">
        <v>523</v>
      </c>
      <c r="L51" s="64" t="s">
        <v>523</v>
      </c>
      <c r="M51" s="64" t="s">
        <v>523</v>
      </c>
      <c r="N51" s="64" t="s">
        <v>523</v>
      </c>
      <c r="O51" s="65" t="s">
        <v>523</v>
      </c>
      <c r="P51" s="48"/>
      <c r="Q51" s="48"/>
      <c r="R51" s="48"/>
      <c r="S51" s="48"/>
      <c r="T51" s="48"/>
      <c r="U51" s="48"/>
    </row>
    <row r="52" spans="1:21" ht="30.75" customHeight="1" x14ac:dyDescent="0.15">
      <c r="A52" s="48"/>
      <c r="B52" s="1217" t="s">
        <v>18</v>
      </c>
      <c r="C52" s="1218"/>
      <c r="D52" s="66"/>
      <c r="E52" s="1219" t="s">
        <v>19</v>
      </c>
      <c r="F52" s="1219"/>
      <c r="G52" s="1219"/>
      <c r="H52" s="1219"/>
      <c r="I52" s="1219"/>
      <c r="J52" s="1220"/>
      <c r="K52" s="63">
        <v>2844</v>
      </c>
      <c r="L52" s="64">
        <v>2766</v>
      </c>
      <c r="M52" s="64">
        <v>2697</v>
      </c>
      <c r="N52" s="64">
        <v>2639</v>
      </c>
      <c r="O52" s="65">
        <v>2558</v>
      </c>
      <c r="P52" s="48"/>
      <c r="Q52" s="48"/>
      <c r="R52" s="48"/>
      <c r="S52" s="48"/>
      <c r="T52" s="48"/>
      <c r="U52" s="48"/>
    </row>
    <row r="53" spans="1:21" ht="30.75" customHeight="1" thickBot="1" x14ac:dyDescent="0.2">
      <c r="A53" s="48"/>
      <c r="B53" s="1221" t="s">
        <v>20</v>
      </c>
      <c r="C53" s="1222"/>
      <c r="D53" s="67"/>
      <c r="E53" s="1223" t="s">
        <v>21</v>
      </c>
      <c r="F53" s="1223"/>
      <c r="G53" s="1223"/>
      <c r="H53" s="1223"/>
      <c r="I53" s="1223"/>
      <c r="J53" s="1224"/>
      <c r="K53" s="68">
        <v>557</v>
      </c>
      <c r="L53" s="69">
        <v>754</v>
      </c>
      <c r="M53" s="69">
        <v>757</v>
      </c>
      <c r="N53" s="69">
        <v>699</v>
      </c>
      <c r="O53" s="70">
        <v>645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25" t="s">
        <v>24</v>
      </c>
      <c r="C57" s="1226"/>
      <c r="D57" s="1229" t="s">
        <v>25</v>
      </c>
      <c r="E57" s="1230"/>
      <c r="F57" s="1230"/>
      <c r="G57" s="1230"/>
      <c r="H57" s="1230"/>
      <c r="I57" s="1230"/>
      <c r="J57" s="1231"/>
      <c r="K57" s="83"/>
      <c r="L57" s="84"/>
      <c r="M57" s="84"/>
      <c r="N57" s="84"/>
      <c r="O57" s="85"/>
    </row>
    <row r="58" spans="1:21" ht="31.5" customHeight="1" thickBot="1" x14ac:dyDescent="0.2">
      <c r="B58" s="1227"/>
      <c r="C58" s="1228"/>
      <c r="D58" s="1232" t="s">
        <v>26</v>
      </c>
      <c r="E58" s="1233"/>
      <c r="F58" s="1233"/>
      <c r="G58" s="1233"/>
      <c r="H58" s="1233"/>
      <c r="I58" s="1233"/>
      <c r="J58" s="1234"/>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OvZ1FhR9TkTN040JhfykC1t5GuuTHBIbRBF4ZLBh9cHoe8vJo3RfopMQkKWHG2Ym7EJmy6CqHItz4GWIfS66g==" saltValue="GZsXZmxixakTPKjgxW9nJ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564</v>
      </c>
      <c r="J40" s="100" t="s">
        <v>565</v>
      </c>
      <c r="K40" s="100" t="s">
        <v>566</v>
      </c>
      <c r="L40" s="100" t="s">
        <v>567</v>
      </c>
      <c r="M40" s="101" t="s">
        <v>568</v>
      </c>
    </row>
    <row r="41" spans="2:13" ht="27.75" customHeight="1" x14ac:dyDescent="0.15">
      <c r="B41" s="1255" t="s">
        <v>29</v>
      </c>
      <c r="C41" s="1256"/>
      <c r="D41" s="102"/>
      <c r="E41" s="1257" t="s">
        <v>30</v>
      </c>
      <c r="F41" s="1257"/>
      <c r="G41" s="1257"/>
      <c r="H41" s="1258"/>
      <c r="I41" s="351">
        <v>24033</v>
      </c>
      <c r="J41" s="352">
        <v>23259</v>
      </c>
      <c r="K41" s="352">
        <v>22762</v>
      </c>
      <c r="L41" s="352">
        <v>22409</v>
      </c>
      <c r="M41" s="353">
        <v>22624</v>
      </c>
    </row>
    <row r="42" spans="2:13" ht="27.75" customHeight="1" x14ac:dyDescent="0.15">
      <c r="B42" s="1245"/>
      <c r="C42" s="1246"/>
      <c r="D42" s="103"/>
      <c r="E42" s="1249" t="s">
        <v>31</v>
      </c>
      <c r="F42" s="1249"/>
      <c r="G42" s="1249"/>
      <c r="H42" s="1250"/>
      <c r="I42" s="354">
        <v>2095</v>
      </c>
      <c r="J42" s="355">
        <v>1836</v>
      </c>
      <c r="K42" s="355">
        <v>1608</v>
      </c>
      <c r="L42" s="355">
        <v>1381</v>
      </c>
      <c r="M42" s="356">
        <v>1150</v>
      </c>
    </row>
    <row r="43" spans="2:13" ht="27.75" customHeight="1" x14ac:dyDescent="0.15">
      <c r="B43" s="1245"/>
      <c r="C43" s="1246"/>
      <c r="D43" s="103"/>
      <c r="E43" s="1249" t="s">
        <v>32</v>
      </c>
      <c r="F43" s="1249"/>
      <c r="G43" s="1249"/>
      <c r="H43" s="1250"/>
      <c r="I43" s="354">
        <v>4974</v>
      </c>
      <c r="J43" s="355">
        <v>4943</v>
      </c>
      <c r="K43" s="355">
        <v>4961</v>
      </c>
      <c r="L43" s="355">
        <v>4397</v>
      </c>
      <c r="M43" s="356">
        <v>3678</v>
      </c>
    </row>
    <row r="44" spans="2:13" ht="27.75" customHeight="1" x14ac:dyDescent="0.15">
      <c r="B44" s="1245"/>
      <c r="C44" s="1246"/>
      <c r="D44" s="103"/>
      <c r="E44" s="1249" t="s">
        <v>33</v>
      </c>
      <c r="F44" s="1249"/>
      <c r="G44" s="1249"/>
      <c r="H44" s="1250"/>
      <c r="I44" s="354">
        <v>695</v>
      </c>
      <c r="J44" s="355">
        <v>613</v>
      </c>
      <c r="K44" s="355">
        <v>781</v>
      </c>
      <c r="L44" s="355">
        <v>1183</v>
      </c>
      <c r="M44" s="356">
        <v>1097</v>
      </c>
    </row>
    <row r="45" spans="2:13" ht="27.75" customHeight="1" x14ac:dyDescent="0.15">
      <c r="B45" s="1245"/>
      <c r="C45" s="1246"/>
      <c r="D45" s="103"/>
      <c r="E45" s="1249" t="s">
        <v>34</v>
      </c>
      <c r="F45" s="1249"/>
      <c r="G45" s="1249"/>
      <c r="H45" s="1250"/>
      <c r="I45" s="354">
        <v>1880</v>
      </c>
      <c r="J45" s="355">
        <v>1866</v>
      </c>
      <c r="K45" s="355">
        <v>1791</v>
      </c>
      <c r="L45" s="355">
        <v>1790</v>
      </c>
      <c r="M45" s="356">
        <v>1735</v>
      </c>
    </row>
    <row r="46" spans="2:13" ht="27.75" customHeight="1" x14ac:dyDescent="0.15">
      <c r="B46" s="1245"/>
      <c r="C46" s="1246"/>
      <c r="D46" s="104"/>
      <c r="E46" s="1249" t="s">
        <v>35</v>
      </c>
      <c r="F46" s="1249"/>
      <c r="G46" s="1249"/>
      <c r="H46" s="1250"/>
      <c r="I46" s="354" t="s">
        <v>523</v>
      </c>
      <c r="J46" s="355" t="s">
        <v>523</v>
      </c>
      <c r="K46" s="355">
        <v>6</v>
      </c>
      <c r="L46" s="355">
        <v>3</v>
      </c>
      <c r="M46" s="356" t="s">
        <v>523</v>
      </c>
    </row>
    <row r="47" spans="2:13" ht="27.75" customHeight="1" x14ac:dyDescent="0.15">
      <c r="B47" s="1245"/>
      <c r="C47" s="1246"/>
      <c r="D47" s="105"/>
      <c r="E47" s="1259" t="s">
        <v>36</v>
      </c>
      <c r="F47" s="1260"/>
      <c r="G47" s="1260"/>
      <c r="H47" s="1261"/>
      <c r="I47" s="354" t="s">
        <v>523</v>
      </c>
      <c r="J47" s="355" t="s">
        <v>523</v>
      </c>
      <c r="K47" s="355" t="s">
        <v>523</v>
      </c>
      <c r="L47" s="355" t="s">
        <v>523</v>
      </c>
      <c r="M47" s="356" t="s">
        <v>523</v>
      </c>
    </row>
    <row r="48" spans="2:13" ht="27.75" customHeight="1" x14ac:dyDescent="0.15">
      <c r="B48" s="1245"/>
      <c r="C48" s="1246"/>
      <c r="D48" s="103"/>
      <c r="E48" s="1249" t="s">
        <v>37</v>
      </c>
      <c r="F48" s="1249"/>
      <c r="G48" s="1249"/>
      <c r="H48" s="1250"/>
      <c r="I48" s="354" t="s">
        <v>523</v>
      </c>
      <c r="J48" s="355" t="s">
        <v>523</v>
      </c>
      <c r="K48" s="355" t="s">
        <v>523</v>
      </c>
      <c r="L48" s="355" t="s">
        <v>523</v>
      </c>
      <c r="M48" s="356" t="s">
        <v>523</v>
      </c>
    </row>
    <row r="49" spans="2:13" ht="27.75" customHeight="1" x14ac:dyDescent="0.15">
      <c r="B49" s="1247"/>
      <c r="C49" s="1248"/>
      <c r="D49" s="103"/>
      <c r="E49" s="1249" t="s">
        <v>38</v>
      </c>
      <c r="F49" s="1249"/>
      <c r="G49" s="1249"/>
      <c r="H49" s="1250"/>
      <c r="I49" s="354" t="s">
        <v>523</v>
      </c>
      <c r="J49" s="355" t="s">
        <v>523</v>
      </c>
      <c r="K49" s="355" t="s">
        <v>523</v>
      </c>
      <c r="L49" s="355" t="s">
        <v>523</v>
      </c>
      <c r="M49" s="356" t="s">
        <v>523</v>
      </c>
    </row>
    <row r="50" spans="2:13" ht="27.75" customHeight="1" x14ac:dyDescent="0.15">
      <c r="B50" s="1243" t="s">
        <v>39</v>
      </c>
      <c r="C50" s="1244"/>
      <c r="D50" s="106"/>
      <c r="E50" s="1249" t="s">
        <v>40</v>
      </c>
      <c r="F50" s="1249"/>
      <c r="G50" s="1249"/>
      <c r="H50" s="1250"/>
      <c r="I50" s="354">
        <v>7636</v>
      </c>
      <c r="J50" s="355">
        <v>7030</v>
      </c>
      <c r="K50" s="355">
        <v>6487</v>
      </c>
      <c r="L50" s="355">
        <v>6553</v>
      </c>
      <c r="M50" s="356">
        <v>7312</v>
      </c>
    </row>
    <row r="51" spans="2:13" ht="27.75" customHeight="1" x14ac:dyDescent="0.15">
      <c r="B51" s="1245"/>
      <c r="C51" s="1246"/>
      <c r="D51" s="103"/>
      <c r="E51" s="1249" t="s">
        <v>41</v>
      </c>
      <c r="F51" s="1249"/>
      <c r="G51" s="1249"/>
      <c r="H51" s="1250"/>
      <c r="I51" s="354">
        <v>5179</v>
      </c>
      <c r="J51" s="355">
        <v>4877</v>
      </c>
      <c r="K51" s="355">
        <v>4725</v>
      </c>
      <c r="L51" s="355">
        <v>4666</v>
      </c>
      <c r="M51" s="356">
        <v>3930</v>
      </c>
    </row>
    <row r="52" spans="2:13" ht="27.75" customHeight="1" x14ac:dyDescent="0.15">
      <c r="B52" s="1247"/>
      <c r="C52" s="1248"/>
      <c r="D52" s="103"/>
      <c r="E52" s="1249" t="s">
        <v>42</v>
      </c>
      <c r="F52" s="1249"/>
      <c r="G52" s="1249"/>
      <c r="H52" s="1250"/>
      <c r="I52" s="354">
        <v>24126</v>
      </c>
      <c r="J52" s="355">
        <v>23486</v>
      </c>
      <c r="K52" s="355">
        <v>22815</v>
      </c>
      <c r="L52" s="355">
        <v>22547</v>
      </c>
      <c r="M52" s="356">
        <v>21993</v>
      </c>
    </row>
    <row r="53" spans="2:13" ht="27.75" customHeight="1" thickBot="1" x14ac:dyDescent="0.2">
      <c r="B53" s="1251" t="s">
        <v>43</v>
      </c>
      <c r="C53" s="1252"/>
      <c r="D53" s="107"/>
      <c r="E53" s="1253" t="s">
        <v>44</v>
      </c>
      <c r="F53" s="1253"/>
      <c r="G53" s="1253"/>
      <c r="H53" s="1254"/>
      <c r="I53" s="357">
        <v>-3265</v>
      </c>
      <c r="J53" s="358">
        <v>-2875</v>
      </c>
      <c r="K53" s="358">
        <v>-2119</v>
      </c>
      <c r="L53" s="358">
        <v>-2602</v>
      </c>
      <c r="M53" s="359">
        <v>-2952</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088vkEbUv6l4qhK2qkBI24uey6RwP7jiWS68R6h84sQ2ZCTLc2I81bvboueBy9nCF12A6yeU1C8yQECSD6U3Vw==" saltValue="BUU5Le5H7Ogc2Y2gtIm3S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566</v>
      </c>
      <c r="G54" s="116" t="s">
        <v>567</v>
      </c>
      <c r="H54" s="117" t="s">
        <v>568</v>
      </c>
    </row>
    <row r="55" spans="2:8" ht="52.5" customHeight="1" x14ac:dyDescent="0.15">
      <c r="B55" s="118"/>
      <c r="C55" s="1270" t="s">
        <v>47</v>
      </c>
      <c r="D55" s="1270"/>
      <c r="E55" s="1271"/>
      <c r="F55" s="119">
        <v>2780</v>
      </c>
      <c r="G55" s="119">
        <v>2736</v>
      </c>
      <c r="H55" s="120">
        <v>2738</v>
      </c>
    </row>
    <row r="56" spans="2:8" ht="52.5" customHeight="1" x14ac:dyDescent="0.15">
      <c r="B56" s="121"/>
      <c r="C56" s="1272" t="s">
        <v>48</v>
      </c>
      <c r="D56" s="1272"/>
      <c r="E56" s="1273"/>
      <c r="F56" s="122">
        <v>972</v>
      </c>
      <c r="G56" s="122">
        <v>822</v>
      </c>
      <c r="H56" s="123">
        <v>1172</v>
      </c>
    </row>
    <row r="57" spans="2:8" ht="53.25" customHeight="1" x14ac:dyDescent="0.15">
      <c r="B57" s="121"/>
      <c r="C57" s="1274" t="s">
        <v>49</v>
      </c>
      <c r="D57" s="1274"/>
      <c r="E57" s="1275"/>
      <c r="F57" s="124">
        <v>1648</v>
      </c>
      <c r="G57" s="124">
        <v>1795</v>
      </c>
      <c r="H57" s="125">
        <v>1859</v>
      </c>
    </row>
    <row r="58" spans="2:8" ht="45.75" customHeight="1" x14ac:dyDescent="0.15">
      <c r="B58" s="126"/>
      <c r="C58" s="1262" t="s">
        <v>603</v>
      </c>
      <c r="D58" s="1263"/>
      <c r="E58" s="1264"/>
      <c r="F58" s="127">
        <v>305</v>
      </c>
      <c r="G58" s="128">
        <v>442</v>
      </c>
      <c r="H58" s="128">
        <v>461</v>
      </c>
    </row>
    <row r="59" spans="2:8" ht="45.75" customHeight="1" x14ac:dyDescent="0.15">
      <c r="B59" s="126"/>
      <c r="C59" s="1262" t="s">
        <v>604</v>
      </c>
      <c r="D59" s="1263"/>
      <c r="E59" s="1264"/>
      <c r="F59" s="127">
        <v>358</v>
      </c>
      <c r="G59" s="128">
        <v>434</v>
      </c>
      <c r="H59" s="128">
        <v>433</v>
      </c>
    </row>
    <row r="60" spans="2:8" ht="45.75" customHeight="1" x14ac:dyDescent="0.15">
      <c r="B60" s="126"/>
      <c r="C60" s="1262" t="s">
        <v>605</v>
      </c>
      <c r="D60" s="1263"/>
      <c r="E60" s="1264"/>
      <c r="F60" s="127">
        <v>331</v>
      </c>
      <c r="G60" s="128">
        <v>331</v>
      </c>
      <c r="H60" s="128">
        <v>331</v>
      </c>
    </row>
    <row r="61" spans="2:8" ht="45.75" customHeight="1" x14ac:dyDescent="0.15">
      <c r="B61" s="126"/>
      <c r="C61" s="1262" t="s">
        <v>606</v>
      </c>
      <c r="D61" s="1263"/>
      <c r="E61" s="1264"/>
      <c r="F61" s="127">
        <v>309</v>
      </c>
      <c r="G61" s="128">
        <v>279</v>
      </c>
      <c r="H61" s="128">
        <v>297</v>
      </c>
    </row>
    <row r="62" spans="2:8" ht="45.75" customHeight="1" thickBot="1" x14ac:dyDescent="0.2">
      <c r="B62" s="129"/>
      <c r="C62" s="1265" t="s">
        <v>607</v>
      </c>
      <c r="D62" s="1266"/>
      <c r="E62" s="1267"/>
      <c r="F62" s="130">
        <v>265</v>
      </c>
      <c r="G62" s="131">
        <v>228</v>
      </c>
      <c r="H62" s="131">
        <v>253</v>
      </c>
    </row>
    <row r="63" spans="2:8" ht="52.5" customHeight="1" thickBot="1" x14ac:dyDescent="0.2">
      <c r="B63" s="132"/>
      <c r="C63" s="1268" t="s">
        <v>50</v>
      </c>
      <c r="D63" s="1268"/>
      <c r="E63" s="1269"/>
      <c r="F63" s="133">
        <v>5400</v>
      </c>
      <c r="G63" s="133">
        <v>5354</v>
      </c>
      <c r="H63" s="134">
        <v>5768</v>
      </c>
    </row>
    <row r="64" spans="2:8" x14ac:dyDescent="0.15"/>
  </sheetData>
  <sheetProtection algorithmName="SHA-512" hashValue="o1FDomPCVCh7SkPVawBDCnWBXrZbNcKOnNCkkB9iMZweN90oL6WcuEWxJ7jc9DKmuH7F9KCSRieQTna04hB8lg==" saltValue="NbdK0chL/DteQRnIJG4t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609</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610</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77" t="s">
        <v>618</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5"/>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5"/>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5"/>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5"/>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611</v>
      </c>
    </row>
    <row r="50" spans="1:109" x14ac:dyDescent="0.15">
      <c r="B50" s="375"/>
      <c r="G50" s="1286"/>
      <c r="H50" s="1286"/>
      <c r="I50" s="1286"/>
      <c r="J50" s="1286"/>
      <c r="K50" s="385"/>
      <c r="L50" s="385"/>
      <c r="M50" s="386"/>
      <c r="N50" s="386"/>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564</v>
      </c>
      <c r="BQ50" s="1290"/>
      <c r="BR50" s="1290"/>
      <c r="BS50" s="1290"/>
      <c r="BT50" s="1290"/>
      <c r="BU50" s="1290"/>
      <c r="BV50" s="1290"/>
      <c r="BW50" s="1290"/>
      <c r="BX50" s="1290" t="s">
        <v>565</v>
      </c>
      <c r="BY50" s="1290"/>
      <c r="BZ50" s="1290"/>
      <c r="CA50" s="1290"/>
      <c r="CB50" s="1290"/>
      <c r="CC50" s="1290"/>
      <c r="CD50" s="1290"/>
      <c r="CE50" s="1290"/>
      <c r="CF50" s="1290" t="s">
        <v>566</v>
      </c>
      <c r="CG50" s="1290"/>
      <c r="CH50" s="1290"/>
      <c r="CI50" s="1290"/>
      <c r="CJ50" s="1290"/>
      <c r="CK50" s="1290"/>
      <c r="CL50" s="1290"/>
      <c r="CM50" s="1290"/>
      <c r="CN50" s="1290" t="s">
        <v>567</v>
      </c>
      <c r="CO50" s="1290"/>
      <c r="CP50" s="1290"/>
      <c r="CQ50" s="1290"/>
      <c r="CR50" s="1290"/>
      <c r="CS50" s="1290"/>
      <c r="CT50" s="1290"/>
      <c r="CU50" s="1290"/>
      <c r="CV50" s="1290" t="s">
        <v>568</v>
      </c>
      <c r="CW50" s="1290"/>
      <c r="CX50" s="1290"/>
      <c r="CY50" s="1290"/>
      <c r="CZ50" s="1290"/>
      <c r="DA50" s="1290"/>
      <c r="DB50" s="1290"/>
      <c r="DC50" s="1290"/>
    </row>
    <row r="51" spans="1:109" ht="13.5" customHeight="1" x14ac:dyDescent="0.15">
      <c r="B51" s="375"/>
      <c r="G51" s="1291"/>
      <c r="H51" s="1291"/>
      <c r="I51" s="1294"/>
      <c r="J51" s="1294"/>
      <c r="K51" s="1292"/>
      <c r="L51" s="1292"/>
      <c r="M51" s="1292"/>
      <c r="N51" s="1292"/>
      <c r="AM51" s="384"/>
      <c r="AN51" s="1293" t="s">
        <v>612</v>
      </c>
      <c r="AO51" s="1293"/>
      <c r="AP51" s="1293"/>
      <c r="AQ51" s="1293"/>
      <c r="AR51" s="1293"/>
      <c r="AS51" s="1293"/>
      <c r="AT51" s="1293"/>
      <c r="AU51" s="1293"/>
      <c r="AV51" s="1293"/>
      <c r="AW51" s="1293"/>
      <c r="AX51" s="1293"/>
      <c r="AY51" s="1293"/>
      <c r="AZ51" s="1293"/>
      <c r="BA51" s="1293"/>
      <c r="BB51" s="1293" t="s">
        <v>613</v>
      </c>
      <c r="BC51" s="1293"/>
      <c r="BD51" s="1293"/>
      <c r="BE51" s="1293"/>
      <c r="BF51" s="1293"/>
      <c r="BG51" s="1293"/>
      <c r="BH51" s="1293"/>
      <c r="BI51" s="1293"/>
      <c r="BJ51" s="1293"/>
      <c r="BK51" s="1293"/>
      <c r="BL51" s="1293"/>
      <c r="BM51" s="1293"/>
      <c r="BN51" s="1293"/>
      <c r="BO51" s="1293"/>
      <c r="BP51" s="1276"/>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x14ac:dyDescent="0.15">
      <c r="B52" s="375"/>
      <c r="G52" s="1291"/>
      <c r="H52" s="1291"/>
      <c r="I52" s="1294"/>
      <c r="J52" s="1294"/>
      <c r="K52" s="1292"/>
      <c r="L52" s="1292"/>
      <c r="M52" s="1292"/>
      <c r="N52" s="1292"/>
      <c r="AM52" s="384"/>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91"/>
      <c r="H53" s="1291"/>
      <c r="I53" s="1286"/>
      <c r="J53" s="1286"/>
      <c r="K53" s="1292"/>
      <c r="L53" s="1292"/>
      <c r="M53" s="1292"/>
      <c r="N53" s="1292"/>
      <c r="AM53" s="384"/>
      <c r="AN53" s="1293"/>
      <c r="AO53" s="1293"/>
      <c r="AP53" s="1293"/>
      <c r="AQ53" s="1293"/>
      <c r="AR53" s="1293"/>
      <c r="AS53" s="1293"/>
      <c r="AT53" s="1293"/>
      <c r="AU53" s="1293"/>
      <c r="AV53" s="1293"/>
      <c r="AW53" s="1293"/>
      <c r="AX53" s="1293"/>
      <c r="AY53" s="1293"/>
      <c r="AZ53" s="1293"/>
      <c r="BA53" s="1293"/>
      <c r="BB53" s="1293" t="s">
        <v>614</v>
      </c>
      <c r="BC53" s="1293"/>
      <c r="BD53" s="1293"/>
      <c r="BE53" s="1293"/>
      <c r="BF53" s="1293"/>
      <c r="BG53" s="1293"/>
      <c r="BH53" s="1293"/>
      <c r="BI53" s="1293"/>
      <c r="BJ53" s="1293"/>
      <c r="BK53" s="1293"/>
      <c r="BL53" s="1293"/>
      <c r="BM53" s="1293"/>
      <c r="BN53" s="1293"/>
      <c r="BO53" s="1293"/>
      <c r="BP53" s="1276">
        <v>57.4</v>
      </c>
      <c r="BQ53" s="1276"/>
      <c r="BR53" s="1276"/>
      <c r="BS53" s="1276"/>
      <c r="BT53" s="1276"/>
      <c r="BU53" s="1276"/>
      <c r="BV53" s="1276"/>
      <c r="BW53" s="1276"/>
      <c r="BX53" s="1276">
        <v>59.1</v>
      </c>
      <c r="BY53" s="1276"/>
      <c r="BZ53" s="1276"/>
      <c r="CA53" s="1276"/>
      <c r="CB53" s="1276"/>
      <c r="CC53" s="1276"/>
      <c r="CD53" s="1276"/>
      <c r="CE53" s="1276"/>
      <c r="CF53" s="1276">
        <v>60.9</v>
      </c>
      <c r="CG53" s="1276"/>
      <c r="CH53" s="1276"/>
      <c r="CI53" s="1276"/>
      <c r="CJ53" s="1276"/>
      <c r="CK53" s="1276"/>
      <c r="CL53" s="1276"/>
      <c r="CM53" s="1276"/>
      <c r="CN53" s="1276">
        <v>62.7</v>
      </c>
      <c r="CO53" s="1276"/>
      <c r="CP53" s="1276"/>
      <c r="CQ53" s="1276"/>
      <c r="CR53" s="1276"/>
      <c r="CS53" s="1276"/>
      <c r="CT53" s="1276"/>
      <c r="CU53" s="1276"/>
      <c r="CV53" s="1276">
        <v>65.099999999999994</v>
      </c>
      <c r="CW53" s="1276"/>
      <c r="CX53" s="1276"/>
      <c r="CY53" s="1276"/>
      <c r="CZ53" s="1276"/>
      <c r="DA53" s="1276"/>
      <c r="DB53" s="1276"/>
      <c r="DC53" s="1276"/>
    </row>
    <row r="54" spans="1:109" x14ac:dyDescent="0.15">
      <c r="A54" s="383"/>
      <c r="B54" s="375"/>
      <c r="G54" s="1291"/>
      <c r="H54" s="1291"/>
      <c r="I54" s="1286"/>
      <c r="J54" s="1286"/>
      <c r="K54" s="1292"/>
      <c r="L54" s="1292"/>
      <c r="M54" s="1292"/>
      <c r="N54" s="1292"/>
      <c r="AM54" s="384"/>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6"/>
      <c r="H55" s="1286"/>
      <c r="I55" s="1286"/>
      <c r="J55" s="1286"/>
      <c r="K55" s="1292"/>
      <c r="L55" s="1292"/>
      <c r="M55" s="1292"/>
      <c r="N55" s="1292"/>
      <c r="AN55" s="1290" t="s">
        <v>615</v>
      </c>
      <c r="AO55" s="1290"/>
      <c r="AP55" s="1290"/>
      <c r="AQ55" s="1290"/>
      <c r="AR55" s="1290"/>
      <c r="AS55" s="1290"/>
      <c r="AT55" s="1290"/>
      <c r="AU55" s="1290"/>
      <c r="AV55" s="1290"/>
      <c r="AW55" s="1290"/>
      <c r="AX55" s="1290"/>
      <c r="AY55" s="1290"/>
      <c r="AZ55" s="1290"/>
      <c r="BA55" s="1290"/>
      <c r="BB55" s="1293" t="s">
        <v>613</v>
      </c>
      <c r="BC55" s="1293"/>
      <c r="BD55" s="1293"/>
      <c r="BE55" s="1293"/>
      <c r="BF55" s="1293"/>
      <c r="BG55" s="1293"/>
      <c r="BH55" s="1293"/>
      <c r="BI55" s="1293"/>
      <c r="BJ55" s="1293"/>
      <c r="BK55" s="1293"/>
      <c r="BL55" s="1293"/>
      <c r="BM55" s="1293"/>
      <c r="BN55" s="1293"/>
      <c r="BO55" s="1293"/>
      <c r="BP55" s="1276">
        <v>31.9</v>
      </c>
      <c r="BQ55" s="1276"/>
      <c r="BR55" s="1276"/>
      <c r="BS55" s="1276"/>
      <c r="BT55" s="1276"/>
      <c r="BU55" s="1276"/>
      <c r="BV55" s="1276"/>
      <c r="BW55" s="1276"/>
      <c r="BX55" s="1276">
        <v>24.2</v>
      </c>
      <c r="BY55" s="1276"/>
      <c r="BZ55" s="1276"/>
      <c r="CA55" s="1276"/>
      <c r="CB55" s="1276"/>
      <c r="CC55" s="1276"/>
      <c r="CD55" s="1276"/>
      <c r="CE55" s="1276"/>
      <c r="CF55" s="1276">
        <v>22.1</v>
      </c>
      <c r="CG55" s="1276"/>
      <c r="CH55" s="1276"/>
      <c r="CI55" s="1276"/>
      <c r="CJ55" s="1276"/>
      <c r="CK55" s="1276"/>
      <c r="CL55" s="1276"/>
      <c r="CM55" s="1276"/>
      <c r="CN55" s="1276">
        <v>20.399999999999999</v>
      </c>
      <c r="CO55" s="1276"/>
      <c r="CP55" s="1276"/>
      <c r="CQ55" s="1276"/>
      <c r="CR55" s="1276"/>
      <c r="CS55" s="1276"/>
      <c r="CT55" s="1276"/>
      <c r="CU55" s="1276"/>
      <c r="CV55" s="1276">
        <v>11.2</v>
      </c>
      <c r="CW55" s="1276"/>
      <c r="CX55" s="1276"/>
      <c r="CY55" s="1276"/>
      <c r="CZ55" s="1276"/>
      <c r="DA55" s="1276"/>
      <c r="DB55" s="1276"/>
      <c r="DC55" s="1276"/>
    </row>
    <row r="56" spans="1:109" x14ac:dyDescent="0.15">
      <c r="A56" s="383"/>
      <c r="B56" s="375"/>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6"/>
      <c r="H57" s="1286"/>
      <c r="I57" s="1295"/>
      <c r="J57" s="1295"/>
      <c r="K57" s="1292"/>
      <c r="L57" s="1292"/>
      <c r="M57" s="1292"/>
      <c r="N57" s="1292"/>
      <c r="AM57" s="369"/>
      <c r="AN57" s="1290"/>
      <c r="AO57" s="1290"/>
      <c r="AP57" s="1290"/>
      <c r="AQ57" s="1290"/>
      <c r="AR57" s="1290"/>
      <c r="AS57" s="1290"/>
      <c r="AT57" s="1290"/>
      <c r="AU57" s="1290"/>
      <c r="AV57" s="1290"/>
      <c r="AW57" s="1290"/>
      <c r="AX57" s="1290"/>
      <c r="AY57" s="1290"/>
      <c r="AZ57" s="1290"/>
      <c r="BA57" s="1290"/>
      <c r="BB57" s="1293" t="s">
        <v>614</v>
      </c>
      <c r="BC57" s="1293"/>
      <c r="BD57" s="1293"/>
      <c r="BE57" s="1293"/>
      <c r="BF57" s="1293"/>
      <c r="BG57" s="1293"/>
      <c r="BH57" s="1293"/>
      <c r="BI57" s="1293"/>
      <c r="BJ57" s="1293"/>
      <c r="BK57" s="1293"/>
      <c r="BL57" s="1293"/>
      <c r="BM57" s="1293"/>
      <c r="BN57" s="1293"/>
      <c r="BO57" s="1293"/>
      <c r="BP57" s="1276">
        <v>59.4</v>
      </c>
      <c r="BQ57" s="1276"/>
      <c r="BR57" s="1276"/>
      <c r="BS57" s="1276"/>
      <c r="BT57" s="1276"/>
      <c r="BU57" s="1276"/>
      <c r="BV57" s="1276"/>
      <c r="BW57" s="1276"/>
      <c r="BX57" s="1276">
        <v>60.1</v>
      </c>
      <c r="BY57" s="1276"/>
      <c r="BZ57" s="1276"/>
      <c r="CA57" s="1276"/>
      <c r="CB57" s="1276"/>
      <c r="CC57" s="1276"/>
      <c r="CD57" s="1276"/>
      <c r="CE57" s="1276"/>
      <c r="CF57" s="1276">
        <v>61.5</v>
      </c>
      <c r="CG57" s="1276"/>
      <c r="CH57" s="1276"/>
      <c r="CI57" s="1276"/>
      <c r="CJ57" s="1276"/>
      <c r="CK57" s="1276"/>
      <c r="CL57" s="1276"/>
      <c r="CM57" s="1276"/>
      <c r="CN57" s="1276">
        <v>63.1</v>
      </c>
      <c r="CO57" s="1276"/>
      <c r="CP57" s="1276"/>
      <c r="CQ57" s="1276"/>
      <c r="CR57" s="1276"/>
      <c r="CS57" s="1276"/>
      <c r="CT57" s="1276"/>
      <c r="CU57" s="1276"/>
      <c r="CV57" s="1276">
        <v>63.2</v>
      </c>
      <c r="CW57" s="1276"/>
      <c r="CX57" s="1276"/>
      <c r="CY57" s="1276"/>
      <c r="CZ57" s="1276"/>
      <c r="DA57" s="1276"/>
      <c r="DB57" s="1276"/>
      <c r="DC57" s="1276"/>
      <c r="DD57" s="388"/>
      <c r="DE57" s="387"/>
    </row>
    <row r="58" spans="1:109" s="383" customFormat="1" x14ac:dyDescent="0.15">
      <c r="A58" s="369"/>
      <c r="B58" s="387"/>
      <c r="G58" s="1286"/>
      <c r="H58" s="1286"/>
      <c r="I58" s="1295"/>
      <c r="J58" s="1295"/>
      <c r="K58" s="1292"/>
      <c r="L58" s="1292"/>
      <c r="M58" s="1292"/>
      <c r="N58" s="1292"/>
      <c r="AM58" s="369"/>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616</v>
      </c>
    </row>
    <row r="64" spans="1:109" x14ac:dyDescent="0.15">
      <c r="B64" s="375"/>
      <c r="G64" s="382"/>
      <c r="I64" s="395"/>
      <c r="J64" s="395"/>
      <c r="K64" s="395"/>
      <c r="L64" s="395"/>
      <c r="M64" s="395"/>
      <c r="N64" s="396"/>
      <c r="AM64" s="382"/>
      <c r="AN64" s="382" t="s">
        <v>610</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77" t="s">
        <v>619</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375"/>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375"/>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375"/>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375"/>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611</v>
      </c>
    </row>
    <row r="72" spans="2:107" x14ac:dyDescent="0.15">
      <c r="B72" s="375"/>
      <c r="G72" s="1286"/>
      <c r="H72" s="1286"/>
      <c r="I72" s="1286"/>
      <c r="J72" s="1286"/>
      <c r="K72" s="385"/>
      <c r="L72" s="385"/>
      <c r="M72" s="386"/>
      <c r="N72" s="386"/>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564</v>
      </c>
      <c r="BQ72" s="1290"/>
      <c r="BR72" s="1290"/>
      <c r="BS72" s="1290"/>
      <c r="BT72" s="1290"/>
      <c r="BU72" s="1290"/>
      <c r="BV72" s="1290"/>
      <c r="BW72" s="1290"/>
      <c r="BX72" s="1290" t="s">
        <v>565</v>
      </c>
      <c r="BY72" s="1290"/>
      <c r="BZ72" s="1290"/>
      <c r="CA72" s="1290"/>
      <c r="CB72" s="1290"/>
      <c r="CC72" s="1290"/>
      <c r="CD72" s="1290"/>
      <c r="CE72" s="1290"/>
      <c r="CF72" s="1290" t="s">
        <v>566</v>
      </c>
      <c r="CG72" s="1290"/>
      <c r="CH72" s="1290"/>
      <c r="CI72" s="1290"/>
      <c r="CJ72" s="1290"/>
      <c r="CK72" s="1290"/>
      <c r="CL72" s="1290"/>
      <c r="CM72" s="1290"/>
      <c r="CN72" s="1290" t="s">
        <v>567</v>
      </c>
      <c r="CO72" s="1290"/>
      <c r="CP72" s="1290"/>
      <c r="CQ72" s="1290"/>
      <c r="CR72" s="1290"/>
      <c r="CS72" s="1290"/>
      <c r="CT72" s="1290"/>
      <c r="CU72" s="1290"/>
      <c r="CV72" s="1290" t="s">
        <v>568</v>
      </c>
      <c r="CW72" s="1290"/>
      <c r="CX72" s="1290"/>
      <c r="CY72" s="1290"/>
      <c r="CZ72" s="1290"/>
      <c r="DA72" s="1290"/>
      <c r="DB72" s="1290"/>
      <c r="DC72" s="1290"/>
    </row>
    <row r="73" spans="2:107" x14ac:dyDescent="0.15">
      <c r="B73" s="375"/>
      <c r="G73" s="1291"/>
      <c r="H73" s="1291"/>
      <c r="I73" s="1291"/>
      <c r="J73" s="1291"/>
      <c r="K73" s="1296"/>
      <c r="L73" s="1296"/>
      <c r="M73" s="1296"/>
      <c r="N73" s="1296"/>
      <c r="AM73" s="384"/>
      <c r="AN73" s="1293" t="s">
        <v>612</v>
      </c>
      <c r="AO73" s="1293"/>
      <c r="AP73" s="1293"/>
      <c r="AQ73" s="1293"/>
      <c r="AR73" s="1293"/>
      <c r="AS73" s="1293"/>
      <c r="AT73" s="1293"/>
      <c r="AU73" s="1293"/>
      <c r="AV73" s="1293"/>
      <c r="AW73" s="1293"/>
      <c r="AX73" s="1293"/>
      <c r="AY73" s="1293"/>
      <c r="AZ73" s="1293"/>
      <c r="BA73" s="1293"/>
      <c r="BB73" s="1293" t="s">
        <v>613</v>
      </c>
      <c r="BC73" s="1293"/>
      <c r="BD73" s="1293"/>
      <c r="BE73" s="1293"/>
      <c r="BF73" s="1293"/>
      <c r="BG73" s="1293"/>
      <c r="BH73" s="1293"/>
      <c r="BI73" s="1293"/>
      <c r="BJ73" s="1293"/>
      <c r="BK73" s="1293"/>
      <c r="BL73" s="1293"/>
      <c r="BM73" s="1293"/>
      <c r="BN73" s="1293"/>
      <c r="BO73" s="1293"/>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x14ac:dyDescent="0.15">
      <c r="B74" s="375"/>
      <c r="G74" s="1291"/>
      <c r="H74" s="1291"/>
      <c r="I74" s="1291"/>
      <c r="J74" s="1291"/>
      <c r="K74" s="1296"/>
      <c r="L74" s="1296"/>
      <c r="M74" s="1296"/>
      <c r="N74" s="1296"/>
      <c r="AM74" s="384"/>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91"/>
      <c r="H75" s="1291"/>
      <c r="I75" s="1286"/>
      <c r="J75" s="1286"/>
      <c r="K75" s="1292"/>
      <c r="L75" s="1292"/>
      <c r="M75" s="1292"/>
      <c r="N75" s="1292"/>
      <c r="AM75" s="384"/>
      <c r="AN75" s="1293"/>
      <c r="AO75" s="1293"/>
      <c r="AP75" s="1293"/>
      <c r="AQ75" s="1293"/>
      <c r="AR75" s="1293"/>
      <c r="AS75" s="1293"/>
      <c r="AT75" s="1293"/>
      <c r="AU75" s="1293"/>
      <c r="AV75" s="1293"/>
      <c r="AW75" s="1293"/>
      <c r="AX75" s="1293"/>
      <c r="AY75" s="1293"/>
      <c r="AZ75" s="1293"/>
      <c r="BA75" s="1293"/>
      <c r="BB75" s="1293" t="s">
        <v>617</v>
      </c>
      <c r="BC75" s="1293"/>
      <c r="BD75" s="1293"/>
      <c r="BE75" s="1293"/>
      <c r="BF75" s="1293"/>
      <c r="BG75" s="1293"/>
      <c r="BH75" s="1293"/>
      <c r="BI75" s="1293"/>
      <c r="BJ75" s="1293"/>
      <c r="BK75" s="1293"/>
      <c r="BL75" s="1293"/>
      <c r="BM75" s="1293"/>
      <c r="BN75" s="1293"/>
      <c r="BO75" s="1293"/>
      <c r="BP75" s="1276">
        <v>4.2</v>
      </c>
      <c r="BQ75" s="1276"/>
      <c r="BR75" s="1276"/>
      <c r="BS75" s="1276"/>
      <c r="BT75" s="1276"/>
      <c r="BU75" s="1276"/>
      <c r="BV75" s="1276"/>
      <c r="BW75" s="1276"/>
      <c r="BX75" s="1276">
        <v>4.8</v>
      </c>
      <c r="BY75" s="1276"/>
      <c r="BZ75" s="1276"/>
      <c r="CA75" s="1276"/>
      <c r="CB75" s="1276"/>
      <c r="CC75" s="1276"/>
      <c r="CD75" s="1276"/>
      <c r="CE75" s="1276"/>
      <c r="CF75" s="1276">
        <v>5.3</v>
      </c>
      <c r="CG75" s="1276"/>
      <c r="CH75" s="1276"/>
      <c r="CI75" s="1276"/>
      <c r="CJ75" s="1276"/>
      <c r="CK75" s="1276"/>
      <c r="CL75" s="1276"/>
      <c r="CM75" s="1276"/>
      <c r="CN75" s="1276">
        <v>5.6</v>
      </c>
      <c r="CO75" s="1276"/>
      <c r="CP75" s="1276"/>
      <c r="CQ75" s="1276"/>
      <c r="CR75" s="1276"/>
      <c r="CS75" s="1276"/>
      <c r="CT75" s="1276"/>
      <c r="CU75" s="1276"/>
      <c r="CV75" s="1276">
        <v>5.2</v>
      </c>
      <c r="CW75" s="1276"/>
      <c r="CX75" s="1276"/>
      <c r="CY75" s="1276"/>
      <c r="CZ75" s="1276"/>
      <c r="DA75" s="1276"/>
      <c r="DB75" s="1276"/>
      <c r="DC75" s="1276"/>
    </row>
    <row r="76" spans="2:107" x14ac:dyDescent="0.15">
      <c r="B76" s="375"/>
      <c r="G76" s="1291"/>
      <c r="H76" s="1291"/>
      <c r="I76" s="1286"/>
      <c r="J76" s="1286"/>
      <c r="K76" s="1292"/>
      <c r="L76" s="1292"/>
      <c r="M76" s="1292"/>
      <c r="N76" s="1292"/>
      <c r="AM76" s="384"/>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6"/>
      <c r="H77" s="1286"/>
      <c r="I77" s="1286"/>
      <c r="J77" s="1286"/>
      <c r="K77" s="1296"/>
      <c r="L77" s="1296"/>
      <c r="M77" s="1296"/>
      <c r="N77" s="1296"/>
      <c r="AN77" s="1290" t="s">
        <v>615</v>
      </c>
      <c r="AO77" s="1290"/>
      <c r="AP77" s="1290"/>
      <c r="AQ77" s="1290"/>
      <c r="AR77" s="1290"/>
      <c r="AS77" s="1290"/>
      <c r="AT77" s="1290"/>
      <c r="AU77" s="1290"/>
      <c r="AV77" s="1290"/>
      <c r="AW77" s="1290"/>
      <c r="AX77" s="1290"/>
      <c r="AY77" s="1290"/>
      <c r="AZ77" s="1290"/>
      <c r="BA77" s="1290"/>
      <c r="BB77" s="1293" t="s">
        <v>613</v>
      </c>
      <c r="BC77" s="1293"/>
      <c r="BD77" s="1293"/>
      <c r="BE77" s="1293"/>
      <c r="BF77" s="1293"/>
      <c r="BG77" s="1293"/>
      <c r="BH77" s="1293"/>
      <c r="BI77" s="1293"/>
      <c r="BJ77" s="1293"/>
      <c r="BK77" s="1293"/>
      <c r="BL77" s="1293"/>
      <c r="BM77" s="1293"/>
      <c r="BN77" s="1293"/>
      <c r="BO77" s="1293"/>
      <c r="BP77" s="1276">
        <v>31.9</v>
      </c>
      <c r="BQ77" s="1276"/>
      <c r="BR77" s="1276"/>
      <c r="BS77" s="1276"/>
      <c r="BT77" s="1276"/>
      <c r="BU77" s="1276"/>
      <c r="BV77" s="1276"/>
      <c r="BW77" s="1276"/>
      <c r="BX77" s="1276">
        <v>24.2</v>
      </c>
      <c r="BY77" s="1276"/>
      <c r="BZ77" s="1276"/>
      <c r="CA77" s="1276"/>
      <c r="CB77" s="1276"/>
      <c r="CC77" s="1276"/>
      <c r="CD77" s="1276"/>
      <c r="CE77" s="1276"/>
      <c r="CF77" s="1276">
        <v>22.1</v>
      </c>
      <c r="CG77" s="1276"/>
      <c r="CH77" s="1276"/>
      <c r="CI77" s="1276"/>
      <c r="CJ77" s="1276"/>
      <c r="CK77" s="1276"/>
      <c r="CL77" s="1276"/>
      <c r="CM77" s="1276"/>
      <c r="CN77" s="1276">
        <v>20.399999999999999</v>
      </c>
      <c r="CO77" s="1276"/>
      <c r="CP77" s="1276"/>
      <c r="CQ77" s="1276"/>
      <c r="CR77" s="1276"/>
      <c r="CS77" s="1276"/>
      <c r="CT77" s="1276"/>
      <c r="CU77" s="1276"/>
      <c r="CV77" s="1276">
        <v>11.2</v>
      </c>
      <c r="CW77" s="1276"/>
      <c r="CX77" s="1276"/>
      <c r="CY77" s="1276"/>
      <c r="CZ77" s="1276"/>
      <c r="DA77" s="1276"/>
      <c r="DB77" s="1276"/>
      <c r="DC77" s="1276"/>
    </row>
    <row r="78" spans="2:107" x14ac:dyDescent="0.15">
      <c r="B78" s="375"/>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617</v>
      </c>
      <c r="BC79" s="1293"/>
      <c r="BD79" s="1293"/>
      <c r="BE79" s="1293"/>
      <c r="BF79" s="1293"/>
      <c r="BG79" s="1293"/>
      <c r="BH79" s="1293"/>
      <c r="BI79" s="1293"/>
      <c r="BJ79" s="1293"/>
      <c r="BK79" s="1293"/>
      <c r="BL79" s="1293"/>
      <c r="BM79" s="1293"/>
      <c r="BN79" s="1293"/>
      <c r="BO79" s="1293"/>
      <c r="BP79" s="1276">
        <v>6.6</v>
      </c>
      <c r="BQ79" s="1276"/>
      <c r="BR79" s="1276"/>
      <c r="BS79" s="1276"/>
      <c r="BT79" s="1276"/>
      <c r="BU79" s="1276"/>
      <c r="BV79" s="1276"/>
      <c r="BW79" s="1276"/>
      <c r="BX79" s="1276">
        <v>6.4</v>
      </c>
      <c r="BY79" s="1276"/>
      <c r="BZ79" s="1276"/>
      <c r="CA79" s="1276"/>
      <c r="CB79" s="1276"/>
      <c r="CC79" s="1276"/>
      <c r="CD79" s="1276"/>
      <c r="CE79" s="1276"/>
      <c r="CF79" s="1276">
        <v>6.3</v>
      </c>
      <c r="CG79" s="1276"/>
      <c r="CH79" s="1276"/>
      <c r="CI79" s="1276"/>
      <c r="CJ79" s="1276"/>
      <c r="CK79" s="1276"/>
      <c r="CL79" s="1276"/>
      <c r="CM79" s="1276"/>
      <c r="CN79" s="1276">
        <v>6.2</v>
      </c>
      <c r="CO79" s="1276"/>
      <c r="CP79" s="1276"/>
      <c r="CQ79" s="1276"/>
      <c r="CR79" s="1276"/>
      <c r="CS79" s="1276"/>
      <c r="CT79" s="1276"/>
      <c r="CU79" s="1276"/>
      <c r="CV79" s="1276">
        <v>5.7</v>
      </c>
      <c r="CW79" s="1276"/>
      <c r="CX79" s="1276"/>
      <c r="CY79" s="1276"/>
      <c r="CZ79" s="1276"/>
      <c r="DA79" s="1276"/>
      <c r="DB79" s="1276"/>
      <c r="DC79" s="1276"/>
    </row>
    <row r="80" spans="2:107" x14ac:dyDescent="0.15">
      <c r="B80" s="375"/>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KPesjneueD15HL465DzE6t+ch0+hHxjvubUWhv3NF+jBkitqs3NgFwZSOUx0iKuKY/HdVBp+JUVbYLDQMG3ew==" saltValue="dDucQ2Bims1A3neng9prF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511</v>
      </c>
    </row>
  </sheetData>
  <sheetProtection algorithmName="SHA-512" hashValue="3SHbAYWu3eyOOzfX0hKXsTJkFepi1jOREBwy4ngMAHK/xpssU79q4Q+SxtG4DLbI50u2DAr513WOctq5oSlmcw==" saltValue="zTYZSHDPXpB6Rj1q+B4A0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511</v>
      </c>
    </row>
  </sheetData>
  <sheetProtection algorithmName="SHA-512" hashValue="iS6lmqSIVlWy4CTe9vLApgnKD49VjUr8VErkWK9T4GsGjeY+l5x2HLkdfl1SM/3Yoa5VeLDxybZZkqB79zhVlw==" saltValue="t4yZuq3IT1H0YUp7IoEz8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561</v>
      </c>
      <c r="G2" s="148"/>
      <c r="H2" s="149"/>
    </row>
    <row r="3" spans="1:8" x14ac:dyDescent="0.15">
      <c r="A3" s="145" t="s">
        <v>554</v>
      </c>
      <c r="B3" s="150"/>
      <c r="C3" s="151"/>
      <c r="D3" s="152">
        <v>24025</v>
      </c>
      <c r="E3" s="153"/>
      <c r="F3" s="154">
        <v>47820</v>
      </c>
      <c r="G3" s="155"/>
      <c r="H3" s="156"/>
    </row>
    <row r="4" spans="1:8" x14ac:dyDescent="0.15">
      <c r="A4" s="157"/>
      <c r="B4" s="158"/>
      <c r="C4" s="159"/>
      <c r="D4" s="160">
        <v>21041</v>
      </c>
      <c r="E4" s="161"/>
      <c r="F4" s="162">
        <v>25855</v>
      </c>
      <c r="G4" s="163"/>
      <c r="H4" s="164"/>
    </row>
    <row r="5" spans="1:8" x14ac:dyDescent="0.15">
      <c r="A5" s="145" t="s">
        <v>556</v>
      </c>
      <c r="B5" s="150"/>
      <c r="C5" s="151"/>
      <c r="D5" s="152">
        <v>22600</v>
      </c>
      <c r="E5" s="153"/>
      <c r="F5" s="154">
        <v>41934</v>
      </c>
      <c r="G5" s="155"/>
      <c r="H5" s="156"/>
    </row>
    <row r="6" spans="1:8" x14ac:dyDescent="0.15">
      <c r="A6" s="157"/>
      <c r="B6" s="158"/>
      <c r="C6" s="159"/>
      <c r="D6" s="160">
        <v>21027</v>
      </c>
      <c r="E6" s="161"/>
      <c r="F6" s="162">
        <v>23352</v>
      </c>
      <c r="G6" s="163"/>
      <c r="H6" s="164"/>
    </row>
    <row r="7" spans="1:8" x14ac:dyDescent="0.15">
      <c r="A7" s="145" t="s">
        <v>557</v>
      </c>
      <c r="B7" s="150"/>
      <c r="C7" s="151"/>
      <c r="D7" s="152">
        <v>26654</v>
      </c>
      <c r="E7" s="153"/>
      <c r="F7" s="154">
        <v>45588</v>
      </c>
      <c r="G7" s="155"/>
      <c r="H7" s="156"/>
    </row>
    <row r="8" spans="1:8" x14ac:dyDescent="0.15">
      <c r="A8" s="157"/>
      <c r="B8" s="158"/>
      <c r="C8" s="159"/>
      <c r="D8" s="160">
        <v>22543</v>
      </c>
      <c r="E8" s="161"/>
      <c r="F8" s="162">
        <v>24150</v>
      </c>
      <c r="G8" s="163"/>
      <c r="H8" s="164"/>
    </row>
    <row r="9" spans="1:8" x14ac:dyDescent="0.15">
      <c r="A9" s="145" t="s">
        <v>558</v>
      </c>
      <c r="B9" s="150"/>
      <c r="C9" s="151"/>
      <c r="D9" s="152">
        <v>27015</v>
      </c>
      <c r="E9" s="153"/>
      <c r="F9" s="154">
        <v>45483</v>
      </c>
      <c r="G9" s="155"/>
      <c r="H9" s="156"/>
    </row>
    <row r="10" spans="1:8" x14ac:dyDescent="0.15">
      <c r="A10" s="157"/>
      <c r="B10" s="158"/>
      <c r="C10" s="159"/>
      <c r="D10" s="160">
        <v>20612</v>
      </c>
      <c r="E10" s="161"/>
      <c r="F10" s="162">
        <v>24241</v>
      </c>
      <c r="G10" s="163"/>
      <c r="H10" s="164"/>
    </row>
    <row r="11" spans="1:8" x14ac:dyDescent="0.15">
      <c r="A11" s="145" t="s">
        <v>559</v>
      </c>
      <c r="B11" s="150"/>
      <c r="C11" s="151"/>
      <c r="D11" s="152">
        <v>33483</v>
      </c>
      <c r="E11" s="153"/>
      <c r="F11" s="154">
        <v>45945</v>
      </c>
      <c r="G11" s="155"/>
      <c r="H11" s="156"/>
    </row>
    <row r="12" spans="1:8" x14ac:dyDescent="0.15">
      <c r="A12" s="157"/>
      <c r="B12" s="158"/>
      <c r="C12" s="165"/>
      <c r="D12" s="160">
        <v>21810</v>
      </c>
      <c r="E12" s="161"/>
      <c r="F12" s="162">
        <v>25180</v>
      </c>
      <c r="G12" s="163"/>
      <c r="H12" s="164"/>
    </row>
    <row r="13" spans="1:8" x14ac:dyDescent="0.15">
      <c r="A13" s="145"/>
      <c r="B13" s="150"/>
      <c r="C13" s="166"/>
      <c r="D13" s="167">
        <v>26755</v>
      </c>
      <c r="E13" s="168"/>
      <c r="F13" s="169">
        <v>45354</v>
      </c>
      <c r="G13" s="170"/>
      <c r="H13" s="156"/>
    </row>
    <row r="14" spans="1:8" x14ac:dyDescent="0.15">
      <c r="A14" s="157"/>
      <c r="B14" s="158"/>
      <c r="C14" s="159"/>
      <c r="D14" s="160">
        <v>21407</v>
      </c>
      <c r="E14" s="161"/>
      <c r="F14" s="162">
        <v>24556</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6.22</v>
      </c>
      <c r="C19" s="171">
        <f>ROUND(VALUE(SUBSTITUTE(実質収支比率等に係る経年分析!G$48,"▲","-")),2)</f>
        <v>4.1399999999999997</v>
      </c>
      <c r="D19" s="171">
        <f>ROUND(VALUE(SUBSTITUTE(実質収支比率等に係る経年分析!H$48,"▲","-")),2)</f>
        <v>5.09</v>
      </c>
      <c r="E19" s="171">
        <f>ROUND(VALUE(SUBSTITUTE(実質収支比率等に係る経年分析!I$48,"▲","-")),2)</f>
        <v>6.74</v>
      </c>
      <c r="F19" s="171">
        <f>ROUND(VALUE(SUBSTITUTE(実質収支比率等に係る経年分析!J$48,"▲","-")),2)</f>
        <v>16.27</v>
      </c>
    </row>
    <row r="20" spans="1:11" x14ac:dyDescent="0.15">
      <c r="A20" s="171" t="s">
        <v>54</v>
      </c>
      <c r="B20" s="171">
        <f>ROUND(VALUE(SUBSTITUTE(実質収支比率等に係る経年分析!F$47,"▲","-")),2)</f>
        <v>18.48</v>
      </c>
      <c r="C20" s="171">
        <f>ROUND(VALUE(SUBSTITUTE(実質収支比率等に係る経年分析!G$47,"▲","-")),2)</f>
        <v>18.47</v>
      </c>
      <c r="D20" s="171">
        <f>ROUND(VALUE(SUBSTITUTE(実質収支比率等に係る経年分析!H$47,"▲","-")),2)</f>
        <v>18.43</v>
      </c>
      <c r="E20" s="171">
        <f>ROUND(VALUE(SUBSTITUTE(実質収支比率等に係る経年分析!I$47,"▲","-")),2)</f>
        <v>17.7</v>
      </c>
      <c r="F20" s="171">
        <f>ROUND(VALUE(SUBSTITUTE(実質収支比率等に係る経年分析!J$47,"▲","-")),2)</f>
        <v>16.95</v>
      </c>
    </row>
    <row r="21" spans="1:11" x14ac:dyDescent="0.15">
      <c r="A21" s="171" t="s">
        <v>55</v>
      </c>
      <c r="B21" s="171">
        <f>IF(ISNUMBER(VALUE(SUBSTITUTE(実質収支比率等に係る経年分析!F$49,"▲","-"))),ROUND(VALUE(SUBSTITUTE(実質収支比率等に係る経年分析!F$49,"▲","-")),2),NA())</f>
        <v>0.09</v>
      </c>
      <c r="C21" s="171">
        <f>IF(ISNUMBER(VALUE(SUBSTITUTE(実質収支比率等に係る経年分析!G$49,"▲","-"))),ROUND(VALUE(SUBSTITUTE(実質収支比率等に係る経年分析!G$49,"▲","-")),2),NA())</f>
        <v>-2.06</v>
      </c>
      <c r="D21" s="171">
        <f>IF(ISNUMBER(VALUE(SUBSTITUTE(実質収支比率等に係る経年分析!H$49,"▲","-"))),ROUND(VALUE(SUBSTITUTE(実質収支比率等に係る経年分析!H$49,"▲","-")),2),NA())</f>
        <v>0.96</v>
      </c>
      <c r="E21" s="171">
        <f>IF(ISNUMBER(VALUE(SUBSTITUTE(実質収支比率等に係る経年分析!I$49,"▲","-"))),ROUND(VALUE(SUBSTITUTE(実質収支比率等に係る経年分析!I$49,"▲","-")),2),NA())</f>
        <v>1.49</v>
      </c>
      <c r="F21" s="171">
        <f>IF(ISNUMBER(VALUE(SUBSTITUTE(実質収支比率等に係る経年分析!J$49,"▲","-"))),ROUND(VALUE(SUBSTITUTE(実質収支比率等に係る経年分析!J$49,"▲","-")),2),NA())</f>
        <v>9.83</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0.05</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龍ケ崎市工業団地拡張事業特別会計</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龍ケ崎市介護サービス事業特別会計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龍ケ崎市障がい児支援サービス事業特別会計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龍ケ崎市後期高齢者医療事業特別会計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0.01</v>
      </c>
    </row>
    <row r="33" spans="1:16" x14ac:dyDescent="0.15">
      <c r="A33" s="172" t="str">
        <f>IF(連結実質赤字比率に係る赤字・黒字の構成分析!C$37="",NA(),連結実質赤字比率に係る赤字・黒字の構成分析!C$37)</f>
        <v>龍ケ崎市下水道事業会計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0.28999999999999998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0.06</v>
      </c>
    </row>
    <row r="34" spans="1:16" x14ac:dyDescent="0.15">
      <c r="A34" s="172" t="str">
        <f>IF(連結実質赤字比率に係る赤字・黒字の構成分析!C$36="",NA(),連結実質赤字比率に係る赤字・黒字の構成分析!C$36)</f>
        <v>龍ケ崎市介護保険事業特別会計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0.47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0.37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0.52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0.28000000000000003</v>
      </c>
    </row>
    <row r="35" spans="1:16" x14ac:dyDescent="0.15">
      <c r="A35" s="172" t="str">
        <f>IF(連結実質赤字比率に係る赤字・黒字の構成分析!C$35="",NA(),連結実質赤字比率に係る赤字・黒字の構成分析!C$35)</f>
        <v>龍ケ崎市国民健康保険事業特別会計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0.74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0.06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0.12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0.94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0.41</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6.21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4.1399999999999997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5.08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6.73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16.260000000000002</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2844</v>
      </c>
      <c r="E42" s="173"/>
      <c r="F42" s="173"/>
      <c r="G42" s="173">
        <f>'実質公債費比率（分子）の構造'!L$52</f>
        <v>2766</v>
      </c>
      <c r="H42" s="173"/>
      <c r="I42" s="173"/>
      <c r="J42" s="173">
        <f>'実質公債費比率（分子）の構造'!M$52</f>
        <v>2697</v>
      </c>
      <c r="K42" s="173"/>
      <c r="L42" s="173"/>
      <c r="M42" s="173">
        <f>'実質公債費比率（分子）の構造'!N$52</f>
        <v>2639</v>
      </c>
      <c r="N42" s="173"/>
      <c r="O42" s="173"/>
      <c r="P42" s="173">
        <f>'実質公債費比率（分子）の構造'!O$52</f>
        <v>2558</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329</v>
      </c>
      <c r="C44" s="173"/>
      <c r="D44" s="173"/>
      <c r="E44" s="173">
        <f>'実質公債費比率（分子）の構造'!L$50</f>
        <v>319</v>
      </c>
      <c r="F44" s="173"/>
      <c r="G44" s="173"/>
      <c r="H44" s="173">
        <f>'実質公債費比率（分子）の構造'!M$50</f>
        <v>281</v>
      </c>
      <c r="I44" s="173"/>
      <c r="J44" s="173"/>
      <c r="K44" s="173">
        <f>'実質公債費比率（分子）の構造'!N$50</f>
        <v>271</v>
      </c>
      <c r="L44" s="173"/>
      <c r="M44" s="173"/>
      <c r="N44" s="173">
        <f>'実質公債費比率（分子）の構造'!O$50</f>
        <v>269</v>
      </c>
      <c r="O44" s="173"/>
      <c r="P44" s="173"/>
    </row>
    <row r="45" spans="1:16" x14ac:dyDescent="0.15">
      <c r="A45" s="173" t="s">
        <v>65</v>
      </c>
      <c r="B45" s="173">
        <f>'実質公債費比率（分子）の構造'!K$49</f>
        <v>92</v>
      </c>
      <c r="C45" s="173"/>
      <c r="D45" s="173"/>
      <c r="E45" s="173">
        <f>'実質公債費比率（分子）の構造'!L$49</f>
        <v>110</v>
      </c>
      <c r="F45" s="173"/>
      <c r="G45" s="173"/>
      <c r="H45" s="173">
        <f>'実質公債費比率（分子）の構造'!M$49</f>
        <v>104</v>
      </c>
      <c r="I45" s="173"/>
      <c r="J45" s="173"/>
      <c r="K45" s="173">
        <f>'実質公債費比率（分子）の構造'!N$49</f>
        <v>114</v>
      </c>
      <c r="L45" s="173"/>
      <c r="M45" s="173"/>
      <c r="N45" s="173">
        <f>'実質公債費比率（分子）の構造'!O$49</f>
        <v>137</v>
      </c>
      <c r="O45" s="173"/>
      <c r="P45" s="173"/>
    </row>
    <row r="46" spans="1:16" x14ac:dyDescent="0.15">
      <c r="A46" s="173" t="s">
        <v>66</v>
      </c>
      <c r="B46" s="173">
        <f>'実質公債費比率（分子）の構造'!K$48</f>
        <v>402</v>
      </c>
      <c r="C46" s="173"/>
      <c r="D46" s="173"/>
      <c r="E46" s="173">
        <f>'実質公債費比率（分子）の構造'!L$48</f>
        <v>445</v>
      </c>
      <c r="F46" s="173"/>
      <c r="G46" s="173"/>
      <c r="H46" s="173">
        <f>'実質公債費比率（分子）の構造'!M$48</f>
        <v>456</v>
      </c>
      <c r="I46" s="173"/>
      <c r="J46" s="173"/>
      <c r="K46" s="173">
        <f>'実質公債費比率（分子）の構造'!N$48</f>
        <v>391</v>
      </c>
      <c r="L46" s="173"/>
      <c r="M46" s="173"/>
      <c r="N46" s="173">
        <f>'実質公債費比率（分子）の構造'!O$48</f>
        <v>324</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2578</v>
      </c>
      <c r="C49" s="173"/>
      <c r="D49" s="173"/>
      <c r="E49" s="173">
        <f>'実質公債費比率（分子）の構造'!L$45</f>
        <v>2646</v>
      </c>
      <c r="F49" s="173"/>
      <c r="G49" s="173"/>
      <c r="H49" s="173">
        <f>'実質公債費比率（分子）の構造'!M$45</f>
        <v>2613</v>
      </c>
      <c r="I49" s="173"/>
      <c r="J49" s="173"/>
      <c r="K49" s="173">
        <f>'実質公債費比率（分子）の構造'!N$45</f>
        <v>2562</v>
      </c>
      <c r="L49" s="173"/>
      <c r="M49" s="173"/>
      <c r="N49" s="173">
        <f>'実質公債費比率（分子）の構造'!O$45</f>
        <v>2473</v>
      </c>
      <c r="O49" s="173"/>
      <c r="P49" s="173"/>
    </row>
    <row r="50" spans="1:16" x14ac:dyDescent="0.15">
      <c r="A50" s="173" t="s">
        <v>70</v>
      </c>
      <c r="B50" s="173" t="e">
        <f>NA()</f>
        <v>#N/A</v>
      </c>
      <c r="C50" s="173">
        <f>IF(ISNUMBER('実質公債費比率（分子）の構造'!K$53),'実質公債費比率（分子）の構造'!K$53,NA())</f>
        <v>557</v>
      </c>
      <c r="D50" s="173" t="e">
        <f>NA()</f>
        <v>#N/A</v>
      </c>
      <c r="E50" s="173" t="e">
        <f>NA()</f>
        <v>#N/A</v>
      </c>
      <c r="F50" s="173">
        <f>IF(ISNUMBER('実質公債費比率（分子）の構造'!L$53),'実質公債費比率（分子）の構造'!L$53,NA())</f>
        <v>754</v>
      </c>
      <c r="G50" s="173" t="e">
        <f>NA()</f>
        <v>#N/A</v>
      </c>
      <c r="H50" s="173" t="e">
        <f>NA()</f>
        <v>#N/A</v>
      </c>
      <c r="I50" s="173">
        <f>IF(ISNUMBER('実質公債費比率（分子）の構造'!M$53),'実質公債費比率（分子）の構造'!M$53,NA())</f>
        <v>757</v>
      </c>
      <c r="J50" s="173" t="e">
        <f>NA()</f>
        <v>#N/A</v>
      </c>
      <c r="K50" s="173" t="e">
        <f>NA()</f>
        <v>#N/A</v>
      </c>
      <c r="L50" s="173">
        <f>IF(ISNUMBER('実質公債費比率（分子）の構造'!N$53),'実質公債費比率（分子）の構造'!N$53,NA())</f>
        <v>699</v>
      </c>
      <c r="M50" s="173" t="e">
        <f>NA()</f>
        <v>#N/A</v>
      </c>
      <c r="N50" s="173" t="e">
        <f>NA()</f>
        <v>#N/A</v>
      </c>
      <c r="O50" s="173">
        <f>IF(ISNUMBER('実質公債費比率（分子）の構造'!O$53),'実質公債費比率（分子）の構造'!O$53,NA())</f>
        <v>645</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24126</v>
      </c>
      <c r="E56" s="172"/>
      <c r="F56" s="172"/>
      <c r="G56" s="172">
        <f>'将来負担比率（分子）の構造'!J$52</f>
        <v>23486</v>
      </c>
      <c r="H56" s="172"/>
      <c r="I56" s="172"/>
      <c r="J56" s="172">
        <f>'将来負担比率（分子）の構造'!K$52</f>
        <v>22815</v>
      </c>
      <c r="K56" s="172"/>
      <c r="L56" s="172"/>
      <c r="M56" s="172">
        <f>'将来負担比率（分子）の構造'!L$52</f>
        <v>22547</v>
      </c>
      <c r="N56" s="172"/>
      <c r="O56" s="172"/>
      <c r="P56" s="172">
        <f>'将来負担比率（分子）の構造'!M$52</f>
        <v>21993</v>
      </c>
    </row>
    <row r="57" spans="1:16" x14ac:dyDescent="0.15">
      <c r="A57" s="172" t="s">
        <v>41</v>
      </c>
      <c r="B57" s="172"/>
      <c r="C57" s="172"/>
      <c r="D57" s="172">
        <f>'将来負担比率（分子）の構造'!I$51</f>
        <v>5179</v>
      </c>
      <c r="E57" s="172"/>
      <c r="F57" s="172"/>
      <c r="G57" s="172">
        <f>'将来負担比率（分子）の構造'!J$51</f>
        <v>4877</v>
      </c>
      <c r="H57" s="172"/>
      <c r="I57" s="172"/>
      <c r="J57" s="172">
        <f>'将来負担比率（分子）の構造'!K$51</f>
        <v>4725</v>
      </c>
      <c r="K57" s="172"/>
      <c r="L57" s="172"/>
      <c r="M57" s="172">
        <f>'将来負担比率（分子）の構造'!L$51</f>
        <v>4666</v>
      </c>
      <c r="N57" s="172"/>
      <c r="O57" s="172"/>
      <c r="P57" s="172">
        <f>'将来負担比率（分子）の構造'!M$51</f>
        <v>3930</v>
      </c>
    </row>
    <row r="58" spans="1:16" x14ac:dyDescent="0.15">
      <c r="A58" s="172" t="s">
        <v>40</v>
      </c>
      <c r="B58" s="172"/>
      <c r="C58" s="172"/>
      <c r="D58" s="172">
        <f>'将来負担比率（分子）の構造'!I$50</f>
        <v>7636</v>
      </c>
      <c r="E58" s="172"/>
      <c r="F58" s="172"/>
      <c r="G58" s="172">
        <f>'将来負担比率（分子）の構造'!J$50</f>
        <v>7030</v>
      </c>
      <c r="H58" s="172"/>
      <c r="I58" s="172"/>
      <c r="J58" s="172">
        <f>'将来負担比率（分子）の構造'!K$50</f>
        <v>6487</v>
      </c>
      <c r="K58" s="172"/>
      <c r="L58" s="172"/>
      <c r="M58" s="172">
        <f>'将来負担比率（分子）の構造'!L$50</f>
        <v>6553</v>
      </c>
      <c r="N58" s="172"/>
      <c r="O58" s="172"/>
      <c r="P58" s="172">
        <f>'将来負担比率（分子）の構造'!M$50</f>
        <v>7312</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f>'将来負担比率（分子）の構造'!K$46</f>
        <v>6</v>
      </c>
      <c r="I61" s="172"/>
      <c r="J61" s="172"/>
      <c r="K61" s="172">
        <f>'将来負担比率（分子）の構造'!L$46</f>
        <v>3</v>
      </c>
      <c r="L61" s="172"/>
      <c r="M61" s="172"/>
      <c r="N61" s="172" t="str">
        <f>'将来負担比率（分子）の構造'!M$46</f>
        <v>-</v>
      </c>
      <c r="O61" s="172"/>
      <c r="P61" s="172"/>
    </row>
    <row r="62" spans="1:16" x14ac:dyDescent="0.15">
      <c r="A62" s="172" t="s">
        <v>34</v>
      </c>
      <c r="B62" s="172">
        <f>'将来負担比率（分子）の構造'!I$45</f>
        <v>1880</v>
      </c>
      <c r="C62" s="172"/>
      <c r="D62" s="172"/>
      <c r="E62" s="172">
        <f>'将来負担比率（分子）の構造'!J$45</f>
        <v>1866</v>
      </c>
      <c r="F62" s="172"/>
      <c r="G62" s="172"/>
      <c r="H62" s="172">
        <f>'将来負担比率（分子）の構造'!K$45</f>
        <v>1791</v>
      </c>
      <c r="I62" s="172"/>
      <c r="J62" s="172"/>
      <c r="K62" s="172">
        <f>'将来負担比率（分子）の構造'!L$45</f>
        <v>1790</v>
      </c>
      <c r="L62" s="172"/>
      <c r="M62" s="172"/>
      <c r="N62" s="172">
        <f>'将来負担比率（分子）の構造'!M$45</f>
        <v>1735</v>
      </c>
      <c r="O62" s="172"/>
      <c r="P62" s="172"/>
    </row>
    <row r="63" spans="1:16" x14ac:dyDescent="0.15">
      <c r="A63" s="172" t="s">
        <v>33</v>
      </c>
      <c r="B63" s="172">
        <f>'将来負担比率（分子）の構造'!I$44</f>
        <v>695</v>
      </c>
      <c r="C63" s="172"/>
      <c r="D63" s="172"/>
      <c r="E63" s="172">
        <f>'将来負担比率（分子）の構造'!J$44</f>
        <v>613</v>
      </c>
      <c r="F63" s="172"/>
      <c r="G63" s="172"/>
      <c r="H63" s="172">
        <f>'将来負担比率（分子）の構造'!K$44</f>
        <v>781</v>
      </c>
      <c r="I63" s="172"/>
      <c r="J63" s="172"/>
      <c r="K63" s="172">
        <f>'将来負担比率（分子）の構造'!L$44</f>
        <v>1183</v>
      </c>
      <c r="L63" s="172"/>
      <c r="M63" s="172"/>
      <c r="N63" s="172">
        <f>'将来負担比率（分子）の構造'!M$44</f>
        <v>1097</v>
      </c>
      <c r="O63" s="172"/>
      <c r="P63" s="172"/>
    </row>
    <row r="64" spans="1:16" x14ac:dyDescent="0.15">
      <c r="A64" s="172" t="s">
        <v>32</v>
      </c>
      <c r="B64" s="172">
        <f>'将来負担比率（分子）の構造'!I$43</f>
        <v>4974</v>
      </c>
      <c r="C64" s="172"/>
      <c r="D64" s="172"/>
      <c r="E64" s="172">
        <f>'将来負担比率（分子）の構造'!J$43</f>
        <v>4943</v>
      </c>
      <c r="F64" s="172"/>
      <c r="G64" s="172"/>
      <c r="H64" s="172">
        <f>'将来負担比率（分子）の構造'!K$43</f>
        <v>4961</v>
      </c>
      <c r="I64" s="172"/>
      <c r="J64" s="172"/>
      <c r="K64" s="172">
        <f>'将来負担比率（分子）の構造'!L$43</f>
        <v>4397</v>
      </c>
      <c r="L64" s="172"/>
      <c r="M64" s="172"/>
      <c r="N64" s="172">
        <f>'将来負担比率（分子）の構造'!M$43</f>
        <v>3678</v>
      </c>
      <c r="O64" s="172"/>
      <c r="P64" s="172"/>
    </row>
    <row r="65" spans="1:16" x14ac:dyDescent="0.15">
      <c r="A65" s="172" t="s">
        <v>31</v>
      </c>
      <c r="B65" s="172">
        <f>'将来負担比率（分子）の構造'!I$42</f>
        <v>2095</v>
      </c>
      <c r="C65" s="172"/>
      <c r="D65" s="172"/>
      <c r="E65" s="172">
        <f>'将来負担比率（分子）の構造'!J$42</f>
        <v>1836</v>
      </c>
      <c r="F65" s="172"/>
      <c r="G65" s="172"/>
      <c r="H65" s="172">
        <f>'将来負担比率（分子）の構造'!K$42</f>
        <v>1608</v>
      </c>
      <c r="I65" s="172"/>
      <c r="J65" s="172"/>
      <c r="K65" s="172">
        <f>'将来負担比率（分子）の構造'!L$42</f>
        <v>1381</v>
      </c>
      <c r="L65" s="172"/>
      <c r="M65" s="172"/>
      <c r="N65" s="172">
        <f>'将来負担比率（分子）の構造'!M$42</f>
        <v>1150</v>
      </c>
      <c r="O65" s="172"/>
      <c r="P65" s="172"/>
    </row>
    <row r="66" spans="1:16" x14ac:dyDescent="0.15">
      <c r="A66" s="172" t="s">
        <v>30</v>
      </c>
      <c r="B66" s="172">
        <f>'将来負担比率（分子）の構造'!I$41</f>
        <v>24033</v>
      </c>
      <c r="C66" s="172"/>
      <c r="D66" s="172"/>
      <c r="E66" s="172">
        <f>'将来負担比率（分子）の構造'!J$41</f>
        <v>23259</v>
      </c>
      <c r="F66" s="172"/>
      <c r="G66" s="172"/>
      <c r="H66" s="172">
        <f>'将来負担比率（分子）の構造'!K$41</f>
        <v>22762</v>
      </c>
      <c r="I66" s="172"/>
      <c r="J66" s="172"/>
      <c r="K66" s="172">
        <f>'将来負担比率（分子）の構造'!L$41</f>
        <v>22409</v>
      </c>
      <c r="L66" s="172"/>
      <c r="M66" s="172"/>
      <c r="N66" s="172">
        <f>'将来負担比率（分子）の構造'!M$41</f>
        <v>22624</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2780</v>
      </c>
      <c r="C72" s="176">
        <f>基金残高に係る経年分析!G55</f>
        <v>2736</v>
      </c>
      <c r="D72" s="176">
        <f>基金残高に係る経年分析!H55</f>
        <v>2738</v>
      </c>
    </row>
    <row r="73" spans="1:16" x14ac:dyDescent="0.15">
      <c r="A73" s="175" t="s">
        <v>77</v>
      </c>
      <c r="B73" s="176">
        <f>基金残高に係る経年分析!F56</f>
        <v>972</v>
      </c>
      <c r="C73" s="176">
        <f>基金残高に係る経年分析!G56</f>
        <v>822</v>
      </c>
      <c r="D73" s="176">
        <f>基金残高に係る経年分析!H56</f>
        <v>1172</v>
      </c>
    </row>
    <row r="74" spans="1:16" x14ac:dyDescent="0.15">
      <c r="A74" s="175" t="s">
        <v>78</v>
      </c>
      <c r="B74" s="176">
        <f>基金残高に係る経年分析!F57</f>
        <v>1648</v>
      </c>
      <c r="C74" s="176">
        <f>基金残高に係る経年分析!G57</f>
        <v>1795</v>
      </c>
      <c r="D74" s="176">
        <f>基金残高に係る経年分析!H57</f>
        <v>1859</v>
      </c>
    </row>
  </sheetData>
  <sheetProtection algorithmName="SHA-512" hashValue="Y50lOArk3gxEq5HYJCDslV15X+0NITJ2N7z//mnE3eY34J1SHR5LcUYp2lFwDrxGE53Z1u8FC9WY3hcw/d3I+w==" saltValue="U+KAhc7ypfhoYwREwPup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223</v>
      </c>
      <c r="DI1" s="642"/>
      <c r="DJ1" s="642"/>
      <c r="DK1" s="642"/>
      <c r="DL1" s="642"/>
      <c r="DM1" s="642"/>
      <c r="DN1" s="643"/>
      <c r="DO1" s="212"/>
      <c r="DP1" s="641" t="s">
        <v>224</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225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226</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227</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228</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229</v>
      </c>
      <c r="S4" s="645"/>
      <c r="T4" s="645"/>
      <c r="U4" s="645"/>
      <c r="V4" s="645"/>
      <c r="W4" s="645"/>
      <c r="X4" s="645"/>
      <c r="Y4" s="646"/>
      <c r="Z4" s="644" t="s">
        <v>230</v>
      </c>
      <c r="AA4" s="645"/>
      <c r="AB4" s="645"/>
      <c r="AC4" s="646"/>
      <c r="AD4" s="644" t="s">
        <v>231</v>
      </c>
      <c r="AE4" s="645"/>
      <c r="AF4" s="645"/>
      <c r="AG4" s="645"/>
      <c r="AH4" s="645"/>
      <c r="AI4" s="645"/>
      <c r="AJ4" s="645"/>
      <c r="AK4" s="646"/>
      <c r="AL4" s="644" t="s">
        <v>230</v>
      </c>
      <c r="AM4" s="645"/>
      <c r="AN4" s="645"/>
      <c r="AO4" s="646"/>
      <c r="AP4" s="650" t="s">
        <v>232</v>
      </c>
      <c r="AQ4" s="650"/>
      <c r="AR4" s="650"/>
      <c r="AS4" s="650"/>
      <c r="AT4" s="650"/>
      <c r="AU4" s="650"/>
      <c r="AV4" s="650"/>
      <c r="AW4" s="650"/>
      <c r="AX4" s="650"/>
      <c r="AY4" s="650"/>
      <c r="AZ4" s="650"/>
      <c r="BA4" s="650"/>
      <c r="BB4" s="650"/>
      <c r="BC4" s="650"/>
      <c r="BD4" s="650"/>
      <c r="BE4" s="650"/>
      <c r="BF4" s="650"/>
      <c r="BG4" s="650" t="s">
        <v>233</v>
      </c>
      <c r="BH4" s="650"/>
      <c r="BI4" s="650"/>
      <c r="BJ4" s="650"/>
      <c r="BK4" s="650"/>
      <c r="BL4" s="650"/>
      <c r="BM4" s="650"/>
      <c r="BN4" s="650"/>
      <c r="BO4" s="650" t="s">
        <v>230</v>
      </c>
      <c r="BP4" s="650"/>
      <c r="BQ4" s="650"/>
      <c r="BR4" s="650"/>
      <c r="BS4" s="650" t="s">
        <v>234</v>
      </c>
      <c r="BT4" s="650"/>
      <c r="BU4" s="650"/>
      <c r="BV4" s="650"/>
      <c r="BW4" s="650"/>
      <c r="BX4" s="650"/>
      <c r="BY4" s="650"/>
      <c r="BZ4" s="650"/>
      <c r="CA4" s="650"/>
      <c r="CB4" s="650"/>
      <c r="CD4" s="647" t="s">
        <v>235</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1" customFormat="1" ht="11.25" customHeight="1" x14ac:dyDescent="0.15">
      <c r="B5" s="651" t="s">
        <v>236</v>
      </c>
      <c r="C5" s="652"/>
      <c r="D5" s="652"/>
      <c r="E5" s="652"/>
      <c r="F5" s="652"/>
      <c r="G5" s="652"/>
      <c r="H5" s="652"/>
      <c r="I5" s="652"/>
      <c r="J5" s="652"/>
      <c r="K5" s="652"/>
      <c r="L5" s="652"/>
      <c r="M5" s="652"/>
      <c r="N5" s="652"/>
      <c r="O5" s="652"/>
      <c r="P5" s="652"/>
      <c r="Q5" s="653"/>
      <c r="R5" s="654">
        <v>10079798</v>
      </c>
      <c r="S5" s="655"/>
      <c r="T5" s="655"/>
      <c r="U5" s="655"/>
      <c r="V5" s="655"/>
      <c r="W5" s="655"/>
      <c r="X5" s="655"/>
      <c r="Y5" s="656"/>
      <c r="Z5" s="657">
        <v>32.200000000000003</v>
      </c>
      <c r="AA5" s="657"/>
      <c r="AB5" s="657"/>
      <c r="AC5" s="657"/>
      <c r="AD5" s="658">
        <v>9511964</v>
      </c>
      <c r="AE5" s="658"/>
      <c r="AF5" s="658"/>
      <c r="AG5" s="658"/>
      <c r="AH5" s="658"/>
      <c r="AI5" s="658"/>
      <c r="AJ5" s="658"/>
      <c r="AK5" s="658"/>
      <c r="AL5" s="659">
        <v>60.7</v>
      </c>
      <c r="AM5" s="660"/>
      <c r="AN5" s="660"/>
      <c r="AO5" s="661"/>
      <c r="AP5" s="651" t="s">
        <v>237</v>
      </c>
      <c r="AQ5" s="652"/>
      <c r="AR5" s="652"/>
      <c r="AS5" s="652"/>
      <c r="AT5" s="652"/>
      <c r="AU5" s="652"/>
      <c r="AV5" s="652"/>
      <c r="AW5" s="652"/>
      <c r="AX5" s="652"/>
      <c r="AY5" s="652"/>
      <c r="AZ5" s="652"/>
      <c r="BA5" s="652"/>
      <c r="BB5" s="652"/>
      <c r="BC5" s="652"/>
      <c r="BD5" s="652"/>
      <c r="BE5" s="652"/>
      <c r="BF5" s="653"/>
      <c r="BG5" s="665">
        <v>9511964</v>
      </c>
      <c r="BH5" s="666"/>
      <c r="BI5" s="666"/>
      <c r="BJ5" s="666"/>
      <c r="BK5" s="666"/>
      <c r="BL5" s="666"/>
      <c r="BM5" s="666"/>
      <c r="BN5" s="667"/>
      <c r="BO5" s="668">
        <v>94.4</v>
      </c>
      <c r="BP5" s="668"/>
      <c r="BQ5" s="668"/>
      <c r="BR5" s="668"/>
      <c r="BS5" s="669">
        <v>125202</v>
      </c>
      <c r="BT5" s="669"/>
      <c r="BU5" s="669"/>
      <c r="BV5" s="669"/>
      <c r="BW5" s="669"/>
      <c r="BX5" s="669"/>
      <c r="BY5" s="669"/>
      <c r="BZ5" s="669"/>
      <c r="CA5" s="669"/>
      <c r="CB5" s="673"/>
      <c r="CD5" s="647" t="s">
        <v>232</v>
      </c>
      <c r="CE5" s="648"/>
      <c r="CF5" s="648"/>
      <c r="CG5" s="648"/>
      <c r="CH5" s="648"/>
      <c r="CI5" s="648"/>
      <c r="CJ5" s="648"/>
      <c r="CK5" s="648"/>
      <c r="CL5" s="648"/>
      <c r="CM5" s="648"/>
      <c r="CN5" s="648"/>
      <c r="CO5" s="648"/>
      <c r="CP5" s="648"/>
      <c r="CQ5" s="649"/>
      <c r="CR5" s="647" t="s">
        <v>238</v>
      </c>
      <c r="CS5" s="648"/>
      <c r="CT5" s="648"/>
      <c r="CU5" s="648"/>
      <c r="CV5" s="648"/>
      <c r="CW5" s="648"/>
      <c r="CX5" s="648"/>
      <c r="CY5" s="649"/>
      <c r="CZ5" s="647" t="s">
        <v>230</v>
      </c>
      <c r="DA5" s="648"/>
      <c r="DB5" s="648"/>
      <c r="DC5" s="649"/>
      <c r="DD5" s="647" t="s">
        <v>239</v>
      </c>
      <c r="DE5" s="648"/>
      <c r="DF5" s="648"/>
      <c r="DG5" s="648"/>
      <c r="DH5" s="648"/>
      <c r="DI5" s="648"/>
      <c r="DJ5" s="648"/>
      <c r="DK5" s="648"/>
      <c r="DL5" s="648"/>
      <c r="DM5" s="648"/>
      <c r="DN5" s="648"/>
      <c r="DO5" s="648"/>
      <c r="DP5" s="649"/>
      <c r="DQ5" s="647" t="s">
        <v>240</v>
      </c>
      <c r="DR5" s="648"/>
      <c r="DS5" s="648"/>
      <c r="DT5" s="648"/>
      <c r="DU5" s="648"/>
      <c r="DV5" s="648"/>
      <c r="DW5" s="648"/>
      <c r="DX5" s="648"/>
      <c r="DY5" s="648"/>
      <c r="DZ5" s="648"/>
      <c r="EA5" s="648"/>
      <c r="EB5" s="648"/>
      <c r="EC5" s="649"/>
    </row>
    <row r="6" spans="2:143" ht="11.25" customHeight="1" x14ac:dyDescent="0.15">
      <c r="B6" s="662" t="s">
        <v>241</v>
      </c>
      <c r="C6" s="663"/>
      <c r="D6" s="663"/>
      <c r="E6" s="663"/>
      <c r="F6" s="663"/>
      <c r="G6" s="663"/>
      <c r="H6" s="663"/>
      <c r="I6" s="663"/>
      <c r="J6" s="663"/>
      <c r="K6" s="663"/>
      <c r="L6" s="663"/>
      <c r="M6" s="663"/>
      <c r="N6" s="663"/>
      <c r="O6" s="663"/>
      <c r="P6" s="663"/>
      <c r="Q6" s="664"/>
      <c r="R6" s="665">
        <v>266049</v>
      </c>
      <c r="S6" s="666"/>
      <c r="T6" s="666"/>
      <c r="U6" s="666"/>
      <c r="V6" s="666"/>
      <c r="W6" s="666"/>
      <c r="X6" s="666"/>
      <c r="Y6" s="667"/>
      <c r="Z6" s="668">
        <v>0.8</v>
      </c>
      <c r="AA6" s="668"/>
      <c r="AB6" s="668"/>
      <c r="AC6" s="668"/>
      <c r="AD6" s="669">
        <v>266049</v>
      </c>
      <c r="AE6" s="669"/>
      <c r="AF6" s="669"/>
      <c r="AG6" s="669"/>
      <c r="AH6" s="669"/>
      <c r="AI6" s="669"/>
      <c r="AJ6" s="669"/>
      <c r="AK6" s="669"/>
      <c r="AL6" s="670">
        <v>1.7</v>
      </c>
      <c r="AM6" s="671"/>
      <c r="AN6" s="671"/>
      <c r="AO6" s="672"/>
      <c r="AP6" s="662" t="s">
        <v>242</v>
      </c>
      <c r="AQ6" s="663"/>
      <c r="AR6" s="663"/>
      <c r="AS6" s="663"/>
      <c r="AT6" s="663"/>
      <c r="AU6" s="663"/>
      <c r="AV6" s="663"/>
      <c r="AW6" s="663"/>
      <c r="AX6" s="663"/>
      <c r="AY6" s="663"/>
      <c r="AZ6" s="663"/>
      <c r="BA6" s="663"/>
      <c r="BB6" s="663"/>
      <c r="BC6" s="663"/>
      <c r="BD6" s="663"/>
      <c r="BE6" s="663"/>
      <c r="BF6" s="664"/>
      <c r="BG6" s="665">
        <v>9511964</v>
      </c>
      <c r="BH6" s="666"/>
      <c r="BI6" s="666"/>
      <c r="BJ6" s="666"/>
      <c r="BK6" s="666"/>
      <c r="BL6" s="666"/>
      <c r="BM6" s="666"/>
      <c r="BN6" s="667"/>
      <c r="BO6" s="668">
        <v>94.4</v>
      </c>
      <c r="BP6" s="668"/>
      <c r="BQ6" s="668"/>
      <c r="BR6" s="668"/>
      <c r="BS6" s="669">
        <v>125202</v>
      </c>
      <c r="BT6" s="669"/>
      <c r="BU6" s="669"/>
      <c r="BV6" s="669"/>
      <c r="BW6" s="669"/>
      <c r="BX6" s="669"/>
      <c r="BY6" s="669"/>
      <c r="BZ6" s="669"/>
      <c r="CA6" s="669"/>
      <c r="CB6" s="673"/>
      <c r="CD6" s="676" t="s">
        <v>243</v>
      </c>
      <c r="CE6" s="677"/>
      <c r="CF6" s="677"/>
      <c r="CG6" s="677"/>
      <c r="CH6" s="677"/>
      <c r="CI6" s="677"/>
      <c r="CJ6" s="677"/>
      <c r="CK6" s="677"/>
      <c r="CL6" s="677"/>
      <c r="CM6" s="677"/>
      <c r="CN6" s="677"/>
      <c r="CO6" s="677"/>
      <c r="CP6" s="677"/>
      <c r="CQ6" s="678"/>
      <c r="CR6" s="665">
        <v>226758</v>
      </c>
      <c r="CS6" s="666"/>
      <c r="CT6" s="666"/>
      <c r="CU6" s="666"/>
      <c r="CV6" s="666"/>
      <c r="CW6" s="666"/>
      <c r="CX6" s="666"/>
      <c r="CY6" s="667"/>
      <c r="CZ6" s="659">
        <v>0.8</v>
      </c>
      <c r="DA6" s="660"/>
      <c r="DB6" s="660"/>
      <c r="DC6" s="679"/>
      <c r="DD6" s="674">
        <v>3613</v>
      </c>
      <c r="DE6" s="666"/>
      <c r="DF6" s="666"/>
      <c r="DG6" s="666"/>
      <c r="DH6" s="666"/>
      <c r="DI6" s="666"/>
      <c r="DJ6" s="666"/>
      <c r="DK6" s="666"/>
      <c r="DL6" s="666"/>
      <c r="DM6" s="666"/>
      <c r="DN6" s="666"/>
      <c r="DO6" s="666"/>
      <c r="DP6" s="667"/>
      <c r="DQ6" s="674">
        <v>226758</v>
      </c>
      <c r="DR6" s="666"/>
      <c r="DS6" s="666"/>
      <c r="DT6" s="666"/>
      <c r="DU6" s="666"/>
      <c r="DV6" s="666"/>
      <c r="DW6" s="666"/>
      <c r="DX6" s="666"/>
      <c r="DY6" s="666"/>
      <c r="DZ6" s="666"/>
      <c r="EA6" s="666"/>
      <c r="EB6" s="666"/>
      <c r="EC6" s="675"/>
    </row>
    <row r="7" spans="2:143" ht="11.25" customHeight="1" x14ac:dyDescent="0.15">
      <c r="B7" s="662" t="s">
        <v>244</v>
      </c>
      <c r="C7" s="663"/>
      <c r="D7" s="663"/>
      <c r="E7" s="663"/>
      <c r="F7" s="663"/>
      <c r="G7" s="663"/>
      <c r="H7" s="663"/>
      <c r="I7" s="663"/>
      <c r="J7" s="663"/>
      <c r="K7" s="663"/>
      <c r="L7" s="663"/>
      <c r="M7" s="663"/>
      <c r="N7" s="663"/>
      <c r="O7" s="663"/>
      <c r="P7" s="663"/>
      <c r="Q7" s="664"/>
      <c r="R7" s="665">
        <v>6454</v>
      </c>
      <c r="S7" s="666"/>
      <c r="T7" s="666"/>
      <c r="U7" s="666"/>
      <c r="V7" s="666"/>
      <c r="W7" s="666"/>
      <c r="X7" s="666"/>
      <c r="Y7" s="667"/>
      <c r="Z7" s="668">
        <v>0</v>
      </c>
      <c r="AA7" s="668"/>
      <c r="AB7" s="668"/>
      <c r="AC7" s="668"/>
      <c r="AD7" s="669">
        <v>6454</v>
      </c>
      <c r="AE7" s="669"/>
      <c r="AF7" s="669"/>
      <c r="AG7" s="669"/>
      <c r="AH7" s="669"/>
      <c r="AI7" s="669"/>
      <c r="AJ7" s="669"/>
      <c r="AK7" s="669"/>
      <c r="AL7" s="670">
        <v>0</v>
      </c>
      <c r="AM7" s="671"/>
      <c r="AN7" s="671"/>
      <c r="AO7" s="672"/>
      <c r="AP7" s="662" t="s">
        <v>245</v>
      </c>
      <c r="AQ7" s="663"/>
      <c r="AR7" s="663"/>
      <c r="AS7" s="663"/>
      <c r="AT7" s="663"/>
      <c r="AU7" s="663"/>
      <c r="AV7" s="663"/>
      <c r="AW7" s="663"/>
      <c r="AX7" s="663"/>
      <c r="AY7" s="663"/>
      <c r="AZ7" s="663"/>
      <c r="BA7" s="663"/>
      <c r="BB7" s="663"/>
      <c r="BC7" s="663"/>
      <c r="BD7" s="663"/>
      <c r="BE7" s="663"/>
      <c r="BF7" s="664"/>
      <c r="BG7" s="665">
        <v>4807083</v>
      </c>
      <c r="BH7" s="666"/>
      <c r="BI7" s="666"/>
      <c r="BJ7" s="666"/>
      <c r="BK7" s="666"/>
      <c r="BL7" s="666"/>
      <c r="BM7" s="666"/>
      <c r="BN7" s="667"/>
      <c r="BO7" s="668">
        <v>47.7</v>
      </c>
      <c r="BP7" s="668"/>
      <c r="BQ7" s="668"/>
      <c r="BR7" s="668"/>
      <c r="BS7" s="669">
        <v>125202</v>
      </c>
      <c r="BT7" s="669"/>
      <c r="BU7" s="669"/>
      <c r="BV7" s="669"/>
      <c r="BW7" s="669"/>
      <c r="BX7" s="669"/>
      <c r="BY7" s="669"/>
      <c r="BZ7" s="669"/>
      <c r="CA7" s="669"/>
      <c r="CB7" s="673"/>
      <c r="CD7" s="680" t="s">
        <v>246</v>
      </c>
      <c r="CE7" s="681"/>
      <c r="CF7" s="681"/>
      <c r="CG7" s="681"/>
      <c r="CH7" s="681"/>
      <c r="CI7" s="681"/>
      <c r="CJ7" s="681"/>
      <c r="CK7" s="681"/>
      <c r="CL7" s="681"/>
      <c r="CM7" s="681"/>
      <c r="CN7" s="681"/>
      <c r="CO7" s="681"/>
      <c r="CP7" s="681"/>
      <c r="CQ7" s="682"/>
      <c r="CR7" s="665">
        <v>3944013</v>
      </c>
      <c r="CS7" s="666"/>
      <c r="CT7" s="666"/>
      <c r="CU7" s="666"/>
      <c r="CV7" s="666"/>
      <c r="CW7" s="666"/>
      <c r="CX7" s="666"/>
      <c r="CY7" s="667"/>
      <c r="CZ7" s="668">
        <v>13.8</v>
      </c>
      <c r="DA7" s="668"/>
      <c r="DB7" s="668"/>
      <c r="DC7" s="668"/>
      <c r="DD7" s="674">
        <v>167824</v>
      </c>
      <c r="DE7" s="666"/>
      <c r="DF7" s="666"/>
      <c r="DG7" s="666"/>
      <c r="DH7" s="666"/>
      <c r="DI7" s="666"/>
      <c r="DJ7" s="666"/>
      <c r="DK7" s="666"/>
      <c r="DL7" s="666"/>
      <c r="DM7" s="666"/>
      <c r="DN7" s="666"/>
      <c r="DO7" s="666"/>
      <c r="DP7" s="667"/>
      <c r="DQ7" s="674">
        <v>3365321</v>
      </c>
      <c r="DR7" s="666"/>
      <c r="DS7" s="666"/>
      <c r="DT7" s="666"/>
      <c r="DU7" s="666"/>
      <c r="DV7" s="666"/>
      <c r="DW7" s="666"/>
      <c r="DX7" s="666"/>
      <c r="DY7" s="666"/>
      <c r="DZ7" s="666"/>
      <c r="EA7" s="666"/>
      <c r="EB7" s="666"/>
      <c r="EC7" s="675"/>
    </row>
    <row r="8" spans="2:143" ht="11.25" customHeight="1" x14ac:dyDescent="0.15">
      <c r="B8" s="662" t="s">
        <v>247</v>
      </c>
      <c r="C8" s="663"/>
      <c r="D8" s="663"/>
      <c r="E8" s="663"/>
      <c r="F8" s="663"/>
      <c r="G8" s="663"/>
      <c r="H8" s="663"/>
      <c r="I8" s="663"/>
      <c r="J8" s="663"/>
      <c r="K8" s="663"/>
      <c r="L8" s="663"/>
      <c r="M8" s="663"/>
      <c r="N8" s="663"/>
      <c r="O8" s="663"/>
      <c r="P8" s="663"/>
      <c r="Q8" s="664"/>
      <c r="R8" s="665">
        <v>61480</v>
      </c>
      <c r="S8" s="666"/>
      <c r="T8" s="666"/>
      <c r="U8" s="666"/>
      <c r="V8" s="666"/>
      <c r="W8" s="666"/>
      <c r="X8" s="666"/>
      <c r="Y8" s="667"/>
      <c r="Z8" s="668">
        <v>0.2</v>
      </c>
      <c r="AA8" s="668"/>
      <c r="AB8" s="668"/>
      <c r="AC8" s="668"/>
      <c r="AD8" s="669">
        <v>61480</v>
      </c>
      <c r="AE8" s="669"/>
      <c r="AF8" s="669"/>
      <c r="AG8" s="669"/>
      <c r="AH8" s="669"/>
      <c r="AI8" s="669"/>
      <c r="AJ8" s="669"/>
      <c r="AK8" s="669"/>
      <c r="AL8" s="670">
        <v>0.4</v>
      </c>
      <c r="AM8" s="671"/>
      <c r="AN8" s="671"/>
      <c r="AO8" s="672"/>
      <c r="AP8" s="662" t="s">
        <v>248</v>
      </c>
      <c r="AQ8" s="663"/>
      <c r="AR8" s="663"/>
      <c r="AS8" s="663"/>
      <c r="AT8" s="663"/>
      <c r="AU8" s="663"/>
      <c r="AV8" s="663"/>
      <c r="AW8" s="663"/>
      <c r="AX8" s="663"/>
      <c r="AY8" s="663"/>
      <c r="AZ8" s="663"/>
      <c r="BA8" s="663"/>
      <c r="BB8" s="663"/>
      <c r="BC8" s="663"/>
      <c r="BD8" s="663"/>
      <c r="BE8" s="663"/>
      <c r="BF8" s="664"/>
      <c r="BG8" s="665">
        <v>138976</v>
      </c>
      <c r="BH8" s="666"/>
      <c r="BI8" s="666"/>
      <c r="BJ8" s="666"/>
      <c r="BK8" s="666"/>
      <c r="BL8" s="666"/>
      <c r="BM8" s="666"/>
      <c r="BN8" s="667"/>
      <c r="BO8" s="668">
        <v>1.4</v>
      </c>
      <c r="BP8" s="668"/>
      <c r="BQ8" s="668"/>
      <c r="BR8" s="668"/>
      <c r="BS8" s="669" t="s">
        <v>129</v>
      </c>
      <c r="BT8" s="669"/>
      <c r="BU8" s="669"/>
      <c r="BV8" s="669"/>
      <c r="BW8" s="669"/>
      <c r="BX8" s="669"/>
      <c r="BY8" s="669"/>
      <c r="BZ8" s="669"/>
      <c r="CA8" s="669"/>
      <c r="CB8" s="673"/>
      <c r="CD8" s="680" t="s">
        <v>249</v>
      </c>
      <c r="CE8" s="681"/>
      <c r="CF8" s="681"/>
      <c r="CG8" s="681"/>
      <c r="CH8" s="681"/>
      <c r="CI8" s="681"/>
      <c r="CJ8" s="681"/>
      <c r="CK8" s="681"/>
      <c r="CL8" s="681"/>
      <c r="CM8" s="681"/>
      <c r="CN8" s="681"/>
      <c r="CO8" s="681"/>
      <c r="CP8" s="681"/>
      <c r="CQ8" s="682"/>
      <c r="CR8" s="665">
        <v>11723675</v>
      </c>
      <c r="CS8" s="666"/>
      <c r="CT8" s="666"/>
      <c r="CU8" s="666"/>
      <c r="CV8" s="666"/>
      <c r="CW8" s="666"/>
      <c r="CX8" s="666"/>
      <c r="CY8" s="667"/>
      <c r="CZ8" s="668">
        <v>41</v>
      </c>
      <c r="DA8" s="668"/>
      <c r="DB8" s="668"/>
      <c r="DC8" s="668"/>
      <c r="DD8" s="674">
        <v>203684</v>
      </c>
      <c r="DE8" s="666"/>
      <c r="DF8" s="666"/>
      <c r="DG8" s="666"/>
      <c r="DH8" s="666"/>
      <c r="DI8" s="666"/>
      <c r="DJ8" s="666"/>
      <c r="DK8" s="666"/>
      <c r="DL8" s="666"/>
      <c r="DM8" s="666"/>
      <c r="DN8" s="666"/>
      <c r="DO8" s="666"/>
      <c r="DP8" s="667"/>
      <c r="DQ8" s="674">
        <v>4614609</v>
      </c>
      <c r="DR8" s="666"/>
      <c r="DS8" s="666"/>
      <c r="DT8" s="666"/>
      <c r="DU8" s="666"/>
      <c r="DV8" s="666"/>
      <c r="DW8" s="666"/>
      <c r="DX8" s="666"/>
      <c r="DY8" s="666"/>
      <c r="DZ8" s="666"/>
      <c r="EA8" s="666"/>
      <c r="EB8" s="666"/>
      <c r="EC8" s="675"/>
    </row>
    <row r="9" spans="2:143" ht="11.25" customHeight="1" x14ac:dyDescent="0.15">
      <c r="B9" s="662" t="s">
        <v>250</v>
      </c>
      <c r="C9" s="663"/>
      <c r="D9" s="663"/>
      <c r="E9" s="663"/>
      <c r="F9" s="663"/>
      <c r="G9" s="663"/>
      <c r="H9" s="663"/>
      <c r="I9" s="663"/>
      <c r="J9" s="663"/>
      <c r="K9" s="663"/>
      <c r="L9" s="663"/>
      <c r="M9" s="663"/>
      <c r="N9" s="663"/>
      <c r="O9" s="663"/>
      <c r="P9" s="663"/>
      <c r="Q9" s="664"/>
      <c r="R9" s="665">
        <v>73189</v>
      </c>
      <c r="S9" s="666"/>
      <c r="T9" s="666"/>
      <c r="U9" s="666"/>
      <c r="V9" s="666"/>
      <c r="W9" s="666"/>
      <c r="X9" s="666"/>
      <c r="Y9" s="667"/>
      <c r="Z9" s="668">
        <v>0.2</v>
      </c>
      <c r="AA9" s="668"/>
      <c r="AB9" s="668"/>
      <c r="AC9" s="668"/>
      <c r="AD9" s="669">
        <v>73189</v>
      </c>
      <c r="AE9" s="669"/>
      <c r="AF9" s="669"/>
      <c r="AG9" s="669"/>
      <c r="AH9" s="669"/>
      <c r="AI9" s="669"/>
      <c r="AJ9" s="669"/>
      <c r="AK9" s="669"/>
      <c r="AL9" s="670">
        <v>0.5</v>
      </c>
      <c r="AM9" s="671"/>
      <c r="AN9" s="671"/>
      <c r="AO9" s="672"/>
      <c r="AP9" s="662" t="s">
        <v>251</v>
      </c>
      <c r="AQ9" s="663"/>
      <c r="AR9" s="663"/>
      <c r="AS9" s="663"/>
      <c r="AT9" s="663"/>
      <c r="AU9" s="663"/>
      <c r="AV9" s="663"/>
      <c r="AW9" s="663"/>
      <c r="AX9" s="663"/>
      <c r="AY9" s="663"/>
      <c r="AZ9" s="663"/>
      <c r="BA9" s="663"/>
      <c r="BB9" s="663"/>
      <c r="BC9" s="663"/>
      <c r="BD9" s="663"/>
      <c r="BE9" s="663"/>
      <c r="BF9" s="664"/>
      <c r="BG9" s="665">
        <v>4021731</v>
      </c>
      <c r="BH9" s="666"/>
      <c r="BI9" s="666"/>
      <c r="BJ9" s="666"/>
      <c r="BK9" s="666"/>
      <c r="BL9" s="666"/>
      <c r="BM9" s="666"/>
      <c r="BN9" s="667"/>
      <c r="BO9" s="668">
        <v>39.9</v>
      </c>
      <c r="BP9" s="668"/>
      <c r="BQ9" s="668"/>
      <c r="BR9" s="668"/>
      <c r="BS9" s="669" t="s">
        <v>129</v>
      </c>
      <c r="BT9" s="669"/>
      <c r="BU9" s="669"/>
      <c r="BV9" s="669"/>
      <c r="BW9" s="669"/>
      <c r="BX9" s="669"/>
      <c r="BY9" s="669"/>
      <c r="BZ9" s="669"/>
      <c r="CA9" s="669"/>
      <c r="CB9" s="673"/>
      <c r="CD9" s="680" t="s">
        <v>252</v>
      </c>
      <c r="CE9" s="681"/>
      <c r="CF9" s="681"/>
      <c r="CG9" s="681"/>
      <c r="CH9" s="681"/>
      <c r="CI9" s="681"/>
      <c r="CJ9" s="681"/>
      <c r="CK9" s="681"/>
      <c r="CL9" s="681"/>
      <c r="CM9" s="681"/>
      <c r="CN9" s="681"/>
      <c r="CO9" s="681"/>
      <c r="CP9" s="681"/>
      <c r="CQ9" s="682"/>
      <c r="CR9" s="665">
        <v>2718803</v>
      </c>
      <c r="CS9" s="666"/>
      <c r="CT9" s="666"/>
      <c r="CU9" s="666"/>
      <c r="CV9" s="666"/>
      <c r="CW9" s="666"/>
      <c r="CX9" s="666"/>
      <c r="CY9" s="667"/>
      <c r="CZ9" s="668">
        <v>9.5</v>
      </c>
      <c r="DA9" s="668"/>
      <c r="DB9" s="668"/>
      <c r="DC9" s="668"/>
      <c r="DD9" s="674">
        <v>158119</v>
      </c>
      <c r="DE9" s="666"/>
      <c r="DF9" s="666"/>
      <c r="DG9" s="666"/>
      <c r="DH9" s="666"/>
      <c r="DI9" s="666"/>
      <c r="DJ9" s="666"/>
      <c r="DK9" s="666"/>
      <c r="DL9" s="666"/>
      <c r="DM9" s="666"/>
      <c r="DN9" s="666"/>
      <c r="DO9" s="666"/>
      <c r="DP9" s="667"/>
      <c r="DQ9" s="674">
        <v>1903557</v>
      </c>
      <c r="DR9" s="666"/>
      <c r="DS9" s="666"/>
      <c r="DT9" s="666"/>
      <c r="DU9" s="666"/>
      <c r="DV9" s="666"/>
      <c r="DW9" s="666"/>
      <c r="DX9" s="666"/>
      <c r="DY9" s="666"/>
      <c r="DZ9" s="666"/>
      <c r="EA9" s="666"/>
      <c r="EB9" s="666"/>
      <c r="EC9" s="675"/>
    </row>
    <row r="10" spans="2:143" ht="11.25" customHeight="1" x14ac:dyDescent="0.15">
      <c r="B10" s="662" t="s">
        <v>253</v>
      </c>
      <c r="C10" s="663"/>
      <c r="D10" s="663"/>
      <c r="E10" s="663"/>
      <c r="F10" s="663"/>
      <c r="G10" s="663"/>
      <c r="H10" s="663"/>
      <c r="I10" s="663"/>
      <c r="J10" s="663"/>
      <c r="K10" s="663"/>
      <c r="L10" s="663"/>
      <c r="M10" s="663"/>
      <c r="N10" s="663"/>
      <c r="O10" s="663"/>
      <c r="P10" s="663"/>
      <c r="Q10" s="664"/>
      <c r="R10" s="665" t="s">
        <v>129</v>
      </c>
      <c r="S10" s="666"/>
      <c r="T10" s="666"/>
      <c r="U10" s="666"/>
      <c r="V10" s="666"/>
      <c r="W10" s="666"/>
      <c r="X10" s="666"/>
      <c r="Y10" s="667"/>
      <c r="Z10" s="668" t="s">
        <v>129</v>
      </c>
      <c r="AA10" s="668"/>
      <c r="AB10" s="668"/>
      <c r="AC10" s="668"/>
      <c r="AD10" s="669" t="s">
        <v>129</v>
      </c>
      <c r="AE10" s="669"/>
      <c r="AF10" s="669"/>
      <c r="AG10" s="669"/>
      <c r="AH10" s="669"/>
      <c r="AI10" s="669"/>
      <c r="AJ10" s="669"/>
      <c r="AK10" s="669"/>
      <c r="AL10" s="670" t="s">
        <v>129</v>
      </c>
      <c r="AM10" s="671"/>
      <c r="AN10" s="671"/>
      <c r="AO10" s="672"/>
      <c r="AP10" s="662" t="s">
        <v>254</v>
      </c>
      <c r="AQ10" s="663"/>
      <c r="AR10" s="663"/>
      <c r="AS10" s="663"/>
      <c r="AT10" s="663"/>
      <c r="AU10" s="663"/>
      <c r="AV10" s="663"/>
      <c r="AW10" s="663"/>
      <c r="AX10" s="663"/>
      <c r="AY10" s="663"/>
      <c r="AZ10" s="663"/>
      <c r="BA10" s="663"/>
      <c r="BB10" s="663"/>
      <c r="BC10" s="663"/>
      <c r="BD10" s="663"/>
      <c r="BE10" s="663"/>
      <c r="BF10" s="664"/>
      <c r="BG10" s="665">
        <v>201957</v>
      </c>
      <c r="BH10" s="666"/>
      <c r="BI10" s="666"/>
      <c r="BJ10" s="666"/>
      <c r="BK10" s="666"/>
      <c r="BL10" s="666"/>
      <c r="BM10" s="666"/>
      <c r="BN10" s="667"/>
      <c r="BO10" s="668">
        <v>2</v>
      </c>
      <c r="BP10" s="668"/>
      <c r="BQ10" s="668"/>
      <c r="BR10" s="668"/>
      <c r="BS10" s="669" t="s">
        <v>129</v>
      </c>
      <c r="BT10" s="669"/>
      <c r="BU10" s="669"/>
      <c r="BV10" s="669"/>
      <c r="BW10" s="669"/>
      <c r="BX10" s="669"/>
      <c r="BY10" s="669"/>
      <c r="BZ10" s="669"/>
      <c r="CA10" s="669"/>
      <c r="CB10" s="673"/>
      <c r="CD10" s="680" t="s">
        <v>255</v>
      </c>
      <c r="CE10" s="681"/>
      <c r="CF10" s="681"/>
      <c r="CG10" s="681"/>
      <c r="CH10" s="681"/>
      <c r="CI10" s="681"/>
      <c r="CJ10" s="681"/>
      <c r="CK10" s="681"/>
      <c r="CL10" s="681"/>
      <c r="CM10" s="681"/>
      <c r="CN10" s="681"/>
      <c r="CO10" s="681"/>
      <c r="CP10" s="681"/>
      <c r="CQ10" s="682"/>
      <c r="CR10" s="665">
        <v>22347</v>
      </c>
      <c r="CS10" s="666"/>
      <c r="CT10" s="666"/>
      <c r="CU10" s="666"/>
      <c r="CV10" s="666"/>
      <c r="CW10" s="666"/>
      <c r="CX10" s="666"/>
      <c r="CY10" s="667"/>
      <c r="CZ10" s="668">
        <v>0.1</v>
      </c>
      <c r="DA10" s="668"/>
      <c r="DB10" s="668"/>
      <c r="DC10" s="668"/>
      <c r="DD10" s="674" t="s">
        <v>129</v>
      </c>
      <c r="DE10" s="666"/>
      <c r="DF10" s="666"/>
      <c r="DG10" s="666"/>
      <c r="DH10" s="666"/>
      <c r="DI10" s="666"/>
      <c r="DJ10" s="666"/>
      <c r="DK10" s="666"/>
      <c r="DL10" s="666"/>
      <c r="DM10" s="666"/>
      <c r="DN10" s="666"/>
      <c r="DO10" s="666"/>
      <c r="DP10" s="667"/>
      <c r="DQ10" s="674">
        <v>22347</v>
      </c>
      <c r="DR10" s="666"/>
      <c r="DS10" s="666"/>
      <c r="DT10" s="666"/>
      <c r="DU10" s="666"/>
      <c r="DV10" s="666"/>
      <c r="DW10" s="666"/>
      <c r="DX10" s="666"/>
      <c r="DY10" s="666"/>
      <c r="DZ10" s="666"/>
      <c r="EA10" s="666"/>
      <c r="EB10" s="666"/>
      <c r="EC10" s="675"/>
    </row>
    <row r="11" spans="2:143" ht="11.25" customHeight="1" x14ac:dyDescent="0.15">
      <c r="B11" s="662" t="s">
        <v>256</v>
      </c>
      <c r="C11" s="663"/>
      <c r="D11" s="663"/>
      <c r="E11" s="663"/>
      <c r="F11" s="663"/>
      <c r="G11" s="663"/>
      <c r="H11" s="663"/>
      <c r="I11" s="663"/>
      <c r="J11" s="663"/>
      <c r="K11" s="663"/>
      <c r="L11" s="663"/>
      <c r="M11" s="663"/>
      <c r="N11" s="663"/>
      <c r="O11" s="663"/>
      <c r="P11" s="663"/>
      <c r="Q11" s="664"/>
      <c r="R11" s="665">
        <v>1749256</v>
      </c>
      <c r="S11" s="666"/>
      <c r="T11" s="666"/>
      <c r="U11" s="666"/>
      <c r="V11" s="666"/>
      <c r="W11" s="666"/>
      <c r="X11" s="666"/>
      <c r="Y11" s="667"/>
      <c r="Z11" s="670">
        <v>5.6</v>
      </c>
      <c r="AA11" s="671"/>
      <c r="AB11" s="671"/>
      <c r="AC11" s="683"/>
      <c r="AD11" s="674">
        <v>1749256</v>
      </c>
      <c r="AE11" s="666"/>
      <c r="AF11" s="666"/>
      <c r="AG11" s="666"/>
      <c r="AH11" s="666"/>
      <c r="AI11" s="666"/>
      <c r="AJ11" s="666"/>
      <c r="AK11" s="667"/>
      <c r="AL11" s="670">
        <v>11.2</v>
      </c>
      <c r="AM11" s="671"/>
      <c r="AN11" s="671"/>
      <c r="AO11" s="672"/>
      <c r="AP11" s="662" t="s">
        <v>257</v>
      </c>
      <c r="AQ11" s="663"/>
      <c r="AR11" s="663"/>
      <c r="AS11" s="663"/>
      <c r="AT11" s="663"/>
      <c r="AU11" s="663"/>
      <c r="AV11" s="663"/>
      <c r="AW11" s="663"/>
      <c r="AX11" s="663"/>
      <c r="AY11" s="663"/>
      <c r="AZ11" s="663"/>
      <c r="BA11" s="663"/>
      <c r="BB11" s="663"/>
      <c r="BC11" s="663"/>
      <c r="BD11" s="663"/>
      <c r="BE11" s="663"/>
      <c r="BF11" s="664"/>
      <c r="BG11" s="665">
        <v>444419</v>
      </c>
      <c r="BH11" s="666"/>
      <c r="BI11" s="666"/>
      <c r="BJ11" s="666"/>
      <c r="BK11" s="666"/>
      <c r="BL11" s="666"/>
      <c r="BM11" s="666"/>
      <c r="BN11" s="667"/>
      <c r="BO11" s="668">
        <v>4.4000000000000004</v>
      </c>
      <c r="BP11" s="668"/>
      <c r="BQ11" s="668"/>
      <c r="BR11" s="668"/>
      <c r="BS11" s="669">
        <v>125202</v>
      </c>
      <c r="BT11" s="669"/>
      <c r="BU11" s="669"/>
      <c r="BV11" s="669"/>
      <c r="BW11" s="669"/>
      <c r="BX11" s="669"/>
      <c r="BY11" s="669"/>
      <c r="BZ11" s="669"/>
      <c r="CA11" s="669"/>
      <c r="CB11" s="673"/>
      <c r="CD11" s="680" t="s">
        <v>258</v>
      </c>
      <c r="CE11" s="681"/>
      <c r="CF11" s="681"/>
      <c r="CG11" s="681"/>
      <c r="CH11" s="681"/>
      <c r="CI11" s="681"/>
      <c r="CJ11" s="681"/>
      <c r="CK11" s="681"/>
      <c r="CL11" s="681"/>
      <c r="CM11" s="681"/>
      <c r="CN11" s="681"/>
      <c r="CO11" s="681"/>
      <c r="CP11" s="681"/>
      <c r="CQ11" s="682"/>
      <c r="CR11" s="665">
        <v>463919</v>
      </c>
      <c r="CS11" s="666"/>
      <c r="CT11" s="666"/>
      <c r="CU11" s="666"/>
      <c r="CV11" s="666"/>
      <c r="CW11" s="666"/>
      <c r="CX11" s="666"/>
      <c r="CY11" s="667"/>
      <c r="CZ11" s="668">
        <v>1.6</v>
      </c>
      <c r="DA11" s="668"/>
      <c r="DB11" s="668"/>
      <c r="DC11" s="668"/>
      <c r="DD11" s="674">
        <v>89084</v>
      </c>
      <c r="DE11" s="666"/>
      <c r="DF11" s="666"/>
      <c r="DG11" s="666"/>
      <c r="DH11" s="666"/>
      <c r="DI11" s="666"/>
      <c r="DJ11" s="666"/>
      <c r="DK11" s="666"/>
      <c r="DL11" s="666"/>
      <c r="DM11" s="666"/>
      <c r="DN11" s="666"/>
      <c r="DO11" s="666"/>
      <c r="DP11" s="667"/>
      <c r="DQ11" s="674">
        <v>340112</v>
      </c>
      <c r="DR11" s="666"/>
      <c r="DS11" s="666"/>
      <c r="DT11" s="666"/>
      <c r="DU11" s="666"/>
      <c r="DV11" s="666"/>
      <c r="DW11" s="666"/>
      <c r="DX11" s="666"/>
      <c r="DY11" s="666"/>
      <c r="DZ11" s="666"/>
      <c r="EA11" s="666"/>
      <c r="EB11" s="666"/>
      <c r="EC11" s="675"/>
    </row>
    <row r="12" spans="2:143" ht="11.25" customHeight="1" x14ac:dyDescent="0.15">
      <c r="B12" s="662" t="s">
        <v>259</v>
      </c>
      <c r="C12" s="663"/>
      <c r="D12" s="663"/>
      <c r="E12" s="663"/>
      <c r="F12" s="663"/>
      <c r="G12" s="663"/>
      <c r="H12" s="663"/>
      <c r="I12" s="663"/>
      <c r="J12" s="663"/>
      <c r="K12" s="663"/>
      <c r="L12" s="663"/>
      <c r="M12" s="663"/>
      <c r="N12" s="663"/>
      <c r="O12" s="663"/>
      <c r="P12" s="663"/>
      <c r="Q12" s="664"/>
      <c r="R12" s="665">
        <v>47869</v>
      </c>
      <c r="S12" s="666"/>
      <c r="T12" s="666"/>
      <c r="U12" s="666"/>
      <c r="V12" s="666"/>
      <c r="W12" s="666"/>
      <c r="X12" s="666"/>
      <c r="Y12" s="667"/>
      <c r="Z12" s="668">
        <v>0.2</v>
      </c>
      <c r="AA12" s="668"/>
      <c r="AB12" s="668"/>
      <c r="AC12" s="668"/>
      <c r="AD12" s="669">
        <v>47869</v>
      </c>
      <c r="AE12" s="669"/>
      <c r="AF12" s="669"/>
      <c r="AG12" s="669"/>
      <c r="AH12" s="669"/>
      <c r="AI12" s="669"/>
      <c r="AJ12" s="669"/>
      <c r="AK12" s="669"/>
      <c r="AL12" s="670">
        <v>0.3</v>
      </c>
      <c r="AM12" s="671"/>
      <c r="AN12" s="671"/>
      <c r="AO12" s="672"/>
      <c r="AP12" s="662" t="s">
        <v>260</v>
      </c>
      <c r="AQ12" s="663"/>
      <c r="AR12" s="663"/>
      <c r="AS12" s="663"/>
      <c r="AT12" s="663"/>
      <c r="AU12" s="663"/>
      <c r="AV12" s="663"/>
      <c r="AW12" s="663"/>
      <c r="AX12" s="663"/>
      <c r="AY12" s="663"/>
      <c r="AZ12" s="663"/>
      <c r="BA12" s="663"/>
      <c r="BB12" s="663"/>
      <c r="BC12" s="663"/>
      <c r="BD12" s="663"/>
      <c r="BE12" s="663"/>
      <c r="BF12" s="664"/>
      <c r="BG12" s="665">
        <v>3986138</v>
      </c>
      <c r="BH12" s="666"/>
      <c r="BI12" s="666"/>
      <c r="BJ12" s="666"/>
      <c r="BK12" s="666"/>
      <c r="BL12" s="666"/>
      <c r="BM12" s="666"/>
      <c r="BN12" s="667"/>
      <c r="BO12" s="668">
        <v>39.5</v>
      </c>
      <c r="BP12" s="668"/>
      <c r="BQ12" s="668"/>
      <c r="BR12" s="668"/>
      <c r="BS12" s="669" t="s">
        <v>129</v>
      </c>
      <c r="BT12" s="669"/>
      <c r="BU12" s="669"/>
      <c r="BV12" s="669"/>
      <c r="BW12" s="669"/>
      <c r="BX12" s="669"/>
      <c r="BY12" s="669"/>
      <c r="BZ12" s="669"/>
      <c r="CA12" s="669"/>
      <c r="CB12" s="673"/>
      <c r="CD12" s="680" t="s">
        <v>261</v>
      </c>
      <c r="CE12" s="681"/>
      <c r="CF12" s="681"/>
      <c r="CG12" s="681"/>
      <c r="CH12" s="681"/>
      <c r="CI12" s="681"/>
      <c r="CJ12" s="681"/>
      <c r="CK12" s="681"/>
      <c r="CL12" s="681"/>
      <c r="CM12" s="681"/>
      <c r="CN12" s="681"/>
      <c r="CO12" s="681"/>
      <c r="CP12" s="681"/>
      <c r="CQ12" s="682"/>
      <c r="CR12" s="665">
        <v>281999</v>
      </c>
      <c r="CS12" s="666"/>
      <c r="CT12" s="666"/>
      <c r="CU12" s="666"/>
      <c r="CV12" s="666"/>
      <c r="CW12" s="666"/>
      <c r="CX12" s="666"/>
      <c r="CY12" s="667"/>
      <c r="CZ12" s="668">
        <v>1</v>
      </c>
      <c r="DA12" s="668"/>
      <c r="DB12" s="668"/>
      <c r="DC12" s="668"/>
      <c r="DD12" s="674">
        <v>1784</v>
      </c>
      <c r="DE12" s="666"/>
      <c r="DF12" s="666"/>
      <c r="DG12" s="666"/>
      <c r="DH12" s="666"/>
      <c r="DI12" s="666"/>
      <c r="DJ12" s="666"/>
      <c r="DK12" s="666"/>
      <c r="DL12" s="666"/>
      <c r="DM12" s="666"/>
      <c r="DN12" s="666"/>
      <c r="DO12" s="666"/>
      <c r="DP12" s="667"/>
      <c r="DQ12" s="674">
        <v>247926</v>
      </c>
      <c r="DR12" s="666"/>
      <c r="DS12" s="666"/>
      <c r="DT12" s="666"/>
      <c r="DU12" s="666"/>
      <c r="DV12" s="666"/>
      <c r="DW12" s="666"/>
      <c r="DX12" s="666"/>
      <c r="DY12" s="666"/>
      <c r="DZ12" s="666"/>
      <c r="EA12" s="666"/>
      <c r="EB12" s="666"/>
      <c r="EC12" s="675"/>
    </row>
    <row r="13" spans="2:143" ht="11.25" customHeight="1" x14ac:dyDescent="0.15">
      <c r="B13" s="662" t="s">
        <v>262</v>
      </c>
      <c r="C13" s="663"/>
      <c r="D13" s="663"/>
      <c r="E13" s="663"/>
      <c r="F13" s="663"/>
      <c r="G13" s="663"/>
      <c r="H13" s="663"/>
      <c r="I13" s="663"/>
      <c r="J13" s="663"/>
      <c r="K13" s="663"/>
      <c r="L13" s="663"/>
      <c r="M13" s="663"/>
      <c r="N13" s="663"/>
      <c r="O13" s="663"/>
      <c r="P13" s="663"/>
      <c r="Q13" s="664"/>
      <c r="R13" s="665" t="s">
        <v>129</v>
      </c>
      <c r="S13" s="666"/>
      <c r="T13" s="666"/>
      <c r="U13" s="666"/>
      <c r="V13" s="666"/>
      <c r="W13" s="666"/>
      <c r="X13" s="666"/>
      <c r="Y13" s="667"/>
      <c r="Z13" s="668" t="s">
        <v>129</v>
      </c>
      <c r="AA13" s="668"/>
      <c r="AB13" s="668"/>
      <c r="AC13" s="668"/>
      <c r="AD13" s="669" t="s">
        <v>129</v>
      </c>
      <c r="AE13" s="669"/>
      <c r="AF13" s="669"/>
      <c r="AG13" s="669"/>
      <c r="AH13" s="669"/>
      <c r="AI13" s="669"/>
      <c r="AJ13" s="669"/>
      <c r="AK13" s="669"/>
      <c r="AL13" s="670" t="s">
        <v>129</v>
      </c>
      <c r="AM13" s="671"/>
      <c r="AN13" s="671"/>
      <c r="AO13" s="672"/>
      <c r="AP13" s="662" t="s">
        <v>263</v>
      </c>
      <c r="AQ13" s="663"/>
      <c r="AR13" s="663"/>
      <c r="AS13" s="663"/>
      <c r="AT13" s="663"/>
      <c r="AU13" s="663"/>
      <c r="AV13" s="663"/>
      <c r="AW13" s="663"/>
      <c r="AX13" s="663"/>
      <c r="AY13" s="663"/>
      <c r="AZ13" s="663"/>
      <c r="BA13" s="663"/>
      <c r="BB13" s="663"/>
      <c r="BC13" s="663"/>
      <c r="BD13" s="663"/>
      <c r="BE13" s="663"/>
      <c r="BF13" s="664"/>
      <c r="BG13" s="665">
        <v>3961520</v>
      </c>
      <c r="BH13" s="666"/>
      <c r="BI13" s="666"/>
      <c r="BJ13" s="666"/>
      <c r="BK13" s="666"/>
      <c r="BL13" s="666"/>
      <c r="BM13" s="666"/>
      <c r="BN13" s="667"/>
      <c r="BO13" s="668">
        <v>39.299999999999997</v>
      </c>
      <c r="BP13" s="668"/>
      <c r="BQ13" s="668"/>
      <c r="BR13" s="668"/>
      <c r="BS13" s="669" t="s">
        <v>129</v>
      </c>
      <c r="BT13" s="669"/>
      <c r="BU13" s="669"/>
      <c r="BV13" s="669"/>
      <c r="BW13" s="669"/>
      <c r="BX13" s="669"/>
      <c r="BY13" s="669"/>
      <c r="BZ13" s="669"/>
      <c r="CA13" s="669"/>
      <c r="CB13" s="673"/>
      <c r="CD13" s="680" t="s">
        <v>264</v>
      </c>
      <c r="CE13" s="681"/>
      <c r="CF13" s="681"/>
      <c r="CG13" s="681"/>
      <c r="CH13" s="681"/>
      <c r="CI13" s="681"/>
      <c r="CJ13" s="681"/>
      <c r="CK13" s="681"/>
      <c r="CL13" s="681"/>
      <c r="CM13" s="681"/>
      <c r="CN13" s="681"/>
      <c r="CO13" s="681"/>
      <c r="CP13" s="681"/>
      <c r="CQ13" s="682"/>
      <c r="CR13" s="665">
        <v>1714749</v>
      </c>
      <c r="CS13" s="666"/>
      <c r="CT13" s="666"/>
      <c r="CU13" s="666"/>
      <c r="CV13" s="666"/>
      <c r="CW13" s="666"/>
      <c r="CX13" s="666"/>
      <c r="CY13" s="667"/>
      <c r="CZ13" s="668">
        <v>6</v>
      </c>
      <c r="DA13" s="668"/>
      <c r="DB13" s="668"/>
      <c r="DC13" s="668"/>
      <c r="DD13" s="674">
        <v>585391</v>
      </c>
      <c r="DE13" s="666"/>
      <c r="DF13" s="666"/>
      <c r="DG13" s="666"/>
      <c r="DH13" s="666"/>
      <c r="DI13" s="666"/>
      <c r="DJ13" s="666"/>
      <c r="DK13" s="666"/>
      <c r="DL13" s="666"/>
      <c r="DM13" s="666"/>
      <c r="DN13" s="666"/>
      <c r="DO13" s="666"/>
      <c r="DP13" s="667"/>
      <c r="DQ13" s="674">
        <v>1210409</v>
      </c>
      <c r="DR13" s="666"/>
      <c r="DS13" s="666"/>
      <c r="DT13" s="666"/>
      <c r="DU13" s="666"/>
      <c r="DV13" s="666"/>
      <c r="DW13" s="666"/>
      <c r="DX13" s="666"/>
      <c r="DY13" s="666"/>
      <c r="DZ13" s="666"/>
      <c r="EA13" s="666"/>
      <c r="EB13" s="666"/>
      <c r="EC13" s="675"/>
    </row>
    <row r="14" spans="2:143" ht="11.25" customHeight="1" x14ac:dyDescent="0.15">
      <c r="B14" s="662" t="s">
        <v>265</v>
      </c>
      <c r="C14" s="663"/>
      <c r="D14" s="663"/>
      <c r="E14" s="663"/>
      <c r="F14" s="663"/>
      <c r="G14" s="663"/>
      <c r="H14" s="663"/>
      <c r="I14" s="663"/>
      <c r="J14" s="663"/>
      <c r="K14" s="663"/>
      <c r="L14" s="663"/>
      <c r="M14" s="663"/>
      <c r="N14" s="663"/>
      <c r="O14" s="663"/>
      <c r="P14" s="663"/>
      <c r="Q14" s="664"/>
      <c r="R14" s="665" t="s">
        <v>129</v>
      </c>
      <c r="S14" s="666"/>
      <c r="T14" s="666"/>
      <c r="U14" s="666"/>
      <c r="V14" s="666"/>
      <c r="W14" s="666"/>
      <c r="X14" s="666"/>
      <c r="Y14" s="667"/>
      <c r="Z14" s="668" t="s">
        <v>129</v>
      </c>
      <c r="AA14" s="668"/>
      <c r="AB14" s="668"/>
      <c r="AC14" s="668"/>
      <c r="AD14" s="669" t="s">
        <v>129</v>
      </c>
      <c r="AE14" s="669"/>
      <c r="AF14" s="669"/>
      <c r="AG14" s="669"/>
      <c r="AH14" s="669"/>
      <c r="AI14" s="669"/>
      <c r="AJ14" s="669"/>
      <c r="AK14" s="669"/>
      <c r="AL14" s="670" t="s">
        <v>129</v>
      </c>
      <c r="AM14" s="671"/>
      <c r="AN14" s="671"/>
      <c r="AO14" s="672"/>
      <c r="AP14" s="662" t="s">
        <v>266</v>
      </c>
      <c r="AQ14" s="663"/>
      <c r="AR14" s="663"/>
      <c r="AS14" s="663"/>
      <c r="AT14" s="663"/>
      <c r="AU14" s="663"/>
      <c r="AV14" s="663"/>
      <c r="AW14" s="663"/>
      <c r="AX14" s="663"/>
      <c r="AY14" s="663"/>
      <c r="AZ14" s="663"/>
      <c r="BA14" s="663"/>
      <c r="BB14" s="663"/>
      <c r="BC14" s="663"/>
      <c r="BD14" s="663"/>
      <c r="BE14" s="663"/>
      <c r="BF14" s="664"/>
      <c r="BG14" s="665">
        <v>202929</v>
      </c>
      <c r="BH14" s="666"/>
      <c r="BI14" s="666"/>
      <c r="BJ14" s="666"/>
      <c r="BK14" s="666"/>
      <c r="BL14" s="666"/>
      <c r="BM14" s="666"/>
      <c r="BN14" s="667"/>
      <c r="BO14" s="668">
        <v>2</v>
      </c>
      <c r="BP14" s="668"/>
      <c r="BQ14" s="668"/>
      <c r="BR14" s="668"/>
      <c r="BS14" s="669" t="s">
        <v>129</v>
      </c>
      <c r="BT14" s="669"/>
      <c r="BU14" s="669"/>
      <c r="BV14" s="669"/>
      <c r="BW14" s="669"/>
      <c r="BX14" s="669"/>
      <c r="BY14" s="669"/>
      <c r="BZ14" s="669"/>
      <c r="CA14" s="669"/>
      <c r="CB14" s="673"/>
      <c r="CD14" s="680" t="s">
        <v>267</v>
      </c>
      <c r="CE14" s="681"/>
      <c r="CF14" s="681"/>
      <c r="CG14" s="681"/>
      <c r="CH14" s="681"/>
      <c r="CI14" s="681"/>
      <c r="CJ14" s="681"/>
      <c r="CK14" s="681"/>
      <c r="CL14" s="681"/>
      <c r="CM14" s="681"/>
      <c r="CN14" s="681"/>
      <c r="CO14" s="681"/>
      <c r="CP14" s="681"/>
      <c r="CQ14" s="682"/>
      <c r="CR14" s="665">
        <v>1100143</v>
      </c>
      <c r="CS14" s="666"/>
      <c r="CT14" s="666"/>
      <c r="CU14" s="666"/>
      <c r="CV14" s="666"/>
      <c r="CW14" s="666"/>
      <c r="CX14" s="666"/>
      <c r="CY14" s="667"/>
      <c r="CZ14" s="668">
        <v>3.8</v>
      </c>
      <c r="DA14" s="668"/>
      <c r="DB14" s="668"/>
      <c r="DC14" s="668"/>
      <c r="DD14" s="674">
        <v>154802</v>
      </c>
      <c r="DE14" s="666"/>
      <c r="DF14" s="666"/>
      <c r="DG14" s="666"/>
      <c r="DH14" s="666"/>
      <c r="DI14" s="666"/>
      <c r="DJ14" s="666"/>
      <c r="DK14" s="666"/>
      <c r="DL14" s="666"/>
      <c r="DM14" s="666"/>
      <c r="DN14" s="666"/>
      <c r="DO14" s="666"/>
      <c r="DP14" s="667"/>
      <c r="DQ14" s="674">
        <v>933417</v>
      </c>
      <c r="DR14" s="666"/>
      <c r="DS14" s="666"/>
      <c r="DT14" s="666"/>
      <c r="DU14" s="666"/>
      <c r="DV14" s="666"/>
      <c r="DW14" s="666"/>
      <c r="DX14" s="666"/>
      <c r="DY14" s="666"/>
      <c r="DZ14" s="666"/>
      <c r="EA14" s="666"/>
      <c r="EB14" s="666"/>
      <c r="EC14" s="675"/>
    </row>
    <row r="15" spans="2:143" ht="11.25" customHeight="1" x14ac:dyDescent="0.15">
      <c r="B15" s="662" t="s">
        <v>268</v>
      </c>
      <c r="C15" s="663"/>
      <c r="D15" s="663"/>
      <c r="E15" s="663"/>
      <c r="F15" s="663"/>
      <c r="G15" s="663"/>
      <c r="H15" s="663"/>
      <c r="I15" s="663"/>
      <c r="J15" s="663"/>
      <c r="K15" s="663"/>
      <c r="L15" s="663"/>
      <c r="M15" s="663"/>
      <c r="N15" s="663"/>
      <c r="O15" s="663"/>
      <c r="P15" s="663"/>
      <c r="Q15" s="664"/>
      <c r="R15" s="665" t="s">
        <v>129</v>
      </c>
      <c r="S15" s="666"/>
      <c r="T15" s="666"/>
      <c r="U15" s="666"/>
      <c r="V15" s="666"/>
      <c r="W15" s="666"/>
      <c r="X15" s="666"/>
      <c r="Y15" s="667"/>
      <c r="Z15" s="668" t="s">
        <v>129</v>
      </c>
      <c r="AA15" s="668"/>
      <c r="AB15" s="668"/>
      <c r="AC15" s="668"/>
      <c r="AD15" s="669" t="s">
        <v>129</v>
      </c>
      <c r="AE15" s="669"/>
      <c r="AF15" s="669"/>
      <c r="AG15" s="669"/>
      <c r="AH15" s="669"/>
      <c r="AI15" s="669"/>
      <c r="AJ15" s="669"/>
      <c r="AK15" s="669"/>
      <c r="AL15" s="670" t="s">
        <v>129</v>
      </c>
      <c r="AM15" s="671"/>
      <c r="AN15" s="671"/>
      <c r="AO15" s="672"/>
      <c r="AP15" s="662" t="s">
        <v>269</v>
      </c>
      <c r="AQ15" s="663"/>
      <c r="AR15" s="663"/>
      <c r="AS15" s="663"/>
      <c r="AT15" s="663"/>
      <c r="AU15" s="663"/>
      <c r="AV15" s="663"/>
      <c r="AW15" s="663"/>
      <c r="AX15" s="663"/>
      <c r="AY15" s="663"/>
      <c r="AZ15" s="663"/>
      <c r="BA15" s="663"/>
      <c r="BB15" s="663"/>
      <c r="BC15" s="663"/>
      <c r="BD15" s="663"/>
      <c r="BE15" s="663"/>
      <c r="BF15" s="664"/>
      <c r="BG15" s="665">
        <v>515814</v>
      </c>
      <c r="BH15" s="666"/>
      <c r="BI15" s="666"/>
      <c r="BJ15" s="666"/>
      <c r="BK15" s="666"/>
      <c r="BL15" s="666"/>
      <c r="BM15" s="666"/>
      <c r="BN15" s="667"/>
      <c r="BO15" s="668">
        <v>5.0999999999999996</v>
      </c>
      <c r="BP15" s="668"/>
      <c r="BQ15" s="668"/>
      <c r="BR15" s="668"/>
      <c r="BS15" s="669" t="s">
        <v>129</v>
      </c>
      <c r="BT15" s="669"/>
      <c r="BU15" s="669"/>
      <c r="BV15" s="669"/>
      <c r="BW15" s="669"/>
      <c r="BX15" s="669"/>
      <c r="BY15" s="669"/>
      <c r="BZ15" s="669"/>
      <c r="CA15" s="669"/>
      <c r="CB15" s="673"/>
      <c r="CD15" s="680" t="s">
        <v>270</v>
      </c>
      <c r="CE15" s="681"/>
      <c r="CF15" s="681"/>
      <c r="CG15" s="681"/>
      <c r="CH15" s="681"/>
      <c r="CI15" s="681"/>
      <c r="CJ15" s="681"/>
      <c r="CK15" s="681"/>
      <c r="CL15" s="681"/>
      <c r="CM15" s="681"/>
      <c r="CN15" s="681"/>
      <c r="CO15" s="681"/>
      <c r="CP15" s="681"/>
      <c r="CQ15" s="682"/>
      <c r="CR15" s="665">
        <v>3931882</v>
      </c>
      <c r="CS15" s="666"/>
      <c r="CT15" s="666"/>
      <c r="CU15" s="666"/>
      <c r="CV15" s="666"/>
      <c r="CW15" s="666"/>
      <c r="CX15" s="666"/>
      <c r="CY15" s="667"/>
      <c r="CZ15" s="668">
        <v>13.7</v>
      </c>
      <c r="DA15" s="668"/>
      <c r="DB15" s="668"/>
      <c r="DC15" s="668"/>
      <c r="DD15" s="674">
        <v>1189264</v>
      </c>
      <c r="DE15" s="666"/>
      <c r="DF15" s="666"/>
      <c r="DG15" s="666"/>
      <c r="DH15" s="666"/>
      <c r="DI15" s="666"/>
      <c r="DJ15" s="666"/>
      <c r="DK15" s="666"/>
      <c r="DL15" s="666"/>
      <c r="DM15" s="666"/>
      <c r="DN15" s="666"/>
      <c r="DO15" s="666"/>
      <c r="DP15" s="667"/>
      <c r="DQ15" s="674">
        <v>2518549</v>
      </c>
      <c r="DR15" s="666"/>
      <c r="DS15" s="666"/>
      <c r="DT15" s="666"/>
      <c r="DU15" s="666"/>
      <c r="DV15" s="666"/>
      <c r="DW15" s="666"/>
      <c r="DX15" s="666"/>
      <c r="DY15" s="666"/>
      <c r="DZ15" s="666"/>
      <c r="EA15" s="666"/>
      <c r="EB15" s="666"/>
      <c r="EC15" s="675"/>
    </row>
    <row r="16" spans="2:143" ht="11.25" customHeight="1" x14ac:dyDescent="0.15">
      <c r="B16" s="662" t="s">
        <v>271</v>
      </c>
      <c r="C16" s="663"/>
      <c r="D16" s="663"/>
      <c r="E16" s="663"/>
      <c r="F16" s="663"/>
      <c r="G16" s="663"/>
      <c r="H16" s="663"/>
      <c r="I16" s="663"/>
      <c r="J16" s="663"/>
      <c r="K16" s="663"/>
      <c r="L16" s="663"/>
      <c r="M16" s="663"/>
      <c r="N16" s="663"/>
      <c r="O16" s="663"/>
      <c r="P16" s="663"/>
      <c r="Q16" s="664"/>
      <c r="R16" s="665">
        <v>22752</v>
      </c>
      <c r="S16" s="666"/>
      <c r="T16" s="666"/>
      <c r="U16" s="666"/>
      <c r="V16" s="666"/>
      <c r="W16" s="666"/>
      <c r="X16" s="666"/>
      <c r="Y16" s="667"/>
      <c r="Z16" s="668">
        <v>0.1</v>
      </c>
      <c r="AA16" s="668"/>
      <c r="AB16" s="668"/>
      <c r="AC16" s="668"/>
      <c r="AD16" s="669">
        <v>22752</v>
      </c>
      <c r="AE16" s="669"/>
      <c r="AF16" s="669"/>
      <c r="AG16" s="669"/>
      <c r="AH16" s="669"/>
      <c r="AI16" s="669"/>
      <c r="AJ16" s="669"/>
      <c r="AK16" s="669"/>
      <c r="AL16" s="670">
        <v>0.1</v>
      </c>
      <c r="AM16" s="671"/>
      <c r="AN16" s="671"/>
      <c r="AO16" s="672"/>
      <c r="AP16" s="662" t="s">
        <v>272</v>
      </c>
      <c r="AQ16" s="663"/>
      <c r="AR16" s="663"/>
      <c r="AS16" s="663"/>
      <c r="AT16" s="663"/>
      <c r="AU16" s="663"/>
      <c r="AV16" s="663"/>
      <c r="AW16" s="663"/>
      <c r="AX16" s="663"/>
      <c r="AY16" s="663"/>
      <c r="AZ16" s="663"/>
      <c r="BA16" s="663"/>
      <c r="BB16" s="663"/>
      <c r="BC16" s="663"/>
      <c r="BD16" s="663"/>
      <c r="BE16" s="663"/>
      <c r="BF16" s="664"/>
      <c r="BG16" s="665" t="s">
        <v>129</v>
      </c>
      <c r="BH16" s="666"/>
      <c r="BI16" s="666"/>
      <c r="BJ16" s="666"/>
      <c r="BK16" s="666"/>
      <c r="BL16" s="666"/>
      <c r="BM16" s="666"/>
      <c r="BN16" s="667"/>
      <c r="BO16" s="668" t="s">
        <v>129</v>
      </c>
      <c r="BP16" s="668"/>
      <c r="BQ16" s="668"/>
      <c r="BR16" s="668"/>
      <c r="BS16" s="669" t="s">
        <v>129</v>
      </c>
      <c r="BT16" s="669"/>
      <c r="BU16" s="669"/>
      <c r="BV16" s="669"/>
      <c r="BW16" s="669"/>
      <c r="BX16" s="669"/>
      <c r="BY16" s="669"/>
      <c r="BZ16" s="669"/>
      <c r="CA16" s="669"/>
      <c r="CB16" s="673"/>
      <c r="CD16" s="680" t="s">
        <v>273</v>
      </c>
      <c r="CE16" s="681"/>
      <c r="CF16" s="681"/>
      <c r="CG16" s="681"/>
      <c r="CH16" s="681"/>
      <c r="CI16" s="681"/>
      <c r="CJ16" s="681"/>
      <c r="CK16" s="681"/>
      <c r="CL16" s="681"/>
      <c r="CM16" s="681"/>
      <c r="CN16" s="681"/>
      <c r="CO16" s="681"/>
      <c r="CP16" s="681"/>
      <c r="CQ16" s="682"/>
      <c r="CR16" s="665" t="s">
        <v>129</v>
      </c>
      <c r="CS16" s="666"/>
      <c r="CT16" s="666"/>
      <c r="CU16" s="666"/>
      <c r="CV16" s="666"/>
      <c r="CW16" s="666"/>
      <c r="CX16" s="666"/>
      <c r="CY16" s="667"/>
      <c r="CZ16" s="668" t="s">
        <v>129</v>
      </c>
      <c r="DA16" s="668"/>
      <c r="DB16" s="668"/>
      <c r="DC16" s="668"/>
      <c r="DD16" s="674" t="s">
        <v>129</v>
      </c>
      <c r="DE16" s="666"/>
      <c r="DF16" s="666"/>
      <c r="DG16" s="666"/>
      <c r="DH16" s="666"/>
      <c r="DI16" s="666"/>
      <c r="DJ16" s="666"/>
      <c r="DK16" s="666"/>
      <c r="DL16" s="666"/>
      <c r="DM16" s="666"/>
      <c r="DN16" s="666"/>
      <c r="DO16" s="666"/>
      <c r="DP16" s="667"/>
      <c r="DQ16" s="674" t="s">
        <v>129</v>
      </c>
      <c r="DR16" s="666"/>
      <c r="DS16" s="666"/>
      <c r="DT16" s="666"/>
      <c r="DU16" s="666"/>
      <c r="DV16" s="666"/>
      <c r="DW16" s="666"/>
      <c r="DX16" s="666"/>
      <c r="DY16" s="666"/>
      <c r="DZ16" s="666"/>
      <c r="EA16" s="666"/>
      <c r="EB16" s="666"/>
      <c r="EC16" s="675"/>
    </row>
    <row r="17" spans="2:133" ht="11.25" customHeight="1" x14ac:dyDescent="0.15">
      <c r="B17" s="662" t="s">
        <v>274</v>
      </c>
      <c r="C17" s="663"/>
      <c r="D17" s="663"/>
      <c r="E17" s="663"/>
      <c r="F17" s="663"/>
      <c r="G17" s="663"/>
      <c r="H17" s="663"/>
      <c r="I17" s="663"/>
      <c r="J17" s="663"/>
      <c r="K17" s="663"/>
      <c r="L17" s="663"/>
      <c r="M17" s="663"/>
      <c r="N17" s="663"/>
      <c r="O17" s="663"/>
      <c r="P17" s="663"/>
      <c r="Q17" s="664"/>
      <c r="R17" s="665">
        <v>122571</v>
      </c>
      <c r="S17" s="666"/>
      <c r="T17" s="666"/>
      <c r="U17" s="666"/>
      <c r="V17" s="666"/>
      <c r="W17" s="666"/>
      <c r="X17" s="666"/>
      <c r="Y17" s="667"/>
      <c r="Z17" s="668">
        <v>0.4</v>
      </c>
      <c r="AA17" s="668"/>
      <c r="AB17" s="668"/>
      <c r="AC17" s="668"/>
      <c r="AD17" s="669">
        <v>122571</v>
      </c>
      <c r="AE17" s="669"/>
      <c r="AF17" s="669"/>
      <c r="AG17" s="669"/>
      <c r="AH17" s="669"/>
      <c r="AI17" s="669"/>
      <c r="AJ17" s="669"/>
      <c r="AK17" s="669"/>
      <c r="AL17" s="670">
        <v>0.8</v>
      </c>
      <c r="AM17" s="671"/>
      <c r="AN17" s="671"/>
      <c r="AO17" s="672"/>
      <c r="AP17" s="662" t="s">
        <v>275</v>
      </c>
      <c r="AQ17" s="663"/>
      <c r="AR17" s="663"/>
      <c r="AS17" s="663"/>
      <c r="AT17" s="663"/>
      <c r="AU17" s="663"/>
      <c r="AV17" s="663"/>
      <c r="AW17" s="663"/>
      <c r="AX17" s="663"/>
      <c r="AY17" s="663"/>
      <c r="AZ17" s="663"/>
      <c r="BA17" s="663"/>
      <c r="BB17" s="663"/>
      <c r="BC17" s="663"/>
      <c r="BD17" s="663"/>
      <c r="BE17" s="663"/>
      <c r="BF17" s="664"/>
      <c r="BG17" s="665" t="s">
        <v>129</v>
      </c>
      <c r="BH17" s="666"/>
      <c r="BI17" s="666"/>
      <c r="BJ17" s="666"/>
      <c r="BK17" s="666"/>
      <c r="BL17" s="666"/>
      <c r="BM17" s="666"/>
      <c r="BN17" s="667"/>
      <c r="BO17" s="668" t="s">
        <v>129</v>
      </c>
      <c r="BP17" s="668"/>
      <c r="BQ17" s="668"/>
      <c r="BR17" s="668"/>
      <c r="BS17" s="669" t="s">
        <v>129</v>
      </c>
      <c r="BT17" s="669"/>
      <c r="BU17" s="669"/>
      <c r="BV17" s="669"/>
      <c r="BW17" s="669"/>
      <c r="BX17" s="669"/>
      <c r="BY17" s="669"/>
      <c r="BZ17" s="669"/>
      <c r="CA17" s="669"/>
      <c r="CB17" s="673"/>
      <c r="CD17" s="680" t="s">
        <v>276</v>
      </c>
      <c r="CE17" s="681"/>
      <c r="CF17" s="681"/>
      <c r="CG17" s="681"/>
      <c r="CH17" s="681"/>
      <c r="CI17" s="681"/>
      <c r="CJ17" s="681"/>
      <c r="CK17" s="681"/>
      <c r="CL17" s="681"/>
      <c r="CM17" s="681"/>
      <c r="CN17" s="681"/>
      <c r="CO17" s="681"/>
      <c r="CP17" s="681"/>
      <c r="CQ17" s="682"/>
      <c r="CR17" s="665">
        <v>2474886</v>
      </c>
      <c r="CS17" s="666"/>
      <c r="CT17" s="666"/>
      <c r="CU17" s="666"/>
      <c r="CV17" s="666"/>
      <c r="CW17" s="666"/>
      <c r="CX17" s="666"/>
      <c r="CY17" s="667"/>
      <c r="CZ17" s="668">
        <v>8.6999999999999993</v>
      </c>
      <c r="DA17" s="668"/>
      <c r="DB17" s="668"/>
      <c r="DC17" s="668"/>
      <c r="DD17" s="674" t="s">
        <v>129</v>
      </c>
      <c r="DE17" s="666"/>
      <c r="DF17" s="666"/>
      <c r="DG17" s="666"/>
      <c r="DH17" s="666"/>
      <c r="DI17" s="666"/>
      <c r="DJ17" s="666"/>
      <c r="DK17" s="666"/>
      <c r="DL17" s="666"/>
      <c r="DM17" s="666"/>
      <c r="DN17" s="666"/>
      <c r="DO17" s="666"/>
      <c r="DP17" s="667"/>
      <c r="DQ17" s="674">
        <v>2461861</v>
      </c>
      <c r="DR17" s="666"/>
      <c r="DS17" s="666"/>
      <c r="DT17" s="666"/>
      <c r="DU17" s="666"/>
      <c r="DV17" s="666"/>
      <c r="DW17" s="666"/>
      <c r="DX17" s="666"/>
      <c r="DY17" s="666"/>
      <c r="DZ17" s="666"/>
      <c r="EA17" s="666"/>
      <c r="EB17" s="666"/>
      <c r="EC17" s="675"/>
    </row>
    <row r="18" spans="2:133" ht="11.25" customHeight="1" x14ac:dyDescent="0.15">
      <c r="B18" s="662" t="s">
        <v>277</v>
      </c>
      <c r="C18" s="663"/>
      <c r="D18" s="663"/>
      <c r="E18" s="663"/>
      <c r="F18" s="663"/>
      <c r="G18" s="663"/>
      <c r="H18" s="663"/>
      <c r="I18" s="663"/>
      <c r="J18" s="663"/>
      <c r="K18" s="663"/>
      <c r="L18" s="663"/>
      <c r="M18" s="663"/>
      <c r="N18" s="663"/>
      <c r="O18" s="663"/>
      <c r="P18" s="663"/>
      <c r="Q18" s="664"/>
      <c r="R18" s="665">
        <v>133466</v>
      </c>
      <c r="S18" s="666"/>
      <c r="T18" s="666"/>
      <c r="U18" s="666"/>
      <c r="V18" s="666"/>
      <c r="W18" s="666"/>
      <c r="X18" s="666"/>
      <c r="Y18" s="667"/>
      <c r="Z18" s="668">
        <v>0.4</v>
      </c>
      <c r="AA18" s="668"/>
      <c r="AB18" s="668"/>
      <c r="AC18" s="668"/>
      <c r="AD18" s="669">
        <v>129462</v>
      </c>
      <c r="AE18" s="669"/>
      <c r="AF18" s="669"/>
      <c r="AG18" s="669"/>
      <c r="AH18" s="669"/>
      <c r="AI18" s="669"/>
      <c r="AJ18" s="669"/>
      <c r="AK18" s="669"/>
      <c r="AL18" s="670">
        <v>0.80000001192092896</v>
      </c>
      <c r="AM18" s="671"/>
      <c r="AN18" s="671"/>
      <c r="AO18" s="672"/>
      <c r="AP18" s="662" t="s">
        <v>278</v>
      </c>
      <c r="AQ18" s="663"/>
      <c r="AR18" s="663"/>
      <c r="AS18" s="663"/>
      <c r="AT18" s="663"/>
      <c r="AU18" s="663"/>
      <c r="AV18" s="663"/>
      <c r="AW18" s="663"/>
      <c r="AX18" s="663"/>
      <c r="AY18" s="663"/>
      <c r="AZ18" s="663"/>
      <c r="BA18" s="663"/>
      <c r="BB18" s="663"/>
      <c r="BC18" s="663"/>
      <c r="BD18" s="663"/>
      <c r="BE18" s="663"/>
      <c r="BF18" s="664"/>
      <c r="BG18" s="665" t="s">
        <v>129</v>
      </c>
      <c r="BH18" s="666"/>
      <c r="BI18" s="666"/>
      <c r="BJ18" s="666"/>
      <c r="BK18" s="666"/>
      <c r="BL18" s="666"/>
      <c r="BM18" s="666"/>
      <c r="BN18" s="667"/>
      <c r="BO18" s="668" t="s">
        <v>129</v>
      </c>
      <c r="BP18" s="668"/>
      <c r="BQ18" s="668"/>
      <c r="BR18" s="668"/>
      <c r="BS18" s="669" t="s">
        <v>129</v>
      </c>
      <c r="BT18" s="669"/>
      <c r="BU18" s="669"/>
      <c r="BV18" s="669"/>
      <c r="BW18" s="669"/>
      <c r="BX18" s="669"/>
      <c r="BY18" s="669"/>
      <c r="BZ18" s="669"/>
      <c r="CA18" s="669"/>
      <c r="CB18" s="673"/>
      <c r="CD18" s="680" t="s">
        <v>279</v>
      </c>
      <c r="CE18" s="681"/>
      <c r="CF18" s="681"/>
      <c r="CG18" s="681"/>
      <c r="CH18" s="681"/>
      <c r="CI18" s="681"/>
      <c r="CJ18" s="681"/>
      <c r="CK18" s="681"/>
      <c r="CL18" s="681"/>
      <c r="CM18" s="681"/>
      <c r="CN18" s="681"/>
      <c r="CO18" s="681"/>
      <c r="CP18" s="681"/>
      <c r="CQ18" s="682"/>
      <c r="CR18" s="665" t="s">
        <v>129</v>
      </c>
      <c r="CS18" s="666"/>
      <c r="CT18" s="666"/>
      <c r="CU18" s="666"/>
      <c r="CV18" s="666"/>
      <c r="CW18" s="666"/>
      <c r="CX18" s="666"/>
      <c r="CY18" s="667"/>
      <c r="CZ18" s="668" t="s">
        <v>129</v>
      </c>
      <c r="DA18" s="668"/>
      <c r="DB18" s="668"/>
      <c r="DC18" s="668"/>
      <c r="DD18" s="674" t="s">
        <v>129</v>
      </c>
      <c r="DE18" s="666"/>
      <c r="DF18" s="666"/>
      <c r="DG18" s="666"/>
      <c r="DH18" s="666"/>
      <c r="DI18" s="666"/>
      <c r="DJ18" s="666"/>
      <c r="DK18" s="666"/>
      <c r="DL18" s="666"/>
      <c r="DM18" s="666"/>
      <c r="DN18" s="666"/>
      <c r="DO18" s="666"/>
      <c r="DP18" s="667"/>
      <c r="DQ18" s="674" t="s">
        <v>129</v>
      </c>
      <c r="DR18" s="666"/>
      <c r="DS18" s="666"/>
      <c r="DT18" s="666"/>
      <c r="DU18" s="666"/>
      <c r="DV18" s="666"/>
      <c r="DW18" s="666"/>
      <c r="DX18" s="666"/>
      <c r="DY18" s="666"/>
      <c r="DZ18" s="666"/>
      <c r="EA18" s="666"/>
      <c r="EB18" s="666"/>
      <c r="EC18" s="675"/>
    </row>
    <row r="19" spans="2:133" ht="11.25" customHeight="1" x14ac:dyDescent="0.15">
      <c r="B19" s="662" t="s">
        <v>280</v>
      </c>
      <c r="C19" s="663"/>
      <c r="D19" s="663"/>
      <c r="E19" s="663"/>
      <c r="F19" s="663"/>
      <c r="G19" s="663"/>
      <c r="H19" s="663"/>
      <c r="I19" s="663"/>
      <c r="J19" s="663"/>
      <c r="K19" s="663"/>
      <c r="L19" s="663"/>
      <c r="M19" s="663"/>
      <c r="N19" s="663"/>
      <c r="O19" s="663"/>
      <c r="P19" s="663"/>
      <c r="Q19" s="664"/>
      <c r="R19" s="665">
        <v>56397</v>
      </c>
      <c r="S19" s="666"/>
      <c r="T19" s="666"/>
      <c r="U19" s="666"/>
      <c r="V19" s="666"/>
      <c r="W19" s="666"/>
      <c r="X19" s="666"/>
      <c r="Y19" s="667"/>
      <c r="Z19" s="668">
        <v>0.2</v>
      </c>
      <c r="AA19" s="668"/>
      <c r="AB19" s="668"/>
      <c r="AC19" s="668"/>
      <c r="AD19" s="669">
        <v>56397</v>
      </c>
      <c r="AE19" s="669"/>
      <c r="AF19" s="669"/>
      <c r="AG19" s="669"/>
      <c r="AH19" s="669"/>
      <c r="AI19" s="669"/>
      <c r="AJ19" s="669"/>
      <c r="AK19" s="669"/>
      <c r="AL19" s="670">
        <v>0.4</v>
      </c>
      <c r="AM19" s="671"/>
      <c r="AN19" s="671"/>
      <c r="AO19" s="672"/>
      <c r="AP19" s="662" t="s">
        <v>281</v>
      </c>
      <c r="AQ19" s="663"/>
      <c r="AR19" s="663"/>
      <c r="AS19" s="663"/>
      <c r="AT19" s="663"/>
      <c r="AU19" s="663"/>
      <c r="AV19" s="663"/>
      <c r="AW19" s="663"/>
      <c r="AX19" s="663"/>
      <c r="AY19" s="663"/>
      <c r="AZ19" s="663"/>
      <c r="BA19" s="663"/>
      <c r="BB19" s="663"/>
      <c r="BC19" s="663"/>
      <c r="BD19" s="663"/>
      <c r="BE19" s="663"/>
      <c r="BF19" s="664"/>
      <c r="BG19" s="665">
        <v>567834</v>
      </c>
      <c r="BH19" s="666"/>
      <c r="BI19" s="666"/>
      <c r="BJ19" s="666"/>
      <c r="BK19" s="666"/>
      <c r="BL19" s="666"/>
      <c r="BM19" s="666"/>
      <c r="BN19" s="667"/>
      <c r="BO19" s="668">
        <v>5.6</v>
      </c>
      <c r="BP19" s="668"/>
      <c r="BQ19" s="668"/>
      <c r="BR19" s="668"/>
      <c r="BS19" s="669" t="s">
        <v>129</v>
      </c>
      <c r="BT19" s="669"/>
      <c r="BU19" s="669"/>
      <c r="BV19" s="669"/>
      <c r="BW19" s="669"/>
      <c r="BX19" s="669"/>
      <c r="BY19" s="669"/>
      <c r="BZ19" s="669"/>
      <c r="CA19" s="669"/>
      <c r="CB19" s="673"/>
      <c r="CD19" s="680" t="s">
        <v>282</v>
      </c>
      <c r="CE19" s="681"/>
      <c r="CF19" s="681"/>
      <c r="CG19" s="681"/>
      <c r="CH19" s="681"/>
      <c r="CI19" s="681"/>
      <c r="CJ19" s="681"/>
      <c r="CK19" s="681"/>
      <c r="CL19" s="681"/>
      <c r="CM19" s="681"/>
      <c r="CN19" s="681"/>
      <c r="CO19" s="681"/>
      <c r="CP19" s="681"/>
      <c r="CQ19" s="682"/>
      <c r="CR19" s="665" t="s">
        <v>129</v>
      </c>
      <c r="CS19" s="666"/>
      <c r="CT19" s="666"/>
      <c r="CU19" s="666"/>
      <c r="CV19" s="666"/>
      <c r="CW19" s="666"/>
      <c r="CX19" s="666"/>
      <c r="CY19" s="667"/>
      <c r="CZ19" s="668" t="s">
        <v>129</v>
      </c>
      <c r="DA19" s="668"/>
      <c r="DB19" s="668"/>
      <c r="DC19" s="668"/>
      <c r="DD19" s="674" t="s">
        <v>129</v>
      </c>
      <c r="DE19" s="666"/>
      <c r="DF19" s="666"/>
      <c r="DG19" s="666"/>
      <c r="DH19" s="666"/>
      <c r="DI19" s="666"/>
      <c r="DJ19" s="666"/>
      <c r="DK19" s="666"/>
      <c r="DL19" s="666"/>
      <c r="DM19" s="666"/>
      <c r="DN19" s="666"/>
      <c r="DO19" s="666"/>
      <c r="DP19" s="667"/>
      <c r="DQ19" s="674" t="s">
        <v>129</v>
      </c>
      <c r="DR19" s="666"/>
      <c r="DS19" s="666"/>
      <c r="DT19" s="666"/>
      <c r="DU19" s="666"/>
      <c r="DV19" s="666"/>
      <c r="DW19" s="666"/>
      <c r="DX19" s="666"/>
      <c r="DY19" s="666"/>
      <c r="DZ19" s="666"/>
      <c r="EA19" s="666"/>
      <c r="EB19" s="666"/>
      <c r="EC19" s="675"/>
    </row>
    <row r="20" spans="2:133" ht="11.25" customHeight="1" x14ac:dyDescent="0.15">
      <c r="B20" s="662" t="s">
        <v>283</v>
      </c>
      <c r="C20" s="663"/>
      <c r="D20" s="663"/>
      <c r="E20" s="663"/>
      <c r="F20" s="663"/>
      <c r="G20" s="663"/>
      <c r="H20" s="663"/>
      <c r="I20" s="663"/>
      <c r="J20" s="663"/>
      <c r="K20" s="663"/>
      <c r="L20" s="663"/>
      <c r="M20" s="663"/>
      <c r="N20" s="663"/>
      <c r="O20" s="663"/>
      <c r="P20" s="663"/>
      <c r="Q20" s="664"/>
      <c r="R20" s="665">
        <v>6790</v>
      </c>
      <c r="S20" s="666"/>
      <c r="T20" s="666"/>
      <c r="U20" s="666"/>
      <c r="V20" s="666"/>
      <c r="W20" s="666"/>
      <c r="X20" s="666"/>
      <c r="Y20" s="667"/>
      <c r="Z20" s="668">
        <v>0</v>
      </c>
      <c r="AA20" s="668"/>
      <c r="AB20" s="668"/>
      <c r="AC20" s="668"/>
      <c r="AD20" s="669">
        <v>6790</v>
      </c>
      <c r="AE20" s="669"/>
      <c r="AF20" s="669"/>
      <c r="AG20" s="669"/>
      <c r="AH20" s="669"/>
      <c r="AI20" s="669"/>
      <c r="AJ20" s="669"/>
      <c r="AK20" s="669"/>
      <c r="AL20" s="670">
        <v>0</v>
      </c>
      <c r="AM20" s="671"/>
      <c r="AN20" s="671"/>
      <c r="AO20" s="672"/>
      <c r="AP20" s="662" t="s">
        <v>284</v>
      </c>
      <c r="AQ20" s="663"/>
      <c r="AR20" s="663"/>
      <c r="AS20" s="663"/>
      <c r="AT20" s="663"/>
      <c r="AU20" s="663"/>
      <c r="AV20" s="663"/>
      <c r="AW20" s="663"/>
      <c r="AX20" s="663"/>
      <c r="AY20" s="663"/>
      <c r="AZ20" s="663"/>
      <c r="BA20" s="663"/>
      <c r="BB20" s="663"/>
      <c r="BC20" s="663"/>
      <c r="BD20" s="663"/>
      <c r="BE20" s="663"/>
      <c r="BF20" s="664"/>
      <c r="BG20" s="665">
        <v>567834</v>
      </c>
      <c r="BH20" s="666"/>
      <c r="BI20" s="666"/>
      <c r="BJ20" s="666"/>
      <c r="BK20" s="666"/>
      <c r="BL20" s="666"/>
      <c r="BM20" s="666"/>
      <c r="BN20" s="667"/>
      <c r="BO20" s="668">
        <v>5.6</v>
      </c>
      <c r="BP20" s="668"/>
      <c r="BQ20" s="668"/>
      <c r="BR20" s="668"/>
      <c r="BS20" s="669" t="s">
        <v>129</v>
      </c>
      <c r="BT20" s="669"/>
      <c r="BU20" s="669"/>
      <c r="BV20" s="669"/>
      <c r="BW20" s="669"/>
      <c r="BX20" s="669"/>
      <c r="BY20" s="669"/>
      <c r="BZ20" s="669"/>
      <c r="CA20" s="669"/>
      <c r="CB20" s="673"/>
      <c r="CD20" s="680" t="s">
        <v>285</v>
      </c>
      <c r="CE20" s="681"/>
      <c r="CF20" s="681"/>
      <c r="CG20" s="681"/>
      <c r="CH20" s="681"/>
      <c r="CI20" s="681"/>
      <c r="CJ20" s="681"/>
      <c r="CK20" s="681"/>
      <c r="CL20" s="681"/>
      <c r="CM20" s="681"/>
      <c r="CN20" s="681"/>
      <c r="CO20" s="681"/>
      <c r="CP20" s="681"/>
      <c r="CQ20" s="682"/>
      <c r="CR20" s="665">
        <v>28603174</v>
      </c>
      <c r="CS20" s="666"/>
      <c r="CT20" s="666"/>
      <c r="CU20" s="666"/>
      <c r="CV20" s="666"/>
      <c r="CW20" s="666"/>
      <c r="CX20" s="666"/>
      <c r="CY20" s="667"/>
      <c r="CZ20" s="668">
        <v>100</v>
      </c>
      <c r="DA20" s="668"/>
      <c r="DB20" s="668"/>
      <c r="DC20" s="668"/>
      <c r="DD20" s="674">
        <v>2553565</v>
      </c>
      <c r="DE20" s="666"/>
      <c r="DF20" s="666"/>
      <c r="DG20" s="666"/>
      <c r="DH20" s="666"/>
      <c r="DI20" s="666"/>
      <c r="DJ20" s="666"/>
      <c r="DK20" s="666"/>
      <c r="DL20" s="666"/>
      <c r="DM20" s="666"/>
      <c r="DN20" s="666"/>
      <c r="DO20" s="666"/>
      <c r="DP20" s="667"/>
      <c r="DQ20" s="674">
        <v>17844866</v>
      </c>
      <c r="DR20" s="666"/>
      <c r="DS20" s="666"/>
      <c r="DT20" s="666"/>
      <c r="DU20" s="666"/>
      <c r="DV20" s="666"/>
      <c r="DW20" s="666"/>
      <c r="DX20" s="666"/>
      <c r="DY20" s="666"/>
      <c r="DZ20" s="666"/>
      <c r="EA20" s="666"/>
      <c r="EB20" s="666"/>
      <c r="EC20" s="675"/>
    </row>
    <row r="21" spans="2:133" ht="11.25" customHeight="1" x14ac:dyDescent="0.15">
      <c r="B21" s="662" t="s">
        <v>286</v>
      </c>
      <c r="C21" s="663"/>
      <c r="D21" s="663"/>
      <c r="E21" s="663"/>
      <c r="F21" s="663"/>
      <c r="G21" s="663"/>
      <c r="H21" s="663"/>
      <c r="I21" s="663"/>
      <c r="J21" s="663"/>
      <c r="K21" s="663"/>
      <c r="L21" s="663"/>
      <c r="M21" s="663"/>
      <c r="N21" s="663"/>
      <c r="O21" s="663"/>
      <c r="P21" s="663"/>
      <c r="Q21" s="664"/>
      <c r="R21" s="665">
        <v>2707</v>
      </c>
      <c r="S21" s="666"/>
      <c r="T21" s="666"/>
      <c r="U21" s="666"/>
      <c r="V21" s="666"/>
      <c r="W21" s="666"/>
      <c r="X21" s="666"/>
      <c r="Y21" s="667"/>
      <c r="Z21" s="668">
        <v>0</v>
      </c>
      <c r="AA21" s="668"/>
      <c r="AB21" s="668"/>
      <c r="AC21" s="668"/>
      <c r="AD21" s="669">
        <v>2707</v>
      </c>
      <c r="AE21" s="669"/>
      <c r="AF21" s="669"/>
      <c r="AG21" s="669"/>
      <c r="AH21" s="669"/>
      <c r="AI21" s="669"/>
      <c r="AJ21" s="669"/>
      <c r="AK21" s="669"/>
      <c r="AL21" s="670">
        <v>0</v>
      </c>
      <c r="AM21" s="671"/>
      <c r="AN21" s="671"/>
      <c r="AO21" s="672"/>
      <c r="AP21" s="684" t="s">
        <v>287</v>
      </c>
      <c r="AQ21" s="685"/>
      <c r="AR21" s="685"/>
      <c r="AS21" s="685"/>
      <c r="AT21" s="685"/>
      <c r="AU21" s="685"/>
      <c r="AV21" s="685"/>
      <c r="AW21" s="685"/>
      <c r="AX21" s="685"/>
      <c r="AY21" s="685"/>
      <c r="AZ21" s="685"/>
      <c r="BA21" s="685"/>
      <c r="BB21" s="685"/>
      <c r="BC21" s="685"/>
      <c r="BD21" s="685"/>
      <c r="BE21" s="685"/>
      <c r="BF21" s="686"/>
      <c r="BG21" s="665" t="s">
        <v>129</v>
      </c>
      <c r="BH21" s="666"/>
      <c r="BI21" s="666"/>
      <c r="BJ21" s="666"/>
      <c r="BK21" s="666"/>
      <c r="BL21" s="666"/>
      <c r="BM21" s="666"/>
      <c r="BN21" s="667"/>
      <c r="BO21" s="668" t="s">
        <v>129</v>
      </c>
      <c r="BP21" s="668"/>
      <c r="BQ21" s="668"/>
      <c r="BR21" s="668"/>
      <c r="BS21" s="669" t="s">
        <v>129</v>
      </c>
      <c r="BT21" s="669"/>
      <c r="BU21" s="669"/>
      <c r="BV21" s="669"/>
      <c r="BW21" s="669"/>
      <c r="BX21" s="669"/>
      <c r="BY21" s="669"/>
      <c r="BZ21" s="669"/>
      <c r="CA21" s="669"/>
      <c r="CB21" s="673"/>
      <c r="CD21" s="692"/>
      <c r="CE21" s="693"/>
      <c r="CF21" s="693"/>
      <c r="CG21" s="693"/>
      <c r="CH21" s="693"/>
      <c r="CI21" s="693"/>
      <c r="CJ21" s="693"/>
      <c r="CK21" s="693"/>
      <c r="CL21" s="693"/>
      <c r="CM21" s="693"/>
      <c r="CN21" s="693"/>
      <c r="CO21" s="693"/>
      <c r="CP21" s="693"/>
      <c r="CQ21" s="694"/>
      <c r="CR21" s="695"/>
      <c r="CS21" s="688"/>
      <c r="CT21" s="688"/>
      <c r="CU21" s="688"/>
      <c r="CV21" s="688"/>
      <c r="CW21" s="688"/>
      <c r="CX21" s="688"/>
      <c r="CY21" s="696"/>
      <c r="CZ21" s="697"/>
      <c r="DA21" s="697"/>
      <c r="DB21" s="697"/>
      <c r="DC21" s="697"/>
      <c r="DD21" s="687"/>
      <c r="DE21" s="688"/>
      <c r="DF21" s="688"/>
      <c r="DG21" s="688"/>
      <c r="DH21" s="688"/>
      <c r="DI21" s="688"/>
      <c r="DJ21" s="688"/>
      <c r="DK21" s="688"/>
      <c r="DL21" s="688"/>
      <c r="DM21" s="688"/>
      <c r="DN21" s="688"/>
      <c r="DO21" s="688"/>
      <c r="DP21" s="696"/>
      <c r="DQ21" s="687"/>
      <c r="DR21" s="688"/>
      <c r="DS21" s="688"/>
      <c r="DT21" s="688"/>
      <c r="DU21" s="688"/>
      <c r="DV21" s="688"/>
      <c r="DW21" s="688"/>
      <c r="DX21" s="688"/>
      <c r="DY21" s="688"/>
      <c r="DZ21" s="688"/>
      <c r="EA21" s="688"/>
      <c r="EB21" s="688"/>
      <c r="EC21" s="689"/>
    </row>
    <row r="22" spans="2:133" ht="11.25" customHeight="1" x14ac:dyDescent="0.15">
      <c r="B22" s="701" t="s">
        <v>288</v>
      </c>
      <c r="C22" s="702"/>
      <c r="D22" s="702"/>
      <c r="E22" s="702"/>
      <c r="F22" s="702"/>
      <c r="G22" s="702"/>
      <c r="H22" s="702"/>
      <c r="I22" s="702"/>
      <c r="J22" s="702"/>
      <c r="K22" s="702"/>
      <c r="L22" s="702"/>
      <c r="M22" s="702"/>
      <c r="N22" s="702"/>
      <c r="O22" s="702"/>
      <c r="P22" s="702"/>
      <c r="Q22" s="703"/>
      <c r="R22" s="665">
        <v>67572</v>
      </c>
      <c r="S22" s="666"/>
      <c r="T22" s="666"/>
      <c r="U22" s="666"/>
      <c r="V22" s="666"/>
      <c r="W22" s="666"/>
      <c r="X22" s="666"/>
      <c r="Y22" s="667"/>
      <c r="Z22" s="668">
        <v>0.2</v>
      </c>
      <c r="AA22" s="668"/>
      <c r="AB22" s="668"/>
      <c r="AC22" s="668"/>
      <c r="AD22" s="669">
        <v>63568</v>
      </c>
      <c r="AE22" s="669"/>
      <c r="AF22" s="669"/>
      <c r="AG22" s="669"/>
      <c r="AH22" s="669"/>
      <c r="AI22" s="669"/>
      <c r="AJ22" s="669"/>
      <c r="AK22" s="669"/>
      <c r="AL22" s="670">
        <v>0.40000000596046448</v>
      </c>
      <c r="AM22" s="671"/>
      <c r="AN22" s="671"/>
      <c r="AO22" s="672"/>
      <c r="AP22" s="684" t="s">
        <v>289</v>
      </c>
      <c r="AQ22" s="685"/>
      <c r="AR22" s="685"/>
      <c r="AS22" s="685"/>
      <c r="AT22" s="685"/>
      <c r="AU22" s="685"/>
      <c r="AV22" s="685"/>
      <c r="AW22" s="685"/>
      <c r="AX22" s="685"/>
      <c r="AY22" s="685"/>
      <c r="AZ22" s="685"/>
      <c r="BA22" s="685"/>
      <c r="BB22" s="685"/>
      <c r="BC22" s="685"/>
      <c r="BD22" s="685"/>
      <c r="BE22" s="685"/>
      <c r="BF22" s="686"/>
      <c r="BG22" s="665" t="s">
        <v>129</v>
      </c>
      <c r="BH22" s="666"/>
      <c r="BI22" s="666"/>
      <c r="BJ22" s="666"/>
      <c r="BK22" s="666"/>
      <c r="BL22" s="666"/>
      <c r="BM22" s="666"/>
      <c r="BN22" s="667"/>
      <c r="BO22" s="668" t="s">
        <v>129</v>
      </c>
      <c r="BP22" s="668"/>
      <c r="BQ22" s="668"/>
      <c r="BR22" s="668"/>
      <c r="BS22" s="669" t="s">
        <v>129</v>
      </c>
      <c r="BT22" s="669"/>
      <c r="BU22" s="669"/>
      <c r="BV22" s="669"/>
      <c r="BW22" s="669"/>
      <c r="BX22" s="669"/>
      <c r="BY22" s="669"/>
      <c r="BZ22" s="669"/>
      <c r="CA22" s="669"/>
      <c r="CB22" s="673"/>
      <c r="CD22" s="647" t="s">
        <v>290</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291</v>
      </c>
      <c r="C23" s="663"/>
      <c r="D23" s="663"/>
      <c r="E23" s="663"/>
      <c r="F23" s="663"/>
      <c r="G23" s="663"/>
      <c r="H23" s="663"/>
      <c r="I23" s="663"/>
      <c r="J23" s="663"/>
      <c r="K23" s="663"/>
      <c r="L23" s="663"/>
      <c r="M23" s="663"/>
      <c r="N23" s="663"/>
      <c r="O23" s="663"/>
      <c r="P23" s="663"/>
      <c r="Q23" s="664"/>
      <c r="R23" s="665">
        <v>4192571</v>
      </c>
      <c r="S23" s="666"/>
      <c r="T23" s="666"/>
      <c r="U23" s="666"/>
      <c r="V23" s="666"/>
      <c r="W23" s="666"/>
      <c r="X23" s="666"/>
      <c r="Y23" s="667"/>
      <c r="Z23" s="668">
        <v>13.4</v>
      </c>
      <c r="AA23" s="668"/>
      <c r="AB23" s="668"/>
      <c r="AC23" s="668"/>
      <c r="AD23" s="669">
        <v>3584124</v>
      </c>
      <c r="AE23" s="669"/>
      <c r="AF23" s="669"/>
      <c r="AG23" s="669"/>
      <c r="AH23" s="669"/>
      <c r="AI23" s="669"/>
      <c r="AJ23" s="669"/>
      <c r="AK23" s="669"/>
      <c r="AL23" s="670">
        <v>22.9</v>
      </c>
      <c r="AM23" s="671"/>
      <c r="AN23" s="671"/>
      <c r="AO23" s="672"/>
      <c r="AP23" s="684" t="s">
        <v>292</v>
      </c>
      <c r="AQ23" s="685"/>
      <c r="AR23" s="685"/>
      <c r="AS23" s="685"/>
      <c r="AT23" s="685"/>
      <c r="AU23" s="685"/>
      <c r="AV23" s="685"/>
      <c r="AW23" s="685"/>
      <c r="AX23" s="685"/>
      <c r="AY23" s="685"/>
      <c r="AZ23" s="685"/>
      <c r="BA23" s="685"/>
      <c r="BB23" s="685"/>
      <c r="BC23" s="685"/>
      <c r="BD23" s="685"/>
      <c r="BE23" s="685"/>
      <c r="BF23" s="686"/>
      <c r="BG23" s="665">
        <v>567834</v>
      </c>
      <c r="BH23" s="666"/>
      <c r="BI23" s="666"/>
      <c r="BJ23" s="666"/>
      <c r="BK23" s="666"/>
      <c r="BL23" s="666"/>
      <c r="BM23" s="666"/>
      <c r="BN23" s="667"/>
      <c r="BO23" s="668">
        <v>5.6</v>
      </c>
      <c r="BP23" s="668"/>
      <c r="BQ23" s="668"/>
      <c r="BR23" s="668"/>
      <c r="BS23" s="669" t="s">
        <v>129</v>
      </c>
      <c r="BT23" s="669"/>
      <c r="BU23" s="669"/>
      <c r="BV23" s="669"/>
      <c r="BW23" s="669"/>
      <c r="BX23" s="669"/>
      <c r="BY23" s="669"/>
      <c r="BZ23" s="669"/>
      <c r="CA23" s="669"/>
      <c r="CB23" s="673"/>
      <c r="CD23" s="647" t="s">
        <v>232</v>
      </c>
      <c r="CE23" s="648"/>
      <c r="CF23" s="648"/>
      <c r="CG23" s="648"/>
      <c r="CH23" s="648"/>
      <c r="CI23" s="648"/>
      <c r="CJ23" s="648"/>
      <c r="CK23" s="648"/>
      <c r="CL23" s="648"/>
      <c r="CM23" s="648"/>
      <c r="CN23" s="648"/>
      <c r="CO23" s="648"/>
      <c r="CP23" s="648"/>
      <c r="CQ23" s="649"/>
      <c r="CR23" s="647" t="s">
        <v>293</v>
      </c>
      <c r="CS23" s="648"/>
      <c r="CT23" s="648"/>
      <c r="CU23" s="648"/>
      <c r="CV23" s="648"/>
      <c r="CW23" s="648"/>
      <c r="CX23" s="648"/>
      <c r="CY23" s="649"/>
      <c r="CZ23" s="647" t="s">
        <v>294</v>
      </c>
      <c r="DA23" s="648"/>
      <c r="DB23" s="648"/>
      <c r="DC23" s="649"/>
      <c r="DD23" s="647" t="s">
        <v>295</v>
      </c>
      <c r="DE23" s="648"/>
      <c r="DF23" s="648"/>
      <c r="DG23" s="648"/>
      <c r="DH23" s="648"/>
      <c r="DI23" s="648"/>
      <c r="DJ23" s="648"/>
      <c r="DK23" s="649"/>
      <c r="DL23" s="698" t="s">
        <v>296</v>
      </c>
      <c r="DM23" s="699"/>
      <c r="DN23" s="699"/>
      <c r="DO23" s="699"/>
      <c r="DP23" s="699"/>
      <c r="DQ23" s="699"/>
      <c r="DR23" s="699"/>
      <c r="DS23" s="699"/>
      <c r="DT23" s="699"/>
      <c r="DU23" s="699"/>
      <c r="DV23" s="700"/>
      <c r="DW23" s="647" t="s">
        <v>297</v>
      </c>
      <c r="DX23" s="648"/>
      <c r="DY23" s="648"/>
      <c r="DZ23" s="648"/>
      <c r="EA23" s="648"/>
      <c r="EB23" s="648"/>
      <c r="EC23" s="649"/>
    </row>
    <row r="24" spans="2:133" ht="11.25" customHeight="1" x14ac:dyDescent="0.15">
      <c r="B24" s="662" t="s">
        <v>298</v>
      </c>
      <c r="C24" s="663"/>
      <c r="D24" s="663"/>
      <c r="E24" s="663"/>
      <c r="F24" s="663"/>
      <c r="G24" s="663"/>
      <c r="H24" s="663"/>
      <c r="I24" s="663"/>
      <c r="J24" s="663"/>
      <c r="K24" s="663"/>
      <c r="L24" s="663"/>
      <c r="M24" s="663"/>
      <c r="N24" s="663"/>
      <c r="O24" s="663"/>
      <c r="P24" s="663"/>
      <c r="Q24" s="664"/>
      <c r="R24" s="665">
        <v>3584124</v>
      </c>
      <c r="S24" s="666"/>
      <c r="T24" s="666"/>
      <c r="U24" s="666"/>
      <c r="V24" s="666"/>
      <c r="W24" s="666"/>
      <c r="X24" s="666"/>
      <c r="Y24" s="667"/>
      <c r="Z24" s="668">
        <v>11.4</v>
      </c>
      <c r="AA24" s="668"/>
      <c r="AB24" s="668"/>
      <c r="AC24" s="668"/>
      <c r="AD24" s="669">
        <v>3584124</v>
      </c>
      <c r="AE24" s="669"/>
      <c r="AF24" s="669"/>
      <c r="AG24" s="669"/>
      <c r="AH24" s="669"/>
      <c r="AI24" s="669"/>
      <c r="AJ24" s="669"/>
      <c r="AK24" s="669"/>
      <c r="AL24" s="670">
        <v>22.9</v>
      </c>
      <c r="AM24" s="671"/>
      <c r="AN24" s="671"/>
      <c r="AO24" s="672"/>
      <c r="AP24" s="684" t="s">
        <v>299</v>
      </c>
      <c r="AQ24" s="685"/>
      <c r="AR24" s="685"/>
      <c r="AS24" s="685"/>
      <c r="AT24" s="685"/>
      <c r="AU24" s="685"/>
      <c r="AV24" s="685"/>
      <c r="AW24" s="685"/>
      <c r="AX24" s="685"/>
      <c r="AY24" s="685"/>
      <c r="AZ24" s="685"/>
      <c r="BA24" s="685"/>
      <c r="BB24" s="685"/>
      <c r="BC24" s="685"/>
      <c r="BD24" s="685"/>
      <c r="BE24" s="685"/>
      <c r="BF24" s="686"/>
      <c r="BG24" s="665" t="s">
        <v>129</v>
      </c>
      <c r="BH24" s="666"/>
      <c r="BI24" s="666"/>
      <c r="BJ24" s="666"/>
      <c r="BK24" s="666"/>
      <c r="BL24" s="666"/>
      <c r="BM24" s="666"/>
      <c r="BN24" s="667"/>
      <c r="BO24" s="668" t="s">
        <v>129</v>
      </c>
      <c r="BP24" s="668"/>
      <c r="BQ24" s="668"/>
      <c r="BR24" s="668"/>
      <c r="BS24" s="669" t="s">
        <v>129</v>
      </c>
      <c r="BT24" s="669"/>
      <c r="BU24" s="669"/>
      <c r="BV24" s="669"/>
      <c r="BW24" s="669"/>
      <c r="BX24" s="669"/>
      <c r="BY24" s="669"/>
      <c r="BZ24" s="669"/>
      <c r="CA24" s="669"/>
      <c r="CB24" s="673"/>
      <c r="CD24" s="676" t="s">
        <v>300</v>
      </c>
      <c r="CE24" s="677"/>
      <c r="CF24" s="677"/>
      <c r="CG24" s="677"/>
      <c r="CH24" s="677"/>
      <c r="CI24" s="677"/>
      <c r="CJ24" s="677"/>
      <c r="CK24" s="677"/>
      <c r="CL24" s="677"/>
      <c r="CM24" s="677"/>
      <c r="CN24" s="677"/>
      <c r="CO24" s="677"/>
      <c r="CP24" s="677"/>
      <c r="CQ24" s="678"/>
      <c r="CR24" s="654">
        <v>15162088</v>
      </c>
      <c r="CS24" s="655"/>
      <c r="CT24" s="655"/>
      <c r="CU24" s="655"/>
      <c r="CV24" s="655"/>
      <c r="CW24" s="655"/>
      <c r="CX24" s="655"/>
      <c r="CY24" s="656"/>
      <c r="CZ24" s="659">
        <v>53</v>
      </c>
      <c r="DA24" s="660"/>
      <c r="DB24" s="660"/>
      <c r="DC24" s="679"/>
      <c r="DD24" s="704">
        <v>8240955</v>
      </c>
      <c r="DE24" s="655"/>
      <c r="DF24" s="655"/>
      <c r="DG24" s="655"/>
      <c r="DH24" s="655"/>
      <c r="DI24" s="655"/>
      <c r="DJ24" s="655"/>
      <c r="DK24" s="656"/>
      <c r="DL24" s="704">
        <v>7870121</v>
      </c>
      <c r="DM24" s="655"/>
      <c r="DN24" s="655"/>
      <c r="DO24" s="655"/>
      <c r="DP24" s="655"/>
      <c r="DQ24" s="655"/>
      <c r="DR24" s="655"/>
      <c r="DS24" s="655"/>
      <c r="DT24" s="655"/>
      <c r="DU24" s="655"/>
      <c r="DV24" s="656"/>
      <c r="DW24" s="659">
        <v>46.4</v>
      </c>
      <c r="DX24" s="660"/>
      <c r="DY24" s="660"/>
      <c r="DZ24" s="660"/>
      <c r="EA24" s="660"/>
      <c r="EB24" s="660"/>
      <c r="EC24" s="661"/>
    </row>
    <row r="25" spans="2:133" ht="11.25" customHeight="1" x14ac:dyDescent="0.15">
      <c r="B25" s="662" t="s">
        <v>301</v>
      </c>
      <c r="C25" s="663"/>
      <c r="D25" s="663"/>
      <c r="E25" s="663"/>
      <c r="F25" s="663"/>
      <c r="G25" s="663"/>
      <c r="H25" s="663"/>
      <c r="I25" s="663"/>
      <c r="J25" s="663"/>
      <c r="K25" s="663"/>
      <c r="L25" s="663"/>
      <c r="M25" s="663"/>
      <c r="N25" s="663"/>
      <c r="O25" s="663"/>
      <c r="P25" s="663"/>
      <c r="Q25" s="664"/>
      <c r="R25" s="665">
        <v>606650</v>
      </c>
      <c r="S25" s="666"/>
      <c r="T25" s="666"/>
      <c r="U25" s="666"/>
      <c r="V25" s="666"/>
      <c r="W25" s="666"/>
      <c r="X25" s="666"/>
      <c r="Y25" s="667"/>
      <c r="Z25" s="668">
        <v>1.9</v>
      </c>
      <c r="AA25" s="668"/>
      <c r="AB25" s="668"/>
      <c r="AC25" s="668"/>
      <c r="AD25" s="669" t="s">
        <v>129</v>
      </c>
      <c r="AE25" s="669"/>
      <c r="AF25" s="669"/>
      <c r="AG25" s="669"/>
      <c r="AH25" s="669"/>
      <c r="AI25" s="669"/>
      <c r="AJ25" s="669"/>
      <c r="AK25" s="669"/>
      <c r="AL25" s="670" t="s">
        <v>129</v>
      </c>
      <c r="AM25" s="671"/>
      <c r="AN25" s="671"/>
      <c r="AO25" s="672"/>
      <c r="AP25" s="684" t="s">
        <v>302</v>
      </c>
      <c r="AQ25" s="685"/>
      <c r="AR25" s="685"/>
      <c r="AS25" s="685"/>
      <c r="AT25" s="685"/>
      <c r="AU25" s="685"/>
      <c r="AV25" s="685"/>
      <c r="AW25" s="685"/>
      <c r="AX25" s="685"/>
      <c r="AY25" s="685"/>
      <c r="AZ25" s="685"/>
      <c r="BA25" s="685"/>
      <c r="BB25" s="685"/>
      <c r="BC25" s="685"/>
      <c r="BD25" s="685"/>
      <c r="BE25" s="685"/>
      <c r="BF25" s="686"/>
      <c r="BG25" s="665" t="s">
        <v>129</v>
      </c>
      <c r="BH25" s="666"/>
      <c r="BI25" s="666"/>
      <c r="BJ25" s="666"/>
      <c r="BK25" s="666"/>
      <c r="BL25" s="666"/>
      <c r="BM25" s="666"/>
      <c r="BN25" s="667"/>
      <c r="BO25" s="668" t="s">
        <v>129</v>
      </c>
      <c r="BP25" s="668"/>
      <c r="BQ25" s="668"/>
      <c r="BR25" s="668"/>
      <c r="BS25" s="669" t="s">
        <v>129</v>
      </c>
      <c r="BT25" s="669"/>
      <c r="BU25" s="669"/>
      <c r="BV25" s="669"/>
      <c r="BW25" s="669"/>
      <c r="BX25" s="669"/>
      <c r="BY25" s="669"/>
      <c r="BZ25" s="669"/>
      <c r="CA25" s="669"/>
      <c r="CB25" s="673"/>
      <c r="CD25" s="680" t="s">
        <v>303</v>
      </c>
      <c r="CE25" s="681"/>
      <c r="CF25" s="681"/>
      <c r="CG25" s="681"/>
      <c r="CH25" s="681"/>
      <c r="CI25" s="681"/>
      <c r="CJ25" s="681"/>
      <c r="CK25" s="681"/>
      <c r="CL25" s="681"/>
      <c r="CM25" s="681"/>
      <c r="CN25" s="681"/>
      <c r="CO25" s="681"/>
      <c r="CP25" s="681"/>
      <c r="CQ25" s="682"/>
      <c r="CR25" s="665">
        <v>4181775</v>
      </c>
      <c r="CS25" s="690"/>
      <c r="CT25" s="690"/>
      <c r="CU25" s="690"/>
      <c r="CV25" s="690"/>
      <c r="CW25" s="690"/>
      <c r="CX25" s="690"/>
      <c r="CY25" s="691"/>
      <c r="CZ25" s="670">
        <v>14.6</v>
      </c>
      <c r="DA25" s="705"/>
      <c r="DB25" s="705"/>
      <c r="DC25" s="707"/>
      <c r="DD25" s="674">
        <v>3893653</v>
      </c>
      <c r="DE25" s="690"/>
      <c r="DF25" s="690"/>
      <c r="DG25" s="690"/>
      <c r="DH25" s="690"/>
      <c r="DI25" s="690"/>
      <c r="DJ25" s="690"/>
      <c r="DK25" s="691"/>
      <c r="DL25" s="674">
        <v>3632515</v>
      </c>
      <c r="DM25" s="690"/>
      <c r="DN25" s="690"/>
      <c r="DO25" s="690"/>
      <c r="DP25" s="690"/>
      <c r="DQ25" s="690"/>
      <c r="DR25" s="690"/>
      <c r="DS25" s="690"/>
      <c r="DT25" s="690"/>
      <c r="DU25" s="690"/>
      <c r="DV25" s="691"/>
      <c r="DW25" s="670">
        <v>21.4</v>
      </c>
      <c r="DX25" s="705"/>
      <c r="DY25" s="705"/>
      <c r="DZ25" s="705"/>
      <c r="EA25" s="705"/>
      <c r="EB25" s="705"/>
      <c r="EC25" s="706"/>
    </row>
    <row r="26" spans="2:133" ht="11.25" customHeight="1" x14ac:dyDescent="0.15">
      <c r="B26" s="662" t="s">
        <v>304</v>
      </c>
      <c r="C26" s="663"/>
      <c r="D26" s="663"/>
      <c r="E26" s="663"/>
      <c r="F26" s="663"/>
      <c r="G26" s="663"/>
      <c r="H26" s="663"/>
      <c r="I26" s="663"/>
      <c r="J26" s="663"/>
      <c r="K26" s="663"/>
      <c r="L26" s="663"/>
      <c r="M26" s="663"/>
      <c r="N26" s="663"/>
      <c r="O26" s="663"/>
      <c r="P26" s="663"/>
      <c r="Q26" s="664"/>
      <c r="R26" s="665">
        <v>1797</v>
      </c>
      <c r="S26" s="666"/>
      <c r="T26" s="666"/>
      <c r="U26" s="666"/>
      <c r="V26" s="666"/>
      <c r="W26" s="666"/>
      <c r="X26" s="666"/>
      <c r="Y26" s="667"/>
      <c r="Z26" s="668">
        <v>0</v>
      </c>
      <c r="AA26" s="668"/>
      <c r="AB26" s="668"/>
      <c r="AC26" s="668"/>
      <c r="AD26" s="669" t="s">
        <v>129</v>
      </c>
      <c r="AE26" s="669"/>
      <c r="AF26" s="669"/>
      <c r="AG26" s="669"/>
      <c r="AH26" s="669"/>
      <c r="AI26" s="669"/>
      <c r="AJ26" s="669"/>
      <c r="AK26" s="669"/>
      <c r="AL26" s="670" t="s">
        <v>129</v>
      </c>
      <c r="AM26" s="671"/>
      <c r="AN26" s="671"/>
      <c r="AO26" s="672"/>
      <c r="AP26" s="684" t="s">
        <v>305</v>
      </c>
      <c r="AQ26" s="708"/>
      <c r="AR26" s="708"/>
      <c r="AS26" s="708"/>
      <c r="AT26" s="708"/>
      <c r="AU26" s="708"/>
      <c r="AV26" s="708"/>
      <c r="AW26" s="708"/>
      <c r="AX26" s="708"/>
      <c r="AY26" s="708"/>
      <c r="AZ26" s="708"/>
      <c r="BA26" s="708"/>
      <c r="BB26" s="708"/>
      <c r="BC26" s="708"/>
      <c r="BD26" s="708"/>
      <c r="BE26" s="708"/>
      <c r="BF26" s="686"/>
      <c r="BG26" s="665" t="s">
        <v>129</v>
      </c>
      <c r="BH26" s="666"/>
      <c r="BI26" s="666"/>
      <c r="BJ26" s="666"/>
      <c r="BK26" s="666"/>
      <c r="BL26" s="666"/>
      <c r="BM26" s="666"/>
      <c r="BN26" s="667"/>
      <c r="BO26" s="668" t="s">
        <v>129</v>
      </c>
      <c r="BP26" s="668"/>
      <c r="BQ26" s="668"/>
      <c r="BR26" s="668"/>
      <c r="BS26" s="669" t="s">
        <v>129</v>
      </c>
      <c r="BT26" s="669"/>
      <c r="BU26" s="669"/>
      <c r="BV26" s="669"/>
      <c r="BW26" s="669"/>
      <c r="BX26" s="669"/>
      <c r="BY26" s="669"/>
      <c r="BZ26" s="669"/>
      <c r="CA26" s="669"/>
      <c r="CB26" s="673"/>
      <c r="CD26" s="680" t="s">
        <v>306</v>
      </c>
      <c r="CE26" s="681"/>
      <c r="CF26" s="681"/>
      <c r="CG26" s="681"/>
      <c r="CH26" s="681"/>
      <c r="CI26" s="681"/>
      <c r="CJ26" s="681"/>
      <c r="CK26" s="681"/>
      <c r="CL26" s="681"/>
      <c r="CM26" s="681"/>
      <c r="CN26" s="681"/>
      <c r="CO26" s="681"/>
      <c r="CP26" s="681"/>
      <c r="CQ26" s="682"/>
      <c r="CR26" s="665">
        <v>2481004</v>
      </c>
      <c r="CS26" s="666"/>
      <c r="CT26" s="666"/>
      <c r="CU26" s="666"/>
      <c r="CV26" s="666"/>
      <c r="CW26" s="666"/>
      <c r="CX26" s="666"/>
      <c r="CY26" s="667"/>
      <c r="CZ26" s="670">
        <v>8.6999999999999993</v>
      </c>
      <c r="DA26" s="705"/>
      <c r="DB26" s="705"/>
      <c r="DC26" s="707"/>
      <c r="DD26" s="674">
        <v>2264236</v>
      </c>
      <c r="DE26" s="666"/>
      <c r="DF26" s="666"/>
      <c r="DG26" s="666"/>
      <c r="DH26" s="666"/>
      <c r="DI26" s="666"/>
      <c r="DJ26" s="666"/>
      <c r="DK26" s="667"/>
      <c r="DL26" s="674" t="s">
        <v>129</v>
      </c>
      <c r="DM26" s="666"/>
      <c r="DN26" s="666"/>
      <c r="DO26" s="666"/>
      <c r="DP26" s="666"/>
      <c r="DQ26" s="666"/>
      <c r="DR26" s="666"/>
      <c r="DS26" s="666"/>
      <c r="DT26" s="666"/>
      <c r="DU26" s="666"/>
      <c r="DV26" s="667"/>
      <c r="DW26" s="670" t="s">
        <v>129</v>
      </c>
      <c r="DX26" s="705"/>
      <c r="DY26" s="705"/>
      <c r="DZ26" s="705"/>
      <c r="EA26" s="705"/>
      <c r="EB26" s="705"/>
      <c r="EC26" s="706"/>
    </row>
    <row r="27" spans="2:133" ht="11.25" customHeight="1" x14ac:dyDescent="0.15">
      <c r="B27" s="662" t="s">
        <v>307</v>
      </c>
      <c r="C27" s="663"/>
      <c r="D27" s="663"/>
      <c r="E27" s="663"/>
      <c r="F27" s="663"/>
      <c r="G27" s="663"/>
      <c r="H27" s="663"/>
      <c r="I27" s="663"/>
      <c r="J27" s="663"/>
      <c r="K27" s="663"/>
      <c r="L27" s="663"/>
      <c r="M27" s="663"/>
      <c r="N27" s="663"/>
      <c r="O27" s="663"/>
      <c r="P27" s="663"/>
      <c r="Q27" s="664"/>
      <c r="R27" s="665">
        <v>16755455</v>
      </c>
      <c r="S27" s="666"/>
      <c r="T27" s="666"/>
      <c r="U27" s="666"/>
      <c r="V27" s="666"/>
      <c r="W27" s="666"/>
      <c r="X27" s="666"/>
      <c r="Y27" s="667"/>
      <c r="Z27" s="668">
        <v>53.5</v>
      </c>
      <c r="AA27" s="668"/>
      <c r="AB27" s="668"/>
      <c r="AC27" s="668"/>
      <c r="AD27" s="669">
        <v>15575170</v>
      </c>
      <c r="AE27" s="669"/>
      <c r="AF27" s="669"/>
      <c r="AG27" s="669"/>
      <c r="AH27" s="669"/>
      <c r="AI27" s="669"/>
      <c r="AJ27" s="669"/>
      <c r="AK27" s="669"/>
      <c r="AL27" s="670">
        <v>99.400001525878906</v>
      </c>
      <c r="AM27" s="671"/>
      <c r="AN27" s="671"/>
      <c r="AO27" s="672"/>
      <c r="AP27" s="662" t="s">
        <v>308</v>
      </c>
      <c r="AQ27" s="663"/>
      <c r="AR27" s="663"/>
      <c r="AS27" s="663"/>
      <c r="AT27" s="663"/>
      <c r="AU27" s="663"/>
      <c r="AV27" s="663"/>
      <c r="AW27" s="663"/>
      <c r="AX27" s="663"/>
      <c r="AY27" s="663"/>
      <c r="AZ27" s="663"/>
      <c r="BA27" s="663"/>
      <c r="BB27" s="663"/>
      <c r="BC27" s="663"/>
      <c r="BD27" s="663"/>
      <c r="BE27" s="663"/>
      <c r="BF27" s="664"/>
      <c r="BG27" s="665">
        <v>10079798</v>
      </c>
      <c r="BH27" s="666"/>
      <c r="BI27" s="666"/>
      <c r="BJ27" s="666"/>
      <c r="BK27" s="666"/>
      <c r="BL27" s="666"/>
      <c r="BM27" s="666"/>
      <c r="BN27" s="667"/>
      <c r="BO27" s="668">
        <v>100</v>
      </c>
      <c r="BP27" s="668"/>
      <c r="BQ27" s="668"/>
      <c r="BR27" s="668"/>
      <c r="BS27" s="669">
        <v>125202</v>
      </c>
      <c r="BT27" s="669"/>
      <c r="BU27" s="669"/>
      <c r="BV27" s="669"/>
      <c r="BW27" s="669"/>
      <c r="BX27" s="669"/>
      <c r="BY27" s="669"/>
      <c r="BZ27" s="669"/>
      <c r="CA27" s="669"/>
      <c r="CB27" s="673"/>
      <c r="CD27" s="680" t="s">
        <v>309</v>
      </c>
      <c r="CE27" s="681"/>
      <c r="CF27" s="681"/>
      <c r="CG27" s="681"/>
      <c r="CH27" s="681"/>
      <c r="CI27" s="681"/>
      <c r="CJ27" s="681"/>
      <c r="CK27" s="681"/>
      <c r="CL27" s="681"/>
      <c r="CM27" s="681"/>
      <c r="CN27" s="681"/>
      <c r="CO27" s="681"/>
      <c r="CP27" s="681"/>
      <c r="CQ27" s="682"/>
      <c r="CR27" s="665">
        <v>8505427</v>
      </c>
      <c r="CS27" s="690"/>
      <c r="CT27" s="690"/>
      <c r="CU27" s="690"/>
      <c r="CV27" s="690"/>
      <c r="CW27" s="690"/>
      <c r="CX27" s="690"/>
      <c r="CY27" s="691"/>
      <c r="CZ27" s="670">
        <v>29.7</v>
      </c>
      <c r="DA27" s="705"/>
      <c r="DB27" s="705"/>
      <c r="DC27" s="707"/>
      <c r="DD27" s="674">
        <v>1885441</v>
      </c>
      <c r="DE27" s="690"/>
      <c r="DF27" s="690"/>
      <c r="DG27" s="690"/>
      <c r="DH27" s="690"/>
      <c r="DI27" s="690"/>
      <c r="DJ27" s="690"/>
      <c r="DK27" s="691"/>
      <c r="DL27" s="674">
        <v>1775745</v>
      </c>
      <c r="DM27" s="690"/>
      <c r="DN27" s="690"/>
      <c r="DO27" s="690"/>
      <c r="DP27" s="690"/>
      <c r="DQ27" s="690"/>
      <c r="DR27" s="690"/>
      <c r="DS27" s="690"/>
      <c r="DT27" s="690"/>
      <c r="DU27" s="690"/>
      <c r="DV27" s="691"/>
      <c r="DW27" s="670">
        <v>10.5</v>
      </c>
      <c r="DX27" s="705"/>
      <c r="DY27" s="705"/>
      <c r="DZ27" s="705"/>
      <c r="EA27" s="705"/>
      <c r="EB27" s="705"/>
      <c r="EC27" s="706"/>
    </row>
    <row r="28" spans="2:133" ht="11.25" customHeight="1" x14ac:dyDescent="0.15">
      <c r="B28" s="662" t="s">
        <v>310</v>
      </c>
      <c r="C28" s="663"/>
      <c r="D28" s="663"/>
      <c r="E28" s="663"/>
      <c r="F28" s="663"/>
      <c r="G28" s="663"/>
      <c r="H28" s="663"/>
      <c r="I28" s="663"/>
      <c r="J28" s="663"/>
      <c r="K28" s="663"/>
      <c r="L28" s="663"/>
      <c r="M28" s="663"/>
      <c r="N28" s="663"/>
      <c r="O28" s="663"/>
      <c r="P28" s="663"/>
      <c r="Q28" s="664"/>
      <c r="R28" s="665">
        <v>10319</v>
      </c>
      <c r="S28" s="666"/>
      <c r="T28" s="666"/>
      <c r="U28" s="666"/>
      <c r="V28" s="666"/>
      <c r="W28" s="666"/>
      <c r="X28" s="666"/>
      <c r="Y28" s="667"/>
      <c r="Z28" s="668">
        <v>0</v>
      </c>
      <c r="AA28" s="668"/>
      <c r="AB28" s="668"/>
      <c r="AC28" s="668"/>
      <c r="AD28" s="669">
        <v>10319</v>
      </c>
      <c r="AE28" s="669"/>
      <c r="AF28" s="669"/>
      <c r="AG28" s="669"/>
      <c r="AH28" s="669"/>
      <c r="AI28" s="669"/>
      <c r="AJ28" s="669"/>
      <c r="AK28" s="669"/>
      <c r="AL28" s="670">
        <v>0.1</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311</v>
      </c>
      <c r="CE28" s="681"/>
      <c r="CF28" s="681"/>
      <c r="CG28" s="681"/>
      <c r="CH28" s="681"/>
      <c r="CI28" s="681"/>
      <c r="CJ28" s="681"/>
      <c r="CK28" s="681"/>
      <c r="CL28" s="681"/>
      <c r="CM28" s="681"/>
      <c r="CN28" s="681"/>
      <c r="CO28" s="681"/>
      <c r="CP28" s="681"/>
      <c r="CQ28" s="682"/>
      <c r="CR28" s="665">
        <v>2474886</v>
      </c>
      <c r="CS28" s="666"/>
      <c r="CT28" s="666"/>
      <c r="CU28" s="666"/>
      <c r="CV28" s="666"/>
      <c r="CW28" s="666"/>
      <c r="CX28" s="666"/>
      <c r="CY28" s="667"/>
      <c r="CZ28" s="670">
        <v>8.6999999999999993</v>
      </c>
      <c r="DA28" s="705"/>
      <c r="DB28" s="705"/>
      <c r="DC28" s="707"/>
      <c r="DD28" s="674">
        <v>2461861</v>
      </c>
      <c r="DE28" s="666"/>
      <c r="DF28" s="666"/>
      <c r="DG28" s="666"/>
      <c r="DH28" s="666"/>
      <c r="DI28" s="666"/>
      <c r="DJ28" s="666"/>
      <c r="DK28" s="667"/>
      <c r="DL28" s="674">
        <v>2461861</v>
      </c>
      <c r="DM28" s="666"/>
      <c r="DN28" s="666"/>
      <c r="DO28" s="666"/>
      <c r="DP28" s="666"/>
      <c r="DQ28" s="666"/>
      <c r="DR28" s="666"/>
      <c r="DS28" s="666"/>
      <c r="DT28" s="666"/>
      <c r="DU28" s="666"/>
      <c r="DV28" s="667"/>
      <c r="DW28" s="670">
        <v>14.5</v>
      </c>
      <c r="DX28" s="705"/>
      <c r="DY28" s="705"/>
      <c r="DZ28" s="705"/>
      <c r="EA28" s="705"/>
      <c r="EB28" s="705"/>
      <c r="EC28" s="706"/>
    </row>
    <row r="29" spans="2:133" ht="11.25" customHeight="1" x14ac:dyDescent="0.15">
      <c r="B29" s="662" t="s">
        <v>312</v>
      </c>
      <c r="C29" s="663"/>
      <c r="D29" s="663"/>
      <c r="E29" s="663"/>
      <c r="F29" s="663"/>
      <c r="G29" s="663"/>
      <c r="H29" s="663"/>
      <c r="I29" s="663"/>
      <c r="J29" s="663"/>
      <c r="K29" s="663"/>
      <c r="L29" s="663"/>
      <c r="M29" s="663"/>
      <c r="N29" s="663"/>
      <c r="O29" s="663"/>
      <c r="P29" s="663"/>
      <c r="Q29" s="664"/>
      <c r="R29" s="665">
        <v>138498</v>
      </c>
      <c r="S29" s="666"/>
      <c r="T29" s="666"/>
      <c r="U29" s="666"/>
      <c r="V29" s="666"/>
      <c r="W29" s="666"/>
      <c r="X29" s="666"/>
      <c r="Y29" s="667"/>
      <c r="Z29" s="668">
        <v>0.4</v>
      </c>
      <c r="AA29" s="668"/>
      <c r="AB29" s="668"/>
      <c r="AC29" s="668"/>
      <c r="AD29" s="669" t="s">
        <v>129</v>
      </c>
      <c r="AE29" s="669"/>
      <c r="AF29" s="669"/>
      <c r="AG29" s="669"/>
      <c r="AH29" s="669"/>
      <c r="AI29" s="669"/>
      <c r="AJ29" s="669"/>
      <c r="AK29" s="669"/>
      <c r="AL29" s="670" t="s">
        <v>129</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313</v>
      </c>
      <c r="CE29" s="715"/>
      <c r="CF29" s="680" t="s">
        <v>69</v>
      </c>
      <c r="CG29" s="681"/>
      <c r="CH29" s="681"/>
      <c r="CI29" s="681"/>
      <c r="CJ29" s="681"/>
      <c r="CK29" s="681"/>
      <c r="CL29" s="681"/>
      <c r="CM29" s="681"/>
      <c r="CN29" s="681"/>
      <c r="CO29" s="681"/>
      <c r="CP29" s="681"/>
      <c r="CQ29" s="682"/>
      <c r="CR29" s="665">
        <v>2474886</v>
      </c>
      <c r="CS29" s="690"/>
      <c r="CT29" s="690"/>
      <c r="CU29" s="690"/>
      <c r="CV29" s="690"/>
      <c r="CW29" s="690"/>
      <c r="CX29" s="690"/>
      <c r="CY29" s="691"/>
      <c r="CZ29" s="670">
        <v>8.6999999999999993</v>
      </c>
      <c r="DA29" s="705"/>
      <c r="DB29" s="705"/>
      <c r="DC29" s="707"/>
      <c r="DD29" s="674">
        <v>2461861</v>
      </c>
      <c r="DE29" s="690"/>
      <c r="DF29" s="690"/>
      <c r="DG29" s="690"/>
      <c r="DH29" s="690"/>
      <c r="DI29" s="690"/>
      <c r="DJ29" s="690"/>
      <c r="DK29" s="691"/>
      <c r="DL29" s="674">
        <v>2461861</v>
      </c>
      <c r="DM29" s="690"/>
      <c r="DN29" s="690"/>
      <c r="DO29" s="690"/>
      <c r="DP29" s="690"/>
      <c r="DQ29" s="690"/>
      <c r="DR29" s="690"/>
      <c r="DS29" s="690"/>
      <c r="DT29" s="690"/>
      <c r="DU29" s="690"/>
      <c r="DV29" s="691"/>
      <c r="DW29" s="670">
        <v>14.5</v>
      </c>
      <c r="DX29" s="705"/>
      <c r="DY29" s="705"/>
      <c r="DZ29" s="705"/>
      <c r="EA29" s="705"/>
      <c r="EB29" s="705"/>
      <c r="EC29" s="706"/>
    </row>
    <row r="30" spans="2:133" ht="11.25" customHeight="1" x14ac:dyDescent="0.15">
      <c r="B30" s="662" t="s">
        <v>314</v>
      </c>
      <c r="C30" s="663"/>
      <c r="D30" s="663"/>
      <c r="E30" s="663"/>
      <c r="F30" s="663"/>
      <c r="G30" s="663"/>
      <c r="H30" s="663"/>
      <c r="I30" s="663"/>
      <c r="J30" s="663"/>
      <c r="K30" s="663"/>
      <c r="L30" s="663"/>
      <c r="M30" s="663"/>
      <c r="N30" s="663"/>
      <c r="O30" s="663"/>
      <c r="P30" s="663"/>
      <c r="Q30" s="664"/>
      <c r="R30" s="665">
        <v>252577</v>
      </c>
      <c r="S30" s="666"/>
      <c r="T30" s="666"/>
      <c r="U30" s="666"/>
      <c r="V30" s="666"/>
      <c r="W30" s="666"/>
      <c r="X30" s="666"/>
      <c r="Y30" s="667"/>
      <c r="Z30" s="668">
        <v>0.8</v>
      </c>
      <c r="AA30" s="668"/>
      <c r="AB30" s="668"/>
      <c r="AC30" s="668"/>
      <c r="AD30" s="669">
        <v>77188</v>
      </c>
      <c r="AE30" s="669"/>
      <c r="AF30" s="669"/>
      <c r="AG30" s="669"/>
      <c r="AH30" s="669"/>
      <c r="AI30" s="669"/>
      <c r="AJ30" s="669"/>
      <c r="AK30" s="669"/>
      <c r="AL30" s="670">
        <v>0.5</v>
      </c>
      <c r="AM30" s="671"/>
      <c r="AN30" s="671"/>
      <c r="AO30" s="672"/>
      <c r="AP30" s="644" t="s">
        <v>232</v>
      </c>
      <c r="AQ30" s="645"/>
      <c r="AR30" s="645"/>
      <c r="AS30" s="645"/>
      <c r="AT30" s="645"/>
      <c r="AU30" s="645"/>
      <c r="AV30" s="645"/>
      <c r="AW30" s="645"/>
      <c r="AX30" s="645"/>
      <c r="AY30" s="645"/>
      <c r="AZ30" s="645"/>
      <c r="BA30" s="645"/>
      <c r="BB30" s="645"/>
      <c r="BC30" s="645"/>
      <c r="BD30" s="645"/>
      <c r="BE30" s="645"/>
      <c r="BF30" s="646"/>
      <c r="BG30" s="644" t="s">
        <v>315</v>
      </c>
      <c r="BH30" s="712"/>
      <c r="BI30" s="712"/>
      <c r="BJ30" s="712"/>
      <c r="BK30" s="712"/>
      <c r="BL30" s="712"/>
      <c r="BM30" s="712"/>
      <c r="BN30" s="712"/>
      <c r="BO30" s="712"/>
      <c r="BP30" s="712"/>
      <c r="BQ30" s="713"/>
      <c r="BR30" s="644" t="s">
        <v>316</v>
      </c>
      <c r="BS30" s="712"/>
      <c r="BT30" s="712"/>
      <c r="BU30" s="712"/>
      <c r="BV30" s="712"/>
      <c r="BW30" s="712"/>
      <c r="BX30" s="712"/>
      <c r="BY30" s="712"/>
      <c r="BZ30" s="712"/>
      <c r="CA30" s="712"/>
      <c r="CB30" s="713"/>
      <c r="CD30" s="716"/>
      <c r="CE30" s="717"/>
      <c r="CF30" s="680" t="s">
        <v>317</v>
      </c>
      <c r="CG30" s="681"/>
      <c r="CH30" s="681"/>
      <c r="CI30" s="681"/>
      <c r="CJ30" s="681"/>
      <c r="CK30" s="681"/>
      <c r="CL30" s="681"/>
      <c r="CM30" s="681"/>
      <c r="CN30" s="681"/>
      <c r="CO30" s="681"/>
      <c r="CP30" s="681"/>
      <c r="CQ30" s="682"/>
      <c r="CR30" s="665">
        <v>2368876</v>
      </c>
      <c r="CS30" s="666"/>
      <c r="CT30" s="666"/>
      <c r="CU30" s="666"/>
      <c r="CV30" s="666"/>
      <c r="CW30" s="666"/>
      <c r="CX30" s="666"/>
      <c r="CY30" s="667"/>
      <c r="CZ30" s="670">
        <v>8.3000000000000007</v>
      </c>
      <c r="DA30" s="705"/>
      <c r="DB30" s="705"/>
      <c r="DC30" s="707"/>
      <c r="DD30" s="674">
        <v>2356234</v>
      </c>
      <c r="DE30" s="666"/>
      <c r="DF30" s="666"/>
      <c r="DG30" s="666"/>
      <c r="DH30" s="666"/>
      <c r="DI30" s="666"/>
      <c r="DJ30" s="666"/>
      <c r="DK30" s="667"/>
      <c r="DL30" s="674">
        <v>2356234</v>
      </c>
      <c r="DM30" s="666"/>
      <c r="DN30" s="666"/>
      <c r="DO30" s="666"/>
      <c r="DP30" s="666"/>
      <c r="DQ30" s="666"/>
      <c r="DR30" s="666"/>
      <c r="DS30" s="666"/>
      <c r="DT30" s="666"/>
      <c r="DU30" s="666"/>
      <c r="DV30" s="667"/>
      <c r="DW30" s="670">
        <v>13.9</v>
      </c>
      <c r="DX30" s="705"/>
      <c r="DY30" s="705"/>
      <c r="DZ30" s="705"/>
      <c r="EA30" s="705"/>
      <c r="EB30" s="705"/>
      <c r="EC30" s="706"/>
    </row>
    <row r="31" spans="2:133" ht="11.25" customHeight="1" x14ac:dyDescent="0.15">
      <c r="B31" s="662" t="s">
        <v>318</v>
      </c>
      <c r="C31" s="663"/>
      <c r="D31" s="663"/>
      <c r="E31" s="663"/>
      <c r="F31" s="663"/>
      <c r="G31" s="663"/>
      <c r="H31" s="663"/>
      <c r="I31" s="663"/>
      <c r="J31" s="663"/>
      <c r="K31" s="663"/>
      <c r="L31" s="663"/>
      <c r="M31" s="663"/>
      <c r="N31" s="663"/>
      <c r="O31" s="663"/>
      <c r="P31" s="663"/>
      <c r="Q31" s="664"/>
      <c r="R31" s="665">
        <v>38038</v>
      </c>
      <c r="S31" s="666"/>
      <c r="T31" s="666"/>
      <c r="U31" s="666"/>
      <c r="V31" s="666"/>
      <c r="W31" s="666"/>
      <c r="X31" s="666"/>
      <c r="Y31" s="667"/>
      <c r="Z31" s="668">
        <v>0.1</v>
      </c>
      <c r="AA31" s="668"/>
      <c r="AB31" s="668"/>
      <c r="AC31" s="668"/>
      <c r="AD31" s="669" t="s">
        <v>129</v>
      </c>
      <c r="AE31" s="669"/>
      <c r="AF31" s="669"/>
      <c r="AG31" s="669"/>
      <c r="AH31" s="669"/>
      <c r="AI31" s="669"/>
      <c r="AJ31" s="669"/>
      <c r="AK31" s="669"/>
      <c r="AL31" s="670" t="s">
        <v>129</v>
      </c>
      <c r="AM31" s="671"/>
      <c r="AN31" s="671"/>
      <c r="AO31" s="672"/>
      <c r="AP31" s="725" t="s">
        <v>319</v>
      </c>
      <c r="AQ31" s="726"/>
      <c r="AR31" s="726"/>
      <c r="AS31" s="726"/>
      <c r="AT31" s="731" t="s">
        <v>320</v>
      </c>
      <c r="AU31" s="360"/>
      <c r="AV31" s="360"/>
      <c r="AW31" s="360"/>
      <c r="AX31" s="651" t="s">
        <v>194</v>
      </c>
      <c r="AY31" s="652"/>
      <c r="AZ31" s="652"/>
      <c r="BA31" s="652"/>
      <c r="BB31" s="652"/>
      <c r="BC31" s="652"/>
      <c r="BD31" s="652"/>
      <c r="BE31" s="652"/>
      <c r="BF31" s="653"/>
      <c r="BG31" s="724">
        <v>99.3</v>
      </c>
      <c r="BH31" s="720"/>
      <c r="BI31" s="720"/>
      <c r="BJ31" s="720"/>
      <c r="BK31" s="720"/>
      <c r="BL31" s="720"/>
      <c r="BM31" s="660">
        <v>98.9</v>
      </c>
      <c r="BN31" s="720"/>
      <c r="BO31" s="720"/>
      <c r="BP31" s="720"/>
      <c r="BQ31" s="721"/>
      <c r="BR31" s="724">
        <v>99.1</v>
      </c>
      <c r="BS31" s="720"/>
      <c r="BT31" s="720"/>
      <c r="BU31" s="720"/>
      <c r="BV31" s="720"/>
      <c r="BW31" s="720"/>
      <c r="BX31" s="660">
        <v>98.2</v>
      </c>
      <c r="BY31" s="720"/>
      <c r="BZ31" s="720"/>
      <c r="CA31" s="720"/>
      <c r="CB31" s="721"/>
      <c r="CD31" s="716"/>
      <c r="CE31" s="717"/>
      <c r="CF31" s="680" t="s">
        <v>321</v>
      </c>
      <c r="CG31" s="681"/>
      <c r="CH31" s="681"/>
      <c r="CI31" s="681"/>
      <c r="CJ31" s="681"/>
      <c r="CK31" s="681"/>
      <c r="CL31" s="681"/>
      <c r="CM31" s="681"/>
      <c r="CN31" s="681"/>
      <c r="CO31" s="681"/>
      <c r="CP31" s="681"/>
      <c r="CQ31" s="682"/>
      <c r="CR31" s="665">
        <v>106010</v>
      </c>
      <c r="CS31" s="690"/>
      <c r="CT31" s="690"/>
      <c r="CU31" s="690"/>
      <c r="CV31" s="690"/>
      <c r="CW31" s="690"/>
      <c r="CX31" s="690"/>
      <c r="CY31" s="691"/>
      <c r="CZ31" s="670">
        <v>0.4</v>
      </c>
      <c r="DA31" s="705"/>
      <c r="DB31" s="705"/>
      <c r="DC31" s="707"/>
      <c r="DD31" s="674">
        <v>105627</v>
      </c>
      <c r="DE31" s="690"/>
      <c r="DF31" s="690"/>
      <c r="DG31" s="690"/>
      <c r="DH31" s="690"/>
      <c r="DI31" s="690"/>
      <c r="DJ31" s="690"/>
      <c r="DK31" s="691"/>
      <c r="DL31" s="674">
        <v>105627</v>
      </c>
      <c r="DM31" s="690"/>
      <c r="DN31" s="690"/>
      <c r="DO31" s="690"/>
      <c r="DP31" s="690"/>
      <c r="DQ31" s="690"/>
      <c r="DR31" s="690"/>
      <c r="DS31" s="690"/>
      <c r="DT31" s="690"/>
      <c r="DU31" s="690"/>
      <c r="DV31" s="691"/>
      <c r="DW31" s="670">
        <v>0.6</v>
      </c>
      <c r="DX31" s="705"/>
      <c r="DY31" s="705"/>
      <c r="DZ31" s="705"/>
      <c r="EA31" s="705"/>
      <c r="EB31" s="705"/>
      <c r="EC31" s="706"/>
    </row>
    <row r="32" spans="2:133" ht="11.25" customHeight="1" x14ac:dyDescent="0.15">
      <c r="B32" s="662" t="s">
        <v>322</v>
      </c>
      <c r="C32" s="663"/>
      <c r="D32" s="663"/>
      <c r="E32" s="663"/>
      <c r="F32" s="663"/>
      <c r="G32" s="663"/>
      <c r="H32" s="663"/>
      <c r="I32" s="663"/>
      <c r="J32" s="663"/>
      <c r="K32" s="663"/>
      <c r="L32" s="663"/>
      <c r="M32" s="663"/>
      <c r="N32" s="663"/>
      <c r="O32" s="663"/>
      <c r="P32" s="663"/>
      <c r="Q32" s="664"/>
      <c r="R32" s="665">
        <v>7527286</v>
      </c>
      <c r="S32" s="666"/>
      <c r="T32" s="666"/>
      <c r="U32" s="666"/>
      <c r="V32" s="666"/>
      <c r="W32" s="666"/>
      <c r="X32" s="666"/>
      <c r="Y32" s="667"/>
      <c r="Z32" s="668">
        <v>24</v>
      </c>
      <c r="AA32" s="668"/>
      <c r="AB32" s="668"/>
      <c r="AC32" s="668"/>
      <c r="AD32" s="669" t="s">
        <v>129</v>
      </c>
      <c r="AE32" s="669"/>
      <c r="AF32" s="669"/>
      <c r="AG32" s="669"/>
      <c r="AH32" s="669"/>
      <c r="AI32" s="669"/>
      <c r="AJ32" s="669"/>
      <c r="AK32" s="669"/>
      <c r="AL32" s="670" t="s">
        <v>129</v>
      </c>
      <c r="AM32" s="671"/>
      <c r="AN32" s="671"/>
      <c r="AO32" s="672"/>
      <c r="AP32" s="727"/>
      <c r="AQ32" s="728"/>
      <c r="AR32" s="728"/>
      <c r="AS32" s="728"/>
      <c r="AT32" s="732"/>
      <c r="AU32" s="361" t="s">
        <v>323</v>
      </c>
      <c r="AV32" s="361"/>
      <c r="AW32" s="361"/>
      <c r="AX32" s="662" t="s">
        <v>324</v>
      </c>
      <c r="AY32" s="663"/>
      <c r="AZ32" s="663"/>
      <c r="BA32" s="663"/>
      <c r="BB32" s="663"/>
      <c r="BC32" s="663"/>
      <c r="BD32" s="663"/>
      <c r="BE32" s="663"/>
      <c r="BF32" s="664"/>
      <c r="BG32" s="734">
        <v>99</v>
      </c>
      <c r="BH32" s="690"/>
      <c r="BI32" s="690"/>
      <c r="BJ32" s="690"/>
      <c r="BK32" s="690"/>
      <c r="BL32" s="690"/>
      <c r="BM32" s="671">
        <v>98.7</v>
      </c>
      <c r="BN32" s="722"/>
      <c r="BO32" s="722"/>
      <c r="BP32" s="722"/>
      <c r="BQ32" s="723"/>
      <c r="BR32" s="734">
        <v>99</v>
      </c>
      <c r="BS32" s="690"/>
      <c r="BT32" s="690"/>
      <c r="BU32" s="690"/>
      <c r="BV32" s="690"/>
      <c r="BW32" s="690"/>
      <c r="BX32" s="671">
        <v>98.3</v>
      </c>
      <c r="BY32" s="722"/>
      <c r="BZ32" s="722"/>
      <c r="CA32" s="722"/>
      <c r="CB32" s="723"/>
      <c r="CD32" s="718"/>
      <c r="CE32" s="719"/>
      <c r="CF32" s="680" t="s">
        <v>325</v>
      </c>
      <c r="CG32" s="681"/>
      <c r="CH32" s="681"/>
      <c r="CI32" s="681"/>
      <c r="CJ32" s="681"/>
      <c r="CK32" s="681"/>
      <c r="CL32" s="681"/>
      <c r="CM32" s="681"/>
      <c r="CN32" s="681"/>
      <c r="CO32" s="681"/>
      <c r="CP32" s="681"/>
      <c r="CQ32" s="682"/>
      <c r="CR32" s="665" t="s">
        <v>129</v>
      </c>
      <c r="CS32" s="666"/>
      <c r="CT32" s="666"/>
      <c r="CU32" s="666"/>
      <c r="CV32" s="666"/>
      <c r="CW32" s="666"/>
      <c r="CX32" s="666"/>
      <c r="CY32" s="667"/>
      <c r="CZ32" s="670" t="s">
        <v>129</v>
      </c>
      <c r="DA32" s="705"/>
      <c r="DB32" s="705"/>
      <c r="DC32" s="707"/>
      <c r="DD32" s="674" t="s">
        <v>129</v>
      </c>
      <c r="DE32" s="666"/>
      <c r="DF32" s="666"/>
      <c r="DG32" s="666"/>
      <c r="DH32" s="666"/>
      <c r="DI32" s="666"/>
      <c r="DJ32" s="666"/>
      <c r="DK32" s="667"/>
      <c r="DL32" s="674" t="s">
        <v>129</v>
      </c>
      <c r="DM32" s="666"/>
      <c r="DN32" s="666"/>
      <c r="DO32" s="666"/>
      <c r="DP32" s="666"/>
      <c r="DQ32" s="666"/>
      <c r="DR32" s="666"/>
      <c r="DS32" s="666"/>
      <c r="DT32" s="666"/>
      <c r="DU32" s="666"/>
      <c r="DV32" s="667"/>
      <c r="DW32" s="670" t="s">
        <v>129</v>
      </c>
      <c r="DX32" s="705"/>
      <c r="DY32" s="705"/>
      <c r="DZ32" s="705"/>
      <c r="EA32" s="705"/>
      <c r="EB32" s="705"/>
      <c r="EC32" s="706"/>
    </row>
    <row r="33" spans="2:133" ht="11.25" customHeight="1" x14ac:dyDescent="0.15">
      <c r="B33" s="701" t="s">
        <v>326</v>
      </c>
      <c r="C33" s="702"/>
      <c r="D33" s="702"/>
      <c r="E33" s="702"/>
      <c r="F33" s="702"/>
      <c r="G33" s="702"/>
      <c r="H33" s="702"/>
      <c r="I33" s="702"/>
      <c r="J33" s="702"/>
      <c r="K33" s="702"/>
      <c r="L33" s="702"/>
      <c r="M33" s="702"/>
      <c r="N33" s="702"/>
      <c r="O33" s="702"/>
      <c r="P33" s="702"/>
      <c r="Q33" s="703"/>
      <c r="R33" s="665" t="s">
        <v>129</v>
      </c>
      <c r="S33" s="666"/>
      <c r="T33" s="666"/>
      <c r="U33" s="666"/>
      <c r="V33" s="666"/>
      <c r="W33" s="666"/>
      <c r="X33" s="666"/>
      <c r="Y33" s="667"/>
      <c r="Z33" s="668" t="s">
        <v>129</v>
      </c>
      <c r="AA33" s="668"/>
      <c r="AB33" s="668"/>
      <c r="AC33" s="668"/>
      <c r="AD33" s="669" t="s">
        <v>129</v>
      </c>
      <c r="AE33" s="669"/>
      <c r="AF33" s="669"/>
      <c r="AG33" s="669"/>
      <c r="AH33" s="669"/>
      <c r="AI33" s="669"/>
      <c r="AJ33" s="669"/>
      <c r="AK33" s="669"/>
      <c r="AL33" s="670" t="s">
        <v>129</v>
      </c>
      <c r="AM33" s="671"/>
      <c r="AN33" s="671"/>
      <c r="AO33" s="672"/>
      <c r="AP33" s="729"/>
      <c r="AQ33" s="730"/>
      <c r="AR33" s="730"/>
      <c r="AS33" s="730"/>
      <c r="AT33" s="733"/>
      <c r="AU33" s="362"/>
      <c r="AV33" s="362"/>
      <c r="AW33" s="362"/>
      <c r="AX33" s="709" t="s">
        <v>327</v>
      </c>
      <c r="AY33" s="710"/>
      <c r="AZ33" s="710"/>
      <c r="BA33" s="710"/>
      <c r="BB33" s="710"/>
      <c r="BC33" s="710"/>
      <c r="BD33" s="710"/>
      <c r="BE33" s="710"/>
      <c r="BF33" s="711"/>
      <c r="BG33" s="735">
        <v>99.5</v>
      </c>
      <c r="BH33" s="736"/>
      <c r="BI33" s="736"/>
      <c r="BJ33" s="736"/>
      <c r="BK33" s="736"/>
      <c r="BL33" s="736"/>
      <c r="BM33" s="737">
        <v>99.1</v>
      </c>
      <c r="BN33" s="736"/>
      <c r="BO33" s="736"/>
      <c r="BP33" s="736"/>
      <c r="BQ33" s="738"/>
      <c r="BR33" s="735">
        <v>99.1</v>
      </c>
      <c r="BS33" s="736"/>
      <c r="BT33" s="736"/>
      <c r="BU33" s="736"/>
      <c r="BV33" s="736"/>
      <c r="BW33" s="736"/>
      <c r="BX33" s="737">
        <v>98.1</v>
      </c>
      <c r="BY33" s="736"/>
      <c r="BZ33" s="736"/>
      <c r="CA33" s="736"/>
      <c r="CB33" s="738"/>
      <c r="CD33" s="680" t="s">
        <v>328</v>
      </c>
      <c r="CE33" s="681"/>
      <c r="CF33" s="681"/>
      <c r="CG33" s="681"/>
      <c r="CH33" s="681"/>
      <c r="CI33" s="681"/>
      <c r="CJ33" s="681"/>
      <c r="CK33" s="681"/>
      <c r="CL33" s="681"/>
      <c r="CM33" s="681"/>
      <c r="CN33" s="681"/>
      <c r="CO33" s="681"/>
      <c r="CP33" s="681"/>
      <c r="CQ33" s="682"/>
      <c r="CR33" s="665">
        <v>10887521</v>
      </c>
      <c r="CS33" s="690"/>
      <c r="CT33" s="690"/>
      <c r="CU33" s="690"/>
      <c r="CV33" s="690"/>
      <c r="CW33" s="690"/>
      <c r="CX33" s="690"/>
      <c r="CY33" s="691"/>
      <c r="CZ33" s="670">
        <v>38.1</v>
      </c>
      <c r="DA33" s="705"/>
      <c r="DB33" s="705"/>
      <c r="DC33" s="707"/>
      <c r="DD33" s="674">
        <v>8718913</v>
      </c>
      <c r="DE33" s="690"/>
      <c r="DF33" s="690"/>
      <c r="DG33" s="690"/>
      <c r="DH33" s="690"/>
      <c r="DI33" s="690"/>
      <c r="DJ33" s="690"/>
      <c r="DK33" s="691"/>
      <c r="DL33" s="674">
        <v>6591738</v>
      </c>
      <c r="DM33" s="690"/>
      <c r="DN33" s="690"/>
      <c r="DO33" s="690"/>
      <c r="DP33" s="690"/>
      <c r="DQ33" s="690"/>
      <c r="DR33" s="690"/>
      <c r="DS33" s="690"/>
      <c r="DT33" s="690"/>
      <c r="DU33" s="690"/>
      <c r="DV33" s="691"/>
      <c r="DW33" s="670">
        <v>38.9</v>
      </c>
      <c r="DX33" s="705"/>
      <c r="DY33" s="705"/>
      <c r="DZ33" s="705"/>
      <c r="EA33" s="705"/>
      <c r="EB33" s="705"/>
      <c r="EC33" s="706"/>
    </row>
    <row r="34" spans="2:133" ht="11.25" customHeight="1" x14ac:dyDescent="0.15">
      <c r="B34" s="662" t="s">
        <v>329</v>
      </c>
      <c r="C34" s="663"/>
      <c r="D34" s="663"/>
      <c r="E34" s="663"/>
      <c r="F34" s="663"/>
      <c r="G34" s="663"/>
      <c r="H34" s="663"/>
      <c r="I34" s="663"/>
      <c r="J34" s="663"/>
      <c r="K34" s="663"/>
      <c r="L34" s="663"/>
      <c r="M34" s="663"/>
      <c r="N34" s="663"/>
      <c r="O34" s="663"/>
      <c r="P34" s="663"/>
      <c r="Q34" s="664"/>
      <c r="R34" s="665">
        <v>1965533</v>
      </c>
      <c r="S34" s="666"/>
      <c r="T34" s="666"/>
      <c r="U34" s="666"/>
      <c r="V34" s="666"/>
      <c r="W34" s="666"/>
      <c r="X34" s="666"/>
      <c r="Y34" s="667"/>
      <c r="Z34" s="668">
        <v>6.3</v>
      </c>
      <c r="AA34" s="668"/>
      <c r="AB34" s="668"/>
      <c r="AC34" s="668"/>
      <c r="AD34" s="669" t="s">
        <v>129</v>
      </c>
      <c r="AE34" s="669"/>
      <c r="AF34" s="669"/>
      <c r="AG34" s="669"/>
      <c r="AH34" s="669"/>
      <c r="AI34" s="669"/>
      <c r="AJ34" s="669"/>
      <c r="AK34" s="669"/>
      <c r="AL34" s="670" t="s">
        <v>129</v>
      </c>
      <c r="AM34" s="671"/>
      <c r="AN34" s="671"/>
      <c r="AO34" s="672"/>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330</v>
      </c>
      <c r="CE34" s="681"/>
      <c r="CF34" s="681"/>
      <c r="CG34" s="681"/>
      <c r="CH34" s="681"/>
      <c r="CI34" s="681"/>
      <c r="CJ34" s="681"/>
      <c r="CK34" s="681"/>
      <c r="CL34" s="681"/>
      <c r="CM34" s="681"/>
      <c r="CN34" s="681"/>
      <c r="CO34" s="681"/>
      <c r="CP34" s="681"/>
      <c r="CQ34" s="682"/>
      <c r="CR34" s="665">
        <v>4274814</v>
      </c>
      <c r="CS34" s="666"/>
      <c r="CT34" s="666"/>
      <c r="CU34" s="666"/>
      <c r="CV34" s="666"/>
      <c r="CW34" s="666"/>
      <c r="CX34" s="666"/>
      <c r="CY34" s="667"/>
      <c r="CZ34" s="670">
        <v>14.9</v>
      </c>
      <c r="DA34" s="705"/>
      <c r="DB34" s="705"/>
      <c r="DC34" s="707"/>
      <c r="DD34" s="674">
        <v>2770529</v>
      </c>
      <c r="DE34" s="666"/>
      <c r="DF34" s="666"/>
      <c r="DG34" s="666"/>
      <c r="DH34" s="666"/>
      <c r="DI34" s="666"/>
      <c r="DJ34" s="666"/>
      <c r="DK34" s="667"/>
      <c r="DL34" s="674">
        <v>2435608</v>
      </c>
      <c r="DM34" s="666"/>
      <c r="DN34" s="666"/>
      <c r="DO34" s="666"/>
      <c r="DP34" s="666"/>
      <c r="DQ34" s="666"/>
      <c r="DR34" s="666"/>
      <c r="DS34" s="666"/>
      <c r="DT34" s="666"/>
      <c r="DU34" s="666"/>
      <c r="DV34" s="667"/>
      <c r="DW34" s="670">
        <v>14.4</v>
      </c>
      <c r="DX34" s="705"/>
      <c r="DY34" s="705"/>
      <c r="DZ34" s="705"/>
      <c r="EA34" s="705"/>
      <c r="EB34" s="705"/>
      <c r="EC34" s="706"/>
    </row>
    <row r="35" spans="2:133" ht="11.25" customHeight="1" x14ac:dyDescent="0.15">
      <c r="B35" s="662" t="s">
        <v>331</v>
      </c>
      <c r="C35" s="663"/>
      <c r="D35" s="663"/>
      <c r="E35" s="663"/>
      <c r="F35" s="663"/>
      <c r="G35" s="663"/>
      <c r="H35" s="663"/>
      <c r="I35" s="663"/>
      <c r="J35" s="663"/>
      <c r="K35" s="663"/>
      <c r="L35" s="663"/>
      <c r="M35" s="663"/>
      <c r="N35" s="663"/>
      <c r="O35" s="663"/>
      <c r="P35" s="663"/>
      <c r="Q35" s="664"/>
      <c r="R35" s="665">
        <v>14675</v>
      </c>
      <c r="S35" s="666"/>
      <c r="T35" s="666"/>
      <c r="U35" s="666"/>
      <c r="V35" s="666"/>
      <c r="W35" s="666"/>
      <c r="X35" s="666"/>
      <c r="Y35" s="667"/>
      <c r="Z35" s="668">
        <v>0</v>
      </c>
      <c r="AA35" s="668"/>
      <c r="AB35" s="668"/>
      <c r="AC35" s="668"/>
      <c r="AD35" s="669">
        <v>12228</v>
      </c>
      <c r="AE35" s="669"/>
      <c r="AF35" s="669"/>
      <c r="AG35" s="669"/>
      <c r="AH35" s="669"/>
      <c r="AI35" s="669"/>
      <c r="AJ35" s="669"/>
      <c r="AK35" s="669"/>
      <c r="AL35" s="670">
        <v>0.1</v>
      </c>
      <c r="AM35" s="671"/>
      <c r="AN35" s="671"/>
      <c r="AO35" s="672"/>
      <c r="AP35" s="218"/>
      <c r="AQ35" s="644" t="s">
        <v>332</v>
      </c>
      <c r="AR35" s="645"/>
      <c r="AS35" s="645"/>
      <c r="AT35" s="645"/>
      <c r="AU35" s="645"/>
      <c r="AV35" s="645"/>
      <c r="AW35" s="645"/>
      <c r="AX35" s="645"/>
      <c r="AY35" s="645"/>
      <c r="AZ35" s="645"/>
      <c r="BA35" s="645"/>
      <c r="BB35" s="645"/>
      <c r="BC35" s="645"/>
      <c r="BD35" s="645"/>
      <c r="BE35" s="645"/>
      <c r="BF35" s="646"/>
      <c r="BG35" s="644" t="s">
        <v>333</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334</v>
      </c>
      <c r="CE35" s="681"/>
      <c r="CF35" s="681"/>
      <c r="CG35" s="681"/>
      <c r="CH35" s="681"/>
      <c r="CI35" s="681"/>
      <c r="CJ35" s="681"/>
      <c r="CK35" s="681"/>
      <c r="CL35" s="681"/>
      <c r="CM35" s="681"/>
      <c r="CN35" s="681"/>
      <c r="CO35" s="681"/>
      <c r="CP35" s="681"/>
      <c r="CQ35" s="682"/>
      <c r="CR35" s="665">
        <v>196733</v>
      </c>
      <c r="CS35" s="690"/>
      <c r="CT35" s="690"/>
      <c r="CU35" s="690"/>
      <c r="CV35" s="690"/>
      <c r="CW35" s="690"/>
      <c r="CX35" s="690"/>
      <c r="CY35" s="691"/>
      <c r="CZ35" s="670">
        <v>0.7</v>
      </c>
      <c r="DA35" s="705"/>
      <c r="DB35" s="705"/>
      <c r="DC35" s="707"/>
      <c r="DD35" s="674">
        <v>189366</v>
      </c>
      <c r="DE35" s="690"/>
      <c r="DF35" s="690"/>
      <c r="DG35" s="690"/>
      <c r="DH35" s="690"/>
      <c r="DI35" s="690"/>
      <c r="DJ35" s="690"/>
      <c r="DK35" s="691"/>
      <c r="DL35" s="674">
        <v>189366</v>
      </c>
      <c r="DM35" s="690"/>
      <c r="DN35" s="690"/>
      <c r="DO35" s="690"/>
      <c r="DP35" s="690"/>
      <c r="DQ35" s="690"/>
      <c r="DR35" s="690"/>
      <c r="DS35" s="690"/>
      <c r="DT35" s="690"/>
      <c r="DU35" s="690"/>
      <c r="DV35" s="691"/>
      <c r="DW35" s="670">
        <v>1.1000000000000001</v>
      </c>
      <c r="DX35" s="705"/>
      <c r="DY35" s="705"/>
      <c r="DZ35" s="705"/>
      <c r="EA35" s="705"/>
      <c r="EB35" s="705"/>
      <c r="EC35" s="706"/>
    </row>
    <row r="36" spans="2:133" ht="11.25" customHeight="1" x14ac:dyDescent="0.15">
      <c r="B36" s="662" t="s">
        <v>335</v>
      </c>
      <c r="C36" s="663"/>
      <c r="D36" s="663"/>
      <c r="E36" s="663"/>
      <c r="F36" s="663"/>
      <c r="G36" s="663"/>
      <c r="H36" s="663"/>
      <c r="I36" s="663"/>
      <c r="J36" s="663"/>
      <c r="K36" s="663"/>
      <c r="L36" s="663"/>
      <c r="M36" s="663"/>
      <c r="N36" s="663"/>
      <c r="O36" s="663"/>
      <c r="P36" s="663"/>
      <c r="Q36" s="664"/>
      <c r="R36" s="665">
        <v>189053</v>
      </c>
      <c r="S36" s="666"/>
      <c r="T36" s="666"/>
      <c r="U36" s="666"/>
      <c r="V36" s="666"/>
      <c r="W36" s="666"/>
      <c r="X36" s="666"/>
      <c r="Y36" s="667"/>
      <c r="Z36" s="668">
        <v>0.6</v>
      </c>
      <c r="AA36" s="668"/>
      <c r="AB36" s="668"/>
      <c r="AC36" s="668"/>
      <c r="AD36" s="669" t="s">
        <v>129</v>
      </c>
      <c r="AE36" s="669"/>
      <c r="AF36" s="669"/>
      <c r="AG36" s="669"/>
      <c r="AH36" s="669"/>
      <c r="AI36" s="669"/>
      <c r="AJ36" s="669"/>
      <c r="AK36" s="669"/>
      <c r="AL36" s="670" t="s">
        <v>129</v>
      </c>
      <c r="AM36" s="671"/>
      <c r="AN36" s="671"/>
      <c r="AO36" s="672"/>
      <c r="AP36" s="218"/>
      <c r="AQ36" s="739" t="s">
        <v>336</v>
      </c>
      <c r="AR36" s="740"/>
      <c r="AS36" s="740"/>
      <c r="AT36" s="740"/>
      <c r="AU36" s="740"/>
      <c r="AV36" s="740"/>
      <c r="AW36" s="740"/>
      <c r="AX36" s="740"/>
      <c r="AY36" s="741"/>
      <c r="AZ36" s="654">
        <v>2645240</v>
      </c>
      <c r="BA36" s="655"/>
      <c r="BB36" s="655"/>
      <c r="BC36" s="655"/>
      <c r="BD36" s="655"/>
      <c r="BE36" s="655"/>
      <c r="BF36" s="742"/>
      <c r="BG36" s="676" t="s">
        <v>337</v>
      </c>
      <c r="BH36" s="677"/>
      <c r="BI36" s="677"/>
      <c r="BJ36" s="677"/>
      <c r="BK36" s="677"/>
      <c r="BL36" s="677"/>
      <c r="BM36" s="677"/>
      <c r="BN36" s="677"/>
      <c r="BO36" s="677"/>
      <c r="BP36" s="677"/>
      <c r="BQ36" s="677"/>
      <c r="BR36" s="677"/>
      <c r="BS36" s="677"/>
      <c r="BT36" s="677"/>
      <c r="BU36" s="678"/>
      <c r="BV36" s="654">
        <v>67744</v>
      </c>
      <c r="BW36" s="655"/>
      <c r="BX36" s="655"/>
      <c r="BY36" s="655"/>
      <c r="BZ36" s="655"/>
      <c r="CA36" s="655"/>
      <c r="CB36" s="742"/>
      <c r="CD36" s="680" t="s">
        <v>338</v>
      </c>
      <c r="CE36" s="681"/>
      <c r="CF36" s="681"/>
      <c r="CG36" s="681"/>
      <c r="CH36" s="681"/>
      <c r="CI36" s="681"/>
      <c r="CJ36" s="681"/>
      <c r="CK36" s="681"/>
      <c r="CL36" s="681"/>
      <c r="CM36" s="681"/>
      <c r="CN36" s="681"/>
      <c r="CO36" s="681"/>
      <c r="CP36" s="681"/>
      <c r="CQ36" s="682"/>
      <c r="CR36" s="665">
        <v>3681216</v>
      </c>
      <c r="CS36" s="666"/>
      <c r="CT36" s="666"/>
      <c r="CU36" s="666"/>
      <c r="CV36" s="666"/>
      <c r="CW36" s="666"/>
      <c r="CX36" s="666"/>
      <c r="CY36" s="667"/>
      <c r="CZ36" s="670">
        <v>12.9</v>
      </c>
      <c r="DA36" s="705"/>
      <c r="DB36" s="705"/>
      <c r="DC36" s="707"/>
      <c r="DD36" s="674">
        <v>3480694</v>
      </c>
      <c r="DE36" s="666"/>
      <c r="DF36" s="666"/>
      <c r="DG36" s="666"/>
      <c r="DH36" s="666"/>
      <c r="DI36" s="666"/>
      <c r="DJ36" s="666"/>
      <c r="DK36" s="667"/>
      <c r="DL36" s="674">
        <v>2223050</v>
      </c>
      <c r="DM36" s="666"/>
      <c r="DN36" s="666"/>
      <c r="DO36" s="666"/>
      <c r="DP36" s="666"/>
      <c r="DQ36" s="666"/>
      <c r="DR36" s="666"/>
      <c r="DS36" s="666"/>
      <c r="DT36" s="666"/>
      <c r="DU36" s="666"/>
      <c r="DV36" s="667"/>
      <c r="DW36" s="670">
        <v>13.1</v>
      </c>
      <c r="DX36" s="705"/>
      <c r="DY36" s="705"/>
      <c r="DZ36" s="705"/>
      <c r="EA36" s="705"/>
      <c r="EB36" s="705"/>
      <c r="EC36" s="706"/>
    </row>
    <row r="37" spans="2:133" ht="11.25" customHeight="1" x14ac:dyDescent="0.15">
      <c r="B37" s="662" t="s">
        <v>339</v>
      </c>
      <c r="C37" s="663"/>
      <c r="D37" s="663"/>
      <c r="E37" s="663"/>
      <c r="F37" s="663"/>
      <c r="G37" s="663"/>
      <c r="H37" s="663"/>
      <c r="I37" s="663"/>
      <c r="J37" s="663"/>
      <c r="K37" s="663"/>
      <c r="L37" s="663"/>
      <c r="M37" s="663"/>
      <c r="N37" s="663"/>
      <c r="O37" s="663"/>
      <c r="P37" s="663"/>
      <c r="Q37" s="664"/>
      <c r="R37" s="665">
        <v>223471</v>
      </c>
      <c r="S37" s="666"/>
      <c r="T37" s="666"/>
      <c r="U37" s="666"/>
      <c r="V37" s="666"/>
      <c r="W37" s="666"/>
      <c r="X37" s="666"/>
      <c r="Y37" s="667"/>
      <c r="Z37" s="668">
        <v>0.7</v>
      </c>
      <c r="AA37" s="668"/>
      <c r="AB37" s="668"/>
      <c r="AC37" s="668"/>
      <c r="AD37" s="669" t="s">
        <v>129</v>
      </c>
      <c r="AE37" s="669"/>
      <c r="AF37" s="669"/>
      <c r="AG37" s="669"/>
      <c r="AH37" s="669"/>
      <c r="AI37" s="669"/>
      <c r="AJ37" s="669"/>
      <c r="AK37" s="669"/>
      <c r="AL37" s="670" t="s">
        <v>129</v>
      </c>
      <c r="AM37" s="671"/>
      <c r="AN37" s="671"/>
      <c r="AO37" s="672"/>
      <c r="AQ37" s="743" t="s">
        <v>340</v>
      </c>
      <c r="AR37" s="744"/>
      <c r="AS37" s="744"/>
      <c r="AT37" s="744"/>
      <c r="AU37" s="744"/>
      <c r="AV37" s="744"/>
      <c r="AW37" s="744"/>
      <c r="AX37" s="744"/>
      <c r="AY37" s="745"/>
      <c r="AZ37" s="665">
        <v>439415</v>
      </c>
      <c r="BA37" s="666"/>
      <c r="BB37" s="666"/>
      <c r="BC37" s="666"/>
      <c r="BD37" s="690"/>
      <c r="BE37" s="690"/>
      <c r="BF37" s="723"/>
      <c r="BG37" s="680" t="s">
        <v>341</v>
      </c>
      <c r="BH37" s="681"/>
      <c r="BI37" s="681"/>
      <c r="BJ37" s="681"/>
      <c r="BK37" s="681"/>
      <c r="BL37" s="681"/>
      <c r="BM37" s="681"/>
      <c r="BN37" s="681"/>
      <c r="BO37" s="681"/>
      <c r="BP37" s="681"/>
      <c r="BQ37" s="681"/>
      <c r="BR37" s="681"/>
      <c r="BS37" s="681"/>
      <c r="BT37" s="681"/>
      <c r="BU37" s="682"/>
      <c r="BV37" s="665">
        <v>47303</v>
      </c>
      <c r="BW37" s="666"/>
      <c r="BX37" s="666"/>
      <c r="BY37" s="666"/>
      <c r="BZ37" s="666"/>
      <c r="CA37" s="666"/>
      <c r="CB37" s="675"/>
      <c r="CD37" s="680" t="s">
        <v>342</v>
      </c>
      <c r="CE37" s="681"/>
      <c r="CF37" s="681"/>
      <c r="CG37" s="681"/>
      <c r="CH37" s="681"/>
      <c r="CI37" s="681"/>
      <c r="CJ37" s="681"/>
      <c r="CK37" s="681"/>
      <c r="CL37" s="681"/>
      <c r="CM37" s="681"/>
      <c r="CN37" s="681"/>
      <c r="CO37" s="681"/>
      <c r="CP37" s="681"/>
      <c r="CQ37" s="682"/>
      <c r="CR37" s="665">
        <v>1732902</v>
      </c>
      <c r="CS37" s="690"/>
      <c r="CT37" s="690"/>
      <c r="CU37" s="690"/>
      <c r="CV37" s="690"/>
      <c r="CW37" s="690"/>
      <c r="CX37" s="690"/>
      <c r="CY37" s="691"/>
      <c r="CZ37" s="670">
        <v>6.1</v>
      </c>
      <c r="DA37" s="705"/>
      <c r="DB37" s="705"/>
      <c r="DC37" s="707"/>
      <c r="DD37" s="674">
        <v>1732780</v>
      </c>
      <c r="DE37" s="690"/>
      <c r="DF37" s="690"/>
      <c r="DG37" s="690"/>
      <c r="DH37" s="690"/>
      <c r="DI37" s="690"/>
      <c r="DJ37" s="690"/>
      <c r="DK37" s="691"/>
      <c r="DL37" s="674">
        <v>1532526</v>
      </c>
      <c r="DM37" s="690"/>
      <c r="DN37" s="690"/>
      <c r="DO37" s="690"/>
      <c r="DP37" s="690"/>
      <c r="DQ37" s="690"/>
      <c r="DR37" s="690"/>
      <c r="DS37" s="690"/>
      <c r="DT37" s="690"/>
      <c r="DU37" s="690"/>
      <c r="DV37" s="691"/>
      <c r="DW37" s="670">
        <v>9</v>
      </c>
      <c r="DX37" s="705"/>
      <c r="DY37" s="705"/>
      <c r="DZ37" s="705"/>
      <c r="EA37" s="705"/>
      <c r="EB37" s="705"/>
      <c r="EC37" s="706"/>
    </row>
    <row r="38" spans="2:133" ht="11.25" customHeight="1" x14ac:dyDescent="0.15">
      <c r="B38" s="662" t="s">
        <v>343</v>
      </c>
      <c r="C38" s="663"/>
      <c r="D38" s="663"/>
      <c r="E38" s="663"/>
      <c r="F38" s="663"/>
      <c r="G38" s="663"/>
      <c r="H38" s="663"/>
      <c r="I38" s="663"/>
      <c r="J38" s="663"/>
      <c r="K38" s="663"/>
      <c r="L38" s="663"/>
      <c r="M38" s="663"/>
      <c r="N38" s="663"/>
      <c r="O38" s="663"/>
      <c r="P38" s="663"/>
      <c r="Q38" s="664"/>
      <c r="R38" s="665">
        <v>1133153</v>
      </c>
      <c r="S38" s="666"/>
      <c r="T38" s="666"/>
      <c r="U38" s="666"/>
      <c r="V38" s="666"/>
      <c r="W38" s="666"/>
      <c r="X38" s="666"/>
      <c r="Y38" s="667"/>
      <c r="Z38" s="668">
        <v>3.6</v>
      </c>
      <c r="AA38" s="668"/>
      <c r="AB38" s="668"/>
      <c r="AC38" s="668"/>
      <c r="AD38" s="669" t="s">
        <v>129</v>
      </c>
      <c r="AE38" s="669"/>
      <c r="AF38" s="669"/>
      <c r="AG38" s="669"/>
      <c r="AH38" s="669"/>
      <c r="AI38" s="669"/>
      <c r="AJ38" s="669"/>
      <c r="AK38" s="669"/>
      <c r="AL38" s="670" t="s">
        <v>129</v>
      </c>
      <c r="AM38" s="671"/>
      <c r="AN38" s="671"/>
      <c r="AO38" s="672"/>
      <c r="AQ38" s="743" t="s">
        <v>344</v>
      </c>
      <c r="AR38" s="744"/>
      <c r="AS38" s="744"/>
      <c r="AT38" s="744"/>
      <c r="AU38" s="744"/>
      <c r="AV38" s="744"/>
      <c r="AW38" s="744"/>
      <c r="AX38" s="744"/>
      <c r="AY38" s="745"/>
      <c r="AZ38" s="665" t="s">
        <v>129</v>
      </c>
      <c r="BA38" s="666"/>
      <c r="BB38" s="666"/>
      <c r="BC38" s="666"/>
      <c r="BD38" s="690"/>
      <c r="BE38" s="690"/>
      <c r="BF38" s="723"/>
      <c r="BG38" s="680" t="s">
        <v>345</v>
      </c>
      <c r="BH38" s="681"/>
      <c r="BI38" s="681"/>
      <c r="BJ38" s="681"/>
      <c r="BK38" s="681"/>
      <c r="BL38" s="681"/>
      <c r="BM38" s="681"/>
      <c r="BN38" s="681"/>
      <c r="BO38" s="681"/>
      <c r="BP38" s="681"/>
      <c r="BQ38" s="681"/>
      <c r="BR38" s="681"/>
      <c r="BS38" s="681"/>
      <c r="BT38" s="681"/>
      <c r="BU38" s="682"/>
      <c r="BV38" s="665">
        <v>11132</v>
      </c>
      <c r="BW38" s="666"/>
      <c r="BX38" s="666"/>
      <c r="BY38" s="666"/>
      <c r="BZ38" s="666"/>
      <c r="CA38" s="666"/>
      <c r="CB38" s="675"/>
      <c r="CD38" s="680" t="s">
        <v>346</v>
      </c>
      <c r="CE38" s="681"/>
      <c r="CF38" s="681"/>
      <c r="CG38" s="681"/>
      <c r="CH38" s="681"/>
      <c r="CI38" s="681"/>
      <c r="CJ38" s="681"/>
      <c r="CK38" s="681"/>
      <c r="CL38" s="681"/>
      <c r="CM38" s="681"/>
      <c r="CN38" s="681"/>
      <c r="CO38" s="681"/>
      <c r="CP38" s="681"/>
      <c r="CQ38" s="682"/>
      <c r="CR38" s="665">
        <v>2205825</v>
      </c>
      <c r="CS38" s="666"/>
      <c r="CT38" s="666"/>
      <c r="CU38" s="666"/>
      <c r="CV38" s="666"/>
      <c r="CW38" s="666"/>
      <c r="CX38" s="666"/>
      <c r="CY38" s="667"/>
      <c r="CZ38" s="670">
        <v>7.7</v>
      </c>
      <c r="DA38" s="705"/>
      <c r="DB38" s="705"/>
      <c r="DC38" s="707"/>
      <c r="DD38" s="674">
        <v>1779083</v>
      </c>
      <c r="DE38" s="666"/>
      <c r="DF38" s="666"/>
      <c r="DG38" s="666"/>
      <c r="DH38" s="666"/>
      <c r="DI38" s="666"/>
      <c r="DJ38" s="666"/>
      <c r="DK38" s="667"/>
      <c r="DL38" s="674">
        <v>1740414</v>
      </c>
      <c r="DM38" s="666"/>
      <c r="DN38" s="666"/>
      <c r="DO38" s="666"/>
      <c r="DP38" s="666"/>
      <c r="DQ38" s="666"/>
      <c r="DR38" s="666"/>
      <c r="DS38" s="666"/>
      <c r="DT38" s="666"/>
      <c r="DU38" s="666"/>
      <c r="DV38" s="667"/>
      <c r="DW38" s="670">
        <v>10.3</v>
      </c>
      <c r="DX38" s="705"/>
      <c r="DY38" s="705"/>
      <c r="DZ38" s="705"/>
      <c r="EA38" s="705"/>
      <c r="EB38" s="705"/>
      <c r="EC38" s="706"/>
    </row>
    <row r="39" spans="2:133" ht="11.25" customHeight="1" x14ac:dyDescent="0.15">
      <c r="B39" s="662" t="s">
        <v>347</v>
      </c>
      <c r="C39" s="663"/>
      <c r="D39" s="663"/>
      <c r="E39" s="663"/>
      <c r="F39" s="663"/>
      <c r="G39" s="663"/>
      <c r="H39" s="663"/>
      <c r="I39" s="663"/>
      <c r="J39" s="663"/>
      <c r="K39" s="663"/>
      <c r="L39" s="663"/>
      <c r="M39" s="663"/>
      <c r="N39" s="663"/>
      <c r="O39" s="663"/>
      <c r="P39" s="663"/>
      <c r="Q39" s="664"/>
      <c r="R39" s="665">
        <v>509899</v>
      </c>
      <c r="S39" s="666"/>
      <c r="T39" s="666"/>
      <c r="U39" s="666"/>
      <c r="V39" s="666"/>
      <c r="W39" s="666"/>
      <c r="X39" s="666"/>
      <c r="Y39" s="667"/>
      <c r="Z39" s="668">
        <v>1.6</v>
      </c>
      <c r="AA39" s="668"/>
      <c r="AB39" s="668"/>
      <c r="AC39" s="668"/>
      <c r="AD39" s="669" t="s">
        <v>129</v>
      </c>
      <c r="AE39" s="669"/>
      <c r="AF39" s="669"/>
      <c r="AG39" s="669"/>
      <c r="AH39" s="669"/>
      <c r="AI39" s="669"/>
      <c r="AJ39" s="669"/>
      <c r="AK39" s="669"/>
      <c r="AL39" s="670" t="s">
        <v>129</v>
      </c>
      <c r="AM39" s="671"/>
      <c r="AN39" s="671"/>
      <c r="AO39" s="672"/>
      <c r="AQ39" s="743" t="s">
        <v>348</v>
      </c>
      <c r="AR39" s="744"/>
      <c r="AS39" s="744"/>
      <c r="AT39" s="744"/>
      <c r="AU39" s="744"/>
      <c r="AV39" s="744"/>
      <c r="AW39" s="744"/>
      <c r="AX39" s="744"/>
      <c r="AY39" s="745"/>
      <c r="AZ39" s="665" t="s">
        <v>129</v>
      </c>
      <c r="BA39" s="666"/>
      <c r="BB39" s="666"/>
      <c r="BC39" s="666"/>
      <c r="BD39" s="690"/>
      <c r="BE39" s="690"/>
      <c r="BF39" s="723"/>
      <c r="BG39" s="680" t="s">
        <v>349</v>
      </c>
      <c r="BH39" s="681"/>
      <c r="BI39" s="681"/>
      <c r="BJ39" s="681"/>
      <c r="BK39" s="681"/>
      <c r="BL39" s="681"/>
      <c r="BM39" s="681"/>
      <c r="BN39" s="681"/>
      <c r="BO39" s="681"/>
      <c r="BP39" s="681"/>
      <c r="BQ39" s="681"/>
      <c r="BR39" s="681"/>
      <c r="BS39" s="681"/>
      <c r="BT39" s="681"/>
      <c r="BU39" s="682"/>
      <c r="BV39" s="665">
        <v>17182</v>
      </c>
      <c r="BW39" s="666"/>
      <c r="BX39" s="666"/>
      <c r="BY39" s="666"/>
      <c r="BZ39" s="666"/>
      <c r="CA39" s="666"/>
      <c r="CB39" s="675"/>
      <c r="CD39" s="680" t="s">
        <v>350</v>
      </c>
      <c r="CE39" s="681"/>
      <c r="CF39" s="681"/>
      <c r="CG39" s="681"/>
      <c r="CH39" s="681"/>
      <c r="CI39" s="681"/>
      <c r="CJ39" s="681"/>
      <c r="CK39" s="681"/>
      <c r="CL39" s="681"/>
      <c r="CM39" s="681"/>
      <c r="CN39" s="681"/>
      <c r="CO39" s="681"/>
      <c r="CP39" s="681"/>
      <c r="CQ39" s="682"/>
      <c r="CR39" s="665">
        <v>508433</v>
      </c>
      <c r="CS39" s="690"/>
      <c r="CT39" s="690"/>
      <c r="CU39" s="690"/>
      <c r="CV39" s="690"/>
      <c r="CW39" s="690"/>
      <c r="CX39" s="690"/>
      <c r="CY39" s="691"/>
      <c r="CZ39" s="670">
        <v>1.8</v>
      </c>
      <c r="DA39" s="705"/>
      <c r="DB39" s="705"/>
      <c r="DC39" s="707"/>
      <c r="DD39" s="674">
        <v>494741</v>
      </c>
      <c r="DE39" s="690"/>
      <c r="DF39" s="690"/>
      <c r="DG39" s="690"/>
      <c r="DH39" s="690"/>
      <c r="DI39" s="690"/>
      <c r="DJ39" s="690"/>
      <c r="DK39" s="691"/>
      <c r="DL39" s="674" t="s">
        <v>129</v>
      </c>
      <c r="DM39" s="690"/>
      <c r="DN39" s="690"/>
      <c r="DO39" s="690"/>
      <c r="DP39" s="690"/>
      <c r="DQ39" s="690"/>
      <c r="DR39" s="690"/>
      <c r="DS39" s="690"/>
      <c r="DT39" s="690"/>
      <c r="DU39" s="690"/>
      <c r="DV39" s="691"/>
      <c r="DW39" s="670" t="s">
        <v>129</v>
      </c>
      <c r="DX39" s="705"/>
      <c r="DY39" s="705"/>
      <c r="DZ39" s="705"/>
      <c r="EA39" s="705"/>
      <c r="EB39" s="705"/>
      <c r="EC39" s="706"/>
    </row>
    <row r="40" spans="2:133" ht="11.25" customHeight="1" x14ac:dyDescent="0.15">
      <c r="B40" s="662" t="s">
        <v>351</v>
      </c>
      <c r="C40" s="663"/>
      <c r="D40" s="663"/>
      <c r="E40" s="663"/>
      <c r="F40" s="663"/>
      <c r="G40" s="663"/>
      <c r="H40" s="663"/>
      <c r="I40" s="663"/>
      <c r="J40" s="663"/>
      <c r="K40" s="663"/>
      <c r="L40" s="663"/>
      <c r="M40" s="663"/>
      <c r="N40" s="663"/>
      <c r="O40" s="663"/>
      <c r="P40" s="663"/>
      <c r="Q40" s="664"/>
      <c r="R40" s="665">
        <v>2583715</v>
      </c>
      <c r="S40" s="666"/>
      <c r="T40" s="666"/>
      <c r="U40" s="666"/>
      <c r="V40" s="666"/>
      <c r="W40" s="666"/>
      <c r="X40" s="666"/>
      <c r="Y40" s="667"/>
      <c r="Z40" s="668">
        <v>8.1999999999999993</v>
      </c>
      <c r="AA40" s="668"/>
      <c r="AB40" s="668"/>
      <c r="AC40" s="668"/>
      <c r="AD40" s="669" t="s">
        <v>129</v>
      </c>
      <c r="AE40" s="669"/>
      <c r="AF40" s="669"/>
      <c r="AG40" s="669"/>
      <c r="AH40" s="669"/>
      <c r="AI40" s="669"/>
      <c r="AJ40" s="669"/>
      <c r="AK40" s="669"/>
      <c r="AL40" s="670" t="s">
        <v>129</v>
      </c>
      <c r="AM40" s="671"/>
      <c r="AN40" s="671"/>
      <c r="AO40" s="672"/>
      <c r="AQ40" s="743" t="s">
        <v>352</v>
      </c>
      <c r="AR40" s="744"/>
      <c r="AS40" s="744"/>
      <c r="AT40" s="744"/>
      <c r="AU40" s="744"/>
      <c r="AV40" s="744"/>
      <c r="AW40" s="744"/>
      <c r="AX40" s="744"/>
      <c r="AY40" s="745"/>
      <c r="AZ40" s="665" t="s">
        <v>129</v>
      </c>
      <c r="BA40" s="666"/>
      <c r="BB40" s="666"/>
      <c r="BC40" s="666"/>
      <c r="BD40" s="690"/>
      <c r="BE40" s="690"/>
      <c r="BF40" s="723"/>
      <c r="BG40" s="746" t="s">
        <v>353</v>
      </c>
      <c r="BH40" s="747"/>
      <c r="BI40" s="747"/>
      <c r="BJ40" s="747"/>
      <c r="BK40" s="747"/>
      <c r="BL40" s="363"/>
      <c r="BM40" s="681" t="s">
        <v>354</v>
      </c>
      <c r="BN40" s="681"/>
      <c r="BO40" s="681"/>
      <c r="BP40" s="681"/>
      <c r="BQ40" s="681"/>
      <c r="BR40" s="681"/>
      <c r="BS40" s="681"/>
      <c r="BT40" s="681"/>
      <c r="BU40" s="682"/>
      <c r="BV40" s="665">
        <v>92</v>
      </c>
      <c r="BW40" s="666"/>
      <c r="BX40" s="666"/>
      <c r="BY40" s="666"/>
      <c r="BZ40" s="666"/>
      <c r="CA40" s="666"/>
      <c r="CB40" s="675"/>
      <c r="CD40" s="680" t="s">
        <v>355</v>
      </c>
      <c r="CE40" s="681"/>
      <c r="CF40" s="681"/>
      <c r="CG40" s="681"/>
      <c r="CH40" s="681"/>
      <c r="CI40" s="681"/>
      <c r="CJ40" s="681"/>
      <c r="CK40" s="681"/>
      <c r="CL40" s="681"/>
      <c r="CM40" s="681"/>
      <c r="CN40" s="681"/>
      <c r="CO40" s="681"/>
      <c r="CP40" s="681"/>
      <c r="CQ40" s="682"/>
      <c r="CR40" s="665">
        <v>20500</v>
      </c>
      <c r="CS40" s="666"/>
      <c r="CT40" s="666"/>
      <c r="CU40" s="666"/>
      <c r="CV40" s="666"/>
      <c r="CW40" s="666"/>
      <c r="CX40" s="666"/>
      <c r="CY40" s="667"/>
      <c r="CZ40" s="670">
        <v>0.1</v>
      </c>
      <c r="DA40" s="705"/>
      <c r="DB40" s="705"/>
      <c r="DC40" s="707"/>
      <c r="DD40" s="674">
        <v>4500</v>
      </c>
      <c r="DE40" s="666"/>
      <c r="DF40" s="666"/>
      <c r="DG40" s="666"/>
      <c r="DH40" s="666"/>
      <c r="DI40" s="666"/>
      <c r="DJ40" s="666"/>
      <c r="DK40" s="667"/>
      <c r="DL40" s="674">
        <v>3300</v>
      </c>
      <c r="DM40" s="666"/>
      <c r="DN40" s="666"/>
      <c r="DO40" s="666"/>
      <c r="DP40" s="666"/>
      <c r="DQ40" s="666"/>
      <c r="DR40" s="666"/>
      <c r="DS40" s="666"/>
      <c r="DT40" s="666"/>
      <c r="DU40" s="666"/>
      <c r="DV40" s="667"/>
      <c r="DW40" s="670">
        <v>0</v>
      </c>
      <c r="DX40" s="705"/>
      <c r="DY40" s="705"/>
      <c r="DZ40" s="705"/>
      <c r="EA40" s="705"/>
      <c r="EB40" s="705"/>
      <c r="EC40" s="706"/>
    </row>
    <row r="41" spans="2:133" ht="11.25" customHeight="1" x14ac:dyDescent="0.15">
      <c r="B41" s="662" t="s">
        <v>356</v>
      </c>
      <c r="C41" s="663"/>
      <c r="D41" s="663"/>
      <c r="E41" s="663"/>
      <c r="F41" s="663"/>
      <c r="G41" s="663"/>
      <c r="H41" s="663"/>
      <c r="I41" s="663"/>
      <c r="J41" s="663"/>
      <c r="K41" s="663"/>
      <c r="L41" s="663"/>
      <c r="M41" s="663"/>
      <c r="N41" s="663"/>
      <c r="O41" s="663"/>
      <c r="P41" s="663"/>
      <c r="Q41" s="664"/>
      <c r="R41" s="665" t="s">
        <v>129</v>
      </c>
      <c r="S41" s="666"/>
      <c r="T41" s="666"/>
      <c r="U41" s="666"/>
      <c r="V41" s="666"/>
      <c r="W41" s="666"/>
      <c r="X41" s="666"/>
      <c r="Y41" s="667"/>
      <c r="Z41" s="668" t="s">
        <v>129</v>
      </c>
      <c r="AA41" s="668"/>
      <c r="AB41" s="668"/>
      <c r="AC41" s="668"/>
      <c r="AD41" s="669" t="s">
        <v>129</v>
      </c>
      <c r="AE41" s="669"/>
      <c r="AF41" s="669"/>
      <c r="AG41" s="669"/>
      <c r="AH41" s="669"/>
      <c r="AI41" s="669"/>
      <c r="AJ41" s="669"/>
      <c r="AK41" s="669"/>
      <c r="AL41" s="670" t="s">
        <v>129</v>
      </c>
      <c r="AM41" s="671"/>
      <c r="AN41" s="671"/>
      <c r="AO41" s="672"/>
      <c r="AQ41" s="743" t="s">
        <v>357</v>
      </c>
      <c r="AR41" s="744"/>
      <c r="AS41" s="744"/>
      <c r="AT41" s="744"/>
      <c r="AU41" s="744"/>
      <c r="AV41" s="744"/>
      <c r="AW41" s="744"/>
      <c r="AX41" s="744"/>
      <c r="AY41" s="745"/>
      <c r="AZ41" s="665">
        <v>514634</v>
      </c>
      <c r="BA41" s="666"/>
      <c r="BB41" s="666"/>
      <c r="BC41" s="666"/>
      <c r="BD41" s="690"/>
      <c r="BE41" s="690"/>
      <c r="BF41" s="723"/>
      <c r="BG41" s="746"/>
      <c r="BH41" s="747"/>
      <c r="BI41" s="747"/>
      <c r="BJ41" s="747"/>
      <c r="BK41" s="747"/>
      <c r="BL41" s="363"/>
      <c r="BM41" s="681" t="s">
        <v>358</v>
      </c>
      <c r="BN41" s="681"/>
      <c r="BO41" s="681"/>
      <c r="BP41" s="681"/>
      <c r="BQ41" s="681"/>
      <c r="BR41" s="681"/>
      <c r="BS41" s="681"/>
      <c r="BT41" s="681"/>
      <c r="BU41" s="682"/>
      <c r="BV41" s="665" t="s">
        <v>129</v>
      </c>
      <c r="BW41" s="666"/>
      <c r="BX41" s="666"/>
      <c r="BY41" s="666"/>
      <c r="BZ41" s="666"/>
      <c r="CA41" s="666"/>
      <c r="CB41" s="675"/>
      <c r="CD41" s="680" t="s">
        <v>359</v>
      </c>
      <c r="CE41" s="681"/>
      <c r="CF41" s="681"/>
      <c r="CG41" s="681"/>
      <c r="CH41" s="681"/>
      <c r="CI41" s="681"/>
      <c r="CJ41" s="681"/>
      <c r="CK41" s="681"/>
      <c r="CL41" s="681"/>
      <c r="CM41" s="681"/>
      <c r="CN41" s="681"/>
      <c r="CO41" s="681"/>
      <c r="CP41" s="681"/>
      <c r="CQ41" s="682"/>
      <c r="CR41" s="665" t="s">
        <v>129</v>
      </c>
      <c r="CS41" s="690"/>
      <c r="CT41" s="690"/>
      <c r="CU41" s="690"/>
      <c r="CV41" s="690"/>
      <c r="CW41" s="690"/>
      <c r="CX41" s="690"/>
      <c r="CY41" s="691"/>
      <c r="CZ41" s="670" t="s">
        <v>129</v>
      </c>
      <c r="DA41" s="705"/>
      <c r="DB41" s="705"/>
      <c r="DC41" s="707"/>
      <c r="DD41" s="674" t="s">
        <v>129</v>
      </c>
      <c r="DE41" s="690"/>
      <c r="DF41" s="690"/>
      <c r="DG41" s="690"/>
      <c r="DH41" s="690"/>
      <c r="DI41" s="690"/>
      <c r="DJ41" s="690"/>
      <c r="DK41" s="691"/>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15">
      <c r="B42" s="662" t="s">
        <v>360</v>
      </c>
      <c r="C42" s="663"/>
      <c r="D42" s="663"/>
      <c r="E42" s="663"/>
      <c r="F42" s="663"/>
      <c r="G42" s="663"/>
      <c r="H42" s="663"/>
      <c r="I42" s="663"/>
      <c r="J42" s="663"/>
      <c r="K42" s="663"/>
      <c r="L42" s="663"/>
      <c r="M42" s="663"/>
      <c r="N42" s="663"/>
      <c r="O42" s="663"/>
      <c r="P42" s="663"/>
      <c r="Q42" s="664"/>
      <c r="R42" s="665" t="s">
        <v>129</v>
      </c>
      <c r="S42" s="666"/>
      <c r="T42" s="666"/>
      <c r="U42" s="666"/>
      <c r="V42" s="666"/>
      <c r="W42" s="666"/>
      <c r="X42" s="666"/>
      <c r="Y42" s="667"/>
      <c r="Z42" s="668" t="s">
        <v>129</v>
      </c>
      <c r="AA42" s="668"/>
      <c r="AB42" s="668"/>
      <c r="AC42" s="668"/>
      <c r="AD42" s="669" t="s">
        <v>129</v>
      </c>
      <c r="AE42" s="669"/>
      <c r="AF42" s="669"/>
      <c r="AG42" s="669"/>
      <c r="AH42" s="669"/>
      <c r="AI42" s="669"/>
      <c r="AJ42" s="669"/>
      <c r="AK42" s="669"/>
      <c r="AL42" s="670" t="s">
        <v>129</v>
      </c>
      <c r="AM42" s="671"/>
      <c r="AN42" s="671"/>
      <c r="AO42" s="672"/>
      <c r="AQ42" s="750" t="s">
        <v>361</v>
      </c>
      <c r="AR42" s="751"/>
      <c r="AS42" s="751"/>
      <c r="AT42" s="751"/>
      <c r="AU42" s="751"/>
      <c r="AV42" s="751"/>
      <c r="AW42" s="751"/>
      <c r="AX42" s="751"/>
      <c r="AY42" s="752"/>
      <c r="AZ42" s="759">
        <v>1691191</v>
      </c>
      <c r="BA42" s="760"/>
      <c r="BB42" s="760"/>
      <c r="BC42" s="760"/>
      <c r="BD42" s="736"/>
      <c r="BE42" s="736"/>
      <c r="BF42" s="738"/>
      <c r="BG42" s="748"/>
      <c r="BH42" s="749"/>
      <c r="BI42" s="749"/>
      <c r="BJ42" s="749"/>
      <c r="BK42" s="749"/>
      <c r="BL42" s="364"/>
      <c r="BM42" s="693" t="s">
        <v>362</v>
      </c>
      <c r="BN42" s="693"/>
      <c r="BO42" s="693"/>
      <c r="BP42" s="693"/>
      <c r="BQ42" s="693"/>
      <c r="BR42" s="693"/>
      <c r="BS42" s="693"/>
      <c r="BT42" s="693"/>
      <c r="BU42" s="694"/>
      <c r="BV42" s="759">
        <v>295</v>
      </c>
      <c r="BW42" s="760"/>
      <c r="BX42" s="760"/>
      <c r="BY42" s="760"/>
      <c r="BZ42" s="760"/>
      <c r="CA42" s="760"/>
      <c r="CB42" s="772"/>
      <c r="CD42" s="662" t="s">
        <v>363</v>
      </c>
      <c r="CE42" s="663"/>
      <c r="CF42" s="663"/>
      <c r="CG42" s="663"/>
      <c r="CH42" s="663"/>
      <c r="CI42" s="663"/>
      <c r="CJ42" s="663"/>
      <c r="CK42" s="663"/>
      <c r="CL42" s="663"/>
      <c r="CM42" s="663"/>
      <c r="CN42" s="663"/>
      <c r="CO42" s="663"/>
      <c r="CP42" s="663"/>
      <c r="CQ42" s="664"/>
      <c r="CR42" s="665">
        <v>2553565</v>
      </c>
      <c r="CS42" s="690"/>
      <c r="CT42" s="690"/>
      <c r="CU42" s="690"/>
      <c r="CV42" s="690"/>
      <c r="CW42" s="690"/>
      <c r="CX42" s="690"/>
      <c r="CY42" s="691"/>
      <c r="CZ42" s="670">
        <v>8.9</v>
      </c>
      <c r="DA42" s="705"/>
      <c r="DB42" s="705"/>
      <c r="DC42" s="707"/>
      <c r="DD42" s="674">
        <v>884998</v>
      </c>
      <c r="DE42" s="690"/>
      <c r="DF42" s="690"/>
      <c r="DG42" s="690"/>
      <c r="DH42" s="690"/>
      <c r="DI42" s="690"/>
      <c r="DJ42" s="690"/>
      <c r="DK42" s="691"/>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15">
      <c r="B43" s="662" t="s">
        <v>364</v>
      </c>
      <c r="C43" s="663"/>
      <c r="D43" s="663"/>
      <c r="E43" s="663"/>
      <c r="F43" s="663"/>
      <c r="G43" s="663"/>
      <c r="H43" s="663"/>
      <c r="I43" s="663"/>
      <c r="J43" s="663"/>
      <c r="K43" s="663"/>
      <c r="L43" s="663"/>
      <c r="M43" s="663"/>
      <c r="N43" s="663"/>
      <c r="O43" s="663"/>
      <c r="P43" s="663"/>
      <c r="Q43" s="664"/>
      <c r="R43" s="665">
        <v>1275615</v>
      </c>
      <c r="S43" s="666"/>
      <c r="T43" s="666"/>
      <c r="U43" s="666"/>
      <c r="V43" s="666"/>
      <c r="W43" s="666"/>
      <c r="X43" s="666"/>
      <c r="Y43" s="667"/>
      <c r="Z43" s="668">
        <v>4.0999999999999996</v>
      </c>
      <c r="AA43" s="668"/>
      <c r="AB43" s="668"/>
      <c r="AC43" s="668"/>
      <c r="AD43" s="669" t="s">
        <v>129</v>
      </c>
      <c r="AE43" s="669"/>
      <c r="AF43" s="669"/>
      <c r="AG43" s="669"/>
      <c r="AH43" s="669"/>
      <c r="AI43" s="669"/>
      <c r="AJ43" s="669"/>
      <c r="AK43" s="669"/>
      <c r="AL43" s="670" t="s">
        <v>129</v>
      </c>
      <c r="AM43" s="671"/>
      <c r="AN43" s="671"/>
      <c r="AO43" s="672"/>
      <c r="BV43" s="219"/>
      <c r="BW43" s="219"/>
      <c r="BX43" s="219"/>
      <c r="BY43" s="219"/>
      <c r="BZ43" s="219"/>
      <c r="CA43" s="219"/>
      <c r="CB43" s="219"/>
      <c r="CD43" s="662" t="s">
        <v>365</v>
      </c>
      <c r="CE43" s="663"/>
      <c r="CF43" s="663"/>
      <c r="CG43" s="663"/>
      <c r="CH43" s="663"/>
      <c r="CI43" s="663"/>
      <c r="CJ43" s="663"/>
      <c r="CK43" s="663"/>
      <c r="CL43" s="663"/>
      <c r="CM43" s="663"/>
      <c r="CN43" s="663"/>
      <c r="CO43" s="663"/>
      <c r="CP43" s="663"/>
      <c r="CQ43" s="664"/>
      <c r="CR43" s="665">
        <v>66567</v>
      </c>
      <c r="CS43" s="690"/>
      <c r="CT43" s="690"/>
      <c r="CU43" s="690"/>
      <c r="CV43" s="690"/>
      <c r="CW43" s="690"/>
      <c r="CX43" s="690"/>
      <c r="CY43" s="691"/>
      <c r="CZ43" s="670">
        <v>0.2</v>
      </c>
      <c r="DA43" s="705"/>
      <c r="DB43" s="705"/>
      <c r="DC43" s="707"/>
      <c r="DD43" s="674">
        <v>65031</v>
      </c>
      <c r="DE43" s="690"/>
      <c r="DF43" s="690"/>
      <c r="DG43" s="690"/>
      <c r="DH43" s="690"/>
      <c r="DI43" s="690"/>
      <c r="DJ43" s="690"/>
      <c r="DK43" s="691"/>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15">
      <c r="B44" s="709" t="s">
        <v>366</v>
      </c>
      <c r="C44" s="710"/>
      <c r="D44" s="710"/>
      <c r="E44" s="710"/>
      <c r="F44" s="710"/>
      <c r="G44" s="710"/>
      <c r="H44" s="710"/>
      <c r="I44" s="710"/>
      <c r="J44" s="710"/>
      <c r="K44" s="710"/>
      <c r="L44" s="710"/>
      <c r="M44" s="710"/>
      <c r="N44" s="710"/>
      <c r="O44" s="710"/>
      <c r="P44" s="710"/>
      <c r="Q44" s="711"/>
      <c r="R44" s="759">
        <v>31341672</v>
      </c>
      <c r="S44" s="760"/>
      <c r="T44" s="760"/>
      <c r="U44" s="760"/>
      <c r="V44" s="760"/>
      <c r="W44" s="760"/>
      <c r="X44" s="760"/>
      <c r="Y44" s="761"/>
      <c r="Z44" s="762">
        <v>100</v>
      </c>
      <c r="AA44" s="762"/>
      <c r="AB44" s="762"/>
      <c r="AC44" s="762"/>
      <c r="AD44" s="763">
        <v>15674905</v>
      </c>
      <c r="AE44" s="763"/>
      <c r="AF44" s="763"/>
      <c r="AG44" s="763"/>
      <c r="AH44" s="763"/>
      <c r="AI44" s="763"/>
      <c r="AJ44" s="763"/>
      <c r="AK44" s="763"/>
      <c r="AL44" s="764">
        <v>100</v>
      </c>
      <c r="AM44" s="737"/>
      <c r="AN44" s="737"/>
      <c r="AO44" s="765"/>
      <c r="CD44" s="766" t="s">
        <v>313</v>
      </c>
      <c r="CE44" s="767"/>
      <c r="CF44" s="662" t="s">
        <v>367</v>
      </c>
      <c r="CG44" s="663"/>
      <c r="CH44" s="663"/>
      <c r="CI44" s="663"/>
      <c r="CJ44" s="663"/>
      <c r="CK44" s="663"/>
      <c r="CL44" s="663"/>
      <c r="CM44" s="663"/>
      <c r="CN44" s="663"/>
      <c r="CO44" s="663"/>
      <c r="CP44" s="663"/>
      <c r="CQ44" s="664"/>
      <c r="CR44" s="665">
        <v>2553565</v>
      </c>
      <c r="CS44" s="666"/>
      <c r="CT44" s="666"/>
      <c r="CU44" s="666"/>
      <c r="CV44" s="666"/>
      <c r="CW44" s="666"/>
      <c r="CX44" s="666"/>
      <c r="CY44" s="667"/>
      <c r="CZ44" s="670">
        <v>8.9</v>
      </c>
      <c r="DA44" s="671"/>
      <c r="DB44" s="671"/>
      <c r="DC44" s="683"/>
      <c r="DD44" s="674">
        <v>884998</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368</v>
      </c>
      <c r="CG45" s="663"/>
      <c r="CH45" s="663"/>
      <c r="CI45" s="663"/>
      <c r="CJ45" s="663"/>
      <c r="CK45" s="663"/>
      <c r="CL45" s="663"/>
      <c r="CM45" s="663"/>
      <c r="CN45" s="663"/>
      <c r="CO45" s="663"/>
      <c r="CP45" s="663"/>
      <c r="CQ45" s="664"/>
      <c r="CR45" s="665">
        <v>809472</v>
      </c>
      <c r="CS45" s="690"/>
      <c r="CT45" s="690"/>
      <c r="CU45" s="690"/>
      <c r="CV45" s="690"/>
      <c r="CW45" s="690"/>
      <c r="CX45" s="690"/>
      <c r="CY45" s="691"/>
      <c r="CZ45" s="670">
        <v>2.8</v>
      </c>
      <c r="DA45" s="705"/>
      <c r="DB45" s="705"/>
      <c r="DC45" s="707"/>
      <c r="DD45" s="674">
        <v>75262</v>
      </c>
      <c r="DE45" s="690"/>
      <c r="DF45" s="690"/>
      <c r="DG45" s="690"/>
      <c r="DH45" s="690"/>
      <c r="DI45" s="690"/>
      <c r="DJ45" s="690"/>
      <c r="DK45" s="691"/>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15">
      <c r="B46" s="221" t="s">
        <v>369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370</v>
      </c>
      <c r="CG46" s="663"/>
      <c r="CH46" s="663"/>
      <c r="CI46" s="663"/>
      <c r="CJ46" s="663"/>
      <c r="CK46" s="663"/>
      <c r="CL46" s="663"/>
      <c r="CM46" s="663"/>
      <c r="CN46" s="663"/>
      <c r="CO46" s="663"/>
      <c r="CP46" s="663"/>
      <c r="CQ46" s="664"/>
      <c r="CR46" s="665">
        <v>1663318</v>
      </c>
      <c r="CS46" s="666"/>
      <c r="CT46" s="666"/>
      <c r="CU46" s="666"/>
      <c r="CV46" s="666"/>
      <c r="CW46" s="666"/>
      <c r="CX46" s="666"/>
      <c r="CY46" s="667"/>
      <c r="CZ46" s="670">
        <v>5.8</v>
      </c>
      <c r="DA46" s="671"/>
      <c r="DB46" s="671"/>
      <c r="DC46" s="683"/>
      <c r="DD46" s="674">
        <v>782961</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15">
      <c r="B47" s="784" t="s">
        <v>371</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372</v>
      </c>
      <c r="CG47" s="663"/>
      <c r="CH47" s="663"/>
      <c r="CI47" s="663"/>
      <c r="CJ47" s="663"/>
      <c r="CK47" s="663"/>
      <c r="CL47" s="663"/>
      <c r="CM47" s="663"/>
      <c r="CN47" s="663"/>
      <c r="CO47" s="663"/>
      <c r="CP47" s="663"/>
      <c r="CQ47" s="664"/>
      <c r="CR47" s="665" t="s">
        <v>129</v>
      </c>
      <c r="CS47" s="690"/>
      <c r="CT47" s="690"/>
      <c r="CU47" s="690"/>
      <c r="CV47" s="690"/>
      <c r="CW47" s="690"/>
      <c r="CX47" s="690"/>
      <c r="CY47" s="691"/>
      <c r="CZ47" s="670" t="s">
        <v>129</v>
      </c>
      <c r="DA47" s="705"/>
      <c r="DB47" s="705"/>
      <c r="DC47" s="707"/>
      <c r="DD47" s="674" t="s">
        <v>129</v>
      </c>
      <c r="DE47" s="690"/>
      <c r="DF47" s="690"/>
      <c r="DG47" s="690"/>
      <c r="DH47" s="690"/>
      <c r="DI47" s="690"/>
      <c r="DJ47" s="690"/>
      <c r="DK47" s="691"/>
      <c r="DL47" s="756"/>
      <c r="DM47" s="757"/>
      <c r="DN47" s="757"/>
      <c r="DO47" s="757"/>
      <c r="DP47" s="757"/>
      <c r="DQ47" s="757"/>
      <c r="DR47" s="757"/>
      <c r="DS47" s="757"/>
      <c r="DT47" s="757"/>
      <c r="DU47" s="757"/>
      <c r="DV47" s="758"/>
      <c r="DW47" s="753"/>
      <c r="DX47" s="754"/>
      <c r="DY47" s="754"/>
      <c r="DZ47" s="754"/>
      <c r="EA47" s="754"/>
      <c r="EB47" s="754"/>
      <c r="EC47" s="755"/>
    </row>
    <row r="48" spans="2:133" x14ac:dyDescent="0.15">
      <c r="B48" s="783" t="s">
        <v>373</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374</v>
      </c>
      <c r="CG48" s="663"/>
      <c r="CH48" s="663"/>
      <c r="CI48" s="663"/>
      <c r="CJ48" s="663"/>
      <c r="CK48" s="663"/>
      <c r="CL48" s="663"/>
      <c r="CM48" s="663"/>
      <c r="CN48" s="663"/>
      <c r="CO48" s="663"/>
      <c r="CP48" s="663"/>
      <c r="CQ48" s="664"/>
      <c r="CR48" s="665" t="s">
        <v>129</v>
      </c>
      <c r="CS48" s="666"/>
      <c r="CT48" s="666"/>
      <c r="CU48" s="666"/>
      <c r="CV48" s="666"/>
      <c r="CW48" s="666"/>
      <c r="CX48" s="666"/>
      <c r="CY48" s="667"/>
      <c r="CZ48" s="670" t="s">
        <v>129</v>
      </c>
      <c r="DA48" s="671"/>
      <c r="DB48" s="671"/>
      <c r="DC48" s="683"/>
      <c r="DD48" s="674" t="s">
        <v>129</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375</v>
      </c>
      <c r="CE49" s="710"/>
      <c r="CF49" s="710"/>
      <c r="CG49" s="710"/>
      <c r="CH49" s="710"/>
      <c r="CI49" s="710"/>
      <c r="CJ49" s="710"/>
      <c r="CK49" s="710"/>
      <c r="CL49" s="710"/>
      <c r="CM49" s="710"/>
      <c r="CN49" s="710"/>
      <c r="CO49" s="710"/>
      <c r="CP49" s="710"/>
      <c r="CQ49" s="711"/>
      <c r="CR49" s="759">
        <v>28603174</v>
      </c>
      <c r="CS49" s="736"/>
      <c r="CT49" s="736"/>
      <c r="CU49" s="736"/>
      <c r="CV49" s="736"/>
      <c r="CW49" s="736"/>
      <c r="CX49" s="736"/>
      <c r="CY49" s="773"/>
      <c r="CZ49" s="764">
        <v>100</v>
      </c>
      <c r="DA49" s="774"/>
      <c r="DB49" s="774"/>
      <c r="DC49" s="775"/>
      <c r="DD49" s="776">
        <v>17844866</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q6ZVHRW2ShaoGxnaCQPSy7EsY7jKD43U4LgcNv8UCsxWMPD3aWZ/j4k9rIlufoYXke0+hu0OAN0hGci+tHdsoA==" saltValue="WgBQ4CNIiHaltfGnYXghr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4" t="s">
        <v>376</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377</v>
      </c>
      <c r="DK2" s="1156"/>
      <c r="DL2" s="1156"/>
      <c r="DM2" s="1156"/>
      <c r="DN2" s="1156"/>
      <c r="DO2" s="1157"/>
      <c r="DP2" s="224"/>
      <c r="DQ2" s="1155" t="s">
        <v>378</v>
      </c>
      <c r="DR2" s="1156"/>
      <c r="DS2" s="1156"/>
      <c r="DT2" s="1156"/>
      <c r="DU2" s="1156"/>
      <c r="DV2" s="1156"/>
      <c r="DW2" s="1156"/>
      <c r="DX2" s="1156"/>
      <c r="DY2" s="1156"/>
      <c r="DZ2" s="1157"/>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3" t="s">
        <v>379</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380</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15">
      <c r="A5" s="1059" t="s">
        <v>381</v>
      </c>
      <c r="B5" s="1060"/>
      <c r="C5" s="1060"/>
      <c r="D5" s="1060"/>
      <c r="E5" s="1060"/>
      <c r="F5" s="1060"/>
      <c r="G5" s="1060"/>
      <c r="H5" s="1060"/>
      <c r="I5" s="1060"/>
      <c r="J5" s="1060"/>
      <c r="K5" s="1060"/>
      <c r="L5" s="1060"/>
      <c r="M5" s="1060"/>
      <c r="N5" s="1060"/>
      <c r="O5" s="1060"/>
      <c r="P5" s="1061"/>
      <c r="Q5" s="1065" t="s">
        <v>382</v>
      </c>
      <c r="R5" s="1066"/>
      <c r="S5" s="1066"/>
      <c r="T5" s="1066"/>
      <c r="U5" s="1067"/>
      <c r="V5" s="1065" t="s">
        <v>383</v>
      </c>
      <c r="W5" s="1066"/>
      <c r="X5" s="1066"/>
      <c r="Y5" s="1066"/>
      <c r="Z5" s="1067"/>
      <c r="AA5" s="1065" t="s">
        <v>384</v>
      </c>
      <c r="AB5" s="1066"/>
      <c r="AC5" s="1066"/>
      <c r="AD5" s="1066"/>
      <c r="AE5" s="1066"/>
      <c r="AF5" s="1158" t="s">
        <v>385</v>
      </c>
      <c r="AG5" s="1066"/>
      <c r="AH5" s="1066"/>
      <c r="AI5" s="1066"/>
      <c r="AJ5" s="1079"/>
      <c r="AK5" s="1066" t="s">
        <v>386</v>
      </c>
      <c r="AL5" s="1066"/>
      <c r="AM5" s="1066"/>
      <c r="AN5" s="1066"/>
      <c r="AO5" s="1067"/>
      <c r="AP5" s="1065" t="s">
        <v>387</v>
      </c>
      <c r="AQ5" s="1066"/>
      <c r="AR5" s="1066"/>
      <c r="AS5" s="1066"/>
      <c r="AT5" s="1067"/>
      <c r="AU5" s="1065" t="s">
        <v>388</v>
      </c>
      <c r="AV5" s="1066"/>
      <c r="AW5" s="1066"/>
      <c r="AX5" s="1066"/>
      <c r="AY5" s="1079"/>
      <c r="AZ5" s="228"/>
      <c r="BA5" s="228"/>
      <c r="BB5" s="228"/>
      <c r="BC5" s="228"/>
      <c r="BD5" s="228"/>
      <c r="BE5" s="229"/>
      <c r="BF5" s="229"/>
      <c r="BG5" s="229"/>
      <c r="BH5" s="229"/>
      <c r="BI5" s="229"/>
      <c r="BJ5" s="229"/>
      <c r="BK5" s="229"/>
      <c r="BL5" s="229"/>
      <c r="BM5" s="229"/>
      <c r="BN5" s="229"/>
      <c r="BO5" s="229"/>
      <c r="BP5" s="229"/>
      <c r="BQ5" s="1059" t="s">
        <v>389</v>
      </c>
      <c r="BR5" s="1060"/>
      <c r="BS5" s="1060"/>
      <c r="BT5" s="1060"/>
      <c r="BU5" s="1060"/>
      <c r="BV5" s="1060"/>
      <c r="BW5" s="1060"/>
      <c r="BX5" s="1060"/>
      <c r="BY5" s="1060"/>
      <c r="BZ5" s="1060"/>
      <c r="CA5" s="1060"/>
      <c r="CB5" s="1060"/>
      <c r="CC5" s="1060"/>
      <c r="CD5" s="1060"/>
      <c r="CE5" s="1060"/>
      <c r="CF5" s="1060"/>
      <c r="CG5" s="1061"/>
      <c r="CH5" s="1065" t="s">
        <v>390</v>
      </c>
      <c r="CI5" s="1066"/>
      <c r="CJ5" s="1066"/>
      <c r="CK5" s="1066"/>
      <c r="CL5" s="1067"/>
      <c r="CM5" s="1065" t="s">
        <v>391</v>
      </c>
      <c r="CN5" s="1066"/>
      <c r="CO5" s="1066"/>
      <c r="CP5" s="1066"/>
      <c r="CQ5" s="1067"/>
      <c r="CR5" s="1065" t="s">
        <v>392</v>
      </c>
      <c r="CS5" s="1066"/>
      <c r="CT5" s="1066"/>
      <c r="CU5" s="1066"/>
      <c r="CV5" s="1067"/>
      <c r="CW5" s="1065" t="s">
        <v>393</v>
      </c>
      <c r="CX5" s="1066"/>
      <c r="CY5" s="1066"/>
      <c r="CZ5" s="1066"/>
      <c r="DA5" s="1067"/>
      <c r="DB5" s="1065" t="s">
        <v>394</v>
      </c>
      <c r="DC5" s="1066"/>
      <c r="DD5" s="1066"/>
      <c r="DE5" s="1066"/>
      <c r="DF5" s="1067"/>
      <c r="DG5" s="1148" t="s">
        <v>395</v>
      </c>
      <c r="DH5" s="1149"/>
      <c r="DI5" s="1149"/>
      <c r="DJ5" s="1149"/>
      <c r="DK5" s="1150"/>
      <c r="DL5" s="1148" t="s">
        <v>396</v>
      </c>
      <c r="DM5" s="1149"/>
      <c r="DN5" s="1149"/>
      <c r="DO5" s="1149"/>
      <c r="DP5" s="1150"/>
      <c r="DQ5" s="1065" t="s">
        <v>397</v>
      </c>
      <c r="DR5" s="1066"/>
      <c r="DS5" s="1066"/>
      <c r="DT5" s="1066"/>
      <c r="DU5" s="1067"/>
      <c r="DV5" s="1065" t="s">
        <v>388</v>
      </c>
      <c r="DW5" s="1066"/>
      <c r="DX5" s="1066"/>
      <c r="DY5" s="1066"/>
      <c r="DZ5" s="1079"/>
      <c r="EA5" s="230"/>
    </row>
    <row r="6" spans="1:131" s="231"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x14ac:dyDescent="0.15">
      <c r="A7" s="232">
        <v>1</v>
      </c>
      <c r="B7" s="1111" t="s">
        <v>398</v>
      </c>
      <c r="C7" s="1112"/>
      <c r="D7" s="1112"/>
      <c r="E7" s="1112"/>
      <c r="F7" s="1112"/>
      <c r="G7" s="1112"/>
      <c r="H7" s="1112"/>
      <c r="I7" s="1112"/>
      <c r="J7" s="1112"/>
      <c r="K7" s="1112"/>
      <c r="L7" s="1112"/>
      <c r="M7" s="1112"/>
      <c r="N7" s="1112"/>
      <c r="O7" s="1112"/>
      <c r="P7" s="1113"/>
      <c r="Q7" s="1166">
        <v>31511</v>
      </c>
      <c r="R7" s="1167"/>
      <c r="S7" s="1167"/>
      <c r="T7" s="1167"/>
      <c r="U7" s="1167"/>
      <c r="V7" s="1167">
        <v>28773</v>
      </c>
      <c r="W7" s="1167"/>
      <c r="X7" s="1167"/>
      <c r="Y7" s="1167"/>
      <c r="Z7" s="1167"/>
      <c r="AA7" s="1167">
        <v>2738</v>
      </c>
      <c r="AB7" s="1167"/>
      <c r="AC7" s="1167"/>
      <c r="AD7" s="1167"/>
      <c r="AE7" s="1168"/>
      <c r="AF7" s="1169">
        <v>2628</v>
      </c>
      <c r="AG7" s="1170"/>
      <c r="AH7" s="1170"/>
      <c r="AI7" s="1170"/>
      <c r="AJ7" s="1171"/>
      <c r="AK7" s="1172">
        <v>223</v>
      </c>
      <c r="AL7" s="1173"/>
      <c r="AM7" s="1173"/>
      <c r="AN7" s="1173"/>
      <c r="AO7" s="1173"/>
      <c r="AP7" s="1173">
        <v>22624</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t="s">
        <v>590</v>
      </c>
      <c r="BT7" s="1164"/>
      <c r="BU7" s="1164"/>
      <c r="BV7" s="1164"/>
      <c r="BW7" s="1164"/>
      <c r="BX7" s="1164"/>
      <c r="BY7" s="1164"/>
      <c r="BZ7" s="1164"/>
      <c r="CA7" s="1164"/>
      <c r="CB7" s="1164"/>
      <c r="CC7" s="1164"/>
      <c r="CD7" s="1164"/>
      <c r="CE7" s="1164"/>
      <c r="CF7" s="1164"/>
      <c r="CG7" s="1176"/>
      <c r="CH7" s="1160">
        <v>-9</v>
      </c>
      <c r="CI7" s="1161"/>
      <c r="CJ7" s="1161"/>
      <c r="CK7" s="1161"/>
      <c r="CL7" s="1162"/>
      <c r="CM7" s="1160">
        <v>853</v>
      </c>
      <c r="CN7" s="1161"/>
      <c r="CO7" s="1161"/>
      <c r="CP7" s="1161"/>
      <c r="CQ7" s="1162"/>
      <c r="CR7" s="1160">
        <v>56</v>
      </c>
      <c r="CS7" s="1161"/>
      <c r="CT7" s="1161"/>
      <c r="CU7" s="1161"/>
      <c r="CV7" s="1162"/>
      <c r="CW7" s="1160">
        <v>55</v>
      </c>
      <c r="CX7" s="1161"/>
      <c r="CY7" s="1161"/>
      <c r="CZ7" s="1161"/>
      <c r="DA7" s="1162"/>
      <c r="DB7" s="1160" t="s">
        <v>589</v>
      </c>
      <c r="DC7" s="1161"/>
      <c r="DD7" s="1161"/>
      <c r="DE7" s="1161"/>
      <c r="DF7" s="1162"/>
      <c r="DG7" s="1160" t="s">
        <v>589</v>
      </c>
      <c r="DH7" s="1161"/>
      <c r="DI7" s="1161"/>
      <c r="DJ7" s="1161"/>
      <c r="DK7" s="1162"/>
      <c r="DL7" s="1160" t="s">
        <v>589</v>
      </c>
      <c r="DM7" s="1161"/>
      <c r="DN7" s="1161"/>
      <c r="DO7" s="1161"/>
      <c r="DP7" s="1162"/>
      <c r="DQ7" s="1160" t="s">
        <v>589</v>
      </c>
      <c r="DR7" s="1161"/>
      <c r="DS7" s="1161"/>
      <c r="DT7" s="1161"/>
      <c r="DU7" s="1162"/>
      <c r="DV7" s="1163"/>
      <c r="DW7" s="1164"/>
      <c r="DX7" s="1164"/>
      <c r="DY7" s="1164"/>
      <c r="DZ7" s="1165"/>
      <c r="EA7" s="230"/>
    </row>
    <row r="8" spans="1:131" s="231" customFormat="1" ht="26.25" customHeight="1" x14ac:dyDescent="0.15">
      <c r="A8" s="234">
        <v>2</v>
      </c>
      <c r="B8" s="1094" t="s">
        <v>399</v>
      </c>
      <c r="C8" s="1095"/>
      <c r="D8" s="1095"/>
      <c r="E8" s="1095"/>
      <c r="F8" s="1095"/>
      <c r="G8" s="1095"/>
      <c r="H8" s="1095"/>
      <c r="I8" s="1095"/>
      <c r="J8" s="1095"/>
      <c r="K8" s="1095"/>
      <c r="L8" s="1095"/>
      <c r="M8" s="1095"/>
      <c r="N8" s="1095"/>
      <c r="O8" s="1095"/>
      <c r="P8" s="1096"/>
      <c r="Q8" s="1102">
        <v>62</v>
      </c>
      <c r="R8" s="1103"/>
      <c r="S8" s="1103"/>
      <c r="T8" s="1103"/>
      <c r="U8" s="1103"/>
      <c r="V8" s="1103">
        <v>62</v>
      </c>
      <c r="W8" s="1103"/>
      <c r="X8" s="1103"/>
      <c r="Y8" s="1103"/>
      <c r="Z8" s="1103"/>
      <c r="AA8" s="1103" t="s">
        <v>586</v>
      </c>
      <c r="AB8" s="1103"/>
      <c r="AC8" s="1103"/>
      <c r="AD8" s="1103"/>
      <c r="AE8" s="1104"/>
      <c r="AF8" s="1099" t="s">
        <v>185</v>
      </c>
      <c r="AG8" s="1100"/>
      <c r="AH8" s="1100"/>
      <c r="AI8" s="1100"/>
      <c r="AJ8" s="1101"/>
      <c r="AK8" s="1144">
        <v>44</v>
      </c>
      <c r="AL8" s="1145"/>
      <c r="AM8" s="1145"/>
      <c r="AN8" s="1145"/>
      <c r="AO8" s="1145"/>
      <c r="AP8" s="1145" t="s">
        <v>586</v>
      </c>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0"/>
    </row>
    <row r="9" spans="1:131" s="231" customFormat="1" ht="26.25" customHeight="1" x14ac:dyDescent="0.15">
      <c r="A9" s="234">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0"/>
    </row>
    <row r="10" spans="1:131" s="231" customFormat="1" ht="26.25" customHeight="1" x14ac:dyDescent="0.15">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customHeight="1" x14ac:dyDescent="0.15">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x14ac:dyDescent="0.15">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x14ac:dyDescent="0.15">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x14ac:dyDescent="0.15">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x14ac:dyDescent="0.15">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x14ac:dyDescent="0.15">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x14ac:dyDescent="0.15">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15">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15">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15">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15">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400</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
      <c r="A23" s="236" t="s">
        <v>401</v>
      </c>
      <c r="B23" s="1001" t="s">
        <v>402</v>
      </c>
      <c r="C23" s="1002"/>
      <c r="D23" s="1002"/>
      <c r="E23" s="1002"/>
      <c r="F23" s="1002"/>
      <c r="G23" s="1002"/>
      <c r="H23" s="1002"/>
      <c r="I23" s="1002"/>
      <c r="J23" s="1002"/>
      <c r="K23" s="1002"/>
      <c r="L23" s="1002"/>
      <c r="M23" s="1002"/>
      <c r="N23" s="1002"/>
      <c r="O23" s="1002"/>
      <c r="P23" s="1012"/>
      <c r="Q23" s="1131">
        <v>31342</v>
      </c>
      <c r="R23" s="1125"/>
      <c r="S23" s="1125"/>
      <c r="T23" s="1125"/>
      <c r="U23" s="1125"/>
      <c r="V23" s="1125">
        <v>28603</v>
      </c>
      <c r="W23" s="1125"/>
      <c r="X23" s="1125"/>
      <c r="Y23" s="1125"/>
      <c r="Z23" s="1125"/>
      <c r="AA23" s="1125">
        <v>2738</v>
      </c>
      <c r="AB23" s="1125"/>
      <c r="AC23" s="1125"/>
      <c r="AD23" s="1125"/>
      <c r="AE23" s="1132"/>
      <c r="AF23" s="1133">
        <v>2628</v>
      </c>
      <c r="AG23" s="1125"/>
      <c r="AH23" s="1125"/>
      <c r="AI23" s="1125"/>
      <c r="AJ23" s="1134"/>
      <c r="AK23" s="1135"/>
      <c r="AL23" s="1136"/>
      <c r="AM23" s="1136"/>
      <c r="AN23" s="1136"/>
      <c r="AO23" s="1136"/>
      <c r="AP23" s="1125">
        <v>22624</v>
      </c>
      <c r="AQ23" s="1125"/>
      <c r="AR23" s="1125"/>
      <c r="AS23" s="1125"/>
      <c r="AT23" s="1125"/>
      <c r="AU23" s="1126"/>
      <c r="AV23" s="1126"/>
      <c r="AW23" s="1126"/>
      <c r="AX23" s="1126"/>
      <c r="AY23" s="1127"/>
      <c r="AZ23" s="1128" t="s">
        <v>185</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15">
      <c r="A24" s="1124" t="s">
        <v>403</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
      <c r="A25" s="1123" t="s">
        <v>404</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15">
      <c r="A26" s="1059" t="s">
        <v>381</v>
      </c>
      <c r="B26" s="1060"/>
      <c r="C26" s="1060"/>
      <c r="D26" s="1060"/>
      <c r="E26" s="1060"/>
      <c r="F26" s="1060"/>
      <c r="G26" s="1060"/>
      <c r="H26" s="1060"/>
      <c r="I26" s="1060"/>
      <c r="J26" s="1060"/>
      <c r="K26" s="1060"/>
      <c r="L26" s="1060"/>
      <c r="M26" s="1060"/>
      <c r="N26" s="1060"/>
      <c r="O26" s="1060"/>
      <c r="P26" s="1061"/>
      <c r="Q26" s="1065" t="s">
        <v>405</v>
      </c>
      <c r="R26" s="1066"/>
      <c r="S26" s="1066"/>
      <c r="T26" s="1066"/>
      <c r="U26" s="1067"/>
      <c r="V26" s="1065" t="s">
        <v>406</v>
      </c>
      <c r="W26" s="1066"/>
      <c r="X26" s="1066"/>
      <c r="Y26" s="1066"/>
      <c r="Z26" s="1067"/>
      <c r="AA26" s="1065" t="s">
        <v>407</v>
      </c>
      <c r="AB26" s="1066"/>
      <c r="AC26" s="1066"/>
      <c r="AD26" s="1066"/>
      <c r="AE26" s="1066"/>
      <c r="AF26" s="1119" t="s">
        <v>408</v>
      </c>
      <c r="AG26" s="1072"/>
      <c r="AH26" s="1072"/>
      <c r="AI26" s="1072"/>
      <c r="AJ26" s="1120"/>
      <c r="AK26" s="1066" t="s">
        <v>409</v>
      </c>
      <c r="AL26" s="1066"/>
      <c r="AM26" s="1066"/>
      <c r="AN26" s="1066"/>
      <c r="AO26" s="1067"/>
      <c r="AP26" s="1065" t="s">
        <v>410</v>
      </c>
      <c r="AQ26" s="1066"/>
      <c r="AR26" s="1066"/>
      <c r="AS26" s="1066"/>
      <c r="AT26" s="1067"/>
      <c r="AU26" s="1065" t="s">
        <v>411</v>
      </c>
      <c r="AV26" s="1066"/>
      <c r="AW26" s="1066"/>
      <c r="AX26" s="1066"/>
      <c r="AY26" s="1067"/>
      <c r="AZ26" s="1065" t="s">
        <v>412</v>
      </c>
      <c r="BA26" s="1066"/>
      <c r="BB26" s="1066"/>
      <c r="BC26" s="1066"/>
      <c r="BD26" s="1067"/>
      <c r="BE26" s="1065" t="s">
        <v>388</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15">
      <c r="A28" s="238">
        <v>1</v>
      </c>
      <c r="B28" s="1111" t="s">
        <v>413</v>
      </c>
      <c r="C28" s="1112"/>
      <c r="D28" s="1112"/>
      <c r="E28" s="1112"/>
      <c r="F28" s="1112"/>
      <c r="G28" s="1112"/>
      <c r="H28" s="1112"/>
      <c r="I28" s="1112"/>
      <c r="J28" s="1112"/>
      <c r="K28" s="1112"/>
      <c r="L28" s="1112"/>
      <c r="M28" s="1112"/>
      <c r="N28" s="1112"/>
      <c r="O28" s="1112"/>
      <c r="P28" s="1113"/>
      <c r="Q28" s="1114">
        <v>7451</v>
      </c>
      <c r="R28" s="1115"/>
      <c r="S28" s="1115"/>
      <c r="T28" s="1115"/>
      <c r="U28" s="1115"/>
      <c r="V28" s="1115">
        <v>7383</v>
      </c>
      <c r="W28" s="1115"/>
      <c r="X28" s="1115"/>
      <c r="Y28" s="1115"/>
      <c r="Z28" s="1115"/>
      <c r="AA28" s="1115">
        <v>68</v>
      </c>
      <c r="AB28" s="1115"/>
      <c r="AC28" s="1115"/>
      <c r="AD28" s="1115"/>
      <c r="AE28" s="1116"/>
      <c r="AF28" s="1117">
        <v>68</v>
      </c>
      <c r="AG28" s="1115"/>
      <c r="AH28" s="1115"/>
      <c r="AI28" s="1115"/>
      <c r="AJ28" s="1118"/>
      <c r="AK28" s="1106">
        <v>503</v>
      </c>
      <c r="AL28" s="1107"/>
      <c r="AM28" s="1107"/>
      <c r="AN28" s="1107"/>
      <c r="AO28" s="1107"/>
      <c r="AP28" s="1107" t="s">
        <v>588</v>
      </c>
      <c r="AQ28" s="1107"/>
      <c r="AR28" s="1107"/>
      <c r="AS28" s="1107"/>
      <c r="AT28" s="1107"/>
      <c r="AU28" s="1107" t="s">
        <v>588</v>
      </c>
      <c r="AV28" s="1107"/>
      <c r="AW28" s="1107"/>
      <c r="AX28" s="1107"/>
      <c r="AY28" s="1107"/>
      <c r="AZ28" s="1108" t="s">
        <v>588</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15">
      <c r="A29" s="238">
        <v>2</v>
      </c>
      <c r="B29" s="1094" t="s">
        <v>414</v>
      </c>
      <c r="C29" s="1095"/>
      <c r="D29" s="1095"/>
      <c r="E29" s="1095"/>
      <c r="F29" s="1095"/>
      <c r="G29" s="1095"/>
      <c r="H29" s="1095"/>
      <c r="I29" s="1095"/>
      <c r="J29" s="1095"/>
      <c r="K29" s="1095"/>
      <c r="L29" s="1095"/>
      <c r="M29" s="1095"/>
      <c r="N29" s="1095"/>
      <c r="O29" s="1095"/>
      <c r="P29" s="1096"/>
      <c r="Q29" s="1102">
        <v>5664</v>
      </c>
      <c r="R29" s="1103"/>
      <c r="S29" s="1103"/>
      <c r="T29" s="1103"/>
      <c r="U29" s="1103"/>
      <c r="V29" s="1103">
        <v>5618</v>
      </c>
      <c r="W29" s="1103"/>
      <c r="X29" s="1103"/>
      <c r="Y29" s="1103"/>
      <c r="Z29" s="1103"/>
      <c r="AA29" s="1103">
        <v>46</v>
      </c>
      <c r="AB29" s="1103"/>
      <c r="AC29" s="1103"/>
      <c r="AD29" s="1103"/>
      <c r="AE29" s="1104"/>
      <c r="AF29" s="1099">
        <v>46</v>
      </c>
      <c r="AG29" s="1100"/>
      <c r="AH29" s="1100"/>
      <c r="AI29" s="1100"/>
      <c r="AJ29" s="1101"/>
      <c r="AK29" s="1044">
        <v>911</v>
      </c>
      <c r="AL29" s="1035"/>
      <c r="AM29" s="1035"/>
      <c r="AN29" s="1035"/>
      <c r="AO29" s="1035"/>
      <c r="AP29" s="1035" t="s">
        <v>588</v>
      </c>
      <c r="AQ29" s="1035"/>
      <c r="AR29" s="1035"/>
      <c r="AS29" s="1035"/>
      <c r="AT29" s="1035"/>
      <c r="AU29" s="1035" t="s">
        <v>588</v>
      </c>
      <c r="AV29" s="1035"/>
      <c r="AW29" s="1035"/>
      <c r="AX29" s="1035"/>
      <c r="AY29" s="1035"/>
      <c r="AZ29" s="1105" t="s">
        <v>588</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15">
      <c r="A30" s="238">
        <v>3</v>
      </c>
      <c r="B30" s="1094" t="s">
        <v>415</v>
      </c>
      <c r="C30" s="1095"/>
      <c r="D30" s="1095"/>
      <c r="E30" s="1095"/>
      <c r="F30" s="1095"/>
      <c r="G30" s="1095"/>
      <c r="H30" s="1095"/>
      <c r="I30" s="1095"/>
      <c r="J30" s="1095"/>
      <c r="K30" s="1095"/>
      <c r="L30" s="1095"/>
      <c r="M30" s="1095"/>
      <c r="N30" s="1095"/>
      <c r="O30" s="1095"/>
      <c r="P30" s="1096"/>
      <c r="Q30" s="1102">
        <v>1660</v>
      </c>
      <c r="R30" s="1103"/>
      <c r="S30" s="1103"/>
      <c r="T30" s="1103"/>
      <c r="U30" s="1103"/>
      <c r="V30" s="1103">
        <v>1657</v>
      </c>
      <c r="W30" s="1103"/>
      <c r="X30" s="1103"/>
      <c r="Y30" s="1103"/>
      <c r="Z30" s="1103"/>
      <c r="AA30" s="1103">
        <v>3</v>
      </c>
      <c r="AB30" s="1103"/>
      <c r="AC30" s="1103"/>
      <c r="AD30" s="1103"/>
      <c r="AE30" s="1104"/>
      <c r="AF30" s="1099">
        <v>3</v>
      </c>
      <c r="AG30" s="1100"/>
      <c r="AH30" s="1100"/>
      <c r="AI30" s="1100"/>
      <c r="AJ30" s="1101"/>
      <c r="AK30" s="1044">
        <v>805</v>
      </c>
      <c r="AL30" s="1035"/>
      <c r="AM30" s="1035"/>
      <c r="AN30" s="1035"/>
      <c r="AO30" s="1035"/>
      <c r="AP30" s="1035" t="s">
        <v>588</v>
      </c>
      <c r="AQ30" s="1035"/>
      <c r="AR30" s="1035"/>
      <c r="AS30" s="1035"/>
      <c r="AT30" s="1035"/>
      <c r="AU30" s="1035" t="s">
        <v>588</v>
      </c>
      <c r="AV30" s="1035"/>
      <c r="AW30" s="1035"/>
      <c r="AX30" s="1035"/>
      <c r="AY30" s="1035"/>
      <c r="AZ30" s="1105" t="s">
        <v>588</v>
      </c>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15">
      <c r="A31" s="238">
        <v>4</v>
      </c>
      <c r="B31" s="1094" t="s">
        <v>416</v>
      </c>
      <c r="C31" s="1095"/>
      <c r="D31" s="1095"/>
      <c r="E31" s="1095"/>
      <c r="F31" s="1095"/>
      <c r="G31" s="1095"/>
      <c r="H31" s="1095"/>
      <c r="I31" s="1095"/>
      <c r="J31" s="1095"/>
      <c r="K31" s="1095"/>
      <c r="L31" s="1095"/>
      <c r="M31" s="1095"/>
      <c r="N31" s="1095"/>
      <c r="O31" s="1095"/>
      <c r="P31" s="1096"/>
      <c r="Q31" s="1102">
        <v>14</v>
      </c>
      <c r="R31" s="1103"/>
      <c r="S31" s="1103"/>
      <c r="T31" s="1103"/>
      <c r="U31" s="1103"/>
      <c r="V31" s="1103">
        <v>14</v>
      </c>
      <c r="W31" s="1103"/>
      <c r="X31" s="1103"/>
      <c r="Y31" s="1103"/>
      <c r="Z31" s="1103"/>
      <c r="AA31" s="1103" t="s">
        <v>587</v>
      </c>
      <c r="AB31" s="1103"/>
      <c r="AC31" s="1103"/>
      <c r="AD31" s="1103"/>
      <c r="AE31" s="1104"/>
      <c r="AF31" s="1099" t="s">
        <v>185</v>
      </c>
      <c r="AG31" s="1100"/>
      <c r="AH31" s="1100"/>
      <c r="AI31" s="1100"/>
      <c r="AJ31" s="1101"/>
      <c r="AK31" s="1044">
        <v>1</v>
      </c>
      <c r="AL31" s="1035"/>
      <c r="AM31" s="1035"/>
      <c r="AN31" s="1035"/>
      <c r="AO31" s="1035"/>
      <c r="AP31" s="1035" t="s">
        <v>588</v>
      </c>
      <c r="AQ31" s="1035"/>
      <c r="AR31" s="1035"/>
      <c r="AS31" s="1035"/>
      <c r="AT31" s="1035"/>
      <c r="AU31" s="1035" t="s">
        <v>588</v>
      </c>
      <c r="AV31" s="1035"/>
      <c r="AW31" s="1035"/>
      <c r="AX31" s="1035"/>
      <c r="AY31" s="1035"/>
      <c r="AZ31" s="1105" t="s">
        <v>588</v>
      </c>
      <c r="BA31" s="1105"/>
      <c r="BB31" s="1105"/>
      <c r="BC31" s="1105"/>
      <c r="BD31" s="1105"/>
      <c r="BE31" s="1036"/>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15">
      <c r="A32" s="238">
        <v>5</v>
      </c>
      <c r="B32" s="1094" t="s">
        <v>417</v>
      </c>
      <c r="C32" s="1095"/>
      <c r="D32" s="1095"/>
      <c r="E32" s="1095"/>
      <c r="F32" s="1095"/>
      <c r="G32" s="1095"/>
      <c r="H32" s="1095"/>
      <c r="I32" s="1095"/>
      <c r="J32" s="1095"/>
      <c r="K32" s="1095"/>
      <c r="L32" s="1095"/>
      <c r="M32" s="1095"/>
      <c r="N32" s="1095"/>
      <c r="O32" s="1095"/>
      <c r="P32" s="1096"/>
      <c r="Q32" s="1102">
        <v>2563</v>
      </c>
      <c r="R32" s="1103"/>
      <c r="S32" s="1103"/>
      <c r="T32" s="1103"/>
      <c r="U32" s="1103"/>
      <c r="V32" s="1103">
        <v>2243</v>
      </c>
      <c r="W32" s="1103"/>
      <c r="X32" s="1103"/>
      <c r="Y32" s="1103"/>
      <c r="Z32" s="1103"/>
      <c r="AA32" s="1103">
        <v>320</v>
      </c>
      <c r="AB32" s="1103"/>
      <c r="AC32" s="1103"/>
      <c r="AD32" s="1103"/>
      <c r="AE32" s="1104"/>
      <c r="AF32" s="1099">
        <v>11</v>
      </c>
      <c r="AG32" s="1100"/>
      <c r="AH32" s="1100"/>
      <c r="AI32" s="1100"/>
      <c r="AJ32" s="1101"/>
      <c r="AK32" s="1044">
        <v>439</v>
      </c>
      <c r="AL32" s="1035"/>
      <c r="AM32" s="1035"/>
      <c r="AN32" s="1035"/>
      <c r="AO32" s="1035"/>
      <c r="AP32" s="1035">
        <v>9967</v>
      </c>
      <c r="AQ32" s="1035"/>
      <c r="AR32" s="1035"/>
      <c r="AS32" s="1035"/>
      <c r="AT32" s="1035"/>
      <c r="AU32" s="1035">
        <v>3678</v>
      </c>
      <c r="AV32" s="1035"/>
      <c r="AW32" s="1035"/>
      <c r="AX32" s="1035"/>
      <c r="AY32" s="1035"/>
      <c r="AZ32" s="1105" t="s">
        <v>588</v>
      </c>
      <c r="BA32" s="1105"/>
      <c r="BB32" s="1105"/>
      <c r="BC32" s="1105"/>
      <c r="BD32" s="1105"/>
      <c r="BE32" s="1036" t="s">
        <v>418</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15">
      <c r="A33" s="238">
        <v>6</v>
      </c>
      <c r="B33" s="1094" t="s">
        <v>419</v>
      </c>
      <c r="C33" s="1095"/>
      <c r="D33" s="1095"/>
      <c r="E33" s="1095"/>
      <c r="F33" s="1095"/>
      <c r="G33" s="1095"/>
      <c r="H33" s="1095"/>
      <c r="I33" s="1095"/>
      <c r="J33" s="1095"/>
      <c r="K33" s="1095"/>
      <c r="L33" s="1095"/>
      <c r="M33" s="1095"/>
      <c r="N33" s="1095"/>
      <c r="O33" s="1095"/>
      <c r="P33" s="1096"/>
      <c r="Q33" s="1102">
        <v>2</v>
      </c>
      <c r="R33" s="1103"/>
      <c r="S33" s="1103"/>
      <c r="T33" s="1103"/>
      <c r="U33" s="1103"/>
      <c r="V33" s="1103">
        <v>2</v>
      </c>
      <c r="W33" s="1103"/>
      <c r="X33" s="1103"/>
      <c r="Y33" s="1103"/>
      <c r="Z33" s="1103"/>
      <c r="AA33" s="1103" t="s">
        <v>587</v>
      </c>
      <c r="AB33" s="1103"/>
      <c r="AC33" s="1103"/>
      <c r="AD33" s="1103"/>
      <c r="AE33" s="1104"/>
      <c r="AF33" s="1099" t="s">
        <v>420</v>
      </c>
      <c r="AG33" s="1100"/>
      <c r="AH33" s="1100"/>
      <c r="AI33" s="1100"/>
      <c r="AJ33" s="1101"/>
      <c r="AK33" s="1044">
        <v>0</v>
      </c>
      <c r="AL33" s="1035"/>
      <c r="AM33" s="1035"/>
      <c r="AN33" s="1035"/>
      <c r="AO33" s="1035"/>
      <c r="AP33" s="1035" t="s">
        <v>588</v>
      </c>
      <c r="AQ33" s="1035"/>
      <c r="AR33" s="1035"/>
      <c r="AS33" s="1035"/>
      <c r="AT33" s="1035"/>
      <c r="AU33" s="1035" t="s">
        <v>588</v>
      </c>
      <c r="AV33" s="1035"/>
      <c r="AW33" s="1035"/>
      <c r="AX33" s="1035"/>
      <c r="AY33" s="1035"/>
      <c r="AZ33" s="1105" t="s">
        <v>588</v>
      </c>
      <c r="BA33" s="1105"/>
      <c r="BB33" s="1105"/>
      <c r="BC33" s="1105"/>
      <c r="BD33" s="1105"/>
      <c r="BE33" s="1036" t="s">
        <v>421</v>
      </c>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15">
      <c r="A34" s="238">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15">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15">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15">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15">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15">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15">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15">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15">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15">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15">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15">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15">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15">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15">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15">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15">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15">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15">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15">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15">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15">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15">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15">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15">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15">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15">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15">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422</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
      <c r="A63" s="236" t="s">
        <v>401</v>
      </c>
      <c r="B63" s="1001" t="s">
        <v>423</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127</v>
      </c>
      <c r="AG63" s="1023"/>
      <c r="AH63" s="1023"/>
      <c r="AI63" s="1023"/>
      <c r="AJ63" s="1086"/>
      <c r="AK63" s="1087"/>
      <c r="AL63" s="1027"/>
      <c r="AM63" s="1027"/>
      <c r="AN63" s="1027"/>
      <c r="AO63" s="1027"/>
      <c r="AP63" s="1023">
        <v>9967</v>
      </c>
      <c r="AQ63" s="1023"/>
      <c r="AR63" s="1023"/>
      <c r="AS63" s="1023"/>
      <c r="AT63" s="1023"/>
      <c r="AU63" s="1023">
        <v>3678</v>
      </c>
      <c r="AV63" s="1023"/>
      <c r="AW63" s="1023"/>
      <c r="AX63" s="1023"/>
      <c r="AY63" s="1023"/>
      <c r="AZ63" s="1081"/>
      <c r="BA63" s="1081"/>
      <c r="BB63" s="1081"/>
      <c r="BC63" s="1081"/>
      <c r="BD63" s="1081"/>
      <c r="BE63" s="1024"/>
      <c r="BF63" s="1024"/>
      <c r="BG63" s="1024"/>
      <c r="BH63" s="1024"/>
      <c r="BI63" s="1025"/>
      <c r="BJ63" s="1082" t="s">
        <v>185</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
      <c r="A65" s="228" t="s">
        <v>424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15">
      <c r="A66" s="1059" t="s">
        <v>425</v>
      </c>
      <c r="B66" s="1060"/>
      <c r="C66" s="1060"/>
      <c r="D66" s="1060"/>
      <c r="E66" s="1060"/>
      <c r="F66" s="1060"/>
      <c r="G66" s="1060"/>
      <c r="H66" s="1060"/>
      <c r="I66" s="1060"/>
      <c r="J66" s="1060"/>
      <c r="K66" s="1060"/>
      <c r="L66" s="1060"/>
      <c r="M66" s="1060"/>
      <c r="N66" s="1060"/>
      <c r="O66" s="1060"/>
      <c r="P66" s="1061"/>
      <c r="Q66" s="1065" t="s">
        <v>405</v>
      </c>
      <c r="R66" s="1066"/>
      <c r="S66" s="1066"/>
      <c r="T66" s="1066"/>
      <c r="U66" s="1067"/>
      <c r="V66" s="1065" t="s">
        <v>406</v>
      </c>
      <c r="W66" s="1066"/>
      <c r="X66" s="1066"/>
      <c r="Y66" s="1066"/>
      <c r="Z66" s="1067"/>
      <c r="AA66" s="1065" t="s">
        <v>426</v>
      </c>
      <c r="AB66" s="1066"/>
      <c r="AC66" s="1066"/>
      <c r="AD66" s="1066"/>
      <c r="AE66" s="1067"/>
      <c r="AF66" s="1071" t="s">
        <v>427</v>
      </c>
      <c r="AG66" s="1072"/>
      <c r="AH66" s="1072"/>
      <c r="AI66" s="1072"/>
      <c r="AJ66" s="1073"/>
      <c r="AK66" s="1065" t="s">
        <v>428</v>
      </c>
      <c r="AL66" s="1060"/>
      <c r="AM66" s="1060"/>
      <c r="AN66" s="1060"/>
      <c r="AO66" s="1061"/>
      <c r="AP66" s="1065" t="s">
        <v>429</v>
      </c>
      <c r="AQ66" s="1066"/>
      <c r="AR66" s="1066"/>
      <c r="AS66" s="1066"/>
      <c r="AT66" s="1067"/>
      <c r="AU66" s="1065" t="s">
        <v>430</v>
      </c>
      <c r="AV66" s="1066"/>
      <c r="AW66" s="1066"/>
      <c r="AX66" s="1066"/>
      <c r="AY66" s="1067"/>
      <c r="AZ66" s="1065" t="s">
        <v>388</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15">
      <c r="A68" s="232">
        <v>1</v>
      </c>
      <c r="B68" s="1049" t="s">
        <v>591</v>
      </c>
      <c r="C68" s="1050"/>
      <c r="D68" s="1050"/>
      <c r="E68" s="1050"/>
      <c r="F68" s="1050"/>
      <c r="G68" s="1050"/>
      <c r="H68" s="1050"/>
      <c r="I68" s="1050"/>
      <c r="J68" s="1050"/>
      <c r="K68" s="1050"/>
      <c r="L68" s="1050"/>
      <c r="M68" s="1050"/>
      <c r="N68" s="1050"/>
      <c r="O68" s="1050"/>
      <c r="P68" s="1051"/>
      <c r="Q68" s="1052">
        <v>5641</v>
      </c>
      <c r="R68" s="1046"/>
      <c r="S68" s="1046"/>
      <c r="T68" s="1046"/>
      <c r="U68" s="1046"/>
      <c r="V68" s="1046">
        <v>5343</v>
      </c>
      <c r="W68" s="1046"/>
      <c r="X68" s="1046"/>
      <c r="Y68" s="1046"/>
      <c r="Z68" s="1046"/>
      <c r="AA68" s="1046">
        <v>298</v>
      </c>
      <c r="AB68" s="1046"/>
      <c r="AC68" s="1046"/>
      <c r="AD68" s="1046"/>
      <c r="AE68" s="1046"/>
      <c r="AF68" s="1046">
        <v>5071</v>
      </c>
      <c r="AG68" s="1046"/>
      <c r="AH68" s="1046"/>
      <c r="AI68" s="1046"/>
      <c r="AJ68" s="1046"/>
      <c r="AK68" s="1046" t="s">
        <v>602</v>
      </c>
      <c r="AL68" s="1046"/>
      <c r="AM68" s="1046"/>
      <c r="AN68" s="1046"/>
      <c r="AO68" s="1046"/>
      <c r="AP68" s="1046">
        <v>6863</v>
      </c>
      <c r="AQ68" s="1046"/>
      <c r="AR68" s="1046"/>
      <c r="AS68" s="1046"/>
      <c r="AT68" s="1046"/>
      <c r="AU68" s="1046" t="s">
        <v>602</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15">
      <c r="A69" s="234">
        <v>2</v>
      </c>
      <c r="B69" s="1038" t="s">
        <v>592</v>
      </c>
      <c r="C69" s="1039"/>
      <c r="D69" s="1039"/>
      <c r="E69" s="1039"/>
      <c r="F69" s="1039"/>
      <c r="G69" s="1039"/>
      <c r="H69" s="1039"/>
      <c r="I69" s="1039"/>
      <c r="J69" s="1039"/>
      <c r="K69" s="1039"/>
      <c r="L69" s="1039"/>
      <c r="M69" s="1039"/>
      <c r="N69" s="1039"/>
      <c r="O69" s="1039"/>
      <c r="P69" s="1040"/>
      <c r="Q69" s="1041">
        <v>1462</v>
      </c>
      <c r="R69" s="1035"/>
      <c r="S69" s="1035"/>
      <c r="T69" s="1035"/>
      <c r="U69" s="1035"/>
      <c r="V69" s="1035">
        <v>1405</v>
      </c>
      <c r="W69" s="1035"/>
      <c r="X69" s="1035"/>
      <c r="Y69" s="1035"/>
      <c r="Z69" s="1035"/>
      <c r="AA69" s="1035">
        <v>57</v>
      </c>
      <c r="AB69" s="1035"/>
      <c r="AC69" s="1035"/>
      <c r="AD69" s="1035"/>
      <c r="AE69" s="1035"/>
      <c r="AF69" s="1035">
        <v>57</v>
      </c>
      <c r="AG69" s="1035"/>
      <c r="AH69" s="1035"/>
      <c r="AI69" s="1035"/>
      <c r="AJ69" s="1035"/>
      <c r="AK69" s="1035" t="s">
        <v>602</v>
      </c>
      <c r="AL69" s="1035"/>
      <c r="AM69" s="1035"/>
      <c r="AN69" s="1035"/>
      <c r="AO69" s="1035"/>
      <c r="AP69" s="1035">
        <v>1108</v>
      </c>
      <c r="AQ69" s="1035"/>
      <c r="AR69" s="1035"/>
      <c r="AS69" s="1035"/>
      <c r="AT69" s="1035"/>
      <c r="AU69" s="1035">
        <v>790</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15">
      <c r="A70" s="234">
        <v>3</v>
      </c>
      <c r="B70" s="1038" t="s">
        <v>593</v>
      </c>
      <c r="C70" s="1039"/>
      <c r="D70" s="1039"/>
      <c r="E70" s="1039"/>
      <c r="F70" s="1039"/>
      <c r="G70" s="1039"/>
      <c r="H70" s="1039"/>
      <c r="I70" s="1039"/>
      <c r="J70" s="1039"/>
      <c r="K70" s="1039"/>
      <c r="L70" s="1039"/>
      <c r="M70" s="1039"/>
      <c r="N70" s="1039"/>
      <c r="O70" s="1039"/>
      <c r="P70" s="1040"/>
      <c r="Q70" s="1041">
        <v>390</v>
      </c>
      <c r="R70" s="1035"/>
      <c r="S70" s="1035"/>
      <c r="T70" s="1035"/>
      <c r="U70" s="1035"/>
      <c r="V70" s="1035">
        <v>367</v>
      </c>
      <c r="W70" s="1035"/>
      <c r="X70" s="1035"/>
      <c r="Y70" s="1035"/>
      <c r="Z70" s="1035"/>
      <c r="AA70" s="1035">
        <v>23</v>
      </c>
      <c r="AB70" s="1035"/>
      <c r="AC70" s="1035"/>
      <c r="AD70" s="1035"/>
      <c r="AE70" s="1035"/>
      <c r="AF70" s="1035">
        <v>23</v>
      </c>
      <c r="AG70" s="1035"/>
      <c r="AH70" s="1035"/>
      <c r="AI70" s="1035"/>
      <c r="AJ70" s="1035"/>
      <c r="AK70" s="1035" t="s">
        <v>602</v>
      </c>
      <c r="AL70" s="1035"/>
      <c r="AM70" s="1035"/>
      <c r="AN70" s="1035"/>
      <c r="AO70" s="1035"/>
      <c r="AP70" s="1035" t="s">
        <v>602</v>
      </c>
      <c r="AQ70" s="1035"/>
      <c r="AR70" s="1035"/>
      <c r="AS70" s="1035"/>
      <c r="AT70" s="1035"/>
      <c r="AU70" s="1035" t="s">
        <v>602</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15">
      <c r="A71" s="234">
        <v>4</v>
      </c>
      <c r="B71" s="1038" t="s">
        <v>594</v>
      </c>
      <c r="C71" s="1039"/>
      <c r="D71" s="1039"/>
      <c r="E71" s="1039"/>
      <c r="F71" s="1039"/>
      <c r="G71" s="1039"/>
      <c r="H71" s="1039"/>
      <c r="I71" s="1039"/>
      <c r="J71" s="1039"/>
      <c r="K71" s="1039"/>
      <c r="L71" s="1039"/>
      <c r="M71" s="1039"/>
      <c r="N71" s="1039"/>
      <c r="O71" s="1039"/>
      <c r="P71" s="1040"/>
      <c r="Q71" s="1041">
        <v>4170</v>
      </c>
      <c r="R71" s="1035"/>
      <c r="S71" s="1035"/>
      <c r="T71" s="1035"/>
      <c r="U71" s="1035"/>
      <c r="V71" s="1035">
        <v>4111</v>
      </c>
      <c r="W71" s="1035"/>
      <c r="X71" s="1035"/>
      <c r="Y71" s="1035"/>
      <c r="Z71" s="1035"/>
      <c r="AA71" s="1035">
        <v>59</v>
      </c>
      <c r="AB71" s="1035"/>
      <c r="AC71" s="1035"/>
      <c r="AD71" s="1035"/>
      <c r="AE71" s="1035"/>
      <c r="AF71" s="1035">
        <v>59</v>
      </c>
      <c r="AG71" s="1035"/>
      <c r="AH71" s="1035"/>
      <c r="AI71" s="1035"/>
      <c r="AJ71" s="1035"/>
      <c r="AK71" s="1035" t="s">
        <v>602</v>
      </c>
      <c r="AL71" s="1035"/>
      <c r="AM71" s="1035"/>
      <c r="AN71" s="1035"/>
      <c r="AO71" s="1035"/>
      <c r="AP71" s="1035">
        <v>1457</v>
      </c>
      <c r="AQ71" s="1035"/>
      <c r="AR71" s="1035"/>
      <c r="AS71" s="1035"/>
      <c r="AT71" s="1035"/>
      <c r="AU71" s="1035">
        <v>307</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15">
      <c r="A72" s="234">
        <v>5</v>
      </c>
      <c r="B72" s="1038" t="s">
        <v>595</v>
      </c>
      <c r="C72" s="1039"/>
      <c r="D72" s="1039"/>
      <c r="E72" s="1039"/>
      <c r="F72" s="1039"/>
      <c r="G72" s="1039"/>
      <c r="H72" s="1039"/>
      <c r="I72" s="1039"/>
      <c r="J72" s="1039"/>
      <c r="K72" s="1039"/>
      <c r="L72" s="1039"/>
      <c r="M72" s="1039"/>
      <c r="N72" s="1039"/>
      <c r="O72" s="1039"/>
      <c r="P72" s="1040"/>
      <c r="Q72" s="1041">
        <v>12</v>
      </c>
      <c r="R72" s="1035"/>
      <c r="S72" s="1035"/>
      <c r="T72" s="1035"/>
      <c r="U72" s="1035"/>
      <c r="V72" s="1035">
        <v>11</v>
      </c>
      <c r="W72" s="1035"/>
      <c r="X72" s="1035"/>
      <c r="Y72" s="1035"/>
      <c r="Z72" s="1035"/>
      <c r="AA72" s="1035">
        <v>1</v>
      </c>
      <c r="AB72" s="1035"/>
      <c r="AC72" s="1035"/>
      <c r="AD72" s="1035"/>
      <c r="AE72" s="1035"/>
      <c r="AF72" s="1035">
        <v>1</v>
      </c>
      <c r="AG72" s="1035"/>
      <c r="AH72" s="1035"/>
      <c r="AI72" s="1035"/>
      <c r="AJ72" s="1035"/>
      <c r="AK72" s="1035" t="s">
        <v>602</v>
      </c>
      <c r="AL72" s="1035"/>
      <c r="AM72" s="1035"/>
      <c r="AN72" s="1035"/>
      <c r="AO72" s="1035"/>
      <c r="AP72" s="1035" t="s">
        <v>602</v>
      </c>
      <c r="AQ72" s="1035"/>
      <c r="AR72" s="1035"/>
      <c r="AS72" s="1035"/>
      <c r="AT72" s="1035"/>
      <c r="AU72" s="1035" t="s">
        <v>602</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15">
      <c r="A73" s="234">
        <v>6</v>
      </c>
      <c r="B73" s="1038" t="s">
        <v>596</v>
      </c>
      <c r="C73" s="1039"/>
      <c r="D73" s="1039"/>
      <c r="E73" s="1039"/>
      <c r="F73" s="1039"/>
      <c r="G73" s="1039"/>
      <c r="H73" s="1039"/>
      <c r="I73" s="1039"/>
      <c r="J73" s="1039"/>
      <c r="K73" s="1039"/>
      <c r="L73" s="1039"/>
      <c r="M73" s="1039"/>
      <c r="N73" s="1039"/>
      <c r="O73" s="1039"/>
      <c r="P73" s="1040"/>
      <c r="Q73" s="1041">
        <v>15755</v>
      </c>
      <c r="R73" s="1035"/>
      <c r="S73" s="1035"/>
      <c r="T73" s="1035"/>
      <c r="U73" s="1035"/>
      <c r="V73" s="1035">
        <v>15733</v>
      </c>
      <c r="W73" s="1035"/>
      <c r="X73" s="1035"/>
      <c r="Y73" s="1035"/>
      <c r="Z73" s="1035"/>
      <c r="AA73" s="1035">
        <v>22</v>
      </c>
      <c r="AB73" s="1035"/>
      <c r="AC73" s="1035"/>
      <c r="AD73" s="1035"/>
      <c r="AE73" s="1035"/>
      <c r="AF73" s="1035">
        <v>22</v>
      </c>
      <c r="AG73" s="1035"/>
      <c r="AH73" s="1035"/>
      <c r="AI73" s="1035"/>
      <c r="AJ73" s="1035"/>
      <c r="AK73" s="1035">
        <v>77</v>
      </c>
      <c r="AL73" s="1035"/>
      <c r="AM73" s="1035"/>
      <c r="AN73" s="1035"/>
      <c r="AO73" s="1035"/>
      <c r="AP73" s="1035" t="s">
        <v>602</v>
      </c>
      <c r="AQ73" s="1035"/>
      <c r="AR73" s="1035"/>
      <c r="AS73" s="1035"/>
      <c r="AT73" s="1035"/>
      <c r="AU73" s="1035" t="s">
        <v>602</v>
      </c>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15">
      <c r="A74" s="234">
        <v>7</v>
      </c>
      <c r="B74" s="1038" t="s">
        <v>597</v>
      </c>
      <c r="C74" s="1039"/>
      <c r="D74" s="1039"/>
      <c r="E74" s="1039"/>
      <c r="F74" s="1039"/>
      <c r="G74" s="1039"/>
      <c r="H74" s="1039"/>
      <c r="I74" s="1039"/>
      <c r="J74" s="1039"/>
      <c r="K74" s="1039"/>
      <c r="L74" s="1039"/>
      <c r="M74" s="1039"/>
      <c r="N74" s="1039"/>
      <c r="O74" s="1039"/>
      <c r="P74" s="1040"/>
      <c r="Q74" s="1041">
        <v>96</v>
      </c>
      <c r="R74" s="1035"/>
      <c r="S74" s="1035"/>
      <c r="T74" s="1035"/>
      <c r="U74" s="1035"/>
      <c r="V74" s="1035">
        <v>95</v>
      </c>
      <c r="W74" s="1035"/>
      <c r="X74" s="1035"/>
      <c r="Y74" s="1035"/>
      <c r="Z74" s="1035"/>
      <c r="AA74" s="1035">
        <v>1</v>
      </c>
      <c r="AB74" s="1035"/>
      <c r="AC74" s="1035"/>
      <c r="AD74" s="1035"/>
      <c r="AE74" s="1035"/>
      <c r="AF74" s="1035">
        <v>1</v>
      </c>
      <c r="AG74" s="1035"/>
      <c r="AH74" s="1035"/>
      <c r="AI74" s="1035"/>
      <c r="AJ74" s="1035"/>
      <c r="AK74" s="1035">
        <v>3</v>
      </c>
      <c r="AL74" s="1035"/>
      <c r="AM74" s="1035"/>
      <c r="AN74" s="1035"/>
      <c r="AO74" s="1035"/>
      <c r="AP74" s="1035" t="s">
        <v>602</v>
      </c>
      <c r="AQ74" s="1035"/>
      <c r="AR74" s="1035"/>
      <c r="AS74" s="1035"/>
      <c r="AT74" s="1035"/>
      <c r="AU74" s="1035" t="s">
        <v>602</v>
      </c>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15">
      <c r="A75" s="234">
        <v>8</v>
      </c>
      <c r="B75" s="1038" t="s">
        <v>598</v>
      </c>
      <c r="C75" s="1039"/>
      <c r="D75" s="1039"/>
      <c r="E75" s="1039"/>
      <c r="F75" s="1039"/>
      <c r="G75" s="1039"/>
      <c r="H75" s="1039"/>
      <c r="I75" s="1039"/>
      <c r="J75" s="1039"/>
      <c r="K75" s="1039"/>
      <c r="L75" s="1039"/>
      <c r="M75" s="1039"/>
      <c r="N75" s="1039"/>
      <c r="O75" s="1039"/>
      <c r="P75" s="1040"/>
      <c r="Q75" s="1042">
        <v>461</v>
      </c>
      <c r="R75" s="1043"/>
      <c r="S75" s="1043"/>
      <c r="T75" s="1043"/>
      <c r="U75" s="1044"/>
      <c r="V75" s="1045">
        <v>257</v>
      </c>
      <c r="W75" s="1043"/>
      <c r="X75" s="1043"/>
      <c r="Y75" s="1043"/>
      <c r="Z75" s="1044"/>
      <c r="AA75" s="1045">
        <v>204</v>
      </c>
      <c r="AB75" s="1043"/>
      <c r="AC75" s="1043"/>
      <c r="AD75" s="1043"/>
      <c r="AE75" s="1044"/>
      <c r="AF75" s="1045">
        <v>204</v>
      </c>
      <c r="AG75" s="1043"/>
      <c r="AH75" s="1043"/>
      <c r="AI75" s="1043"/>
      <c r="AJ75" s="1044"/>
      <c r="AK75" s="1045" t="s">
        <v>602</v>
      </c>
      <c r="AL75" s="1043"/>
      <c r="AM75" s="1043"/>
      <c r="AN75" s="1043"/>
      <c r="AO75" s="1044"/>
      <c r="AP75" s="1045" t="s">
        <v>602</v>
      </c>
      <c r="AQ75" s="1043"/>
      <c r="AR75" s="1043"/>
      <c r="AS75" s="1043"/>
      <c r="AT75" s="1044"/>
      <c r="AU75" s="1045" t="s">
        <v>602</v>
      </c>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15">
      <c r="A76" s="234">
        <v>9</v>
      </c>
      <c r="B76" s="1038" t="s">
        <v>599</v>
      </c>
      <c r="C76" s="1039"/>
      <c r="D76" s="1039"/>
      <c r="E76" s="1039"/>
      <c r="F76" s="1039"/>
      <c r="G76" s="1039"/>
      <c r="H76" s="1039"/>
      <c r="I76" s="1039"/>
      <c r="J76" s="1039"/>
      <c r="K76" s="1039"/>
      <c r="L76" s="1039"/>
      <c r="M76" s="1039"/>
      <c r="N76" s="1039"/>
      <c r="O76" s="1039"/>
      <c r="P76" s="1040"/>
      <c r="Q76" s="1042">
        <v>19</v>
      </c>
      <c r="R76" s="1043"/>
      <c r="S76" s="1043"/>
      <c r="T76" s="1043"/>
      <c r="U76" s="1044"/>
      <c r="V76" s="1045">
        <v>18</v>
      </c>
      <c r="W76" s="1043"/>
      <c r="X76" s="1043"/>
      <c r="Y76" s="1043"/>
      <c r="Z76" s="1044"/>
      <c r="AA76" s="1045">
        <v>1</v>
      </c>
      <c r="AB76" s="1043"/>
      <c r="AC76" s="1043"/>
      <c r="AD76" s="1043"/>
      <c r="AE76" s="1044"/>
      <c r="AF76" s="1045">
        <v>1</v>
      </c>
      <c r="AG76" s="1043"/>
      <c r="AH76" s="1043"/>
      <c r="AI76" s="1043"/>
      <c r="AJ76" s="1044"/>
      <c r="AK76" s="1045">
        <v>12</v>
      </c>
      <c r="AL76" s="1043"/>
      <c r="AM76" s="1043"/>
      <c r="AN76" s="1043"/>
      <c r="AO76" s="1044"/>
      <c r="AP76" s="1045" t="s">
        <v>602</v>
      </c>
      <c r="AQ76" s="1043"/>
      <c r="AR76" s="1043"/>
      <c r="AS76" s="1043"/>
      <c r="AT76" s="1044"/>
      <c r="AU76" s="1045" t="s">
        <v>602</v>
      </c>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15">
      <c r="A77" s="234">
        <v>10</v>
      </c>
      <c r="B77" s="1038" t="s">
        <v>600</v>
      </c>
      <c r="C77" s="1039"/>
      <c r="D77" s="1039"/>
      <c r="E77" s="1039"/>
      <c r="F77" s="1039"/>
      <c r="G77" s="1039"/>
      <c r="H77" s="1039"/>
      <c r="I77" s="1039"/>
      <c r="J77" s="1039"/>
      <c r="K77" s="1039"/>
      <c r="L77" s="1039"/>
      <c r="M77" s="1039"/>
      <c r="N77" s="1039"/>
      <c r="O77" s="1039"/>
      <c r="P77" s="1040"/>
      <c r="Q77" s="1042">
        <v>975</v>
      </c>
      <c r="R77" s="1043"/>
      <c r="S77" s="1043"/>
      <c r="T77" s="1043"/>
      <c r="U77" s="1044"/>
      <c r="V77" s="1045">
        <v>965</v>
      </c>
      <c r="W77" s="1043"/>
      <c r="X77" s="1043"/>
      <c r="Y77" s="1043"/>
      <c r="Z77" s="1044"/>
      <c r="AA77" s="1045">
        <v>10</v>
      </c>
      <c r="AB77" s="1043"/>
      <c r="AC77" s="1043"/>
      <c r="AD77" s="1043"/>
      <c r="AE77" s="1044"/>
      <c r="AF77" s="1045">
        <v>10</v>
      </c>
      <c r="AG77" s="1043"/>
      <c r="AH77" s="1043"/>
      <c r="AI77" s="1043"/>
      <c r="AJ77" s="1044"/>
      <c r="AK77" s="1045" t="s">
        <v>602</v>
      </c>
      <c r="AL77" s="1043"/>
      <c r="AM77" s="1043"/>
      <c r="AN77" s="1043"/>
      <c r="AO77" s="1044"/>
      <c r="AP77" s="1045" t="s">
        <v>602</v>
      </c>
      <c r="AQ77" s="1043"/>
      <c r="AR77" s="1043"/>
      <c r="AS77" s="1043"/>
      <c r="AT77" s="1044"/>
      <c r="AU77" s="1045" t="s">
        <v>602</v>
      </c>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15">
      <c r="A78" s="234">
        <v>11</v>
      </c>
      <c r="B78" s="1038" t="s">
        <v>601</v>
      </c>
      <c r="C78" s="1039"/>
      <c r="D78" s="1039"/>
      <c r="E78" s="1039"/>
      <c r="F78" s="1039"/>
      <c r="G78" s="1039"/>
      <c r="H78" s="1039"/>
      <c r="I78" s="1039"/>
      <c r="J78" s="1039"/>
      <c r="K78" s="1039"/>
      <c r="L78" s="1039"/>
      <c r="M78" s="1039"/>
      <c r="N78" s="1039"/>
      <c r="O78" s="1039"/>
      <c r="P78" s="1040"/>
      <c r="Q78" s="1041">
        <v>359263</v>
      </c>
      <c r="R78" s="1035"/>
      <c r="S78" s="1035"/>
      <c r="T78" s="1035"/>
      <c r="U78" s="1035"/>
      <c r="V78" s="1035">
        <v>349158</v>
      </c>
      <c r="W78" s="1035"/>
      <c r="X78" s="1035"/>
      <c r="Y78" s="1035"/>
      <c r="Z78" s="1035"/>
      <c r="AA78" s="1035">
        <v>10106</v>
      </c>
      <c r="AB78" s="1035"/>
      <c r="AC78" s="1035"/>
      <c r="AD78" s="1035"/>
      <c r="AE78" s="1035"/>
      <c r="AF78" s="1035">
        <v>10106</v>
      </c>
      <c r="AG78" s="1035"/>
      <c r="AH78" s="1035"/>
      <c r="AI78" s="1035"/>
      <c r="AJ78" s="1035"/>
      <c r="AK78" s="1035">
        <v>703</v>
      </c>
      <c r="AL78" s="1035"/>
      <c r="AM78" s="1035"/>
      <c r="AN78" s="1035"/>
      <c r="AO78" s="1035"/>
      <c r="AP78" s="1035" t="s">
        <v>602</v>
      </c>
      <c r="AQ78" s="1035"/>
      <c r="AR78" s="1035"/>
      <c r="AS78" s="1035"/>
      <c r="AT78" s="1035"/>
      <c r="AU78" s="1035" t="s">
        <v>602</v>
      </c>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15">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15">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15">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15">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15">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15">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15">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15">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15">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
      <c r="A88" s="236" t="s">
        <v>401</v>
      </c>
      <c r="B88" s="1001" t="s">
        <v>431</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15555</v>
      </c>
      <c r="AG88" s="1023"/>
      <c r="AH88" s="1023"/>
      <c r="AI88" s="1023"/>
      <c r="AJ88" s="1023"/>
      <c r="AK88" s="1027"/>
      <c r="AL88" s="1027"/>
      <c r="AM88" s="1027"/>
      <c r="AN88" s="1027"/>
      <c r="AO88" s="1027"/>
      <c r="AP88" s="1023">
        <v>9428</v>
      </c>
      <c r="AQ88" s="1023"/>
      <c r="AR88" s="1023"/>
      <c r="AS88" s="1023"/>
      <c r="AT88" s="1023"/>
      <c r="AU88" s="1023">
        <v>1097</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401</v>
      </c>
      <c r="BR102" s="1001" t="s">
        <v>432</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56</v>
      </c>
      <c r="CS102" s="1017"/>
      <c r="CT102" s="1017"/>
      <c r="CU102" s="1017"/>
      <c r="CV102" s="1018"/>
      <c r="CW102" s="1016">
        <v>55</v>
      </c>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433</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434</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435</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436</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6" t="s">
        <v>437</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438</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15">
      <c r="A109" s="959" t="s">
        <v>439</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440</v>
      </c>
      <c r="AB109" s="960"/>
      <c r="AC109" s="960"/>
      <c r="AD109" s="960"/>
      <c r="AE109" s="961"/>
      <c r="AF109" s="962" t="s">
        <v>441</v>
      </c>
      <c r="AG109" s="960"/>
      <c r="AH109" s="960"/>
      <c r="AI109" s="960"/>
      <c r="AJ109" s="961"/>
      <c r="AK109" s="962" t="s">
        <v>315</v>
      </c>
      <c r="AL109" s="960"/>
      <c r="AM109" s="960"/>
      <c r="AN109" s="960"/>
      <c r="AO109" s="961"/>
      <c r="AP109" s="962" t="s">
        <v>442</v>
      </c>
      <c r="AQ109" s="960"/>
      <c r="AR109" s="960"/>
      <c r="AS109" s="960"/>
      <c r="AT109" s="993"/>
      <c r="AU109" s="959" t="s">
        <v>439</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440</v>
      </c>
      <c r="BR109" s="960"/>
      <c r="BS109" s="960"/>
      <c r="BT109" s="960"/>
      <c r="BU109" s="961"/>
      <c r="BV109" s="962" t="s">
        <v>441</v>
      </c>
      <c r="BW109" s="960"/>
      <c r="BX109" s="960"/>
      <c r="BY109" s="960"/>
      <c r="BZ109" s="961"/>
      <c r="CA109" s="962" t="s">
        <v>315</v>
      </c>
      <c r="CB109" s="960"/>
      <c r="CC109" s="960"/>
      <c r="CD109" s="960"/>
      <c r="CE109" s="961"/>
      <c r="CF109" s="1000" t="s">
        <v>442</v>
      </c>
      <c r="CG109" s="1000"/>
      <c r="CH109" s="1000"/>
      <c r="CI109" s="1000"/>
      <c r="CJ109" s="1000"/>
      <c r="CK109" s="962" t="s">
        <v>443</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440</v>
      </c>
      <c r="DH109" s="960"/>
      <c r="DI109" s="960"/>
      <c r="DJ109" s="960"/>
      <c r="DK109" s="961"/>
      <c r="DL109" s="962" t="s">
        <v>441</v>
      </c>
      <c r="DM109" s="960"/>
      <c r="DN109" s="960"/>
      <c r="DO109" s="960"/>
      <c r="DP109" s="961"/>
      <c r="DQ109" s="962" t="s">
        <v>315</v>
      </c>
      <c r="DR109" s="960"/>
      <c r="DS109" s="960"/>
      <c r="DT109" s="960"/>
      <c r="DU109" s="961"/>
      <c r="DV109" s="962" t="s">
        <v>442</v>
      </c>
      <c r="DW109" s="960"/>
      <c r="DX109" s="960"/>
      <c r="DY109" s="960"/>
      <c r="DZ109" s="993"/>
    </row>
    <row r="110" spans="1:131" s="226" customFormat="1" ht="26.25" customHeight="1" x14ac:dyDescent="0.15">
      <c r="A110" s="871" t="s">
        <v>444</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2613280</v>
      </c>
      <c r="AB110" s="953"/>
      <c r="AC110" s="953"/>
      <c r="AD110" s="953"/>
      <c r="AE110" s="954"/>
      <c r="AF110" s="955">
        <v>2561700</v>
      </c>
      <c r="AG110" s="953"/>
      <c r="AH110" s="953"/>
      <c r="AI110" s="953"/>
      <c r="AJ110" s="954"/>
      <c r="AK110" s="955">
        <v>2473347</v>
      </c>
      <c r="AL110" s="953"/>
      <c r="AM110" s="953"/>
      <c r="AN110" s="953"/>
      <c r="AO110" s="954"/>
      <c r="AP110" s="956">
        <v>17.5</v>
      </c>
      <c r="AQ110" s="957"/>
      <c r="AR110" s="957"/>
      <c r="AS110" s="957"/>
      <c r="AT110" s="958"/>
      <c r="AU110" s="994" t="s">
        <v>72</v>
      </c>
      <c r="AV110" s="995"/>
      <c r="AW110" s="995"/>
      <c r="AX110" s="995"/>
      <c r="AY110" s="995"/>
      <c r="AZ110" s="924" t="s">
        <v>445</v>
      </c>
      <c r="BA110" s="872"/>
      <c r="BB110" s="872"/>
      <c r="BC110" s="872"/>
      <c r="BD110" s="872"/>
      <c r="BE110" s="872"/>
      <c r="BF110" s="872"/>
      <c r="BG110" s="872"/>
      <c r="BH110" s="872"/>
      <c r="BI110" s="872"/>
      <c r="BJ110" s="872"/>
      <c r="BK110" s="872"/>
      <c r="BL110" s="872"/>
      <c r="BM110" s="872"/>
      <c r="BN110" s="872"/>
      <c r="BO110" s="872"/>
      <c r="BP110" s="873"/>
      <c r="BQ110" s="925">
        <v>22762056</v>
      </c>
      <c r="BR110" s="906"/>
      <c r="BS110" s="906"/>
      <c r="BT110" s="906"/>
      <c r="BU110" s="906"/>
      <c r="BV110" s="906">
        <v>22408888</v>
      </c>
      <c r="BW110" s="906"/>
      <c r="BX110" s="906"/>
      <c r="BY110" s="906"/>
      <c r="BZ110" s="906"/>
      <c r="CA110" s="906">
        <v>22623727</v>
      </c>
      <c r="CB110" s="906"/>
      <c r="CC110" s="906"/>
      <c r="CD110" s="906"/>
      <c r="CE110" s="906"/>
      <c r="CF110" s="930">
        <v>159.80000000000001</v>
      </c>
      <c r="CG110" s="931"/>
      <c r="CH110" s="931"/>
      <c r="CI110" s="931"/>
      <c r="CJ110" s="931"/>
      <c r="CK110" s="990" t="s">
        <v>446</v>
      </c>
      <c r="CL110" s="883"/>
      <c r="CM110" s="924" t="s">
        <v>447</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420</v>
      </c>
      <c r="DH110" s="906"/>
      <c r="DI110" s="906"/>
      <c r="DJ110" s="906"/>
      <c r="DK110" s="906"/>
      <c r="DL110" s="906" t="s">
        <v>185</v>
      </c>
      <c r="DM110" s="906"/>
      <c r="DN110" s="906"/>
      <c r="DO110" s="906"/>
      <c r="DP110" s="906"/>
      <c r="DQ110" s="906" t="s">
        <v>420</v>
      </c>
      <c r="DR110" s="906"/>
      <c r="DS110" s="906"/>
      <c r="DT110" s="906"/>
      <c r="DU110" s="906"/>
      <c r="DV110" s="907" t="s">
        <v>448</v>
      </c>
      <c r="DW110" s="907"/>
      <c r="DX110" s="907"/>
      <c r="DY110" s="907"/>
      <c r="DZ110" s="908"/>
    </row>
    <row r="111" spans="1:131" s="226" customFormat="1" ht="26.25" customHeight="1" x14ac:dyDescent="0.15">
      <c r="A111" s="838" t="s">
        <v>449</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448</v>
      </c>
      <c r="AB111" s="983"/>
      <c r="AC111" s="983"/>
      <c r="AD111" s="983"/>
      <c r="AE111" s="984"/>
      <c r="AF111" s="985" t="s">
        <v>185</v>
      </c>
      <c r="AG111" s="983"/>
      <c r="AH111" s="983"/>
      <c r="AI111" s="983"/>
      <c r="AJ111" s="984"/>
      <c r="AK111" s="985" t="s">
        <v>450</v>
      </c>
      <c r="AL111" s="983"/>
      <c r="AM111" s="983"/>
      <c r="AN111" s="983"/>
      <c r="AO111" s="984"/>
      <c r="AP111" s="986" t="s">
        <v>185</v>
      </c>
      <c r="AQ111" s="987"/>
      <c r="AR111" s="987"/>
      <c r="AS111" s="987"/>
      <c r="AT111" s="988"/>
      <c r="AU111" s="996"/>
      <c r="AV111" s="997"/>
      <c r="AW111" s="997"/>
      <c r="AX111" s="997"/>
      <c r="AY111" s="997"/>
      <c r="AZ111" s="879" t="s">
        <v>451</v>
      </c>
      <c r="BA111" s="816"/>
      <c r="BB111" s="816"/>
      <c r="BC111" s="816"/>
      <c r="BD111" s="816"/>
      <c r="BE111" s="816"/>
      <c r="BF111" s="816"/>
      <c r="BG111" s="816"/>
      <c r="BH111" s="816"/>
      <c r="BI111" s="816"/>
      <c r="BJ111" s="816"/>
      <c r="BK111" s="816"/>
      <c r="BL111" s="816"/>
      <c r="BM111" s="816"/>
      <c r="BN111" s="816"/>
      <c r="BO111" s="816"/>
      <c r="BP111" s="817"/>
      <c r="BQ111" s="880">
        <v>1607841</v>
      </c>
      <c r="BR111" s="881"/>
      <c r="BS111" s="881"/>
      <c r="BT111" s="881"/>
      <c r="BU111" s="881"/>
      <c r="BV111" s="881">
        <v>1381330</v>
      </c>
      <c r="BW111" s="881"/>
      <c r="BX111" s="881"/>
      <c r="BY111" s="881"/>
      <c r="BZ111" s="881"/>
      <c r="CA111" s="881">
        <v>1149673</v>
      </c>
      <c r="CB111" s="881"/>
      <c r="CC111" s="881"/>
      <c r="CD111" s="881"/>
      <c r="CE111" s="881"/>
      <c r="CF111" s="939">
        <v>8.1</v>
      </c>
      <c r="CG111" s="940"/>
      <c r="CH111" s="940"/>
      <c r="CI111" s="940"/>
      <c r="CJ111" s="940"/>
      <c r="CK111" s="991"/>
      <c r="CL111" s="885"/>
      <c r="CM111" s="879" t="s">
        <v>452</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v>1583356</v>
      </c>
      <c r="DH111" s="881"/>
      <c r="DI111" s="881"/>
      <c r="DJ111" s="881"/>
      <c r="DK111" s="881"/>
      <c r="DL111" s="881">
        <v>1364361</v>
      </c>
      <c r="DM111" s="881"/>
      <c r="DN111" s="881"/>
      <c r="DO111" s="881"/>
      <c r="DP111" s="881"/>
      <c r="DQ111" s="881">
        <v>1139764</v>
      </c>
      <c r="DR111" s="881"/>
      <c r="DS111" s="881"/>
      <c r="DT111" s="881"/>
      <c r="DU111" s="881"/>
      <c r="DV111" s="858">
        <v>8.1</v>
      </c>
      <c r="DW111" s="858"/>
      <c r="DX111" s="858"/>
      <c r="DY111" s="858"/>
      <c r="DZ111" s="859"/>
    </row>
    <row r="112" spans="1:131" s="226" customFormat="1" ht="26.25" customHeight="1" x14ac:dyDescent="0.15">
      <c r="A112" s="976" t="s">
        <v>453</v>
      </c>
      <c r="B112" s="977"/>
      <c r="C112" s="816" t="s">
        <v>454</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420</v>
      </c>
      <c r="AB112" s="844"/>
      <c r="AC112" s="844"/>
      <c r="AD112" s="844"/>
      <c r="AE112" s="845"/>
      <c r="AF112" s="846" t="s">
        <v>448</v>
      </c>
      <c r="AG112" s="844"/>
      <c r="AH112" s="844"/>
      <c r="AI112" s="844"/>
      <c r="AJ112" s="845"/>
      <c r="AK112" s="846" t="s">
        <v>450</v>
      </c>
      <c r="AL112" s="844"/>
      <c r="AM112" s="844"/>
      <c r="AN112" s="844"/>
      <c r="AO112" s="845"/>
      <c r="AP112" s="888" t="s">
        <v>420</v>
      </c>
      <c r="AQ112" s="889"/>
      <c r="AR112" s="889"/>
      <c r="AS112" s="889"/>
      <c r="AT112" s="890"/>
      <c r="AU112" s="996"/>
      <c r="AV112" s="997"/>
      <c r="AW112" s="997"/>
      <c r="AX112" s="997"/>
      <c r="AY112" s="997"/>
      <c r="AZ112" s="879" t="s">
        <v>455</v>
      </c>
      <c r="BA112" s="816"/>
      <c r="BB112" s="816"/>
      <c r="BC112" s="816"/>
      <c r="BD112" s="816"/>
      <c r="BE112" s="816"/>
      <c r="BF112" s="816"/>
      <c r="BG112" s="816"/>
      <c r="BH112" s="816"/>
      <c r="BI112" s="816"/>
      <c r="BJ112" s="816"/>
      <c r="BK112" s="816"/>
      <c r="BL112" s="816"/>
      <c r="BM112" s="816"/>
      <c r="BN112" s="816"/>
      <c r="BO112" s="816"/>
      <c r="BP112" s="817"/>
      <c r="BQ112" s="880">
        <v>4960841</v>
      </c>
      <c r="BR112" s="881"/>
      <c r="BS112" s="881"/>
      <c r="BT112" s="881"/>
      <c r="BU112" s="881"/>
      <c r="BV112" s="881">
        <v>4396852</v>
      </c>
      <c r="BW112" s="881"/>
      <c r="BX112" s="881"/>
      <c r="BY112" s="881"/>
      <c r="BZ112" s="881"/>
      <c r="CA112" s="881">
        <v>3677993</v>
      </c>
      <c r="CB112" s="881"/>
      <c r="CC112" s="881"/>
      <c r="CD112" s="881"/>
      <c r="CE112" s="881"/>
      <c r="CF112" s="939">
        <v>26</v>
      </c>
      <c r="CG112" s="940"/>
      <c r="CH112" s="940"/>
      <c r="CI112" s="940"/>
      <c r="CJ112" s="940"/>
      <c r="CK112" s="991"/>
      <c r="CL112" s="885"/>
      <c r="CM112" s="879" t="s">
        <v>456</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420</v>
      </c>
      <c r="DH112" s="881"/>
      <c r="DI112" s="881"/>
      <c r="DJ112" s="881"/>
      <c r="DK112" s="881"/>
      <c r="DL112" s="881" t="s">
        <v>420</v>
      </c>
      <c r="DM112" s="881"/>
      <c r="DN112" s="881"/>
      <c r="DO112" s="881"/>
      <c r="DP112" s="881"/>
      <c r="DQ112" s="881" t="s">
        <v>448</v>
      </c>
      <c r="DR112" s="881"/>
      <c r="DS112" s="881"/>
      <c r="DT112" s="881"/>
      <c r="DU112" s="881"/>
      <c r="DV112" s="858" t="s">
        <v>420</v>
      </c>
      <c r="DW112" s="858"/>
      <c r="DX112" s="858"/>
      <c r="DY112" s="858"/>
      <c r="DZ112" s="859"/>
    </row>
    <row r="113" spans="1:130" s="226" customFormat="1" ht="26.25" customHeight="1" x14ac:dyDescent="0.15">
      <c r="A113" s="978"/>
      <c r="B113" s="979"/>
      <c r="C113" s="816" t="s">
        <v>457</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455840</v>
      </c>
      <c r="AB113" s="983"/>
      <c r="AC113" s="983"/>
      <c r="AD113" s="983"/>
      <c r="AE113" s="984"/>
      <c r="AF113" s="985">
        <v>391054</v>
      </c>
      <c r="AG113" s="983"/>
      <c r="AH113" s="983"/>
      <c r="AI113" s="983"/>
      <c r="AJ113" s="984"/>
      <c r="AK113" s="985">
        <v>324177</v>
      </c>
      <c r="AL113" s="983"/>
      <c r="AM113" s="983"/>
      <c r="AN113" s="983"/>
      <c r="AO113" s="984"/>
      <c r="AP113" s="986">
        <v>2.2999999999999998</v>
      </c>
      <c r="AQ113" s="987"/>
      <c r="AR113" s="987"/>
      <c r="AS113" s="987"/>
      <c r="AT113" s="988"/>
      <c r="AU113" s="996"/>
      <c r="AV113" s="997"/>
      <c r="AW113" s="997"/>
      <c r="AX113" s="997"/>
      <c r="AY113" s="997"/>
      <c r="AZ113" s="879" t="s">
        <v>458</v>
      </c>
      <c r="BA113" s="816"/>
      <c r="BB113" s="816"/>
      <c r="BC113" s="816"/>
      <c r="BD113" s="816"/>
      <c r="BE113" s="816"/>
      <c r="BF113" s="816"/>
      <c r="BG113" s="816"/>
      <c r="BH113" s="816"/>
      <c r="BI113" s="816"/>
      <c r="BJ113" s="816"/>
      <c r="BK113" s="816"/>
      <c r="BL113" s="816"/>
      <c r="BM113" s="816"/>
      <c r="BN113" s="816"/>
      <c r="BO113" s="816"/>
      <c r="BP113" s="817"/>
      <c r="BQ113" s="880">
        <v>780608</v>
      </c>
      <c r="BR113" s="881"/>
      <c r="BS113" s="881"/>
      <c r="BT113" s="881"/>
      <c r="BU113" s="881"/>
      <c r="BV113" s="881">
        <v>1183366</v>
      </c>
      <c r="BW113" s="881"/>
      <c r="BX113" s="881"/>
      <c r="BY113" s="881"/>
      <c r="BZ113" s="881"/>
      <c r="CA113" s="881">
        <v>1096540</v>
      </c>
      <c r="CB113" s="881"/>
      <c r="CC113" s="881"/>
      <c r="CD113" s="881"/>
      <c r="CE113" s="881"/>
      <c r="CF113" s="939">
        <v>7.7</v>
      </c>
      <c r="CG113" s="940"/>
      <c r="CH113" s="940"/>
      <c r="CI113" s="940"/>
      <c r="CJ113" s="940"/>
      <c r="CK113" s="991"/>
      <c r="CL113" s="885"/>
      <c r="CM113" s="879" t="s">
        <v>459</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448</v>
      </c>
      <c r="DH113" s="844"/>
      <c r="DI113" s="844"/>
      <c r="DJ113" s="844"/>
      <c r="DK113" s="845"/>
      <c r="DL113" s="846" t="s">
        <v>420</v>
      </c>
      <c r="DM113" s="844"/>
      <c r="DN113" s="844"/>
      <c r="DO113" s="844"/>
      <c r="DP113" s="845"/>
      <c r="DQ113" s="846" t="s">
        <v>450</v>
      </c>
      <c r="DR113" s="844"/>
      <c r="DS113" s="844"/>
      <c r="DT113" s="844"/>
      <c r="DU113" s="845"/>
      <c r="DV113" s="888" t="s">
        <v>448</v>
      </c>
      <c r="DW113" s="889"/>
      <c r="DX113" s="889"/>
      <c r="DY113" s="889"/>
      <c r="DZ113" s="890"/>
    </row>
    <row r="114" spans="1:130" s="226" customFormat="1" ht="26.25" customHeight="1" x14ac:dyDescent="0.15">
      <c r="A114" s="978"/>
      <c r="B114" s="979"/>
      <c r="C114" s="816" t="s">
        <v>460</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103883</v>
      </c>
      <c r="AB114" s="844"/>
      <c r="AC114" s="844"/>
      <c r="AD114" s="844"/>
      <c r="AE114" s="845"/>
      <c r="AF114" s="846">
        <v>114087</v>
      </c>
      <c r="AG114" s="844"/>
      <c r="AH114" s="844"/>
      <c r="AI114" s="844"/>
      <c r="AJ114" s="845"/>
      <c r="AK114" s="846">
        <v>136578</v>
      </c>
      <c r="AL114" s="844"/>
      <c r="AM114" s="844"/>
      <c r="AN114" s="844"/>
      <c r="AO114" s="845"/>
      <c r="AP114" s="888">
        <v>1</v>
      </c>
      <c r="AQ114" s="889"/>
      <c r="AR114" s="889"/>
      <c r="AS114" s="889"/>
      <c r="AT114" s="890"/>
      <c r="AU114" s="996"/>
      <c r="AV114" s="997"/>
      <c r="AW114" s="997"/>
      <c r="AX114" s="997"/>
      <c r="AY114" s="997"/>
      <c r="AZ114" s="879" t="s">
        <v>461</v>
      </c>
      <c r="BA114" s="816"/>
      <c r="BB114" s="816"/>
      <c r="BC114" s="816"/>
      <c r="BD114" s="816"/>
      <c r="BE114" s="816"/>
      <c r="BF114" s="816"/>
      <c r="BG114" s="816"/>
      <c r="BH114" s="816"/>
      <c r="BI114" s="816"/>
      <c r="BJ114" s="816"/>
      <c r="BK114" s="816"/>
      <c r="BL114" s="816"/>
      <c r="BM114" s="816"/>
      <c r="BN114" s="816"/>
      <c r="BO114" s="816"/>
      <c r="BP114" s="817"/>
      <c r="BQ114" s="880">
        <v>1790629</v>
      </c>
      <c r="BR114" s="881"/>
      <c r="BS114" s="881"/>
      <c r="BT114" s="881"/>
      <c r="BU114" s="881"/>
      <c r="BV114" s="881">
        <v>1790249</v>
      </c>
      <c r="BW114" s="881"/>
      <c r="BX114" s="881"/>
      <c r="BY114" s="881"/>
      <c r="BZ114" s="881"/>
      <c r="CA114" s="881">
        <v>1735085</v>
      </c>
      <c r="CB114" s="881"/>
      <c r="CC114" s="881"/>
      <c r="CD114" s="881"/>
      <c r="CE114" s="881"/>
      <c r="CF114" s="939">
        <v>12.3</v>
      </c>
      <c r="CG114" s="940"/>
      <c r="CH114" s="940"/>
      <c r="CI114" s="940"/>
      <c r="CJ114" s="940"/>
      <c r="CK114" s="991"/>
      <c r="CL114" s="885"/>
      <c r="CM114" s="879" t="s">
        <v>462</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420</v>
      </c>
      <c r="DH114" s="844"/>
      <c r="DI114" s="844"/>
      <c r="DJ114" s="844"/>
      <c r="DK114" s="845"/>
      <c r="DL114" s="846" t="s">
        <v>450</v>
      </c>
      <c r="DM114" s="844"/>
      <c r="DN114" s="844"/>
      <c r="DO114" s="844"/>
      <c r="DP114" s="845"/>
      <c r="DQ114" s="846" t="s">
        <v>185</v>
      </c>
      <c r="DR114" s="844"/>
      <c r="DS114" s="844"/>
      <c r="DT114" s="844"/>
      <c r="DU114" s="845"/>
      <c r="DV114" s="888" t="s">
        <v>448</v>
      </c>
      <c r="DW114" s="889"/>
      <c r="DX114" s="889"/>
      <c r="DY114" s="889"/>
      <c r="DZ114" s="890"/>
    </row>
    <row r="115" spans="1:130" s="226" customFormat="1" ht="26.25" customHeight="1" x14ac:dyDescent="0.15">
      <c r="A115" s="978"/>
      <c r="B115" s="979"/>
      <c r="C115" s="816" t="s">
        <v>463</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280515</v>
      </c>
      <c r="AB115" s="983"/>
      <c r="AC115" s="983"/>
      <c r="AD115" s="983"/>
      <c r="AE115" s="984"/>
      <c r="AF115" s="985">
        <v>271294</v>
      </c>
      <c r="AG115" s="983"/>
      <c r="AH115" s="983"/>
      <c r="AI115" s="983"/>
      <c r="AJ115" s="984"/>
      <c r="AK115" s="985">
        <v>268609</v>
      </c>
      <c r="AL115" s="983"/>
      <c r="AM115" s="983"/>
      <c r="AN115" s="983"/>
      <c r="AO115" s="984"/>
      <c r="AP115" s="986">
        <v>1.9</v>
      </c>
      <c r="AQ115" s="987"/>
      <c r="AR115" s="987"/>
      <c r="AS115" s="987"/>
      <c r="AT115" s="988"/>
      <c r="AU115" s="996"/>
      <c r="AV115" s="997"/>
      <c r="AW115" s="997"/>
      <c r="AX115" s="997"/>
      <c r="AY115" s="997"/>
      <c r="AZ115" s="879" t="s">
        <v>464</v>
      </c>
      <c r="BA115" s="816"/>
      <c r="BB115" s="816"/>
      <c r="BC115" s="816"/>
      <c r="BD115" s="816"/>
      <c r="BE115" s="816"/>
      <c r="BF115" s="816"/>
      <c r="BG115" s="816"/>
      <c r="BH115" s="816"/>
      <c r="BI115" s="816"/>
      <c r="BJ115" s="816"/>
      <c r="BK115" s="816"/>
      <c r="BL115" s="816"/>
      <c r="BM115" s="816"/>
      <c r="BN115" s="816"/>
      <c r="BO115" s="816"/>
      <c r="BP115" s="817"/>
      <c r="BQ115" s="880">
        <v>6215</v>
      </c>
      <c r="BR115" s="881"/>
      <c r="BS115" s="881"/>
      <c r="BT115" s="881"/>
      <c r="BU115" s="881"/>
      <c r="BV115" s="881">
        <v>2742</v>
      </c>
      <c r="BW115" s="881"/>
      <c r="BX115" s="881"/>
      <c r="BY115" s="881"/>
      <c r="BZ115" s="881"/>
      <c r="CA115" s="881" t="s">
        <v>420</v>
      </c>
      <c r="CB115" s="881"/>
      <c r="CC115" s="881"/>
      <c r="CD115" s="881"/>
      <c r="CE115" s="881"/>
      <c r="CF115" s="939" t="s">
        <v>450</v>
      </c>
      <c r="CG115" s="940"/>
      <c r="CH115" s="940"/>
      <c r="CI115" s="940"/>
      <c r="CJ115" s="940"/>
      <c r="CK115" s="991"/>
      <c r="CL115" s="885"/>
      <c r="CM115" s="879" t="s">
        <v>465</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448</v>
      </c>
      <c r="DH115" s="844"/>
      <c r="DI115" s="844"/>
      <c r="DJ115" s="844"/>
      <c r="DK115" s="845"/>
      <c r="DL115" s="846" t="s">
        <v>185</v>
      </c>
      <c r="DM115" s="844"/>
      <c r="DN115" s="844"/>
      <c r="DO115" s="844"/>
      <c r="DP115" s="845"/>
      <c r="DQ115" s="846" t="s">
        <v>448</v>
      </c>
      <c r="DR115" s="844"/>
      <c r="DS115" s="844"/>
      <c r="DT115" s="844"/>
      <c r="DU115" s="845"/>
      <c r="DV115" s="888" t="s">
        <v>448</v>
      </c>
      <c r="DW115" s="889"/>
      <c r="DX115" s="889"/>
      <c r="DY115" s="889"/>
      <c r="DZ115" s="890"/>
    </row>
    <row r="116" spans="1:130" s="226" customFormat="1" ht="26.25" customHeight="1" x14ac:dyDescent="0.15">
      <c r="A116" s="980"/>
      <c r="B116" s="981"/>
      <c r="C116" s="903" t="s">
        <v>466</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450</v>
      </c>
      <c r="AB116" s="844"/>
      <c r="AC116" s="844"/>
      <c r="AD116" s="844"/>
      <c r="AE116" s="845"/>
      <c r="AF116" s="846" t="s">
        <v>448</v>
      </c>
      <c r="AG116" s="844"/>
      <c r="AH116" s="844"/>
      <c r="AI116" s="844"/>
      <c r="AJ116" s="845"/>
      <c r="AK116" s="846" t="s">
        <v>450</v>
      </c>
      <c r="AL116" s="844"/>
      <c r="AM116" s="844"/>
      <c r="AN116" s="844"/>
      <c r="AO116" s="845"/>
      <c r="AP116" s="888" t="s">
        <v>420</v>
      </c>
      <c r="AQ116" s="889"/>
      <c r="AR116" s="889"/>
      <c r="AS116" s="889"/>
      <c r="AT116" s="890"/>
      <c r="AU116" s="996"/>
      <c r="AV116" s="997"/>
      <c r="AW116" s="997"/>
      <c r="AX116" s="997"/>
      <c r="AY116" s="997"/>
      <c r="AZ116" s="973" t="s">
        <v>467</v>
      </c>
      <c r="BA116" s="974"/>
      <c r="BB116" s="974"/>
      <c r="BC116" s="974"/>
      <c r="BD116" s="974"/>
      <c r="BE116" s="974"/>
      <c r="BF116" s="974"/>
      <c r="BG116" s="974"/>
      <c r="BH116" s="974"/>
      <c r="BI116" s="974"/>
      <c r="BJ116" s="974"/>
      <c r="BK116" s="974"/>
      <c r="BL116" s="974"/>
      <c r="BM116" s="974"/>
      <c r="BN116" s="974"/>
      <c r="BO116" s="974"/>
      <c r="BP116" s="975"/>
      <c r="BQ116" s="880" t="s">
        <v>448</v>
      </c>
      <c r="BR116" s="881"/>
      <c r="BS116" s="881"/>
      <c r="BT116" s="881"/>
      <c r="BU116" s="881"/>
      <c r="BV116" s="881" t="s">
        <v>420</v>
      </c>
      <c r="BW116" s="881"/>
      <c r="BX116" s="881"/>
      <c r="BY116" s="881"/>
      <c r="BZ116" s="881"/>
      <c r="CA116" s="881" t="s">
        <v>420</v>
      </c>
      <c r="CB116" s="881"/>
      <c r="CC116" s="881"/>
      <c r="CD116" s="881"/>
      <c r="CE116" s="881"/>
      <c r="CF116" s="939" t="s">
        <v>448</v>
      </c>
      <c r="CG116" s="940"/>
      <c r="CH116" s="940"/>
      <c r="CI116" s="940"/>
      <c r="CJ116" s="940"/>
      <c r="CK116" s="991"/>
      <c r="CL116" s="885"/>
      <c r="CM116" s="879" t="s">
        <v>468</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448</v>
      </c>
      <c r="DH116" s="844"/>
      <c r="DI116" s="844"/>
      <c r="DJ116" s="844"/>
      <c r="DK116" s="845"/>
      <c r="DL116" s="846" t="s">
        <v>420</v>
      </c>
      <c r="DM116" s="844"/>
      <c r="DN116" s="844"/>
      <c r="DO116" s="844"/>
      <c r="DP116" s="845"/>
      <c r="DQ116" s="846" t="s">
        <v>420</v>
      </c>
      <c r="DR116" s="844"/>
      <c r="DS116" s="844"/>
      <c r="DT116" s="844"/>
      <c r="DU116" s="845"/>
      <c r="DV116" s="888" t="s">
        <v>448</v>
      </c>
      <c r="DW116" s="889"/>
      <c r="DX116" s="889"/>
      <c r="DY116" s="889"/>
      <c r="DZ116" s="890"/>
    </row>
    <row r="117" spans="1:130" s="226" customFormat="1" ht="26.25" customHeight="1" x14ac:dyDescent="0.15">
      <c r="A117" s="959" t="s">
        <v>194</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469</v>
      </c>
      <c r="Z117" s="961"/>
      <c r="AA117" s="966">
        <v>3453518</v>
      </c>
      <c r="AB117" s="967"/>
      <c r="AC117" s="967"/>
      <c r="AD117" s="967"/>
      <c r="AE117" s="968"/>
      <c r="AF117" s="969">
        <v>3338135</v>
      </c>
      <c r="AG117" s="967"/>
      <c r="AH117" s="967"/>
      <c r="AI117" s="967"/>
      <c r="AJ117" s="968"/>
      <c r="AK117" s="969">
        <v>3202711</v>
      </c>
      <c r="AL117" s="967"/>
      <c r="AM117" s="967"/>
      <c r="AN117" s="967"/>
      <c r="AO117" s="968"/>
      <c r="AP117" s="970"/>
      <c r="AQ117" s="971"/>
      <c r="AR117" s="971"/>
      <c r="AS117" s="971"/>
      <c r="AT117" s="972"/>
      <c r="AU117" s="996"/>
      <c r="AV117" s="997"/>
      <c r="AW117" s="997"/>
      <c r="AX117" s="997"/>
      <c r="AY117" s="997"/>
      <c r="AZ117" s="927" t="s">
        <v>470</v>
      </c>
      <c r="BA117" s="928"/>
      <c r="BB117" s="928"/>
      <c r="BC117" s="928"/>
      <c r="BD117" s="928"/>
      <c r="BE117" s="928"/>
      <c r="BF117" s="928"/>
      <c r="BG117" s="928"/>
      <c r="BH117" s="928"/>
      <c r="BI117" s="928"/>
      <c r="BJ117" s="928"/>
      <c r="BK117" s="928"/>
      <c r="BL117" s="928"/>
      <c r="BM117" s="928"/>
      <c r="BN117" s="928"/>
      <c r="BO117" s="928"/>
      <c r="BP117" s="929"/>
      <c r="BQ117" s="880" t="s">
        <v>420</v>
      </c>
      <c r="BR117" s="881"/>
      <c r="BS117" s="881"/>
      <c r="BT117" s="881"/>
      <c r="BU117" s="881"/>
      <c r="BV117" s="881" t="s">
        <v>420</v>
      </c>
      <c r="BW117" s="881"/>
      <c r="BX117" s="881"/>
      <c r="BY117" s="881"/>
      <c r="BZ117" s="881"/>
      <c r="CA117" s="881" t="s">
        <v>420</v>
      </c>
      <c r="CB117" s="881"/>
      <c r="CC117" s="881"/>
      <c r="CD117" s="881"/>
      <c r="CE117" s="881"/>
      <c r="CF117" s="939" t="s">
        <v>450</v>
      </c>
      <c r="CG117" s="940"/>
      <c r="CH117" s="940"/>
      <c r="CI117" s="940"/>
      <c r="CJ117" s="940"/>
      <c r="CK117" s="991"/>
      <c r="CL117" s="885"/>
      <c r="CM117" s="879" t="s">
        <v>471</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450</v>
      </c>
      <c r="DH117" s="844"/>
      <c r="DI117" s="844"/>
      <c r="DJ117" s="844"/>
      <c r="DK117" s="845"/>
      <c r="DL117" s="846" t="s">
        <v>420</v>
      </c>
      <c r="DM117" s="844"/>
      <c r="DN117" s="844"/>
      <c r="DO117" s="844"/>
      <c r="DP117" s="845"/>
      <c r="DQ117" s="846" t="s">
        <v>420</v>
      </c>
      <c r="DR117" s="844"/>
      <c r="DS117" s="844"/>
      <c r="DT117" s="844"/>
      <c r="DU117" s="845"/>
      <c r="DV117" s="888" t="s">
        <v>420</v>
      </c>
      <c r="DW117" s="889"/>
      <c r="DX117" s="889"/>
      <c r="DY117" s="889"/>
      <c r="DZ117" s="890"/>
    </row>
    <row r="118" spans="1:130" s="226" customFormat="1" ht="26.25" customHeight="1" x14ac:dyDescent="0.15">
      <c r="A118" s="959" t="s">
        <v>443</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440</v>
      </c>
      <c r="AB118" s="960"/>
      <c r="AC118" s="960"/>
      <c r="AD118" s="960"/>
      <c r="AE118" s="961"/>
      <c r="AF118" s="962" t="s">
        <v>441</v>
      </c>
      <c r="AG118" s="960"/>
      <c r="AH118" s="960"/>
      <c r="AI118" s="960"/>
      <c r="AJ118" s="961"/>
      <c r="AK118" s="962" t="s">
        <v>315</v>
      </c>
      <c r="AL118" s="960"/>
      <c r="AM118" s="960"/>
      <c r="AN118" s="960"/>
      <c r="AO118" s="961"/>
      <c r="AP118" s="963" t="s">
        <v>442</v>
      </c>
      <c r="AQ118" s="964"/>
      <c r="AR118" s="964"/>
      <c r="AS118" s="964"/>
      <c r="AT118" s="965"/>
      <c r="AU118" s="996"/>
      <c r="AV118" s="997"/>
      <c r="AW118" s="997"/>
      <c r="AX118" s="997"/>
      <c r="AY118" s="997"/>
      <c r="AZ118" s="902" t="s">
        <v>472</v>
      </c>
      <c r="BA118" s="903"/>
      <c r="BB118" s="903"/>
      <c r="BC118" s="903"/>
      <c r="BD118" s="903"/>
      <c r="BE118" s="903"/>
      <c r="BF118" s="903"/>
      <c r="BG118" s="903"/>
      <c r="BH118" s="903"/>
      <c r="BI118" s="903"/>
      <c r="BJ118" s="903"/>
      <c r="BK118" s="903"/>
      <c r="BL118" s="903"/>
      <c r="BM118" s="903"/>
      <c r="BN118" s="903"/>
      <c r="BO118" s="903"/>
      <c r="BP118" s="904"/>
      <c r="BQ118" s="943" t="s">
        <v>450</v>
      </c>
      <c r="BR118" s="909"/>
      <c r="BS118" s="909"/>
      <c r="BT118" s="909"/>
      <c r="BU118" s="909"/>
      <c r="BV118" s="909" t="s">
        <v>450</v>
      </c>
      <c r="BW118" s="909"/>
      <c r="BX118" s="909"/>
      <c r="BY118" s="909"/>
      <c r="BZ118" s="909"/>
      <c r="CA118" s="909" t="s">
        <v>450</v>
      </c>
      <c r="CB118" s="909"/>
      <c r="CC118" s="909"/>
      <c r="CD118" s="909"/>
      <c r="CE118" s="909"/>
      <c r="CF118" s="939" t="s">
        <v>420</v>
      </c>
      <c r="CG118" s="940"/>
      <c r="CH118" s="940"/>
      <c r="CI118" s="940"/>
      <c r="CJ118" s="940"/>
      <c r="CK118" s="991"/>
      <c r="CL118" s="885"/>
      <c r="CM118" s="879" t="s">
        <v>473</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420</v>
      </c>
      <c r="DH118" s="844"/>
      <c r="DI118" s="844"/>
      <c r="DJ118" s="844"/>
      <c r="DK118" s="845"/>
      <c r="DL118" s="846" t="s">
        <v>450</v>
      </c>
      <c r="DM118" s="844"/>
      <c r="DN118" s="844"/>
      <c r="DO118" s="844"/>
      <c r="DP118" s="845"/>
      <c r="DQ118" s="846" t="s">
        <v>420</v>
      </c>
      <c r="DR118" s="844"/>
      <c r="DS118" s="844"/>
      <c r="DT118" s="844"/>
      <c r="DU118" s="845"/>
      <c r="DV118" s="888" t="s">
        <v>450</v>
      </c>
      <c r="DW118" s="889"/>
      <c r="DX118" s="889"/>
      <c r="DY118" s="889"/>
      <c r="DZ118" s="890"/>
    </row>
    <row r="119" spans="1:130" s="226" customFormat="1" ht="26.25" customHeight="1" x14ac:dyDescent="0.15">
      <c r="A119" s="882" t="s">
        <v>446</v>
      </c>
      <c r="B119" s="883"/>
      <c r="C119" s="924" t="s">
        <v>447</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450</v>
      </c>
      <c r="AB119" s="953"/>
      <c r="AC119" s="953"/>
      <c r="AD119" s="953"/>
      <c r="AE119" s="954"/>
      <c r="AF119" s="955" t="s">
        <v>420</v>
      </c>
      <c r="AG119" s="953"/>
      <c r="AH119" s="953"/>
      <c r="AI119" s="953"/>
      <c r="AJ119" s="954"/>
      <c r="AK119" s="955" t="s">
        <v>450</v>
      </c>
      <c r="AL119" s="953"/>
      <c r="AM119" s="953"/>
      <c r="AN119" s="953"/>
      <c r="AO119" s="954"/>
      <c r="AP119" s="956" t="s">
        <v>420</v>
      </c>
      <c r="AQ119" s="957"/>
      <c r="AR119" s="957"/>
      <c r="AS119" s="957"/>
      <c r="AT119" s="958"/>
      <c r="AU119" s="998"/>
      <c r="AV119" s="999"/>
      <c r="AW119" s="999"/>
      <c r="AX119" s="999"/>
      <c r="AY119" s="999"/>
      <c r="AZ119" s="247" t="s">
        <v>194</v>
      </c>
      <c r="BA119" s="247"/>
      <c r="BB119" s="247"/>
      <c r="BC119" s="247"/>
      <c r="BD119" s="247"/>
      <c r="BE119" s="247"/>
      <c r="BF119" s="247"/>
      <c r="BG119" s="247"/>
      <c r="BH119" s="247"/>
      <c r="BI119" s="247"/>
      <c r="BJ119" s="247"/>
      <c r="BK119" s="247"/>
      <c r="BL119" s="247"/>
      <c r="BM119" s="247"/>
      <c r="BN119" s="247"/>
      <c r="BO119" s="941" t="s">
        <v>474</v>
      </c>
      <c r="BP119" s="942"/>
      <c r="BQ119" s="943">
        <v>31908190</v>
      </c>
      <c r="BR119" s="909"/>
      <c r="BS119" s="909"/>
      <c r="BT119" s="909"/>
      <c r="BU119" s="909"/>
      <c r="BV119" s="909">
        <v>31163427</v>
      </c>
      <c r="BW119" s="909"/>
      <c r="BX119" s="909"/>
      <c r="BY119" s="909"/>
      <c r="BZ119" s="909"/>
      <c r="CA119" s="909">
        <v>30283018</v>
      </c>
      <c r="CB119" s="909"/>
      <c r="CC119" s="909"/>
      <c r="CD119" s="909"/>
      <c r="CE119" s="909"/>
      <c r="CF119" s="812"/>
      <c r="CG119" s="813"/>
      <c r="CH119" s="813"/>
      <c r="CI119" s="813"/>
      <c r="CJ119" s="898"/>
      <c r="CK119" s="992"/>
      <c r="CL119" s="887"/>
      <c r="CM119" s="902" t="s">
        <v>475</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v>24485</v>
      </c>
      <c r="DH119" s="828"/>
      <c r="DI119" s="828"/>
      <c r="DJ119" s="828"/>
      <c r="DK119" s="829"/>
      <c r="DL119" s="830">
        <v>16969</v>
      </c>
      <c r="DM119" s="828"/>
      <c r="DN119" s="828"/>
      <c r="DO119" s="828"/>
      <c r="DP119" s="829"/>
      <c r="DQ119" s="830">
        <v>9909</v>
      </c>
      <c r="DR119" s="828"/>
      <c r="DS119" s="828"/>
      <c r="DT119" s="828"/>
      <c r="DU119" s="829"/>
      <c r="DV119" s="912">
        <v>0.1</v>
      </c>
      <c r="DW119" s="913"/>
      <c r="DX119" s="913"/>
      <c r="DY119" s="913"/>
      <c r="DZ119" s="914"/>
    </row>
    <row r="120" spans="1:130" s="226" customFormat="1" ht="26.25" customHeight="1" x14ac:dyDescent="0.15">
      <c r="A120" s="884"/>
      <c r="B120" s="885"/>
      <c r="C120" s="879" t="s">
        <v>452</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v>250278</v>
      </c>
      <c r="AB120" s="844"/>
      <c r="AC120" s="844"/>
      <c r="AD120" s="844"/>
      <c r="AE120" s="845"/>
      <c r="AF120" s="846">
        <v>243082</v>
      </c>
      <c r="AG120" s="844"/>
      <c r="AH120" s="844"/>
      <c r="AI120" s="844"/>
      <c r="AJ120" s="845"/>
      <c r="AK120" s="846">
        <v>241543</v>
      </c>
      <c r="AL120" s="844"/>
      <c r="AM120" s="844"/>
      <c r="AN120" s="844"/>
      <c r="AO120" s="845"/>
      <c r="AP120" s="888">
        <v>1.7</v>
      </c>
      <c r="AQ120" s="889"/>
      <c r="AR120" s="889"/>
      <c r="AS120" s="889"/>
      <c r="AT120" s="890"/>
      <c r="AU120" s="944" t="s">
        <v>476</v>
      </c>
      <c r="AV120" s="945"/>
      <c r="AW120" s="945"/>
      <c r="AX120" s="945"/>
      <c r="AY120" s="946"/>
      <c r="AZ120" s="924" t="s">
        <v>477</v>
      </c>
      <c r="BA120" s="872"/>
      <c r="BB120" s="872"/>
      <c r="BC120" s="872"/>
      <c r="BD120" s="872"/>
      <c r="BE120" s="872"/>
      <c r="BF120" s="872"/>
      <c r="BG120" s="872"/>
      <c r="BH120" s="872"/>
      <c r="BI120" s="872"/>
      <c r="BJ120" s="872"/>
      <c r="BK120" s="872"/>
      <c r="BL120" s="872"/>
      <c r="BM120" s="872"/>
      <c r="BN120" s="872"/>
      <c r="BO120" s="872"/>
      <c r="BP120" s="873"/>
      <c r="BQ120" s="925">
        <v>6487331</v>
      </c>
      <c r="BR120" s="906"/>
      <c r="BS120" s="906"/>
      <c r="BT120" s="906"/>
      <c r="BU120" s="906"/>
      <c r="BV120" s="906">
        <v>6552951</v>
      </c>
      <c r="BW120" s="906"/>
      <c r="BX120" s="906"/>
      <c r="BY120" s="906"/>
      <c r="BZ120" s="906"/>
      <c r="CA120" s="906">
        <v>7312251</v>
      </c>
      <c r="CB120" s="906"/>
      <c r="CC120" s="906"/>
      <c r="CD120" s="906"/>
      <c r="CE120" s="906"/>
      <c r="CF120" s="930">
        <v>51.7</v>
      </c>
      <c r="CG120" s="931"/>
      <c r="CH120" s="931"/>
      <c r="CI120" s="931"/>
      <c r="CJ120" s="931"/>
      <c r="CK120" s="932" t="s">
        <v>478</v>
      </c>
      <c r="CL120" s="916"/>
      <c r="CM120" s="916"/>
      <c r="CN120" s="916"/>
      <c r="CO120" s="917"/>
      <c r="CP120" s="936" t="s">
        <v>479</v>
      </c>
      <c r="CQ120" s="937"/>
      <c r="CR120" s="937"/>
      <c r="CS120" s="937"/>
      <c r="CT120" s="937"/>
      <c r="CU120" s="937"/>
      <c r="CV120" s="937"/>
      <c r="CW120" s="937"/>
      <c r="CX120" s="937"/>
      <c r="CY120" s="937"/>
      <c r="CZ120" s="937"/>
      <c r="DA120" s="937"/>
      <c r="DB120" s="937"/>
      <c r="DC120" s="937"/>
      <c r="DD120" s="937"/>
      <c r="DE120" s="937"/>
      <c r="DF120" s="938"/>
      <c r="DG120" s="925" t="s">
        <v>450</v>
      </c>
      <c r="DH120" s="906"/>
      <c r="DI120" s="906"/>
      <c r="DJ120" s="906"/>
      <c r="DK120" s="906"/>
      <c r="DL120" s="906">
        <v>4396852</v>
      </c>
      <c r="DM120" s="906"/>
      <c r="DN120" s="906"/>
      <c r="DO120" s="906"/>
      <c r="DP120" s="906"/>
      <c r="DQ120" s="906">
        <v>3677993</v>
      </c>
      <c r="DR120" s="906"/>
      <c r="DS120" s="906"/>
      <c r="DT120" s="906"/>
      <c r="DU120" s="906"/>
      <c r="DV120" s="907">
        <v>26</v>
      </c>
      <c r="DW120" s="907"/>
      <c r="DX120" s="907"/>
      <c r="DY120" s="907"/>
      <c r="DZ120" s="908"/>
    </row>
    <row r="121" spans="1:130" s="226" customFormat="1" ht="26.25" customHeight="1" x14ac:dyDescent="0.15">
      <c r="A121" s="884"/>
      <c r="B121" s="885"/>
      <c r="C121" s="927" t="s">
        <v>480</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450</v>
      </c>
      <c r="AB121" s="844"/>
      <c r="AC121" s="844"/>
      <c r="AD121" s="844"/>
      <c r="AE121" s="845"/>
      <c r="AF121" s="846" t="s">
        <v>450</v>
      </c>
      <c r="AG121" s="844"/>
      <c r="AH121" s="844"/>
      <c r="AI121" s="844"/>
      <c r="AJ121" s="845"/>
      <c r="AK121" s="846" t="s">
        <v>450</v>
      </c>
      <c r="AL121" s="844"/>
      <c r="AM121" s="844"/>
      <c r="AN121" s="844"/>
      <c r="AO121" s="845"/>
      <c r="AP121" s="888" t="s">
        <v>450</v>
      </c>
      <c r="AQ121" s="889"/>
      <c r="AR121" s="889"/>
      <c r="AS121" s="889"/>
      <c r="AT121" s="890"/>
      <c r="AU121" s="947"/>
      <c r="AV121" s="948"/>
      <c r="AW121" s="948"/>
      <c r="AX121" s="948"/>
      <c r="AY121" s="949"/>
      <c r="AZ121" s="879" t="s">
        <v>481</v>
      </c>
      <c r="BA121" s="816"/>
      <c r="BB121" s="816"/>
      <c r="BC121" s="816"/>
      <c r="BD121" s="816"/>
      <c r="BE121" s="816"/>
      <c r="BF121" s="816"/>
      <c r="BG121" s="816"/>
      <c r="BH121" s="816"/>
      <c r="BI121" s="816"/>
      <c r="BJ121" s="816"/>
      <c r="BK121" s="816"/>
      <c r="BL121" s="816"/>
      <c r="BM121" s="816"/>
      <c r="BN121" s="816"/>
      <c r="BO121" s="816"/>
      <c r="BP121" s="817"/>
      <c r="BQ121" s="880">
        <v>4724888</v>
      </c>
      <c r="BR121" s="881"/>
      <c r="BS121" s="881"/>
      <c r="BT121" s="881"/>
      <c r="BU121" s="881"/>
      <c r="BV121" s="881">
        <v>4665648</v>
      </c>
      <c r="BW121" s="881"/>
      <c r="BX121" s="881"/>
      <c r="BY121" s="881"/>
      <c r="BZ121" s="881"/>
      <c r="CA121" s="881">
        <v>3930077</v>
      </c>
      <c r="CB121" s="881"/>
      <c r="CC121" s="881"/>
      <c r="CD121" s="881"/>
      <c r="CE121" s="881"/>
      <c r="CF121" s="939">
        <v>27.8</v>
      </c>
      <c r="CG121" s="940"/>
      <c r="CH121" s="940"/>
      <c r="CI121" s="940"/>
      <c r="CJ121" s="940"/>
      <c r="CK121" s="933"/>
      <c r="CL121" s="919"/>
      <c r="CM121" s="919"/>
      <c r="CN121" s="919"/>
      <c r="CO121" s="920"/>
      <c r="CP121" s="899" t="s">
        <v>482</v>
      </c>
      <c r="CQ121" s="900"/>
      <c r="CR121" s="900"/>
      <c r="CS121" s="900"/>
      <c r="CT121" s="900"/>
      <c r="CU121" s="900"/>
      <c r="CV121" s="900"/>
      <c r="CW121" s="900"/>
      <c r="CX121" s="900"/>
      <c r="CY121" s="900"/>
      <c r="CZ121" s="900"/>
      <c r="DA121" s="900"/>
      <c r="DB121" s="900"/>
      <c r="DC121" s="900"/>
      <c r="DD121" s="900"/>
      <c r="DE121" s="900"/>
      <c r="DF121" s="901"/>
      <c r="DG121" s="880" t="s">
        <v>450</v>
      </c>
      <c r="DH121" s="881"/>
      <c r="DI121" s="881"/>
      <c r="DJ121" s="881"/>
      <c r="DK121" s="881"/>
      <c r="DL121" s="881" t="s">
        <v>450</v>
      </c>
      <c r="DM121" s="881"/>
      <c r="DN121" s="881"/>
      <c r="DO121" s="881"/>
      <c r="DP121" s="881"/>
      <c r="DQ121" s="881" t="s">
        <v>450</v>
      </c>
      <c r="DR121" s="881"/>
      <c r="DS121" s="881"/>
      <c r="DT121" s="881"/>
      <c r="DU121" s="881"/>
      <c r="DV121" s="858" t="s">
        <v>450</v>
      </c>
      <c r="DW121" s="858"/>
      <c r="DX121" s="858"/>
      <c r="DY121" s="858"/>
      <c r="DZ121" s="859"/>
    </row>
    <row r="122" spans="1:130" s="226" customFormat="1" ht="26.25" customHeight="1" x14ac:dyDescent="0.15">
      <c r="A122" s="884"/>
      <c r="B122" s="885"/>
      <c r="C122" s="879" t="s">
        <v>462</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420</v>
      </c>
      <c r="AB122" s="844"/>
      <c r="AC122" s="844"/>
      <c r="AD122" s="844"/>
      <c r="AE122" s="845"/>
      <c r="AF122" s="846" t="s">
        <v>450</v>
      </c>
      <c r="AG122" s="844"/>
      <c r="AH122" s="844"/>
      <c r="AI122" s="844"/>
      <c r="AJ122" s="845"/>
      <c r="AK122" s="846" t="s">
        <v>450</v>
      </c>
      <c r="AL122" s="844"/>
      <c r="AM122" s="844"/>
      <c r="AN122" s="844"/>
      <c r="AO122" s="845"/>
      <c r="AP122" s="888" t="s">
        <v>450</v>
      </c>
      <c r="AQ122" s="889"/>
      <c r="AR122" s="889"/>
      <c r="AS122" s="889"/>
      <c r="AT122" s="890"/>
      <c r="AU122" s="947"/>
      <c r="AV122" s="948"/>
      <c r="AW122" s="948"/>
      <c r="AX122" s="948"/>
      <c r="AY122" s="949"/>
      <c r="AZ122" s="902" t="s">
        <v>483</v>
      </c>
      <c r="BA122" s="903"/>
      <c r="BB122" s="903"/>
      <c r="BC122" s="903"/>
      <c r="BD122" s="903"/>
      <c r="BE122" s="903"/>
      <c r="BF122" s="903"/>
      <c r="BG122" s="903"/>
      <c r="BH122" s="903"/>
      <c r="BI122" s="903"/>
      <c r="BJ122" s="903"/>
      <c r="BK122" s="903"/>
      <c r="BL122" s="903"/>
      <c r="BM122" s="903"/>
      <c r="BN122" s="903"/>
      <c r="BO122" s="903"/>
      <c r="BP122" s="904"/>
      <c r="BQ122" s="943">
        <v>22814991</v>
      </c>
      <c r="BR122" s="909"/>
      <c r="BS122" s="909"/>
      <c r="BT122" s="909"/>
      <c r="BU122" s="909"/>
      <c r="BV122" s="909">
        <v>22546565</v>
      </c>
      <c r="BW122" s="909"/>
      <c r="BX122" s="909"/>
      <c r="BY122" s="909"/>
      <c r="BZ122" s="909"/>
      <c r="CA122" s="909">
        <v>21992960</v>
      </c>
      <c r="CB122" s="909"/>
      <c r="CC122" s="909"/>
      <c r="CD122" s="909"/>
      <c r="CE122" s="909"/>
      <c r="CF122" s="910">
        <v>155.4</v>
      </c>
      <c r="CG122" s="911"/>
      <c r="CH122" s="911"/>
      <c r="CI122" s="911"/>
      <c r="CJ122" s="911"/>
      <c r="CK122" s="933"/>
      <c r="CL122" s="919"/>
      <c r="CM122" s="919"/>
      <c r="CN122" s="919"/>
      <c r="CO122" s="920"/>
      <c r="CP122" s="899" t="s">
        <v>484</v>
      </c>
      <c r="CQ122" s="900"/>
      <c r="CR122" s="900"/>
      <c r="CS122" s="900"/>
      <c r="CT122" s="900"/>
      <c r="CU122" s="900"/>
      <c r="CV122" s="900"/>
      <c r="CW122" s="900"/>
      <c r="CX122" s="900"/>
      <c r="CY122" s="900"/>
      <c r="CZ122" s="900"/>
      <c r="DA122" s="900"/>
      <c r="DB122" s="900"/>
      <c r="DC122" s="900"/>
      <c r="DD122" s="900"/>
      <c r="DE122" s="900"/>
      <c r="DF122" s="901"/>
      <c r="DG122" s="880" t="s">
        <v>420</v>
      </c>
      <c r="DH122" s="881"/>
      <c r="DI122" s="881"/>
      <c r="DJ122" s="881"/>
      <c r="DK122" s="881"/>
      <c r="DL122" s="881" t="s">
        <v>420</v>
      </c>
      <c r="DM122" s="881"/>
      <c r="DN122" s="881"/>
      <c r="DO122" s="881"/>
      <c r="DP122" s="881"/>
      <c r="DQ122" s="881" t="s">
        <v>420</v>
      </c>
      <c r="DR122" s="881"/>
      <c r="DS122" s="881"/>
      <c r="DT122" s="881"/>
      <c r="DU122" s="881"/>
      <c r="DV122" s="858" t="s">
        <v>420</v>
      </c>
      <c r="DW122" s="858"/>
      <c r="DX122" s="858"/>
      <c r="DY122" s="858"/>
      <c r="DZ122" s="859"/>
    </row>
    <row r="123" spans="1:130" s="226" customFormat="1" ht="26.25" customHeight="1" x14ac:dyDescent="0.15">
      <c r="A123" s="884"/>
      <c r="B123" s="885"/>
      <c r="C123" s="879" t="s">
        <v>468</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420</v>
      </c>
      <c r="AB123" s="844"/>
      <c r="AC123" s="844"/>
      <c r="AD123" s="844"/>
      <c r="AE123" s="845"/>
      <c r="AF123" s="846" t="s">
        <v>420</v>
      </c>
      <c r="AG123" s="844"/>
      <c r="AH123" s="844"/>
      <c r="AI123" s="844"/>
      <c r="AJ123" s="845"/>
      <c r="AK123" s="846" t="s">
        <v>420</v>
      </c>
      <c r="AL123" s="844"/>
      <c r="AM123" s="844"/>
      <c r="AN123" s="844"/>
      <c r="AO123" s="845"/>
      <c r="AP123" s="888" t="s">
        <v>420</v>
      </c>
      <c r="AQ123" s="889"/>
      <c r="AR123" s="889"/>
      <c r="AS123" s="889"/>
      <c r="AT123" s="890"/>
      <c r="AU123" s="950"/>
      <c r="AV123" s="951"/>
      <c r="AW123" s="951"/>
      <c r="AX123" s="951"/>
      <c r="AY123" s="951"/>
      <c r="AZ123" s="247" t="s">
        <v>194</v>
      </c>
      <c r="BA123" s="247"/>
      <c r="BB123" s="247"/>
      <c r="BC123" s="247"/>
      <c r="BD123" s="247"/>
      <c r="BE123" s="247"/>
      <c r="BF123" s="247"/>
      <c r="BG123" s="247"/>
      <c r="BH123" s="247"/>
      <c r="BI123" s="247"/>
      <c r="BJ123" s="247"/>
      <c r="BK123" s="247"/>
      <c r="BL123" s="247"/>
      <c r="BM123" s="247"/>
      <c r="BN123" s="247"/>
      <c r="BO123" s="941" t="s">
        <v>485</v>
      </c>
      <c r="BP123" s="942"/>
      <c r="BQ123" s="896">
        <v>34027210</v>
      </c>
      <c r="BR123" s="897"/>
      <c r="BS123" s="897"/>
      <c r="BT123" s="897"/>
      <c r="BU123" s="897"/>
      <c r="BV123" s="897">
        <v>33765164</v>
      </c>
      <c r="BW123" s="897"/>
      <c r="BX123" s="897"/>
      <c r="BY123" s="897"/>
      <c r="BZ123" s="897"/>
      <c r="CA123" s="897">
        <v>33235288</v>
      </c>
      <c r="CB123" s="897"/>
      <c r="CC123" s="897"/>
      <c r="CD123" s="897"/>
      <c r="CE123" s="897"/>
      <c r="CF123" s="812"/>
      <c r="CG123" s="813"/>
      <c r="CH123" s="813"/>
      <c r="CI123" s="813"/>
      <c r="CJ123" s="898"/>
      <c r="CK123" s="933"/>
      <c r="CL123" s="919"/>
      <c r="CM123" s="919"/>
      <c r="CN123" s="919"/>
      <c r="CO123" s="920"/>
      <c r="CP123" s="899" t="s">
        <v>415</v>
      </c>
      <c r="CQ123" s="900"/>
      <c r="CR123" s="900"/>
      <c r="CS123" s="900"/>
      <c r="CT123" s="900"/>
      <c r="CU123" s="900"/>
      <c r="CV123" s="900"/>
      <c r="CW123" s="900"/>
      <c r="CX123" s="900"/>
      <c r="CY123" s="900"/>
      <c r="CZ123" s="900"/>
      <c r="DA123" s="900"/>
      <c r="DB123" s="900"/>
      <c r="DC123" s="900"/>
      <c r="DD123" s="900"/>
      <c r="DE123" s="900"/>
      <c r="DF123" s="901"/>
      <c r="DG123" s="843" t="s">
        <v>420</v>
      </c>
      <c r="DH123" s="844"/>
      <c r="DI123" s="844"/>
      <c r="DJ123" s="844"/>
      <c r="DK123" s="845"/>
      <c r="DL123" s="846" t="s">
        <v>185</v>
      </c>
      <c r="DM123" s="844"/>
      <c r="DN123" s="844"/>
      <c r="DO123" s="844"/>
      <c r="DP123" s="845"/>
      <c r="DQ123" s="846" t="s">
        <v>185</v>
      </c>
      <c r="DR123" s="844"/>
      <c r="DS123" s="844"/>
      <c r="DT123" s="844"/>
      <c r="DU123" s="845"/>
      <c r="DV123" s="888" t="s">
        <v>185</v>
      </c>
      <c r="DW123" s="889"/>
      <c r="DX123" s="889"/>
      <c r="DY123" s="889"/>
      <c r="DZ123" s="890"/>
    </row>
    <row r="124" spans="1:130" s="226" customFormat="1" ht="26.25" customHeight="1" thickBot="1" x14ac:dyDescent="0.2">
      <c r="A124" s="884"/>
      <c r="B124" s="885"/>
      <c r="C124" s="879" t="s">
        <v>471</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185</v>
      </c>
      <c r="AB124" s="844"/>
      <c r="AC124" s="844"/>
      <c r="AD124" s="844"/>
      <c r="AE124" s="845"/>
      <c r="AF124" s="846" t="s">
        <v>420</v>
      </c>
      <c r="AG124" s="844"/>
      <c r="AH124" s="844"/>
      <c r="AI124" s="844"/>
      <c r="AJ124" s="845"/>
      <c r="AK124" s="846" t="s">
        <v>185</v>
      </c>
      <c r="AL124" s="844"/>
      <c r="AM124" s="844"/>
      <c r="AN124" s="844"/>
      <c r="AO124" s="845"/>
      <c r="AP124" s="888" t="s">
        <v>185</v>
      </c>
      <c r="AQ124" s="889"/>
      <c r="AR124" s="889"/>
      <c r="AS124" s="889"/>
      <c r="AT124" s="890"/>
      <c r="AU124" s="891" t="s">
        <v>486</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185</v>
      </c>
      <c r="BR124" s="895"/>
      <c r="BS124" s="895"/>
      <c r="BT124" s="895"/>
      <c r="BU124" s="895"/>
      <c r="BV124" s="895" t="s">
        <v>185</v>
      </c>
      <c r="BW124" s="895"/>
      <c r="BX124" s="895"/>
      <c r="BY124" s="895"/>
      <c r="BZ124" s="895"/>
      <c r="CA124" s="895" t="s">
        <v>420</v>
      </c>
      <c r="CB124" s="895"/>
      <c r="CC124" s="895"/>
      <c r="CD124" s="895"/>
      <c r="CE124" s="895"/>
      <c r="CF124" s="790"/>
      <c r="CG124" s="791"/>
      <c r="CH124" s="791"/>
      <c r="CI124" s="791"/>
      <c r="CJ124" s="926"/>
      <c r="CK124" s="934"/>
      <c r="CL124" s="934"/>
      <c r="CM124" s="934"/>
      <c r="CN124" s="934"/>
      <c r="CO124" s="935"/>
      <c r="CP124" s="899" t="s">
        <v>487</v>
      </c>
      <c r="CQ124" s="900"/>
      <c r="CR124" s="900"/>
      <c r="CS124" s="900"/>
      <c r="CT124" s="900"/>
      <c r="CU124" s="900"/>
      <c r="CV124" s="900"/>
      <c r="CW124" s="900"/>
      <c r="CX124" s="900"/>
      <c r="CY124" s="900"/>
      <c r="CZ124" s="900"/>
      <c r="DA124" s="900"/>
      <c r="DB124" s="900"/>
      <c r="DC124" s="900"/>
      <c r="DD124" s="900"/>
      <c r="DE124" s="900"/>
      <c r="DF124" s="901"/>
      <c r="DG124" s="827">
        <v>4960841</v>
      </c>
      <c r="DH124" s="828"/>
      <c r="DI124" s="828"/>
      <c r="DJ124" s="828"/>
      <c r="DK124" s="829"/>
      <c r="DL124" s="830" t="s">
        <v>420</v>
      </c>
      <c r="DM124" s="828"/>
      <c r="DN124" s="828"/>
      <c r="DO124" s="828"/>
      <c r="DP124" s="829"/>
      <c r="DQ124" s="830" t="s">
        <v>185</v>
      </c>
      <c r="DR124" s="828"/>
      <c r="DS124" s="828"/>
      <c r="DT124" s="828"/>
      <c r="DU124" s="829"/>
      <c r="DV124" s="912" t="s">
        <v>420</v>
      </c>
      <c r="DW124" s="913"/>
      <c r="DX124" s="913"/>
      <c r="DY124" s="913"/>
      <c r="DZ124" s="914"/>
    </row>
    <row r="125" spans="1:130" s="226" customFormat="1" ht="26.25" customHeight="1" x14ac:dyDescent="0.15">
      <c r="A125" s="884"/>
      <c r="B125" s="885"/>
      <c r="C125" s="879" t="s">
        <v>473</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420</v>
      </c>
      <c r="AB125" s="844"/>
      <c r="AC125" s="844"/>
      <c r="AD125" s="844"/>
      <c r="AE125" s="845"/>
      <c r="AF125" s="846" t="s">
        <v>420</v>
      </c>
      <c r="AG125" s="844"/>
      <c r="AH125" s="844"/>
      <c r="AI125" s="844"/>
      <c r="AJ125" s="845"/>
      <c r="AK125" s="846" t="s">
        <v>420</v>
      </c>
      <c r="AL125" s="844"/>
      <c r="AM125" s="844"/>
      <c r="AN125" s="844"/>
      <c r="AO125" s="845"/>
      <c r="AP125" s="888" t="s">
        <v>420</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488</v>
      </c>
      <c r="CL125" s="916"/>
      <c r="CM125" s="916"/>
      <c r="CN125" s="916"/>
      <c r="CO125" s="917"/>
      <c r="CP125" s="924" t="s">
        <v>489</v>
      </c>
      <c r="CQ125" s="872"/>
      <c r="CR125" s="872"/>
      <c r="CS125" s="872"/>
      <c r="CT125" s="872"/>
      <c r="CU125" s="872"/>
      <c r="CV125" s="872"/>
      <c r="CW125" s="872"/>
      <c r="CX125" s="872"/>
      <c r="CY125" s="872"/>
      <c r="CZ125" s="872"/>
      <c r="DA125" s="872"/>
      <c r="DB125" s="872"/>
      <c r="DC125" s="872"/>
      <c r="DD125" s="872"/>
      <c r="DE125" s="872"/>
      <c r="DF125" s="873"/>
      <c r="DG125" s="925" t="s">
        <v>420</v>
      </c>
      <c r="DH125" s="906"/>
      <c r="DI125" s="906"/>
      <c r="DJ125" s="906"/>
      <c r="DK125" s="906"/>
      <c r="DL125" s="906" t="s">
        <v>420</v>
      </c>
      <c r="DM125" s="906"/>
      <c r="DN125" s="906"/>
      <c r="DO125" s="906"/>
      <c r="DP125" s="906"/>
      <c r="DQ125" s="906" t="s">
        <v>420</v>
      </c>
      <c r="DR125" s="906"/>
      <c r="DS125" s="906"/>
      <c r="DT125" s="906"/>
      <c r="DU125" s="906"/>
      <c r="DV125" s="907" t="s">
        <v>420</v>
      </c>
      <c r="DW125" s="907"/>
      <c r="DX125" s="907"/>
      <c r="DY125" s="907"/>
      <c r="DZ125" s="908"/>
    </row>
    <row r="126" spans="1:130" s="226" customFormat="1" ht="26.25" customHeight="1" thickBot="1" x14ac:dyDescent="0.2">
      <c r="A126" s="884"/>
      <c r="B126" s="885"/>
      <c r="C126" s="879" t="s">
        <v>475</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v>20331</v>
      </c>
      <c r="AB126" s="844"/>
      <c r="AC126" s="844"/>
      <c r="AD126" s="844"/>
      <c r="AE126" s="845"/>
      <c r="AF126" s="846">
        <v>19929</v>
      </c>
      <c r="AG126" s="844"/>
      <c r="AH126" s="844"/>
      <c r="AI126" s="844"/>
      <c r="AJ126" s="845"/>
      <c r="AK126" s="846">
        <v>19947</v>
      </c>
      <c r="AL126" s="844"/>
      <c r="AM126" s="844"/>
      <c r="AN126" s="844"/>
      <c r="AO126" s="845"/>
      <c r="AP126" s="888">
        <v>0.1</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490</v>
      </c>
      <c r="CQ126" s="816"/>
      <c r="CR126" s="816"/>
      <c r="CS126" s="816"/>
      <c r="CT126" s="816"/>
      <c r="CU126" s="816"/>
      <c r="CV126" s="816"/>
      <c r="CW126" s="816"/>
      <c r="CX126" s="816"/>
      <c r="CY126" s="816"/>
      <c r="CZ126" s="816"/>
      <c r="DA126" s="816"/>
      <c r="DB126" s="816"/>
      <c r="DC126" s="816"/>
      <c r="DD126" s="816"/>
      <c r="DE126" s="816"/>
      <c r="DF126" s="817"/>
      <c r="DG126" s="880" t="s">
        <v>420</v>
      </c>
      <c r="DH126" s="881"/>
      <c r="DI126" s="881"/>
      <c r="DJ126" s="881"/>
      <c r="DK126" s="881"/>
      <c r="DL126" s="881" t="s">
        <v>185</v>
      </c>
      <c r="DM126" s="881"/>
      <c r="DN126" s="881"/>
      <c r="DO126" s="881"/>
      <c r="DP126" s="881"/>
      <c r="DQ126" s="881" t="s">
        <v>185</v>
      </c>
      <c r="DR126" s="881"/>
      <c r="DS126" s="881"/>
      <c r="DT126" s="881"/>
      <c r="DU126" s="881"/>
      <c r="DV126" s="858" t="s">
        <v>185</v>
      </c>
      <c r="DW126" s="858"/>
      <c r="DX126" s="858"/>
      <c r="DY126" s="858"/>
      <c r="DZ126" s="859"/>
    </row>
    <row r="127" spans="1:130" s="226" customFormat="1" ht="26.25" customHeight="1" x14ac:dyDescent="0.15">
      <c r="A127" s="886"/>
      <c r="B127" s="887"/>
      <c r="C127" s="902" t="s">
        <v>491</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9906</v>
      </c>
      <c r="AB127" s="844"/>
      <c r="AC127" s="844"/>
      <c r="AD127" s="844"/>
      <c r="AE127" s="845"/>
      <c r="AF127" s="846">
        <v>8283</v>
      </c>
      <c r="AG127" s="844"/>
      <c r="AH127" s="844"/>
      <c r="AI127" s="844"/>
      <c r="AJ127" s="845"/>
      <c r="AK127" s="846">
        <v>7119</v>
      </c>
      <c r="AL127" s="844"/>
      <c r="AM127" s="844"/>
      <c r="AN127" s="844"/>
      <c r="AO127" s="845"/>
      <c r="AP127" s="888">
        <v>0.1</v>
      </c>
      <c r="AQ127" s="889"/>
      <c r="AR127" s="889"/>
      <c r="AS127" s="889"/>
      <c r="AT127" s="890"/>
      <c r="AU127" s="228"/>
      <c r="AV127" s="228"/>
      <c r="AW127" s="228"/>
      <c r="AX127" s="905" t="s">
        <v>492</v>
      </c>
      <c r="AY127" s="876"/>
      <c r="AZ127" s="876"/>
      <c r="BA127" s="876"/>
      <c r="BB127" s="876"/>
      <c r="BC127" s="876"/>
      <c r="BD127" s="876"/>
      <c r="BE127" s="877"/>
      <c r="BF127" s="875" t="s">
        <v>493</v>
      </c>
      <c r="BG127" s="876"/>
      <c r="BH127" s="876"/>
      <c r="BI127" s="876"/>
      <c r="BJ127" s="876"/>
      <c r="BK127" s="876"/>
      <c r="BL127" s="877"/>
      <c r="BM127" s="875" t="s">
        <v>494</v>
      </c>
      <c r="BN127" s="876"/>
      <c r="BO127" s="876"/>
      <c r="BP127" s="876"/>
      <c r="BQ127" s="876"/>
      <c r="BR127" s="876"/>
      <c r="BS127" s="877"/>
      <c r="BT127" s="875" t="s">
        <v>495</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496</v>
      </c>
      <c r="CQ127" s="816"/>
      <c r="CR127" s="816"/>
      <c r="CS127" s="816"/>
      <c r="CT127" s="816"/>
      <c r="CU127" s="816"/>
      <c r="CV127" s="816"/>
      <c r="CW127" s="816"/>
      <c r="CX127" s="816"/>
      <c r="CY127" s="816"/>
      <c r="CZ127" s="816"/>
      <c r="DA127" s="816"/>
      <c r="DB127" s="816"/>
      <c r="DC127" s="816"/>
      <c r="DD127" s="816"/>
      <c r="DE127" s="816"/>
      <c r="DF127" s="817"/>
      <c r="DG127" s="880" t="s">
        <v>420</v>
      </c>
      <c r="DH127" s="881"/>
      <c r="DI127" s="881"/>
      <c r="DJ127" s="881"/>
      <c r="DK127" s="881"/>
      <c r="DL127" s="881" t="s">
        <v>420</v>
      </c>
      <c r="DM127" s="881"/>
      <c r="DN127" s="881"/>
      <c r="DO127" s="881"/>
      <c r="DP127" s="881"/>
      <c r="DQ127" s="881" t="s">
        <v>420</v>
      </c>
      <c r="DR127" s="881"/>
      <c r="DS127" s="881"/>
      <c r="DT127" s="881"/>
      <c r="DU127" s="881"/>
      <c r="DV127" s="858" t="s">
        <v>185</v>
      </c>
      <c r="DW127" s="858"/>
      <c r="DX127" s="858"/>
      <c r="DY127" s="858"/>
      <c r="DZ127" s="859"/>
    </row>
    <row r="128" spans="1:130" s="226" customFormat="1" ht="26.25" customHeight="1" thickBot="1" x14ac:dyDescent="0.2">
      <c r="A128" s="860" t="s">
        <v>497</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498</v>
      </c>
      <c r="X128" s="862"/>
      <c r="Y128" s="862"/>
      <c r="Z128" s="863"/>
      <c r="AA128" s="864">
        <v>594512</v>
      </c>
      <c r="AB128" s="865"/>
      <c r="AC128" s="865"/>
      <c r="AD128" s="865"/>
      <c r="AE128" s="866"/>
      <c r="AF128" s="867">
        <v>590696</v>
      </c>
      <c r="AG128" s="865"/>
      <c r="AH128" s="865"/>
      <c r="AI128" s="865"/>
      <c r="AJ128" s="866"/>
      <c r="AK128" s="867">
        <v>557064</v>
      </c>
      <c r="AL128" s="865"/>
      <c r="AM128" s="865"/>
      <c r="AN128" s="865"/>
      <c r="AO128" s="866"/>
      <c r="AP128" s="868"/>
      <c r="AQ128" s="869"/>
      <c r="AR128" s="869"/>
      <c r="AS128" s="869"/>
      <c r="AT128" s="870"/>
      <c r="AU128" s="228"/>
      <c r="AV128" s="228"/>
      <c r="AW128" s="228"/>
      <c r="AX128" s="871" t="s">
        <v>499</v>
      </c>
      <c r="AY128" s="872"/>
      <c r="AZ128" s="872"/>
      <c r="BA128" s="872"/>
      <c r="BB128" s="872"/>
      <c r="BC128" s="872"/>
      <c r="BD128" s="872"/>
      <c r="BE128" s="873"/>
      <c r="BF128" s="850" t="s">
        <v>185</v>
      </c>
      <c r="BG128" s="851"/>
      <c r="BH128" s="851"/>
      <c r="BI128" s="851"/>
      <c r="BJ128" s="851"/>
      <c r="BK128" s="851"/>
      <c r="BL128" s="874"/>
      <c r="BM128" s="850">
        <v>12.7</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500</v>
      </c>
      <c r="CQ128" s="794"/>
      <c r="CR128" s="794"/>
      <c r="CS128" s="794"/>
      <c r="CT128" s="794"/>
      <c r="CU128" s="794"/>
      <c r="CV128" s="794"/>
      <c r="CW128" s="794"/>
      <c r="CX128" s="794"/>
      <c r="CY128" s="794"/>
      <c r="CZ128" s="794"/>
      <c r="DA128" s="794"/>
      <c r="DB128" s="794"/>
      <c r="DC128" s="794"/>
      <c r="DD128" s="794"/>
      <c r="DE128" s="794"/>
      <c r="DF128" s="795"/>
      <c r="DG128" s="854">
        <v>6215</v>
      </c>
      <c r="DH128" s="855"/>
      <c r="DI128" s="855"/>
      <c r="DJ128" s="855"/>
      <c r="DK128" s="855"/>
      <c r="DL128" s="855">
        <v>2742</v>
      </c>
      <c r="DM128" s="855"/>
      <c r="DN128" s="855"/>
      <c r="DO128" s="855"/>
      <c r="DP128" s="855"/>
      <c r="DQ128" s="855" t="s">
        <v>185</v>
      </c>
      <c r="DR128" s="855"/>
      <c r="DS128" s="855"/>
      <c r="DT128" s="855"/>
      <c r="DU128" s="855"/>
      <c r="DV128" s="856" t="s">
        <v>185</v>
      </c>
      <c r="DW128" s="856"/>
      <c r="DX128" s="856"/>
      <c r="DY128" s="856"/>
      <c r="DZ128" s="857"/>
    </row>
    <row r="129" spans="1:131" s="226" customFormat="1" ht="26.25" customHeight="1" x14ac:dyDescent="0.15">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501</v>
      </c>
      <c r="X129" s="841"/>
      <c r="Y129" s="841"/>
      <c r="Z129" s="842"/>
      <c r="AA129" s="843">
        <v>15081708</v>
      </c>
      <c r="AB129" s="844"/>
      <c r="AC129" s="844"/>
      <c r="AD129" s="844"/>
      <c r="AE129" s="845"/>
      <c r="AF129" s="846">
        <v>15455062</v>
      </c>
      <c r="AG129" s="844"/>
      <c r="AH129" s="844"/>
      <c r="AI129" s="844"/>
      <c r="AJ129" s="845"/>
      <c r="AK129" s="846">
        <v>16154667</v>
      </c>
      <c r="AL129" s="844"/>
      <c r="AM129" s="844"/>
      <c r="AN129" s="844"/>
      <c r="AO129" s="845"/>
      <c r="AP129" s="847"/>
      <c r="AQ129" s="848"/>
      <c r="AR129" s="848"/>
      <c r="AS129" s="848"/>
      <c r="AT129" s="849"/>
      <c r="AU129" s="229"/>
      <c r="AV129" s="229"/>
      <c r="AW129" s="229"/>
      <c r="AX129" s="815" t="s">
        <v>502</v>
      </c>
      <c r="AY129" s="816"/>
      <c r="AZ129" s="816"/>
      <c r="BA129" s="816"/>
      <c r="BB129" s="816"/>
      <c r="BC129" s="816"/>
      <c r="BD129" s="816"/>
      <c r="BE129" s="817"/>
      <c r="BF129" s="834" t="s">
        <v>185</v>
      </c>
      <c r="BG129" s="835"/>
      <c r="BH129" s="835"/>
      <c r="BI129" s="835"/>
      <c r="BJ129" s="835"/>
      <c r="BK129" s="835"/>
      <c r="BL129" s="836"/>
      <c r="BM129" s="834">
        <v>17.7</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8" t="s">
        <v>503</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504</v>
      </c>
      <c r="X130" s="841"/>
      <c r="Y130" s="841"/>
      <c r="Z130" s="842"/>
      <c r="AA130" s="843">
        <v>2101806</v>
      </c>
      <c r="AB130" s="844"/>
      <c r="AC130" s="844"/>
      <c r="AD130" s="844"/>
      <c r="AE130" s="845"/>
      <c r="AF130" s="846">
        <v>2047380</v>
      </c>
      <c r="AG130" s="844"/>
      <c r="AH130" s="844"/>
      <c r="AI130" s="844"/>
      <c r="AJ130" s="845"/>
      <c r="AK130" s="846">
        <v>2000619</v>
      </c>
      <c r="AL130" s="844"/>
      <c r="AM130" s="844"/>
      <c r="AN130" s="844"/>
      <c r="AO130" s="845"/>
      <c r="AP130" s="847"/>
      <c r="AQ130" s="848"/>
      <c r="AR130" s="848"/>
      <c r="AS130" s="848"/>
      <c r="AT130" s="849"/>
      <c r="AU130" s="229"/>
      <c r="AV130" s="229"/>
      <c r="AW130" s="229"/>
      <c r="AX130" s="815" t="s">
        <v>505</v>
      </c>
      <c r="AY130" s="816"/>
      <c r="AZ130" s="816"/>
      <c r="BA130" s="816"/>
      <c r="BB130" s="816"/>
      <c r="BC130" s="816"/>
      <c r="BD130" s="816"/>
      <c r="BE130" s="817"/>
      <c r="BF130" s="818">
        <v>5.2</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506</v>
      </c>
      <c r="X131" s="825"/>
      <c r="Y131" s="825"/>
      <c r="Z131" s="826"/>
      <c r="AA131" s="827">
        <v>12979902</v>
      </c>
      <c r="AB131" s="828"/>
      <c r="AC131" s="828"/>
      <c r="AD131" s="828"/>
      <c r="AE131" s="829"/>
      <c r="AF131" s="830">
        <v>13407682</v>
      </c>
      <c r="AG131" s="828"/>
      <c r="AH131" s="828"/>
      <c r="AI131" s="828"/>
      <c r="AJ131" s="829"/>
      <c r="AK131" s="830">
        <v>14154048</v>
      </c>
      <c r="AL131" s="828"/>
      <c r="AM131" s="828"/>
      <c r="AN131" s="828"/>
      <c r="AO131" s="829"/>
      <c r="AP131" s="831"/>
      <c r="AQ131" s="832"/>
      <c r="AR131" s="832"/>
      <c r="AS131" s="832"/>
      <c r="AT131" s="833"/>
      <c r="AU131" s="229"/>
      <c r="AV131" s="229"/>
      <c r="AW131" s="229"/>
      <c r="AX131" s="793" t="s">
        <v>507</v>
      </c>
      <c r="AY131" s="794"/>
      <c r="AZ131" s="794"/>
      <c r="BA131" s="794"/>
      <c r="BB131" s="794"/>
      <c r="BC131" s="794"/>
      <c r="BD131" s="794"/>
      <c r="BE131" s="795"/>
      <c r="BF131" s="796" t="s">
        <v>185</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2" t="s">
        <v>508</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509</v>
      </c>
      <c r="W132" s="806"/>
      <c r="X132" s="806"/>
      <c r="Y132" s="806"/>
      <c r="Z132" s="807"/>
      <c r="AA132" s="808">
        <v>5.833634183</v>
      </c>
      <c r="AB132" s="809"/>
      <c r="AC132" s="809"/>
      <c r="AD132" s="809"/>
      <c r="AE132" s="810"/>
      <c r="AF132" s="811">
        <v>5.2213275939999999</v>
      </c>
      <c r="AG132" s="809"/>
      <c r="AH132" s="809"/>
      <c r="AI132" s="809"/>
      <c r="AJ132" s="810"/>
      <c r="AK132" s="811">
        <v>4.5571980539999997</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510</v>
      </c>
      <c r="W133" s="785"/>
      <c r="X133" s="785"/>
      <c r="Y133" s="785"/>
      <c r="Z133" s="786"/>
      <c r="AA133" s="787">
        <v>5.3</v>
      </c>
      <c r="AB133" s="788"/>
      <c r="AC133" s="788"/>
      <c r="AD133" s="788"/>
      <c r="AE133" s="789"/>
      <c r="AF133" s="787">
        <v>5.6</v>
      </c>
      <c r="AG133" s="788"/>
      <c r="AH133" s="788"/>
      <c r="AI133" s="788"/>
      <c r="AJ133" s="789"/>
      <c r="AK133" s="787">
        <v>5.2</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GNz1xKvNyxqbtlwW7eXu9gWxDQfnmBdcBwtf2n4AZh9rHAHcoJLhyljAJcTPCEr2GNyAZmn3Nv7b7ImX9p8msA==" saltValue="hDKO0clOeNkGfO9vFt8vE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Layout" zoomScale="75" zoomScaleNormal="85" zoomScaleSheetLayoutView="70" zoomScalePageLayoutView="7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511</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9wjv06i+QKAj0xPsaFHClhebQLrpXWqGQ+tHL1jTDxynSW9E5XCbNZlduCf23Y07xXE9P5TBgT9uLKvL7OcjA==" saltValue="z1A2yyVXoTowOjgBsTCBK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513</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514</v>
      </c>
      <c r="AP7" s="268"/>
      <c r="AQ7" s="269" t="s">
        <v>515</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516</v>
      </c>
      <c r="AQ8" s="275" t="s">
        <v>517</v>
      </c>
      <c r="AR8" s="276" t="s">
        <v>518</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519</v>
      </c>
      <c r="AL9" s="1195"/>
      <c r="AM9" s="1195"/>
      <c r="AN9" s="1196"/>
      <c r="AO9" s="277">
        <v>4181775</v>
      </c>
      <c r="AP9" s="277">
        <v>54833</v>
      </c>
      <c r="AQ9" s="278">
        <v>65025</v>
      </c>
      <c r="AR9" s="279">
        <v>-15.7</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520</v>
      </c>
      <c r="AL10" s="1195"/>
      <c r="AM10" s="1195"/>
      <c r="AN10" s="1196"/>
      <c r="AO10" s="280">
        <v>837873</v>
      </c>
      <c r="AP10" s="280">
        <v>10986</v>
      </c>
      <c r="AQ10" s="281">
        <v>6119</v>
      </c>
      <c r="AR10" s="282">
        <v>79.5</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521</v>
      </c>
      <c r="AL11" s="1195"/>
      <c r="AM11" s="1195"/>
      <c r="AN11" s="1196"/>
      <c r="AO11" s="280">
        <v>62584</v>
      </c>
      <c r="AP11" s="280">
        <v>821</v>
      </c>
      <c r="AQ11" s="281">
        <v>1220</v>
      </c>
      <c r="AR11" s="282">
        <v>-32.700000000000003</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522</v>
      </c>
      <c r="AL12" s="1195"/>
      <c r="AM12" s="1195"/>
      <c r="AN12" s="1196"/>
      <c r="AO12" s="280" t="s">
        <v>523</v>
      </c>
      <c r="AP12" s="280" t="s">
        <v>523</v>
      </c>
      <c r="AQ12" s="281">
        <v>12</v>
      </c>
      <c r="AR12" s="282" t="s">
        <v>523</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524</v>
      </c>
      <c r="AL13" s="1195"/>
      <c r="AM13" s="1195"/>
      <c r="AN13" s="1196"/>
      <c r="AO13" s="280">
        <v>262504</v>
      </c>
      <c r="AP13" s="280">
        <v>3442</v>
      </c>
      <c r="AQ13" s="281">
        <v>2792</v>
      </c>
      <c r="AR13" s="282">
        <v>23.3</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525</v>
      </c>
      <c r="AL14" s="1195"/>
      <c r="AM14" s="1195"/>
      <c r="AN14" s="1196"/>
      <c r="AO14" s="280">
        <v>66567</v>
      </c>
      <c r="AP14" s="280">
        <v>873</v>
      </c>
      <c r="AQ14" s="281">
        <v>1408</v>
      </c>
      <c r="AR14" s="282">
        <v>-38</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526</v>
      </c>
      <c r="AL15" s="1198"/>
      <c r="AM15" s="1198"/>
      <c r="AN15" s="1199"/>
      <c r="AO15" s="280">
        <v>-271543</v>
      </c>
      <c r="AP15" s="280">
        <v>-3561</v>
      </c>
      <c r="AQ15" s="281">
        <v>-3962</v>
      </c>
      <c r="AR15" s="282">
        <v>-10.1</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194</v>
      </c>
      <c r="AL16" s="1198"/>
      <c r="AM16" s="1198"/>
      <c r="AN16" s="1199"/>
      <c r="AO16" s="280">
        <v>5139760</v>
      </c>
      <c r="AP16" s="280">
        <v>67394</v>
      </c>
      <c r="AQ16" s="281">
        <v>72615</v>
      </c>
      <c r="AR16" s="282">
        <v>-7.2</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527</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528</v>
      </c>
      <c r="AP20" s="289" t="s">
        <v>529</v>
      </c>
      <c r="AQ20" s="290" t="s">
        <v>530</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531</v>
      </c>
      <c r="AL21" s="1201"/>
      <c r="AM21" s="1201"/>
      <c r="AN21" s="1202"/>
      <c r="AO21" s="293">
        <v>5.19</v>
      </c>
      <c r="AP21" s="294">
        <v>6.51</v>
      </c>
      <c r="AQ21" s="295">
        <v>-1.32</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532</v>
      </c>
      <c r="AL22" s="1201"/>
      <c r="AM22" s="1201"/>
      <c r="AN22" s="1202"/>
      <c r="AO22" s="298">
        <v>97.6</v>
      </c>
      <c r="AP22" s="299">
        <v>98.4</v>
      </c>
      <c r="AQ22" s="300">
        <v>-0.8</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3" t="s">
        <v>533</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x14ac:dyDescent="0.15">
      <c r="A27" s="305"/>
      <c r="AO27" s="258"/>
      <c r="AP27" s="258"/>
      <c r="AQ27" s="258"/>
      <c r="AR27" s="258"/>
      <c r="AS27" s="258"/>
      <c r="AT27" s="258"/>
    </row>
    <row r="28" spans="1:46" ht="17.25" x14ac:dyDescent="0.15">
      <c r="A28" s="259" t="s">
        <v>534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535</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514</v>
      </c>
      <c r="AP30" s="268"/>
      <c r="AQ30" s="269" t="s">
        <v>515</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516</v>
      </c>
      <c r="AQ31" s="275" t="s">
        <v>517</v>
      </c>
      <c r="AR31" s="276" t="s">
        <v>518</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536</v>
      </c>
      <c r="AL32" s="1185"/>
      <c r="AM32" s="1185"/>
      <c r="AN32" s="1186"/>
      <c r="AO32" s="308">
        <v>2473347</v>
      </c>
      <c r="AP32" s="308">
        <v>32431</v>
      </c>
      <c r="AQ32" s="309">
        <v>34910</v>
      </c>
      <c r="AR32" s="310">
        <v>-7.1</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537</v>
      </c>
      <c r="AL33" s="1185"/>
      <c r="AM33" s="1185"/>
      <c r="AN33" s="1186"/>
      <c r="AO33" s="308" t="s">
        <v>523</v>
      </c>
      <c r="AP33" s="308" t="s">
        <v>523</v>
      </c>
      <c r="AQ33" s="309" t="s">
        <v>523</v>
      </c>
      <c r="AR33" s="310" t="s">
        <v>523</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538</v>
      </c>
      <c r="AL34" s="1185"/>
      <c r="AM34" s="1185"/>
      <c r="AN34" s="1186"/>
      <c r="AO34" s="308" t="s">
        <v>523</v>
      </c>
      <c r="AP34" s="308" t="s">
        <v>523</v>
      </c>
      <c r="AQ34" s="309">
        <v>4</v>
      </c>
      <c r="AR34" s="310" t="s">
        <v>523</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539</v>
      </c>
      <c r="AL35" s="1185"/>
      <c r="AM35" s="1185"/>
      <c r="AN35" s="1186"/>
      <c r="AO35" s="308">
        <v>324177</v>
      </c>
      <c r="AP35" s="308">
        <v>4251</v>
      </c>
      <c r="AQ35" s="309">
        <v>8517</v>
      </c>
      <c r="AR35" s="310">
        <v>-50.1</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540</v>
      </c>
      <c r="AL36" s="1185"/>
      <c r="AM36" s="1185"/>
      <c r="AN36" s="1186"/>
      <c r="AO36" s="308">
        <v>136578</v>
      </c>
      <c r="AP36" s="308">
        <v>1791</v>
      </c>
      <c r="AQ36" s="309">
        <v>1600</v>
      </c>
      <c r="AR36" s="310">
        <v>11.9</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541</v>
      </c>
      <c r="AL37" s="1185"/>
      <c r="AM37" s="1185"/>
      <c r="AN37" s="1186"/>
      <c r="AO37" s="308">
        <v>268609</v>
      </c>
      <c r="AP37" s="308">
        <v>3522</v>
      </c>
      <c r="AQ37" s="309">
        <v>1669</v>
      </c>
      <c r="AR37" s="310">
        <v>111</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542</v>
      </c>
      <c r="AL38" s="1188"/>
      <c r="AM38" s="1188"/>
      <c r="AN38" s="1189"/>
      <c r="AO38" s="311" t="s">
        <v>523</v>
      </c>
      <c r="AP38" s="311" t="s">
        <v>523</v>
      </c>
      <c r="AQ38" s="312">
        <v>1</v>
      </c>
      <c r="AR38" s="300" t="s">
        <v>523</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543</v>
      </c>
      <c r="AL39" s="1188"/>
      <c r="AM39" s="1188"/>
      <c r="AN39" s="1189"/>
      <c r="AO39" s="308">
        <v>-557064</v>
      </c>
      <c r="AP39" s="308">
        <v>-7304</v>
      </c>
      <c r="AQ39" s="309">
        <v>-6461</v>
      </c>
      <c r="AR39" s="310">
        <v>13</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544</v>
      </c>
      <c r="AL40" s="1185"/>
      <c r="AM40" s="1185"/>
      <c r="AN40" s="1186"/>
      <c r="AO40" s="308">
        <v>-2000619</v>
      </c>
      <c r="AP40" s="308">
        <v>-26233</v>
      </c>
      <c r="AQ40" s="309">
        <v>-28321</v>
      </c>
      <c r="AR40" s="310">
        <v>-7.4</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308</v>
      </c>
      <c r="AL41" s="1191"/>
      <c r="AM41" s="1191"/>
      <c r="AN41" s="1192"/>
      <c r="AO41" s="308">
        <v>645028</v>
      </c>
      <c r="AP41" s="308">
        <v>8458</v>
      </c>
      <c r="AQ41" s="309">
        <v>11918</v>
      </c>
      <c r="AR41" s="310">
        <v>-29</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545</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547</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514</v>
      </c>
      <c r="AN49" s="1179" t="s">
        <v>548</v>
      </c>
      <c r="AO49" s="1180"/>
      <c r="AP49" s="1180"/>
      <c r="AQ49" s="1180"/>
      <c r="AR49" s="1181"/>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549</v>
      </c>
      <c r="AO50" s="325" t="s">
        <v>550</v>
      </c>
      <c r="AP50" s="326" t="s">
        <v>551</v>
      </c>
      <c r="AQ50" s="327" t="s">
        <v>552</v>
      </c>
      <c r="AR50" s="328" t="s">
        <v>553</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554</v>
      </c>
      <c r="AL51" s="321"/>
      <c r="AM51" s="329">
        <v>1870505</v>
      </c>
      <c r="AN51" s="330">
        <v>24025</v>
      </c>
      <c r="AO51" s="331">
        <v>-15.1</v>
      </c>
      <c r="AP51" s="332">
        <v>47820</v>
      </c>
      <c r="AQ51" s="333">
        <v>7.5</v>
      </c>
      <c r="AR51" s="334">
        <v>-22.6</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555</v>
      </c>
      <c r="AM52" s="337">
        <v>1638181</v>
      </c>
      <c r="AN52" s="338">
        <v>21041</v>
      </c>
      <c r="AO52" s="339">
        <v>-23.4</v>
      </c>
      <c r="AP52" s="340">
        <v>25855</v>
      </c>
      <c r="AQ52" s="341">
        <v>-0.1</v>
      </c>
      <c r="AR52" s="342">
        <v>-23.3</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556</v>
      </c>
      <c r="AL53" s="321"/>
      <c r="AM53" s="329">
        <v>1752886</v>
      </c>
      <c r="AN53" s="330">
        <v>22600</v>
      </c>
      <c r="AO53" s="331">
        <v>-5.9</v>
      </c>
      <c r="AP53" s="332">
        <v>41934</v>
      </c>
      <c r="AQ53" s="333">
        <v>-12.3</v>
      </c>
      <c r="AR53" s="334">
        <v>6.4</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555</v>
      </c>
      <c r="AM54" s="337">
        <v>1630886</v>
      </c>
      <c r="AN54" s="338">
        <v>21027</v>
      </c>
      <c r="AO54" s="339">
        <v>-0.1</v>
      </c>
      <c r="AP54" s="340">
        <v>23352</v>
      </c>
      <c r="AQ54" s="341">
        <v>-9.6999999999999993</v>
      </c>
      <c r="AR54" s="342">
        <v>9.6</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557</v>
      </c>
      <c r="AL55" s="321"/>
      <c r="AM55" s="329">
        <v>2058292</v>
      </c>
      <c r="AN55" s="330">
        <v>26654</v>
      </c>
      <c r="AO55" s="331">
        <v>17.899999999999999</v>
      </c>
      <c r="AP55" s="332">
        <v>45588</v>
      </c>
      <c r="AQ55" s="333">
        <v>8.6999999999999993</v>
      </c>
      <c r="AR55" s="334">
        <v>9.1999999999999993</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555</v>
      </c>
      <c r="AM56" s="337">
        <v>1740793</v>
      </c>
      <c r="AN56" s="338">
        <v>22543</v>
      </c>
      <c r="AO56" s="339">
        <v>7.2</v>
      </c>
      <c r="AP56" s="340">
        <v>24150</v>
      </c>
      <c r="AQ56" s="341">
        <v>3.4</v>
      </c>
      <c r="AR56" s="342">
        <v>3.8</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558</v>
      </c>
      <c r="AL57" s="321"/>
      <c r="AM57" s="329">
        <v>2069106</v>
      </c>
      <c r="AN57" s="330">
        <v>27015</v>
      </c>
      <c r="AO57" s="331">
        <v>1.4</v>
      </c>
      <c r="AP57" s="332">
        <v>45483</v>
      </c>
      <c r="AQ57" s="333">
        <v>-0.2</v>
      </c>
      <c r="AR57" s="334">
        <v>1.6</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555</v>
      </c>
      <c r="AM58" s="337">
        <v>1578670</v>
      </c>
      <c r="AN58" s="338">
        <v>20612</v>
      </c>
      <c r="AO58" s="339">
        <v>-8.6</v>
      </c>
      <c r="AP58" s="340">
        <v>24241</v>
      </c>
      <c r="AQ58" s="341">
        <v>0.4</v>
      </c>
      <c r="AR58" s="342">
        <v>-9</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559</v>
      </c>
      <c r="AL59" s="321"/>
      <c r="AM59" s="329">
        <v>2553565</v>
      </c>
      <c r="AN59" s="330">
        <v>33483</v>
      </c>
      <c r="AO59" s="331">
        <v>23.9</v>
      </c>
      <c r="AP59" s="332">
        <v>45945</v>
      </c>
      <c r="AQ59" s="333">
        <v>1</v>
      </c>
      <c r="AR59" s="334">
        <v>22.9</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555</v>
      </c>
      <c r="AM60" s="337">
        <v>1663318</v>
      </c>
      <c r="AN60" s="338">
        <v>21810</v>
      </c>
      <c r="AO60" s="339">
        <v>5.8</v>
      </c>
      <c r="AP60" s="340">
        <v>25180</v>
      </c>
      <c r="AQ60" s="341">
        <v>3.9</v>
      </c>
      <c r="AR60" s="342">
        <v>1.9</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560</v>
      </c>
      <c r="AL61" s="343"/>
      <c r="AM61" s="344">
        <v>2060871</v>
      </c>
      <c r="AN61" s="345">
        <v>26755</v>
      </c>
      <c r="AO61" s="346">
        <v>4.4000000000000004</v>
      </c>
      <c r="AP61" s="347">
        <v>45354</v>
      </c>
      <c r="AQ61" s="348">
        <v>0.9</v>
      </c>
      <c r="AR61" s="334">
        <v>3.5</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555</v>
      </c>
      <c r="AM62" s="337">
        <v>1650370</v>
      </c>
      <c r="AN62" s="338">
        <v>21407</v>
      </c>
      <c r="AO62" s="339">
        <v>-3.8</v>
      </c>
      <c r="AP62" s="340">
        <v>24556</v>
      </c>
      <c r="AQ62" s="341">
        <v>-0.4</v>
      </c>
      <c r="AR62" s="342">
        <v>-3.4</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TnSWYuoWeHgrOccfX4s8YwT7dYGQvW3/9FiJI/G/BpREnGhCusUszb+ovBFT3CXNevuM+D1dkupOZlK0ctF2gw==" saltValue="2eNjntCaO2hXD9gMN30kN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562</v>
      </c>
    </row>
    <row r="120" spans="125:125" ht="13.5" hidden="1" customHeight="1" x14ac:dyDescent="0.15"/>
    <row r="121" spans="125:125" ht="13.5" hidden="1" customHeight="1" x14ac:dyDescent="0.15">
      <c r="DU121" s="255"/>
    </row>
  </sheetData>
  <sheetProtection algorithmName="SHA-512" hashValue="QvEqUYQ9sONUdc1AJf20XMojIm8vzk6DdfrfJEIjirjtpM4KtyqIfnNXR7UR21ALDb/hsiiO15XDhzUF3Uf4pQ==" saltValue="nXoLV8iNZrRoAbOWheVHT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563</v>
      </c>
    </row>
  </sheetData>
  <sheetProtection algorithmName="SHA-512" hashValue="VB2BIK8+WbhwFgMwCBS20K3aapP6LDdd3CFpQKzR+PYrzgWP2OAs1dXoOGrW1H4+hUx5oXlM7NCe0Qs7OKuw9g==" saltValue="TVcdsCHqg6C7V3cFq/ccM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03" t="s">
        <v>3</v>
      </c>
      <c r="D47" s="1203"/>
      <c r="E47" s="1204"/>
      <c r="F47" s="11">
        <v>18.48</v>
      </c>
      <c r="G47" s="12">
        <v>18.47</v>
      </c>
      <c r="H47" s="12">
        <v>18.43</v>
      </c>
      <c r="I47" s="12">
        <v>17.7</v>
      </c>
      <c r="J47" s="13">
        <v>16.95</v>
      </c>
    </row>
    <row r="48" spans="2:10" ht="57.75" customHeight="1" x14ac:dyDescent="0.15">
      <c r="B48" s="14"/>
      <c r="C48" s="1205" t="s">
        <v>4</v>
      </c>
      <c r="D48" s="1205"/>
      <c r="E48" s="1206"/>
      <c r="F48" s="15">
        <v>6.22</v>
      </c>
      <c r="G48" s="16">
        <v>4.1399999999999997</v>
      </c>
      <c r="H48" s="16">
        <v>5.09</v>
      </c>
      <c r="I48" s="16">
        <v>6.74</v>
      </c>
      <c r="J48" s="17">
        <v>16.27</v>
      </c>
    </row>
    <row r="49" spans="2:10" ht="57.75" customHeight="1" thickBot="1" x14ac:dyDescent="0.2">
      <c r="B49" s="18"/>
      <c r="C49" s="1207" t="s">
        <v>5</v>
      </c>
      <c r="D49" s="1207"/>
      <c r="E49" s="1208"/>
      <c r="F49" s="19">
        <v>0.09</v>
      </c>
      <c r="G49" s="20" t="s">
        <v>569</v>
      </c>
      <c r="H49" s="20">
        <v>0.96</v>
      </c>
      <c r="I49" s="20">
        <v>1.49</v>
      </c>
      <c r="J49" s="21">
        <v>9.83</v>
      </c>
    </row>
    <row r="50" spans="2:10" x14ac:dyDescent="0.15"/>
  </sheetData>
  <sheetProtection algorithmName="SHA-512" hashValue="vADwEYQSepCXwpPYaVs74bjcddVTRyTXyJUI3dL8rqpyx/WKVv1K1xCxqSwdvktehUNHqH5DhbCXJ+3T23fQtQ==" saltValue="mlykRQCEgaKX2EjhHnl5U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2023-10-04T01:42:59Z</cp:lastPrinted>
  <dcterms:created xsi:type="dcterms:W3CDTF">2023-02-20T04:11:07Z</dcterms:created>
  <dcterms:modified xsi:type="dcterms:W3CDTF">2023-10-16T04:17:05Z</dcterms:modified>
  <cp:category/>
</cp:coreProperties>
</file>