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0490" windowHeight="886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DB102" i="12" l="1"/>
  <c r="CW102" i="12"/>
  <c r="CR102" i="12"/>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AM34" i="10"/>
</calcChain>
</file>

<file path=xl/sharedStrings.xml><?xml version="1.0" encoding="utf-8"?>
<sst xmlns="http://schemas.openxmlformats.org/spreadsheetml/2006/main" count="1145" uniqueCount="598">
  <si>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</si>
  <si>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</si>
  <si>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</si>
  <si>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</si>
  <si>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</si>
  <si>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</si>
  <si>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</si>
  <si>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</si>
  <si>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</si>
  <si>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</si>
  <si>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</si>
  <si>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</si>
  <si>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</si>
  <si>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</si>
  <si>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</si>
  <si>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</si>
  <si>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</si>
  <si>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</si>
  <si>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</si>
  <si>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</si>
  <si>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</si>
  <si>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</si>
  <si>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</si>
  <si>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</si>
  <si>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</si>
  <si>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</si>
  <si>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</si>
  <si>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</si>
  <si>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</si>
  <si>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</si>
  <si>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</si>
  <si>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</si>
  <si>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</si>
  <si>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</si>
  <si>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</si>
  <si>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</si>
  <si>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</si>
  <si>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</si>
  <si>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</si>
  <si>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</si>
  <si>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</si>
  <si>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</si>
  <si>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</si>
  <si>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</si>
  <si>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</si>
  <si>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</si>
  <si>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</si>
  <si>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</si>
  <si>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</si>
  <si>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</si>
  <si>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</si>
  <si>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</si>
  <si>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</si>
  <si>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</si>
  <si>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</si>
  <si>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</si>
  <si>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</si>
  <si>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</si>
  <si>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</si>
  <si>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</si>
  <si>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</si>
  <si>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</si>
  <si>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</si>
  <si>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</si>
  <si>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</si>
  <si>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</si>
  <si>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</si>
  <si>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</si>
  <si>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</si>
  <si>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</si>
  <si>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</si>
  <si>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</si>
  <si>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</si>
  <si>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</si>
  <si>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</si>
  <si>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</si>
  <si>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</si>
  <si>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</si>
  <si>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</si>
  <si>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</si>
  <si>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</si>
  <si>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</si>
  <si>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</si>
  <si>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</si>
  <si>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</si>
  <si>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</si>
  <si>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</si>
  <si>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</si>
  <si>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</si>
  <si>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</si>
  <si>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</si>
  <si>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</si>
  <si>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</si>
  <si>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</si>
  <si>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</si>
  <si>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</si>
  <si>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</si>
  <si>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</si>
  <si>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</si>
  <si>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</si>
  <si>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</si>
  <si>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</si>
  <si>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</si>
  <si>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</si>
  <si>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</si>
  <si>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</si>
  <si>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</si>
  <si>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</si>
  <si>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</si>
  <si>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</si>
  <si>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</si>
  <si>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</si>
  <si>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</si>
  <si>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</si>
  <si>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</si>
  <si>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</si>
  <si>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</si>
  <si>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</si>
  <si>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</si>
  <si>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</si>
  <si>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</si>
  <si>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</si>
  <si>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</si>
  <si>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</si>
  <si>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</si>
  <si>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</si>
  <si>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</si>
  <si>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</si>
  <si>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</si>
  <si>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</si>
  <si>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</si>
  <si>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</si>
  <si>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</si>
  <si>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</si>
  <si>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</si>
  <si>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</si>
  <si>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</si>
  <si>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</si>
  <si>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</si>
  <si>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</si>
  <si>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</si>
  <si>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</si>
  <si>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</si>
  <si>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</si>
  <si>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</si>
  <si>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</si>
  <si>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</si>
  <si>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</si>
  <si>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</si>
  <si>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</si>
  <si>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</si>
  <si>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</si>
  <si>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</si>
  <si>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</si>
  <si>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</si>
  <si>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</si>
  <si>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</si>
  <si>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</si>
  <si>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</si>
  <si>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</si>
  <si>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</si>
  <si>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</si>
  <si>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</si>
  <si>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</si>
  <si>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</si>
  <si>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</si>
  <si>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</si>
  <si>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</si>
  <si>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</si>
  <si>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</si>
  <si>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</si>
  <si>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</si>
  <si>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</si>
  <si>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</si>
  <si>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</si>
  <si>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</si>
  <si>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</si>
  <si>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</si>
  <si>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</si>
  <si>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</si>
  <si>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</si>
  <si>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</si>
  <si>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</si>
  <si>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</si>
  <si>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</si>
  <si>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</si>
  <si>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</si>
  <si>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</si>
  <si>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</si>
  <si>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</si>
  <si>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</si>
  <si>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</si>
  <si>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</si>
  <si>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</si>
  <si>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</si>
  <si>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</si>
  <si>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</si>
  <si>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</si>
  <si>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</si>
  <si>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</si>
  <si>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</si>
  <si>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</si>
  <si>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</si>
  <si>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</si>
  <si>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</si>
  <si>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</si>
  <si>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</si>
  <si>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</si>
  <si>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</si>
  <si>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</si>
  <si>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</si>
  <si>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</si>
  <si>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</si>
  <si>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</si>
  <si>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</si>
  <si>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</si>
  <si>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</si>
  <si>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</si>
  <si>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</si>
  <si>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茨城県牛久市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</si>
  <si>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</si>
  <si>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</si>
  <si>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</si>
  <si>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</si>
  <si>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</si>
  <si>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</si>
  <si>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</si>
  <si>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</si>
  <si>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</si>
  <si>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</si>
  <si>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</si>
  <si>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</si>
  <si>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</si>
  <si>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</si>
  <si>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</si>
  <si>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</si>
  <si>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</si>
  <si>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</si>
  <si>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</si>
  <si>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</si>
  <si>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</si>
  <si>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</si>
  <si>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</si>
  <si>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</si>
  <si>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</si>
  <si>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</si>
  <si>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</si>
  <si>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</si>
  <si>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</si>
  <si>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</si>
  <si>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</si>
  <si>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</si>
  <si>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</si>
  <si>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</si>
  <si>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</si>
  <si>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</si>
  <si>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</si>
  <si>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</si>
  <si>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</si>
  <si>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</si>
  <si>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</si>
  <si>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</si>
  <si>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</si>
  <si>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</si>
  <si>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</si>
  <si>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</si>
  <si>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</si>
  <si>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</si>
  <si>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</si>
  <si>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</si>
  <si>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</si>
  <si>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</si>
  <si>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</si>
  <si>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</si>
  <si>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</si>
  <si>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</si>
  <si>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</si>
  <si>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</si>
  <si>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</si>
  <si>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</si>
  <si>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</si>
  <si>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</si>
  <si>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</si>
  <si>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</si>
  <si>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</si>
  <si>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</si>
  <si>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</si>
  <si>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</si>
  <si>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</si>
  <si>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</si>
  <si>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</si>
  <si>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</si>
  <si>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</si>
  <si>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</si>
  <si>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</si>
  <si>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</si>
  <si>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</si>
  <si>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</si>
  <si>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</si>
  <si>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</si>
  <si>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</si>
  <si>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</si>
  <si>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</si>
  <si>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</si>
  <si>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</si>
  <si>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</si>
  <si>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</si>
  <si>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</si>
  <si>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</si>
  <si>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</si>
  <si>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</si>
  <si>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</si>
  <si>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</si>
  <si>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</si>
  <si>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</si>
  <si>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</si>
  <si>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</si>
  <si>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</si>
  <si>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</si>
  <si>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</si>
  <si>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</si>
  <si>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</si>
  <si>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</si>
  <si>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</si>
  <si>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</si>
  <si>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</si>
  <si>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</si>
  <si>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</si>
  <si>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</si>
  <si>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</si>
  <si>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</si>
  <si>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</si>
  <si>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</si>
  <si>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</si>
  <si>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</si>
  <si>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</si>
  <si>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</si>
  <si>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</si>
  <si>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</si>
  <si>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</si>
  <si>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</si>
  <si>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</si>
  <si>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</si>
  <si>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</si>
  <si>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</si>
  <si>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</si>
  <si>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</si>
  <si>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</si>
  <si>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</si>
  <si>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</si>
  <si>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</si>
  <si>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</si>
  <si>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</si>
  <si>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</si>
  <si>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</si>
  <si>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</si>
  <si>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</si>
  <si>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</si>
  <si>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</si>
  <si>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</si>
  <si>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</si>
  <si>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</si>
  <si>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</si>
  <si>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</si>
  <si>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</si>
  <si>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</si>
  <si>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</si>
  <si>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</si>
  <si>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</si>
  <si>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</si>
  <si>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</si>
  <si>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茨城県牛久市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</si>
  <si>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</si>
  <si>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</si>
  <si>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</si>
  <si>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</si>
  <si>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</si>
  <si>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</si>
  <si>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</si>
  <si>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</si>
  <si>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</si>
  <si>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</si>
  <si>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</si>
  <si>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</si>
  <si>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</si>
  <si>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</si>
  <si>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</si>
  <si>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</si>
  <si>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</si>
  <si>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</si>
  <si>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</si>
  <si>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</si>
  <si>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</si>
  <si>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</si>
  <si>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</si>
  <si>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</si>
  <si>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</si>
  <si>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</si>
  <si>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</si>
  <si>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</si>
  <si>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</si>
  <si>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</si>
  <si>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</si>
  <si>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</si>
  <si>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</si>
  <si>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</si>
  <si>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</si>
  <si>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</si>
  <si>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</si>
  <si>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</si>
  <si>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青果市場事業特別会計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</si>
  <si>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</si>
  <si>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</si>
  <si>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</si>
  <si>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</si>
  <si>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</si>
  <si>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</si>
  <si>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</si>
  <si>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</si>
  <si>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</si>
  <si>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</si>
  <si>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</si>
  <si>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</si>
  <si>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</si>
  <si>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</si>
  <si>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</si>
  <si>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</si>
  <si>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</si>
  <si>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</si>
  <si>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</si>
  <si>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</si>
  <si>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</si>
  <si>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</si>
  <si>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</si>
  <si>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</si>
  <si>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</si>
  <si>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</si>
  <si>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</si>
  <si>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</si>
  <si>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</si>
  <si>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</si>
  <si>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</si>
  <si>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</si>
  <si>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</si>
  <si>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</si>
  <si>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</si>
  <si>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</si>
  <si>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</si>
  <si>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</si>
  <si>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</si>
  <si>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</si>
  <si>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</si>
  <si>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</si>
  <si>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</si>
  <si>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</si>
  <si>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</si>
  <si>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</si>
  <si>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</si>
  <si>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</si>
  <si>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</si>
  <si>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</si>
  <si>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</si>
  <si>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</si>
  <si>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</si>
  <si>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</si>
  <si>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</si>
  <si>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</si>
  <si>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</si>
  <si>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</si>
  <si>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</si>
  <si>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</si>
  <si>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</si>
  <si>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</si>
  <si>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</si>
  <si>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</si>
  <si>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</si>
  <si>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</si>
  <si>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</si>
  <si>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</si>
  <si>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</si>
  <si>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</si>
  <si>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</si>
  <si>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</si>
  <si>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</si>
  <si>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</si>
  <si>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</si>
  <si>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</si>
  <si>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</si>
  <si>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</si>
  <si>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</si>
  <si>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</si>
  <si>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</si>
  <si>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</si>
  <si>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</si>
  <si>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</si>
  <si>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</si>
  <si>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</si>
  <si>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</si>
  <si>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</si>
  <si>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</si>
  <si>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</si>
  <si>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</si>
  <si>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</si>
  <si>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</si>
  <si>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</si>
  <si>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</si>
  <si>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</si>
  <si>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</si>
  <si>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</si>
  <si>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</si>
  <si>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</si>
  <si>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</si>
  <si>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</si>
  <si>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</si>
  <si>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</si>
  <si>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</si>
  <si>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</si>
  <si>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</si>
  <si>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</si>
  <si>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</si>
  <si>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</si>
  <si>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</si>
  <si>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</si>
  <si>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</si>
  <si>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</si>
  <si>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</si>
  <si>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</si>
  <si>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</si>
  <si>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</si>
  <si>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</si>
  <si>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</si>
  <si>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</si>
  <si>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</si>
  <si>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</si>
  <si>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</si>
  <si>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</si>
  <si>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</si>
  <si>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</si>
  <si>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</si>
  <si>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</si>
  <si>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</si>
  <si>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</si>
  <si>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</si>
  <si>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</si>
  <si>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</si>
  <si>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</si>
  <si>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</si>
  <si>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</si>
  <si>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</si>
  <si>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</si>
  <si>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</si>
  <si>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</si>
  <si>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</si>
  <si>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</si>
  <si>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</si>
  <si>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</si>
  <si>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</si>
  <si>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</si>
  <si>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</si>
  <si>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</si>
  <si>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t>
  </si>
  <si>
    <t>▲ 0.28</t>
  </si>
  <si>
    <t>一般会計</t>
  </si>
  <si>
    <t>下水道事業会計</t>
  </si>
  <si>
    <t>介護保険事業特別会計</t>
  </si>
  <si>
    <t>青果市場事業特別会計</t>
  </si>
  <si>
    <t>国民健康保険事業特別会計</t>
  </si>
  <si>
    <t>後期高齢者医療事業特別会計</t>
  </si>
  <si>
    <t>工業用地造成事業特別会計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</si>
  <si>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</si>
  <si>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</si>
  <si>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</si>
  <si>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</si>
  <si>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</si>
  <si>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</si>
  <si>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</si>
  <si>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</si>
  <si>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公共施設等総合管理基金</t>
    <phoneticPr fontId="5"/>
  </si>
  <si>
    <t>借地取得基金</t>
    <phoneticPr fontId="2"/>
  </si>
  <si>
    <t>地域福祉基金</t>
    <phoneticPr fontId="2"/>
  </si>
  <si>
    <t>奨学基金</t>
    <phoneticPr fontId="2"/>
  </si>
  <si>
    <t>ふるさと基金</t>
    <phoneticPr fontId="2"/>
  </si>
  <si>
    <t>-</t>
    <phoneticPr fontId="2"/>
  </si>
  <si>
    <t>-</t>
    <phoneticPr fontId="2"/>
  </si>
  <si>
    <t>茨城県南水道企業団</t>
  </si>
  <si>
    <t>龍ケ崎地方衛生組合</t>
    <rPh sb="0" eb="1">
      <t>リュウ</t>
    </rPh>
    <rPh sb="2" eb="3">
      <t>サキ</t>
    </rPh>
    <rPh sb="3" eb="5">
      <t>チホウ</t>
    </rPh>
    <rPh sb="5" eb="7">
      <t>エイセイ</t>
    </rPh>
    <rPh sb="7" eb="9">
      <t>クミアイ</t>
    </rPh>
    <phoneticPr fontId="2"/>
  </si>
  <si>
    <t>稲敷地方広域市町村圏事務組合</t>
    <phoneticPr fontId="2"/>
  </si>
  <si>
    <t>茨城県市町村総合事務組合（一般会計）</t>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</si>
  <si>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</si>
  <si>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牛久市・阿見町斎場組合</t>
  </si>
  <si>
    <t>茨城租税債権管理機構</t>
  </si>
  <si>
    <t>利根川水系県南水防事務組合</t>
  </si>
  <si>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</si>
  <si>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</si>
  <si>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牛久土地開発</t>
    <rPh sb="0" eb="2">
      <t>ウシク</t>
    </rPh>
    <rPh sb="2" eb="4">
      <t>トチ</t>
    </rPh>
    <rPh sb="4" eb="6">
      <t>カイハツ</t>
    </rPh>
    <phoneticPr fontId="2"/>
  </si>
  <si>
    <t>牛久シャトー</t>
    <rPh sb="0" eb="2">
      <t>ウシク</t>
    </rPh>
    <phoneticPr fontId="2"/>
  </si>
  <si>
    <t>うしくグリーンファーム</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</si>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</sst>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75C-4B83-9ADE-230F2249CE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36493</c:v>
                </c:pt>
                <c:pt idx="1">
                  <c:v>62426</c:v>
                </c:pt>
                <c:pt idx="2">
                  <c:v>31524</c:v>
                </c:pt>
                <c:pt idx="3">
                  <c:v>27747</c:v>
                </c:pt>
                <c:pt idx="4">
                  <c:v>25239</c:v>
                </c:pt>
              </c:numCache>
            </c:numRef>
          </c:val>
          <c:smooth val="0"/>
          <c:extLst>
            <c:ext xmlns:c16="http://schemas.microsoft.com/office/drawing/2014/chart" uri="{C3380CC4-5D6E-409C-BE32-E72D297353CC}">
              <c16:uniqueId val="{00000001-075C-4B83-9ADE-230F2249CE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5.19</c:v>
                </c:pt>
                <c:pt idx="1">
                  <c:v>5.89</c:v>
                </c:pt>
                <c:pt idx="2">
                  <c:v>8.61</c:v>
                </c:pt>
                <c:pt idx="3">
                  <c:v>12.47</c:v>
                </c:pt>
                <c:pt idx="4">
                  <c:v>10.47</c:v>
                </c:pt>
              </c:numCache>
            </c:numRef>
          </c:val>
          <c:extLst>
            <c:ext xmlns:c16="http://schemas.microsoft.com/office/drawing/2014/chart" uri="{C3380CC4-5D6E-409C-BE32-E72D297353CC}">
              <c16:uniqueId val="{00000000-D089-4775-A8C7-A4334B3924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16.170000000000002</c:v>
                </c:pt>
                <c:pt idx="1">
                  <c:v>13.3</c:v>
                </c:pt>
                <c:pt idx="2">
                  <c:v>16.09</c:v>
                </c:pt>
                <c:pt idx="3">
                  <c:v>17.559999999999999</c:v>
                </c:pt>
                <c:pt idx="4">
                  <c:v>21.12</c:v>
                </c:pt>
              </c:numCache>
            </c:numRef>
          </c:val>
          <c:extLst>
            <c:ext xmlns:c16="http://schemas.microsoft.com/office/drawing/2014/chart" uri="{C3380CC4-5D6E-409C-BE32-E72D297353CC}">
              <c16:uniqueId val="{00000001-D089-4775-A8C7-A4334B3924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-0.28000000000000003</c:v>
                </c:pt>
                <c:pt idx="2">
                  <c:v>5.98</c:v>
                </c:pt>
                <c:pt idx="3">
                  <c:v>6.97</c:v>
                </c:pt>
                <c:pt idx="4">
                  <c:v>3.14</c:v>
                </c:pt>
              </c:numCache>
            </c:numRef>
          </c:val>
          <c:smooth val="0"/>
          <c:extLst>
            <c:ext xmlns:c16="http://schemas.microsoft.com/office/drawing/2014/chart" uri="{C3380CC4-5D6E-409C-BE32-E72D297353CC}">
              <c16:uniqueId val="{00000002-D089-4775-A8C7-A4334B3924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1.25</c:v>
                </c:pt>
                <c:pt idx="4">
                  <c:v>0</c:v>
                </c:pt>
                <c:pt idx="5">
                  <c:v>0</c:v>
                </c:pt>
                <c:pt idx="6">
                  <c:v>0</c:v>
                </c:pt>
                <c:pt idx="7">
                  <c:v>0</c:v>
                </c:pt>
                <c:pt idx="8">
                  <c:v>0</c:v>
                </c:pt>
                <c:pt idx="9">
                  <c:v>0</c:v>
                </c:pt>
              </c:numCache>
            </c:numRef>
          </c:val>
          <c:extLst>
            <c:ext xmlns:c16="http://schemas.microsoft.com/office/drawing/2014/chart" uri="{C3380CC4-5D6E-409C-BE32-E72D297353CC}">
              <c16:uniqueId val="{00000000-857D-4499-8DA5-E99616C333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7D-4499-8DA5-E99616C333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7D-4499-8DA5-E99616C3338F}"/>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7D-4499-8DA5-E99616C3338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57D-4499-8DA5-E99616C3338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1.36</c:v>
                </c:pt>
                <c:pt idx="6">
                  <c:v>#N/A</c:v>
                </c:pt>
                <c:pt idx="7">
                  <c:v>1.05</c:v>
                </c:pt>
                <c:pt idx="8">
                  <c:v>#N/A</c:v>
                </c:pt>
                <c:pt idx="9">
                  <c:v>0</c:v>
                </c:pt>
              </c:numCache>
            </c:numRef>
          </c:val>
          <c:extLst>
            <c:ext xmlns:c16="http://schemas.microsoft.com/office/drawing/2014/chart" uri="{C3380CC4-5D6E-409C-BE32-E72D297353CC}">
              <c16:uniqueId val="{00000005-857D-4499-8DA5-E99616C3338F}"/>
            </c:ext>
          </c:extLst>
        </c:ser>
        <c:ser>
          <c:idx val="6"/>
          <c:order val="6"/>
          <c:tx>
            <c:strRef>
              <c:f>データシート!$A$33</c:f>
              <c:strCache>
                <c:ptCount val="1"/>
                <c:pt idx="0">
                  <c:v>青果市場事業特別会計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6-857D-4499-8DA5-E99616C3338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1.32</c:v>
                </c:pt>
                <c:pt idx="2">
                  <c:v>#N/A</c:v>
                </c:pt>
                <c:pt idx="3">
                  <c:v>0.73</c:v>
                </c:pt>
                <c:pt idx="4">
                  <c:v>#N/A</c:v>
                </c:pt>
                <c:pt idx="5">
                  <c:v>3.26</c:v>
                </c:pt>
                <c:pt idx="6">
                  <c:v>#N/A</c:v>
                </c:pt>
                <c:pt idx="7">
                  <c:v>0.98</c:v>
                </c:pt>
                <c:pt idx="8">
                  <c:v>#N/A</c:v>
                </c:pt>
                <c:pt idx="9">
                  <c:v>0.77</c:v>
                </c:pt>
              </c:numCache>
            </c:numRef>
          </c:val>
          <c:extLst>
            <c:ext xmlns:c16="http://schemas.microsoft.com/office/drawing/2014/chart" uri="{C3380CC4-5D6E-409C-BE32-E72D297353CC}">
              <c16:uniqueId val="{00000007-857D-4499-8DA5-E99616C3338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0.09</c:v>
                </c:pt>
                <c:pt idx="6">
                  <c:v>#N/A</c:v>
                </c:pt>
                <c:pt idx="7">
                  <c:v>0.48</c:v>
                </c:pt>
                <c:pt idx="8">
                  <c:v>#N/A</c:v>
                </c:pt>
                <c:pt idx="9">
                  <c:v>1.07</c:v>
                </c:pt>
              </c:numCache>
            </c:numRef>
          </c:val>
          <c:extLst>
            <c:ext xmlns:c16="http://schemas.microsoft.com/office/drawing/2014/chart" uri="{C3380CC4-5D6E-409C-BE32-E72D297353CC}">
              <c16:uniqueId val="{00000008-857D-4499-8DA5-E99616C333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5.19</c:v>
                </c:pt>
                <c:pt idx="2">
                  <c:v>#N/A</c:v>
                </c:pt>
                <c:pt idx="3">
                  <c:v>5.88</c:v>
                </c:pt>
                <c:pt idx="4">
                  <c:v>#N/A</c:v>
                </c:pt>
                <c:pt idx="5">
                  <c:v>8.6</c:v>
                </c:pt>
                <c:pt idx="6">
                  <c:v>#N/A</c:v>
                </c:pt>
                <c:pt idx="7">
                  <c:v>12.47</c:v>
                </c:pt>
                <c:pt idx="8">
                  <c:v>#N/A</c:v>
                </c:pt>
                <c:pt idx="9">
                  <c:v>10.47</c:v>
                </c:pt>
              </c:numCache>
            </c:numRef>
          </c:val>
          <c:extLst>
            <c:ext xmlns:c16="http://schemas.microsoft.com/office/drawing/2014/chart" uri="{C3380CC4-5D6E-409C-BE32-E72D297353CC}">
              <c16:uniqueId val="{00000009-857D-4499-8DA5-E99616C333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2244</c:v>
                </c:pt>
                <c:pt idx="5">
                  <c:v>2203</c:v>
                </c:pt>
                <c:pt idx="8">
                  <c:v>2317</c:v>
                </c:pt>
                <c:pt idx="11">
                  <c:v>2341</c:v>
                </c:pt>
                <c:pt idx="14">
                  <c:v>2301</c:v>
                </c:pt>
              </c:numCache>
            </c:numRef>
          </c:val>
          <c:extLst>
            <c:ext xmlns:c16="http://schemas.microsoft.com/office/drawing/2014/chart" uri="{C3380CC4-5D6E-409C-BE32-E72D297353CC}">
              <c16:uniqueId val="{00000000-6040-42C3-BF1F-A20C141912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40-42C3-BF1F-A20C141912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40-42C3-BF1F-A20C141912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117</c:v>
                </c:pt>
                <c:pt idx="3">
                  <c:v>71</c:v>
                </c:pt>
                <c:pt idx="6">
                  <c:v>68</c:v>
                </c:pt>
                <c:pt idx="9">
                  <c:v>14</c:v>
                </c:pt>
                <c:pt idx="12">
                  <c:v>50</c:v>
                </c:pt>
              </c:numCache>
            </c:numRef>
          </c:val>
          <c:extLst>
            <c:ext xmlns:c16="http://schemas.microsoft.com/office/drawing/2014/chart" uri="{C3380CC4-5D6E-409C-BE32-E72D297353CC}">
              <c16:uniqueId val="{00000003-6040-42C3-BF1F-A20C141912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444</c:v>
                </c:pt>
                <c:pt idx="3">
                  <c:v>443</c:v>
                </c:pt>
                <c:pt idx="6">
                  <c:v>552</c:v>
                </c:pt>
                <c:pt idx="9">
                  <c:v>522</c:v>
                </c:pt>
                <c:pt idx="12">
                  <c:v>509</c:v>
                </c:pt>
              </c:numCache>
            </c:numRef>
          </c:val>
          <c:extLst>
            <c:ext xmlns:c16="http://schemas.microsoft.com/office/drawing/2014/chart" uri="{C3380CC4-5D6E-409C-BE32-E72D297353CC}">
              <c16:uniqueId val="{00000004-6040-42C3-BF1F-A20C141912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40-42C3-BF1F-A20C141912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40-42C3-BF1F-A20C141912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2046</c:v>
                </c:pt>
                <c:pt idx="3">
                  <c:v>2055</c:v>
                </c:pt>
                <c:pt idx="6">
                  <c:v>2049</c:v>
                </c:pt>
                <c:pt idx="9">
                  <c:v>2166</c:v>
                </c:pt>
                <c:pt idx="12">
                  <c:v>2244</c:v>
                </c:pt>
              </c:numCache>
            </c:numRef>
          </c:val>
          <c:extLst>
            <c:ext xmlns:c16="http://schemas.microsoft.com/office/drawing/2014/chart" uri="{C3380CC4-5D6E-409C-BE32-E72D297353CC}">
              <c16:uniqueId val="{00000007-6040-42C3-BF1F-A20C141912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363</c:v>
                </c:pt>
                <c:pt idx="2">
                  <c:v>#N/A</c:v>
                </c:pt>
                <c:pt idx="3">
                  <c:v>#N/A</c:v>
                </c:pt>
                <c:pt idx="4">
                  <c:v>366</c:v>
                </c:pt>
                <c:pt idx="5">
                  <c:v>#N/A</c:v>
                </c:pt>
                <c:pt idx="6">
                  <c:v>#N/A</c:v>
                </c:pt>
                <c:pt idx="7">
                  <c:v>352</c:v>
                </c:pt>
                <c:pt idx="8">
                  <c:v>#N/A</c:v>
                </c:pt>
                <c:pt idx="9">
                  <c:v>#N/A</c:v>
                </c:pt>
                <c:pt idx="10">
                  <c:v>361</c:v>
                </c:pt>
                <c:pt idx="11">
                  <c:v>#N/A</c:v>
                </c:pt>
                <c:pt idx="12">
                  <c:v>#N/A</c:v>
                </c:pt>
                <c:pt idx="13">
                  <c:v>502</c:v>
                </c:pt>
                <c:pt idx="14">
                  <c:v>#N/A</c:v>
                </c:pt>
              </c:numCache>
            </c:numRef>
          </c:val>
          <c:smooth val="0"/>
          <c:extLst>
            <c:ext xmlns:c16="http://schemas.microsoft.com/office/drawing/2014/chart" uri="{C3380CC4-5D6E-409C-BE32-E72D297353CC}">
              <c16:uniqueId val="{00000008-6040-42C3-BF1F-A20C141912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20802</c:v>
                </c:pt>
                <c:pt idx="5">
                  <c:v>21429</c:v>
                </c:pt>
                <c:pt idx="8">
                  <c:v>21208</c:v>
                </c:pt>
                <c:pt idx="11">
                  <c:v>21204</c:v>
                </c:pt>
                <c:pt idx="14">
                  <c:v>20379</c:v>
                </c:pt>
              </c:numCache>
            </c:numRef>
          </c:val>
          <c:extLst>
            <c:ext xmlns:c16="http://schemas.microsoft.com/office/drawing/2014/chart" uri="{C3380CC4-5D6E-409C-BE32-E72D297353CC}">
              <c16:uniqueId val="{00000000-5D1E-4B1F-88E2-99946363B6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4770</c:v>
                </c:pt>
                <c:pt idx="5">
                  <c:v>4469</c:v>
                </c:pt>
                <c:pt idx="8">
                  <c:v>4757</c:v>
                </c:pt>
                <c:pt idx="11">
                  <c:v>4884</c:v>
                </c:pt>
                <c:pt idx="14">
                  <c:v>4960</c:v>
                </c:pt>
              </c:numCache>
            </c:numRef>
          </c:val>
          <c:extLst>
            <c:ext xmlns:c16="http://schemas.microsoft.com/office/drawing/2014/chart" uri="{C3380CC4-5D6E-409C-BE32-E72D297353CC}">
              <c16:uniqueId val="{00000001-5D1E-4B1F-88E2-99946363B6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7556</c:v>
                </c:pt>
                <c:pt idx="5">
                  <c:v>6739</c:v>
                </c:pt>
                <c:pt idx="8">
                  <c:v>6970</c:v>
                </c:pt>
                <c:pt idx="11">
                  <c:v>9225</c:v>
                </c:pt>
                <c:pt idx="14">
                  <c:v>10712</c:v>
                </c:pt>
              </c:numCache>
            </c:numRef>
          </c:val>
          <c:extLst>
            <c:ext xmlns:c16="http://schemas.microsoft.com/office/drawing/2014/chart" uri="{C3380CC4-5D6E-409C-BE32-E72D297353CC}">
              <c16:uniqueId val="{00000002-5D1E-4B1F-88E2-99946363B6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1E-4B1F-88E2-99946363B6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1E-4B1F-88E2-99946363B6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7</c:v>
                </c:pt>
                <c:pt idx="6">
                  <c:v>0</c:v>
                </c:pt>
                <c:pt idx="9">
                  <c:v>4</c:v>
                </c:pt>
                <c:pt idx="12">
                  <c:v>0</c:v>
                </c:pt>
              </c:numCache>
            </c:numRef>
          </c:val>
          <c:extLst>
            <c:ext xmlns:c16="http://schemas.microsoft.com/office/drawing/2014/chart" uri="{C3380CC4-5D6E-409C-BE32-E72D297353CC}">
              <c16:uniqueId val="{00000005-5D1E-4B1F-88E2-99946363B6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1228</c:v>
                </c:pt>
                <c:pt idx="3">
                  <c:v>1128</c:v>
                </c:pt>
                <c:pt idx="6">
                  <c:v>992</c:v>
                </c:pt>
                <c:pt idx="9">
                  <c:v>999</c:v>
                </c:pt>
                <c:pt idx="12">
                  <c:v>1036</c:v>
                </c:pt>
              </c:numCache>
            </c:numRef>
          </c:val>
          <c:extLst>
            <c:ext xmlns:c16="http://schemas.microsoft.com/office/drawing/2014/chart" uri="{C3380CC4-5D6E-409C-BE32-E72D297353CC}">
              <c16:uniqueId val="{00000006-5D1E-4B1F-88E2-99946363B6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349</c:v>
                </c:pt>
                <c:pt idx="3">
                  <c:v>312</c:v>
                </c:pt>
                <c:pt idx="6">
                  <c:v>315</c:v>
                </c:pt>
                <c:pt idx="9">
                  <c:v>333</c:v>
                </c:pt>
                <c:pt idx="12">
                  <c:v>409</c:v>
                </c:pt>
              </c:numCache>
            </c:numRef>
          </c:val>
          <c:extLst>
            <c:ext xmlns:c16="http://schemas.microsoft.com/office/drawing/2014/chart" uri="{C3380CC4-5D6E-409C-BE32-E72D297353CC}">
              <c16:uniqueId val="{00000007-5D1E-4B1F-88E2-99946363B6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3775</c:v>
                </c:pt>
                <c:pt idx="3">
                  <c:v>3553</c:v>
                </c:pt>
                <c:pt idx="6">
                  <c:v>3951</c:v>
                </c:pt>
                <c:pt idx="9">
                  <c:v>4165</c:v>
                </c:pt>
                <c:pt idx="12">
                  <c:v>4333</c:v>
                </c:pt>
              </c:numCache>
            </c:numRef>
          </c:val>
          <c:extLst>
            <c:ext xmlns:c16="http://schemas.microsoft.com/office/drawing/2014/chart" uri="{C3380CC4-5D6E-409C-BE32-E72D297353CC}">
              <c16:uniqueId val="{00000008-5D1E-4B1F-88E2-99946363B6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D1E-4B1F-88E2-99946363B6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24322</c:v>
                </c:pt>
                <c:pt idx="3">
                  <c:v>25627</c:v>
                </c:pt>
                <c:pt idx="6">
                  <c:v>26071</c:v>
                </c:pt>
                <c:pt idx="9">
                  <c:v>26480</c:v>
                </c:pt>
                <c:pt idx="12">
                  <c:v>25425</c:v>
                </c:pt>
              </c:numCache>
            </c:numRef>
          </c:val>
          <c:extLst>
            <c:ext xmlns:c16="http://schemas.microsoft.com/office/drawing/2014/chart" uri="{C3380CC4-5D6E-409C-BE32-E72D297353CC}">
              <c16:uniqueId val="{0000000A-5D1E-4B1F-88E2-99946363B6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1E-4B1F-88E2-99946363B6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2610</c:v>
                </c:pt>
                <c:pt idx="1">
                  <c:v>3037</c:v>
                </c:pt>
                <c:pt idx="2">
                  <c:v>3558</c:v>
                </c:pt>
              </c:numCache>
            </c:numRef>
          </c:val>
          <c:extLst>
            <c:ext xmlns:c16="http://schemas.microsoft.com/office/drawing/2014/chart" uri="{C3380CC4-5D6E-409C-BE32-E72D297353CC}">
              <c16:uniqueId val="{00000000-1917-4222-A1D8-D748454CBA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800</c:v>
                </c:pt>
                <c:pt idx="1">
                  <c:v>1503</c:v>
                </c:pt>
                <c:pt idx="2">
                  <c:v>1502</c:v>
                </c:pt>
              </c:numCache>
            </c:numRef>
          </c:val>
          <c:extLst>
            <c:ext xmlns:c16="http://schemas.microsoft.com/office/drawing/2014/chart" uri="{C3380CC4-5D6E-409C-BE32-E72D297353CC}">
              <c16:uniqueId val="{00000001-1917-4222-A1D8-D748454CBA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1943</c:v>
                </c:pt>
                <c:pt idx="1">
                  <c:v>2577</c:v>
                </c:pt>
                <c:pt idx="2">
                  <c:v>3188</c:v>
                </c:pt>
              </c:numCache>
            </c:numRef>
          </c:val>
          <c:extLst>
            <c:ext xmlns:c16="http://schemas.microsoft.com/office/drawing/2014/chart" uri="{C3380CC4-5D6E-409C-BE32-E72D297353CC}">
              <c16:uniqueId val="{00000002-1917-4222-A1D8-D748454CBA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以降分臨時財政対策債の償還開始等により増加傾向にある。</a:t>
          </a:r>
        </a:p>
        <a:p>
          <a:r>
            <a:rPr kumimoji="1" lang="ja-JP" altLang="en-US" sz="1400">
              <a:latin typeface="ＭＳ ゴシック" pitchFamily="49" charset="-128"/>
              <a:ea typeface="ＭＳ ゴシック" pitchFamily="49" charset="-128"/>
            </a:rPr>
            <a:t>　ひたち野うしく中学校建設など、大規模な施設整備に充てた地方債により地方債残高が増加しており、今後も償還額の増が見込まれる。今後も残高と各年度の償還額の両面から考えた市債管理を行っていく。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将来負担額については、地方債残高が平成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年度以降ひたち野うしく中学校建設や公共施設の長寿命化等により増加していたが、令和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年度については、臨時財政対策債の減額及び繰上償還の実施により、前年度比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充当可能基金については市税や普通交付税の増による財政調整基金及び公共施設等総合管理基金の増などにより、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おくの義務教育学校一体型校舎建設や、公共施設の長寿命化等により、臨時財政対策債を除く地方債残高は増加が懸念される。地方債残高の抑制や、基金残高の確保など、引き続き将来負担を抑えられるよう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年度は、市税や普通交付税の増等による財政調整基金や公共施設等総合管理基金の積立などにより、基金全体で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も、大きな財政需要に対して、他の行政サービスを制限することなく、安定した対応をすることができるよう、計画的な財政運営を進めてきたが、しっかりとした計画の基にまちづくりに取り組む姿勢については、引き続き固持するとともに、少子超高齢化により市税等の歳入の減収が見込まれるが、このような社会情勢の変化に注視し、健全な財政運営が行える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・公共施設等総合管理基金：公共施設等の計画的な保全及び更新等に必要な経費並びに災害により公共施設等に生じた経費に活用。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・地域福祉基金：地域における福祉の推進及び民間福祉活動に対する助成等に活用。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・奨学基金：市内有為の児童、生徒の育英を図る。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・ふるさと基金：ふるさと寄附金の積立及び寄附の目的への活用。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・公共施設等総合管理基金：前年度繰越金及び税収増等の積立により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・地域福祉基金：利子分の積立のみ。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年度以降事業充当分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・公共施設等総合管理基金：公共施設等総合管理計画に基づく更新計画や、災害対応に備え適正な残高管理を行っていく。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・借地取得基金：公の施設等の存する借地を把握し買取要望に対応できるよう、同程度の残高を確保していきたい。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・地域福祉基金：福祉施設の整備改修等に活用していく。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年度においては、市税や消費税交付金の増額や、新型コロナウイルス感染症の影響によりイベント等中止になったことによる積立により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百万円増加。加えて、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年度においては、市税の増額や普通交付税における臨時経済対策分の増額による積立により、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自然災害や感染症対応などの緊急時や、原油価格・物価高騰による影響などに対応できるよう、適正に管理していく。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年度において繰上償還を実施し、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近年の臨時財政対策債やひたち野うしく中学校建設事業等の大型投資による新規発行により市債の残高は増加しているため、財政状況を踏まえ、繰上償還や、償還に備えた積立を検討していく。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E0B1E7E-F608-4574-8CE2-F63EE642068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C40B1E0-4725-4FC2-BC49-63BC4E93BD2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F7C32C0-1B57-46A9-9A06-F237D86EE8E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5F5B8F7-BEE6-4770-999E-A295B030801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147A946-683F-4371-9AEE-4CCB9A9EB74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E8DE6E-5EB1-4349-AA05-FDB197B5815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0D0A32D-550E-4051-BB52-253F5BE578F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E2F0578-9199-4637-801E-E53D3510585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6659D19-DB11-4BF1-8D71-FC33378B625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F19CE32-C24F-43A7-8848-A740206E9DC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84,293
82,720
58.92
33,247,825
31,273,889
1,764,935
16,851,090
25,425,226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10CB24B-1AB2-4B74-9DC4-ECD015E3625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35E0737-5674-4D42-B7A4-25BA7BA33FB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F3828B5-6BDF-44F8-8DA4-B4CE9761474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290A46E-9323-4A3A-9128-F5B11F8CFD8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041889D-D879-4A1E-BE78-EB164C32A71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D6A953F-9C00-4CDB-B650-099B3E423AB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E9221B3-C426-4CAB-98D0-3BEA3865DEE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EB2343D-779F-4CAE-9FAF-6DA44B4071E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C5BCDA3-0669-4AC6-A4D4-45E7CDB5FE0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678F2F7-FF8B-43E1-ADCA-4148AAC241E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6DA4F08-082B-4139-BE0C-5D9E636A86B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C52BA2B-46AD-4BF6-8DFE-F77E288DEBE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CB27490-6002-477B-8AB5-7846ACB0DAE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84A2703-C1B2-42F8-A47D-B9AB6D0B32A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C820EAC-03E6-4C6A-8648-BCD7C8BBDDC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53740D6-E78A-4A49-9754-A7C7FEE56AA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767D2D0-B3C0-4AD6-A701-4F14AE2B36D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B750576-172E-437D-875F-0CAC1BBD9F9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706B1F8-86F9-4D38-B60C-57E76FF45BD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6F0489A-9E7E-4800-9ECA-971E7DBEC20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C441022-D47F-488D-9C5C-597594478E7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6E252B7-3613-4168-8586-561002176CF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D237A66-F05F-4CBC-984B-37E3C9ECEB4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7335D6F-6539-40B9-ACD9-D3512304637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DFFF47A-7A77-4EB7-A44F-54CE5E0AE34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E298BAD-90A0-442F-897E-D26DD77E395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E369937-6975-4C36-91F8-F58F5B8D521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2D9670A-DEE5-4DC5-8F86-3D24E4F0FF7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81151B7-8526-45E2-AB06-41FE5787C8E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099635A-39E9-407E-AFC3-5A035B6966E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95A52E5-6CE5-43E8-876C-E85FEBEA129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A347DA3-445B-428F-B916-A6D569536DD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973A6CD-1B20-4637-9B8B-005449E4CDF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BD5442F-793D-4A05-A0CE-4B95BE110DA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8FC4D1C-3B1D-4B21-9288-8FE95529007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CEC75BE-BC7A-4C47-8293-14E4EF65699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7AC10B3-4040-4188-B2F9-A0F65D555CF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年度は類似団体内平均値を大きく上回ったものの、前年度から</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ポイントとなった。これは、普通交付税における臨時経済対策費の増加が大きな要因として挙げられる。</a:t>
          </a:r>
          <a:endParaRPr lang="ja-JP" altLang="ja-JP" sz="1400">
            <a:effectLst/>
          </a:endParaRPr>
        </a:p>
        <a:p>
          <a:r>
            <a:rPr kumimoji="1" lang="ja-JP" altLang="ja-JP" sz="1100">
              <a:solidFill>
                <a:schemeClr val="dk1"/>
              </a:solidFill>
              <a:effectLst/>
              <a:latin typeface="+mn-lt"/>
              <a:ea typeface="+mn-ea"/>
              <a:cs typeface="+mn-cs"/>
            </a:rPr>
            <a:t>　安定した財政運営を行うためには、税収等の自主財源確保は必要不可欠であり、引き続き現役世代の転入促進や徴収率の向上など図っていきたい。また、歳出面ではデジタル化を初めとした行政の効率化等を進めコスト削減等に取り組んで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08716E1-6A6F-4F38-BF99-DA985FC8853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2A4154F-91B2-4645-90E8-D965EDE8817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C2DC940-E225-480B-807F-0247E12C9ACF}"/>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B1241B6-4B53-4EED-9C6A-BA919FC6F3E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CB36866-90D0-4481-8078-116606AF6B0A}"/>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E82696B-2A75-42D6-9A9A-14367C5226F5}"/>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AEC5852-CC84-436E-911F-E81D3843EEA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1E7D0BE-B65F-4CC4-A427-716F03D8AD1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7E0B5EF-A825-4896-91C7-CF7C07B37C3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2C90547-1F34-44A1-9FDC-13FAFC6F76F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711A087-6C85-4A91-8380-70F41BB70E4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E48C89D-0F7D-4A39-BF09-6252E6C9E9F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BAE6421-30A6-4D41-80ED-4EF4C4F000D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E77F420-08F2-44F8-B797-BDDDC5589A7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F8C2314-E7A7-4802-8FA6-29BE9E7D16D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FE2FD45D-88F7-48CB-9B5D-16F4B79493C2}"/>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D3CD960D-F9FA-4331-94AA-49AE0AE60B56}"/>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1AB270BE-8152-4DB6-9AB8-CCEC49B4793F}"/>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942CBB3E-781C-4059-A603-FFBDFEA90976}"/>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75AAC9DA-C393-48D4-8DF9-DA67980DA177}"/>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30E0BDCE-7438-4710-9F8B-8AD21FF738A0}"/>
            </a:ext>
          </a:extLst>
        </xdr:cNvPr>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DAA3E8F5-DDA1-4269-A1F2-1E000E38AD05}"/>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156D899E-4242-4B61-A73E-F007F80F4926}"/>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C5006F7D-D737-4338-8957-EE3D595B0C63}"/>
            </a:ext>
          </a:extLst>
        </xdr:cNvPr>
        <xdr:cNvCxnSpPr/>
      </xdr:nvCxnSpPr>
      <xdr:spPr>
        <a:xfrm>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D7453900-ABDF-48F0-B42A-824B4D807A5B}"/>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904C11A7-F5F7-46CD-A287-343439FDBA4E}"/>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7A9DD542-E5CA-49A9-AA61-FCDED3DEAE43}"/>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1BC78A01-16D6-4184-A753-2593CC321A1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47AA56A6-C766-45FF-BB8F-F8CBBAE7CF4B}"/>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712FEC5F-7BAB-43FD-BBD0-DE1B586DA354}"/>
            </a:ext>
          </a:extLst>
        </xdr:cNvPr>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3F898F1-DB3D-4B82-A733-EE756660B1C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741C8E06-26AE-42AD-B70C-F1C9200E7FD6}"/>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1D7C948D-4F47-4C65-8807-C15EBE446CBA}"/>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A8050D56-A0D1-481A-BFE5-9D6018ECDBBE}"/>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B88AFF1-D3CB-4D43-8BA1-AA73D50B9AD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58940B5-B955-4B7E-A0D0-AAC8FB0324C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4500715-B055-4746-AD90-9EFE425B39F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1506C68-2A35-4462-87FC-987E2B03057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CE2DC2F-9D6A-4A9E-9A6C-764207DC949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DDC0B1D-4192-4D72-8F5E-5B986E2952A8}"/>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F8CE13D6-F7A7-42F3-97DD-EA2ABEB1BD96}"/>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2A2EC933-D486-4832-A5AE-B227EAB4F4ED}"/>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6B0EB11A-F94E-4486-A259-84D5F0C76376}"/>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CAC95E3F-7B54-454A-A4DB-9BA08A7FDFD5}"/>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C10DB4A0-CDBB-4D91-AA8B-76A639697788}"/>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F901B56A-222E-4E26-A838-5701A8A948C9}"/>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EF581E3E-DAF7-4FC0-9409-5E090CDFCE1B}"/>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0563B5E4-6FD2-4771-9CB5-B7AFC8F0FB85}"/>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E8E3A308-194E-4737-A316-76AD3E99B846}"/>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F3E217C-D6B1-4811-B0FD-599D4CCAFD4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89AB377-9B19-4A8F-9843-F23E635B93A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9ADB559-FA9B-4EB4-9393-AD3DB3668C3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EB4E481-1EBC-4003-8D76-75566B3CF68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D85A9432-166D-46EB-BCE5-B99903CFEB5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E88C1EB-B5AC-4F35-8E1D-216A44D4F04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B37EAC4-B122-4B46-A21C-D724CDEF83C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96E81461-9BEB-4654-93DC-CDAC7DAC1A6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19F00E1-C149-4EDA-8115-B294E14D01F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FD4B396-576A-438F-8C42-3A8D96322B4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612A6E1-4398-4DA6-B17A-1FA76132888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D5E5DA4-369B-48F7-AB50-9D4A193E8C8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CE9769E-BAA2-4A05-B251-F26F2A67EA8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増、類似団体平均値と同程度の</a:t>
          </a:r>
          <a:r>
            <a:rPr kumimoji="1" lang="en-US" altLang="ja-JP" sz="1100">
              <a:solidFill>
                <a:schemeClr val="dk1"/>
              </a:solidFill>
              <a:effectLst/>
              <a:latin typeface="+mn-lt"/>
              <a:ea typeface="+mn-ea"/>
              <a:cs typeface="+mn-cs"/>
            </a:rPr>
            <a:t>91.6</a:t>
          </a:r>
          <a:r>
            <a:rPr kumimoji="1" lang="ja-JP" altLang="ja-JP" sz="1100">
              <a:solidFill>
                <a:schemeClr val="dk1"/>
              </a:solidFill>
              <a:effectLst/>
              <a:latin typeface="+mn-lt"/>
              <a:ea typeface="+mn-ea"/>
              <a:cs typeface="+mn-cs"/>
            </a:rPr>
            <a:t>ポイントとなった。　これは、臨時財政対策債の減額等により、分母の経常一般財源等が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百万円減額となった一方で、公共施設等の電気料の高騰や後期高齢特会繰出金の増額等により、分子の経常経費充当一般財源が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百万円増額となったことによるものである。</a:t>
          </a:r>
          <a:endParaRPr lang="ja-JP" altLang="ja-JP" sz="1400">
            <a:effectLst/>
          </a:endParaRPr>
        </a:p>
        <a:p>
          <a:r>
            <a:rPr kumimoji="1" lang="ja-JP" altLang="ja-JP" sz="1100">
              <a:solidFill>
                <a:schemeClr val="dk1"/>
              </a:solidFill>
              <a:effectLst/>
              <a:latin typeface="+mn-lt"/>
              <a:ea typeface="+mn-ea"/>
              <a:cs typeface="+mn-cs"/>
            </a:rPr>
            <a:t>　今後とも社会の変化やニーズを的確にとらえ、すべての事業においてその必要性や効果、効率について検証を行い、事業の廃止や新たな事業手法等を踏まえながら見直しを行い経常経費の削減に取り組む。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135A681-49FF-4A4B-A94C-1324388CBA9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CAF0902-2AD7-4136-AE89-CF0E005CB0C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2019E2B-D4B4-405E-9E33-2D51750F52B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B2372CDB-1D30-410E-9741-B1F3B88AF55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5FC906E3-E5B9-4CE7-B282-A70A16AD5DB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217423C0-ED35-45B4-BA08-B397805C48F2}"/>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89ECB2F-5464-4188-82DC-7E9D3585C87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31CDCE55-6BEB-42EC-8219-F94007D1BDB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2D435274-9CD3-41AA-A3EF-4C8B99EECD2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B9F97594-AC58-4446-B484-2D9041945FE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CC2BB8F2-484B-4495-BDF0-4DC47170C88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578D35E0-9ADF-4ADB-86CC-3783C09EDA9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27D26564-51BC-44B8-B9AF-687190E0732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0781E35-9D57-475D-9617-A6420AD2547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533E164-5080-4C43-9CAF-6C7CE2682F6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4D47BE8-3B19-4723-968B-99051849458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D1DEA21C-CC3A-433C-8225-FA0BBEAB2925}"/>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A9CE3FF6-BBCC-4F01-A882-B0D4F850EA4A}"/>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23E3D04B-6331-4D23-B9EC-F465CF2C16DC}"/>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A2B3A699-6990-40F8-B507-EAB01CEF6793}"/>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37C683BD-8036-4953-9BEA-F20EBB0D9CD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122344</xdr:rowOff>
    </xdr:to>
    <xdr:cxnSp macro="">
      <xdr:nvCxnSpPr>
        <xdr:cNvPr id="132" name="直線コネクタ 131">
          <a:extLst>
            <a:ext uri="{FF2B5EF4-FFF2-40B4-BE49-F238E27FC236}">
              <a16:creationId xmlns:a16="http://schemas.microsoft.com/office/drawing/2014/main" id="{E0D6D0EB-A19C-49FF-9321-54DD0D9A6AE2}"/>
            </a:ext>
          </a:extLst>
        </xdr:cNvPr>
        <xdr:cNvCxnSpPr/>
      </xdr:nvCxnSpPr>
      <xdr:spPr>
        <a:xfrm>
          <a:off x="4114800" y="10529570"/>
          <a:ext cx="8382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9D251795-BAC6-4213-B159-B76094BF4DAD}"/>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6140CEBD-33C7-428E-B6DE-29C0673C7A7C}"/>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83C87850-8E3C-4E15-B89A-D4B51BBC1C22}"/>
            </a:ext>
          </a:extLst>
        </xdr:cNvPr>
        <xdr:cNvCxnSpPr/>
      </xdr:nvCxnSpPr>
      <xdr:spPr>
        <a:xfrm flipV="1">
          <a:off x="3225800" y="105295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695007DE-11AF-46E0-A08B-98B8318D04C2}"/>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42F3D5A8-0ACA-4C6A-A8D0-3DBE166BEA24}"/>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1440831B-FFFC-4C60-AFDD-97B0A5895096}"/>
            </a:ext>
          </a:extLst>
        </xdr:cNvPr>
        <xdr:cNvCxnSpPr/>
      </xdr:nvCxnSpPr>
      <xdr:spPr>
        <a:xfrm>
          <a:off x="2336800" y="108915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484B7199-ACD7-487C-BDDB-F84344FA5288}"/>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5431A83F-D304-4542-8A01-536FFE09DC8D}"/>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71544</xdr:rowOff>
    </xdr:to>
    <xdr:cxnSp macro="">
      <xdr:nvCxnSpPr>
        <xdr:cNvPr id="141" name="直線コネクタ 140">
          <a:extLst>
            <a:ext uri="{FF2B5EF4-FFF2-40B4-BE49-F238E27FC236}">
              <a16:creationId xmlns:a16="http://schemas.microsoft.com/office/drawing/2014/main" id="{66E9EE7F-65C6-4C3A-A37D-7426835C9CF2}"/>
            </a:ext>
          </a:extLst>
        </xdr:cNvPr>
        <xdr:cNvCxnSpPr/>
      </xdr:nvCxnSpPr>
      <xdr:spPr>
        <a:xfrm flipV="1">
          <a:off x="1447800" y="1089152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B8D1211C-054B-4BFC-BB1E-024C20FBF30F}"/>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B91C120F-A23E-4144-89A5-C6AA19C8A8AC}"/>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D8D8FD2E-7931-4A3A-8B9D-F1430711B842}"/>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579F8719-DD58-4BA7-9923-FF9684A0F31C}"/>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9A903DD-2843-48D0-8AC5-2C7B4AE29A8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B10F939-84F9-4F1A-9515-C862F674FBA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C827E9A-4265-4BC2-A8B4-36824018798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A95B767-671E-47BC-A520-315A761CE47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A2B8F8A-0A70-4B01-9863-C94575AF6AC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a:extLst>
            <a:ext uri="{FF2B5EF4-FFF2-40B4-BE49-F238E27FC236}">
              <a16:creationId xmlns:a16="http://schemas.microsoft.com/office/drawing/2014/main" id="{40BC65F6-420D-4501-AF5A-F12ABB922C87}"/>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2" name="財政構造の弾力性該当値テキスト">
          <a:extLst>
            <a:ext uri="{FF2B5EF4-FFF2-40B4-BE49-F238E27FC236}">
              <a16:creationId xmlns:a16="http://schemas.microsoft.com/office/drawing/2014/main" id="{FE68CB7B-6BDA-4B36-8421-CF0B1B2519DD}"/>
            </a:ext>
          </a:extLst>
        </xdr:cNvPr>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a:extLst>
            <a:ext uri="{FF2B5EF4-FFF2-40B4-BE49-F238E27FC236}">
              <a16:creationId xmlns:a16="http://schemas.microsoft.com/office/drawing/2014/main" id="{0E47BB71-E1B5-4275-B51D-FECC1FE1B2EC}"/>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a:extLst>
            <a:ext uri="{FF2B5EF4-FFF2-40B4-BE49-F238E27FC236}">
              <a16:creationId xmlns:a16="http://schemas.microsoft.com/office/drawing/2014/main" id="{F6F65549-2710-40E9-A703-DB2CC7A31498}"/>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5DC1807D-4BF2-4C11-A2D1-152CB9551E2A}"/>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E86C9994-7091-4632-A38D-D233757F2D23}"/>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CFF8382C-1798-450B-AEC0-A705273F02C4}"/>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CCCF3B7C-4F30-4B83-86AD-300CFFB782CB}"/>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9" name="楕円 158">
          <a:extLst>
            <a:ext uri="{FF2B5EF4-FFF2-40B4-BE49-F238E27FC236}">
              <a16:creationId xmlns:a16="http://schemas.microsoft.com/office/drawing/2014/main" id="{9A6AEE4B-2D2C-455D-A77F-64D045D85925}"/>
            </a:ext>
          </a:extLst>
        </xdr:cNvPr>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0" name="テキスト ボックス 159">
          <a:extLst>
            <a:ext uri="{FF2B5EF4-FFF2-40B4-BE49-F238E27FC236}">
              <a16:creationId xmlns:a16="http://schemas.microsoft.com/office/drawing/2014/main" id="{88233374-3129-489F-AD4B-A01525478750}"/>
            </a:ext>
          </a:extLst>
        </xdr:cNvPr>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E742822-68EA-4715-9879-6F03F6F146E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913983A-C7C3-4870-A102-7C81D3E8D84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9D8B232-E1E3-48DE-A693-9D740BF7EC1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BAB6752-64D3-459A-B65D-421E11243FD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320BB4A-3C89-4A96-9EDC-B83D0991D04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B818FDF-6013-4196-A7D3-340FA8FFB63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C197380-DD2F-4534-9EC4-EB11668A766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18D0440-AD4F-44BC-9AFE-098217CC613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9A739E2-38FF-4678-91B7-DF7D851C826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D03B582-59DF-4B64-8698-03B90FA9468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4EAAAD6-4552-4706-B9AF-1E0597C927E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8C98E20-CF5D-4A7A-A3D9-7BF059FD8AC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0BBB9CC-C5E7-4E78-9215-F4D1E822A92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公共施設等の電気料高騰やふるさと寄付金返礼事業費の増額等により、物件費が対前年度比</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百万円増額となったことに加え、人口も減少したことで、人口一人当たりの人件費・物件費等決算額は増額となった。</a:t>
          </a:r>
          <a:endParaRPr lang="ja-JP" altLang="ja-JP" sz="1400">
            <a:effectLst/>
          </a:endParaRPr>
        </a:p>
        <a:p>
          <a:r>
            <a:rPr kumimoji="1" lang="ja-JP" altLang="ja-JP" sz="1100">
              <a:solidFill>
                <a:schemeClr val="dk1"/>
              </a:solidFill>
              <a:effectLst/>
              <a:latin typeface="+mn-lt"/>
              <a:ea typeface="+mn-ea"/>
              <a:cs typeface="+mn-cs"/>
            </a:rPr>
            <a:t>　今後は、デジタル化の推進やゼロカーボンシティに向けた取り組み、新しい生活様式に対応するため経費がある中で、管理経費の削減等を継続的に行っていく必要がある。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42CE614-DB3E-4A39-8EAB-01F54A4DC80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3A4F72E-81CB-4DCD-A599-F69D87C6BEA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DE3FC4A-4EB3-462C-B5A8-EDB001AFEE4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872C8BF-BF6F-492D-82F9-2A1DB3D0B47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4043285-22CD-491A-812A-DAEE065FBED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F0526E52-16B8-40F9-A2E6-843D48B5A82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982CAB84-344F-4123-83A3-DB54A109137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AE877F02-AC6F-48C7-978D-71078F2D697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EE891EE-800A-4180-85D7-7D7BF86D6E7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13F6E36-E079-4F3B-B15E-4375D9BAB41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105F2CFB-7EE8-47F2-9B1A-3D1587DDAD8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18533F3-109E-4354-87E8-B0A8A64FDD15}"/>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54C5B91E-2671-4EBD-B90F-69DDD140EDF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C795E05-C75F-4F6B-A89E-94B60C166D6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B27E8D2E-4991-45EE-88BC-A7D88F49F55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A6CBC114-4B41-436C-87E5-3F11B85DD55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8D05FFFA-C82A-4458-A57F-18752F19E21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9E18A0CE-3212-469B-A1D3-A860F032E3A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E4B46D00-CCA2-4C43-BBD1-26F1E578F145}"/>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E3BC3737-9AD9-470C-9879-661C18EAC941}"/>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160DE0CF-54C9-461C-ACA7-596DD2F6AFAA}"/>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1ACDCC04-D7CE-4DBB-B40D-C383764E1181}"/>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E111F1A4-81BD-45D8-9E8B-41BFB283119E}"/>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4967</xdr:rowOff>
    </xdr:from>
    <xdr:to>
      <xdr:col>23</xdr:col>
      <xdr:colOff>133350</xdr:colOff>
      <xdr:row>82</xdr:row>
      <xdr:rowOff>107555</xdr:rowOff>
    </xdr:to>
    <xdr:cxnSp macro="">
      <xdr:nvCxnSpPr>
        <xdr:cNvPr id="197" name="直線コネクタ 196">
          <a:extLst>
            <a:ext uri="{FF2B5EF4-FFF2-40B4-BE49-F238E27FC236}">
              <a16:creationId xmlns:a16="http://schemas.microsoft.com/office/drawing/2014/main" id="{511AC5F5-D58A-4711-BA2F-0E32B47CA29A}"/>
            </a:ext>
          </a:extLst>
        </xdr:cNvPr>
        <xdr:cNvCxnSpPr/>
      </xdr:nvCxnSpPr>
      <xdr:spPr>
        <a:xfrm>
          <a:off x="4114800" y="14063867"/>
          <a:ext cx="838200" cy="10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A0993216-368D-4559-A9C4-582E0C9FDF0C}"/>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4F083D05-FC75-4204-AE95-EF70C884A51C}"/>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63903</xdr:rowOff>
    </xdr:from>
    <xdr:to>
      <xdr:col>19</xdr:col>
      <xdr:colOff>133350</xdr:colOff>
      <xdr:row>82</xdr:row>
      <xdr:rowOff>4967</xdr:rowOff>
    </xdr:to>
    <xdr:cxnSp macro="">
      <xdr:nvCxnSpPr>
        <xdr:cNvPr id="200" name="直線コネクタ 199">
          <a:extLst>
            <a:ext uri="{FF2B5EF4-FFF2-40B4-BE49-F238E27FC236}">
              <a16:creationId xmlns:a16="http://schemas.microsoft.com/office/drawing/2014/main" id="{521299BC-2967-4A74-ABF2-786C5BE78713}"/>
            </a:ext>
          </a:extLst>
        </xdr:cNvPr>
        <xdr:cNvCxnSpPr/>
      </xdr:nvCxnSpPr>
      <xdr:spPr>
        <a:xfrm>
          <a:off x="3225800" y="13951353"/>
          <a:ext cx="889000" cy="1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7BF8407D-79B4-4F18-B6BC-BE4A54785801}"/>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BEE3F0FC-A9B7-4FA2-8BD4-F96823D12584}"/>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63903</xdr:rowOff>
    </xdr:from>
    <xdr:to>
      <xdr:col>15</xdr:col>
      <xdr:colOff>82550</xdr:colOff>
      <xdr:row>81</xdr:row>
      <xdr:rowOff>66878</xdr:rowOff>
    </xdr:to>
    <xdr:cxnSp macro="">
      <xdr:nvCxnSpPr>
        <xdr:cNvPr id="203" name="直線コネクタ 202">
          <a:extLst>
            <a:ext uri="{FF2B5EF4-FFF2-40B4-BE49-F238E27FC236}">
              <a16:creationId xmlns:a16="http://schemas.microsoft.com/office/drawing/2014/main" id="{951005A0-929F-491B-8D31-1D07D521B0B9}"/>
            </a:ext>
          </a:extLst>
        </xdr:cNvPr>
        <xdr:cNvCxnSpPr/>
      </xdr:nvCxnSpPr>
      <xdr:spPr>
        <a:xfrm flipV="1">
          <a:off x="2336800" y="13951353"/>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71D0DE22-89B9-443A-8F0A-BC0A5666ED0E}"/>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FA7C8838-4A2A-469F-BF27-192B735DBF3B}"/>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51079</xdr:rowOff>
    </xdr:from>
    <xdr:to>
      <xdr:col>11</xdr:col>
      <xdr:colOff>31750</xdr:colOff>
      <xdr:row>81</xdr:row>
      <xdr:rowOff>66878</xdr:rowOff>
    </xdr:to>
    <xdr:cxnSp macro="">
      <xdr:nvCxnSpPr>
        <xdr:cNvPr id="206" name="直線コネクタ 205">
          <a:extLst>
            <a:ext uri="{FF2B5EF4-FFF2-40B4-BE49-F238E27FC236}">
              <a16:creationId xmlns:a16="http://schemas.microsoft.com/office/drawing/2014/main" id="{3BDB6008-BAF7-4AB3-99CD-723C1DA2B124}"/>
            </a:ext>
          </a:extLst>
        </xdr:cNvPr>
        <xdr:cNvCxnSpPr/>
      </xdr:nvCxnSpPr>
      <xdr:spPr>
        <a:xfrm>
          <a:off x="1447800" y="13938529"/>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68D8DFCF-A25F-4266-AAAA-805CEA934B72}"/>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6B0F3F4F-59D4-4D99-AA96-3F5EC364FBE7}"/>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BA630E79-07FD-4D0E-A74D-F1B12F453CC3}"/>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96519733-83D4-4A91-9772-6A3274869C12}"/>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8D6ACC4-D4B5-48FF-997E-A37D51E9E91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C43D3D8-6E55-4077-ABB9-AF05922249A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CDD788C-8E33-49CE-A7F7-C48AA4A8BAE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6D57FB2-90BB-4ACC-ADEC-C5E4CFAC214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46CC393-3198-4364-AF9F-18D64192631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216" name="楕円 215">
          <a:extLst>
            <a:ext uri="{FF2B5EF4-FFF2-40B4-BE49-F238E27FC236}">
              <a16:creationId xmlns:a16="http://schemas.microsoft.com/office/drawing/2014/main" id="{8B590176-A6EB-4787-A570-79EFC0BA82C0}"/>
            </a:ext>
          </a:extLst>
        </xdr:cNvPr>
        <xdr:cNvSpPr/>
      </xdr:nvSpPr>
      <xdr:spPr>
        <a:xfrm>
          <a:off x="4902200" y="141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73282</xdr:rowOff>
    </xdr:from>
    <xdr:ext cx="762000" cy="259045"/>
    <xdr:sp macro="" textlink="">
      <xdr:nvSpPr>
        <xdr:cNvPr id="217" name="人件費・物件費等の状況該当値テキスト">
          <a:extLst>
            <a:ext uri="{FF2B5EF4-FFF2-40B4-BE49-F238E27FC236}">
              <a16:creationId xmlns:a16="http://schemas.microsoft.com/office/drawing/2014/main" id="{9023B5B7-6848-4E19-BD32-58F4F44BBA8A}"/>
            </a:ext>
          </a:extLst>
        </xdr:cNvPr>
        <xdr:cNvSpPr txBox="1"/>
      </xdr:nvSpPr>
      <xdr:spPr>
        <a:xfrm>
          <a:off x="5041900" y="1396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125617</xdr:rowOff>
    </xdr:from>
    <xdr:to>
      <xdr:col>19</xdr:col>
      <xdr:colOff>184150</xdr:colOff>
      <xdr:row>82</xdr:row>
      <xdr:rowOff>55767</xdr:rowOff>
    </xdr:to>
    <xdr:sp macro="" textlink="">
      <xdr:nvSpPr>
        <xdr:cNvPr id="218" name="楕円 217">
          <a:extLst>
            <a:ext uri="{FF2B5EF4-FFF2-40B4-BE49-F238E27FC236}">
              <a16:creationId xmlns:a16="http://schemas.microsoft.com/office/drawing/2014/main" id="{49BF46BD-7FAA-4A06-AA8C-94166B593017}"/>
            </a:ext>
          </a:extLst>
        </xdr:cNvPr>
        <xdr:cNvSpPr/>
      </xdr:nvSpPr>
      <xdr:spPr>
        <a:xfrm>
          <a:off x="4064000" y="140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65944</xdr:rowOff>
    </xdr:from>
    <xdr:ext cx="736600" cy="259045"/>
    <xdr:sp macro="" textlink="">
      <xdr:nvSpPr>
        <xdr:cNvPr id="219" name="テキスト ボックス 218">
          <a:extLst>
            <a:ext uri="{FF2B5EF4-FFF2-40B4-BE49-F238E27FC236}">
              <a16:creationId xmlns:a16="http://schemas.microsoft.com/office/drawing/2014/main" id="{1B66C97C-E8DA-44B4-899C-38D5C6FF29C8}"/>
            </a:ext>
          </a:extLst>
        </xdr:cNvPr>
        <xdr:cNvSpPr txBox="1"/>
      </xdr:nvSpPr>
      <xdr:spPr>
        <a:xfrm>
          <a:off x="3733800" y="1378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13103</xdr:rowOff>
    </xdr:from>
    <xdr:to>
      <xdr:col>15</xdr:col>
      <xdr:colOff>133350</xdr:colOff>
      <xdr:row>81</xdr:row>
      <xdr:rowOff>114703</xdr:rowOff>
    </xdr:to>
    <xdr:sp macro="" textlink="">
      <xdr:nvSpPr>
        <xdr:cNvPr id="220" name="楕円 219">
          <a:extLst>
            <a:ext uri="{FF2B5EF4-FFF2-40B4-BE49-F238E27FC236}">
              <a16:creationId xmlns:a16="http://schemas.microsoft.com/office/drawing/2014/main" id="{A498E09F-265D-4220-8DEB-5A2A641DAD85}"/>
            </a:ext>
          </a:extLst>
        </xdr:cNvPr>
        <xdr:cNvSpPr/>
      </xdr:nvSpPr>
      <xdr:spPr>
        <a:xfrm>
          <a:off x="3175000" y="13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124880</xdr:rowOff>
    </xdr:from>
    <xdr:ext cx="762000" cy="259045"/>
    <xdr:sp macro="" textlink="">
      <xdr:nvSpPr>
        <xdr:cNvPr id="221" name="テキスト ボックス 220">
          <a:extLst>
            <a:ext uri="{FF2B5EF4-FFF2-40B4-BE49-F238E27FC236}">
              <a16:creationId xmlns:a16="http://schemas.microsoft.com/office/drawing/2014/main" id="{F31D1B8F-BA9B-4A67-A4EA-7AC95B3C6091}"/>
            </a:ext>
          </a:extLst>
        </xdr:cNvPr>
        <xdr:cNvSpPr txBox="1"/>
      </xdr:nvSpPr>
      <xdr:spPr>
        <a:xfrm>
          <a:off x="2844800" y="1366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16078</xdr:rowOff>
    </xdr:from>
    <xdr:to>
      <xdr:col>11</xdr:col>
      <xdr:colOff>82550</xdr:colOff>
      <xdr:row>81</xdr:row>
      <xdr:rowOff>117678</xdr:rowOff>
    </xdr:to>
    <xdr:sp macro="" textlink="">
      <xdr:nvSpPr>
        <xdr:cNvPr id="222" name="楕円 221">
          <a:extLst>
            <a:ext uri="{FF2B5EF4-FFF2-40B4-BE49-F238E27FC236}">
              <a16:creationId xmlns:a16="http://schemas.microsoft.com/office/drawing/2014/main" id="{78B24ED1-97E3-4A4F-A752-DAAC6C1C8D1C}"/>
            </a:ext>
          </a:extLst>
        </xdr:cNvPr>
        <xdr:cNvSpPr/>
      </xdr:nvSpPr>
      <xdr:spPr>
        <a:xfrm>
          <a:off x="2286000" y="139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127855</xdr:rowOff>
    </xdr:from>
    <xdr:ext cx="762000" cy="259045"/>
    <xdr:sp macro="" textlink="">
      <xdr:nvSpPr>
        <xdr:cNvPr id="223" name="テキスト ボックス 222">
          <a:extLst>
            <a:ext uri="{FF2B5EF4-FFF2-40B4-BE49-F238E27FC236}">
              <a16:creationId xmlns:a16="http://schemas.microsoft.com/office/drawing/2014/main" id="{6B90159B-CC08-4AB7-B674-5C3AB0736BF4}"/>
            </a:ext>
          </a:extLst>
        </xdr:cNvPr>
        <xdr:cNvSpPr txBox="1"/>
      </xdr:nvSpPr>
      <xdr:spPr>
        <a:xfrm>
          <a:off x="1955800" y="1367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279</xdr:rowOff>
    </xdr:from>
    <xdr:to>
      <xdr:col>7</xdr:col>
      <xdr:colOff>31750</xdr:colOff>
      <xdr:row>81</xdr:row>
      <xdr:rowOff>101879</xdr:rowOff>
    </xdr:to>
    <xdr:sp macro="" textlink="">
      <xdr:nvSpPr>
        <xdr:cNvPr id="224" name="楕円 223">
          <a:extLst>
            <a:ext uri="{FF2B5EF4-FFF2-40B4-BE49-F238E27FC236}">
              <a16:creationId xmlns:a16="http://schemas.microsoft.com/office/drawing/2014/main" id="{80CD45C3-89BD-42D1-BC23-2DCAC0E209AD}"/>
            </a:ext>
          </a:extLst>
        </xdr:cNvPr>
        <xdr:cNvSpPr/>
      </xdr:nvSpPr>
      <xdr:spPr>
        <a:xfrm>
          <a:off x="1397000" y="138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112056</xdr:rowOff>
    </xdr:from>
    <xdr:ext cx="762000" cy="259045"/>
    <xdr:sp macro="" textlink="">
      <xdr:nvSpPr>
        <xdr:cNvPr id="225" name="テキスト ボックス 224">
          <a:extLst>
            <a:ext uri="{FF2B5EF4-FFF2-40B4-BE49-F238E27FC236}">
              <a16:creationId xmlns:a16="http://schemas.microsoft.com/office/drawing/2014/main" id="{C2B957B5-70F7-418F-9905-5622E5E2B763}"/>
            </a:ext>
          </a:extLst>
        </xdr:cNvPr>
        <xdr:cNvSpPr txBox="1"/>
      </xdr:nvSpPr>
      <xdr:spPr>
        <a:xfrm>
          <a:off x="1066800" y="1365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DE74E27-3718-494D-BEA9-93457C4D024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E3438413-460D-4A59-8658-F186437F14D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F6F244C8-3CDE-42AF-A016-CAF02AE66ED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5734732C-454B-4181-8218-E553C69A457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7832BF11-4D8B-4CFF-8C2C-D78CA9C0A65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A98A8D3F-6FBB-4416-B9B1-EF9476698B3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2A58757-0EEF-4DBD-A064-088ED99B24A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9667908F-5E18-4C51-B6BC-B3EBC26F8C0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404135A6-78E8-4477-AD3E-457C6B19CF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DFB320B1-AD87-4638-A0BD-4DB34F1F38F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9B8A2E42-B0FB-4A3D-B02A-5656DAC8882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501B515C-F1CA-4094-9C83-52926DC9C1A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1539E9C4-171D-49B2-BADE-C1613E84B52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職員の給与については、勤務評定に基づいた能力給を導入していること等により、類似団体内平均値と比較して低値で推移しており、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99A462F-21FB-4BD5-B41A-3ECF5A1A7FD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7344CB8-66A7-4535-BC7E-7E7017ACE4E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C8EB53F9-D20D-4539-8710-D7A242A3FE6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E9899909-E826-44A7-831F-D4547B1FEFCF}"/>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B439D950-0C25-4CB3-A76F-59BDE62C3F8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7DB87926-8376-47B4-A24F-585ED62A4EA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EF69B515-576D-4849-A7D0-57D42AA18D1C}"/>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9F215659-53B1-44C2-A1CA-CC0605CBFBE7}"/>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78141BD7-4E8D-4EFE-8336-4772D2C16997}"/>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CFCFF44D-6465-4EF1-8033-65B09E59AE9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EE75ACBE-AC0B-41FF-93AF-5578840EBC3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63034F29-7889-4B03-BDC0-772384D8B29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7576B7A-F729-4FF0-BC1B-D3A2A737A61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13E54236-EDA5-442C-B9B3-CD62A39C1BB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1513141-84F3-4A29-A805-0FA644F2261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F917A2B0-4650-4961-973E-A2561979735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1FC6A81-EDF2-41B1-8241-34CFEF38518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873BD2A7-71A9-4B79-BD15-B00F8FD3C31B}"/>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F7B38A5B-431B-4485-A7AD-027620A80741}"/>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66C55BDA-B10B-422E-8C88-B05B0B9C9BF6}"/>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7A20ED3C-21CE-445E-967F-78017A9D96A3}"/>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1420EBB3-3EA7-4405-A4FA-6913260E3A8A}"/>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29936</xdr:rowOff>
    </xdr:to>
    <xdr:cxnSp macro="">
      <xdr:nvCxnSpPr>
        <xdr:cNvPr id="261" name="直線コネクタ 260">
          <a:extLst>
            <a:ext uri="{FF2B5EF4-FFF2-40B4-BE49-F238E27FC236}">
              <a16:creationId xmlns:a16="http://schemas.microsoft.com/office/drawing/2014/main" id="{6904C291-1DE9-4C2F-BAA3-2D7D7D1CF25A}"/>
            </a:ext>
          </a:extLst>
        </xdr:cNvPr>
        <xdr:cNvCxnSpPr/>
      </xdr:nvCxnSpPr>
      <xdr:spPr>
        <a:xfrm>
          <a:off x="16179800" y="142430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BA48A264-B5A1-4ADC-81A4-37B3CE17C741}"/>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6D82BC3F-A9AC-4E05-B45B-A75E86F250F7}"/>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12700</xdr:rowOff>
    </xdr:to>
    <xdr:cxnSp macro="">
      <xdr:nvCxnSpPr>
        <xdr:cNvPr id="264" name="直線コネクタ 263">
          <a:extLst>
            <a:ext uri="{FF2B5EF4-FFF2-40B4-BE49-F238E27FC236}">
              <a16:creationId xmlns:a16="http://schemas.microsoft.com/office/drawing/2014/main" id="{B5DD512B-95D1-4EB1-A715-9E4DB56EF304}"/>
            </a:ext>
          </a:extLst>
        </xdr:cNvPr>
        <xdr:cNvCxnSpPr/>
      </xdr:nvCxnSpPr>
      <xdr:spPr>
        <a:xfrm>
          <a:off x="15290800" y="141396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426AF35C-1222-4BD6-B450-8D1CCCBA26B2}"/>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5A781940-6EA4-4C1A-ABB9-AA096D194B98}"/>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67" name="直線コネクタ 266">
          <a:extLst>
            <a:ext uri="{FF2B5EF4-FFF2-40B4-BE49-F238E27FC236}">
              <a16:creationId xmlns:a16="http://schemas.microsoft.com/office/drawing/2014/main" id="{2F6C002A-E81C-4AC0-942B-B99F0D1F54A2}"/>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C320D456-C71E-494A-8243-618EC8D682C2}"/>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9CC5141B-06C9-4009-8D6B-33A9CAA2F36C}"/>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81643</xdr:rowOff>
    </xdr:to>
    <xdr:cxnSp macro="">
      <xdr:nvCxnSpPr>
        <xdr:cNvPr id="270" name="直線コネクタ 269">
          <a:extLst>
            <a:ext uri="{FF2B5EF4-FFF2-40B4-BE49-F238E27FC236}">
              <a16:creationId xmlns:a16="http://schemas.microsoft.com/office/drawing/2014/main" id="{AD16F0AA-A4F4-4EB8-B015-7EF495D7054D}"/>
            </a:ext>
          </a:extLst>
        </xdr:cNvPr>
        <xdr:cNvCxnSpPr/>
      </xdr:nvCxnSpPr>
      <xdr:spPr>
        <a:xfrm flipV="1">
          <a:off x="13512800" y="1410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146DC362-9685-4604-9D58-E7284BC2D9CA}"/>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A5684EAD-B022-4983-92A7-42032081E5AD}"/>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B3AC9DB7-2DAF-49A6-8DB4-7E271F022035}"/>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E0534820-7681-4489-902F-A000209BB097}"/>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D9852EA-AF49-407F-AC54-0C052038B38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B433299-54A7-4131-973C-AC681D234A2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F0CFC6B-5554-4DD2-9179-DC75EC256E1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5C3CB27E-39ED-4B7F-96B8-07CED64A08C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259C5893-D901-4903-BE17-3D7DE30581E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80" name="楕円 279">
          <a:extLst>
            <a:ext uri="{FF2B5EF4-FFF2-40B4-BE49-F238E27FC236}">
              <a16:creationId xmlns:a16="http://schemas.microsoft.com/office/drawing/2014/main" id="{A5FE7F1A-F845-4508-9C15-9C35D235C9BB}"/>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1" name="給与水準   （国との比較）該当値テキスト">
          <a:extLst>
            <a:ext uri="{FF2B5EF4-FFF2-40B4-BE49-F238E27FC236}">
              <a16:creationId xmlns:a16="http://schemas.microsoft.com/office/drawing/2014/main" id="{F2851399-91F3-44BB-9356-277B567BFBD6}"/>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2" name="楕円 281">
          <a:extLst>
            <a:ext uri="{FF2B5EF4-FFF2-40B4-BE49-F238E27FC236}">
              <a16:creationId xmlns:a16="http://schemas.microsoft.com/office/drawing/2014/main" id="{780BEA7B-7E40-46C8-BF75-B7AF61EF645E}"/>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3" name="テキスト ボックス 282">
          <a:extLst>
            <a:ext uri="{FF2B5EF4-FFF2-40B4-BE49-F238E27FC236}">
              <a16:creationId xmlns:a16="http://schemas.microsoft.com/office/drawing/2014/main" id="{945D190C-41EF-4265-A5AB-4E65CCA27B9C}"/>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4" name="楕円 283">
          <a:extLst>
            <a:ext uri="{FF2B5EF4-FFF2-40B4-BE49-F238E27FC236}">
              <a16:creationId xmlns:a16="http://schemas.microsoft.com/office/drawing/2014/main" id="{7C1AE07F-4DF9-4F18-951B-55119901DF46}"/>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5" name="テキスト ボックス 284">
          <a:extLst>
            <a:ext uri="{FF2B5EF4-FFF2-40B4-BE49-F238E27FC236}">
              <a16:creationId xmlns:a16="http://schemas.microsoft.com/office/drawing/2014/main" id="{CC54FF58-2CFC-4C6D-BB5A-166C50DC9C57}"/>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6" name="楕円 285">
          <a:extLst>
            <a:ext uri="{FF2B5EF4-FFF2-40B4-BE49-F238E27FC236}">
              <a16:creationId xmlns:a16="http://schemas.microsoft.com/office/drawing/2014/main" id="{2EBAEED0-FF3E-4A57-AE51-925E5699242D}"/>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7" name="テキスト ボックス 286">
          <a:extLst>
            <a:ext uri="{FF2B5EF4-FFF2-40B4-BE49-F238E27FC236}">
              <a16:creationId xmlns:a16="http://schemas.microsoft.com/office/drawing/2014/main" id="{61E19CA8-E795-4BBB-A27E-E45E277FE539}"/>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26AADE8F-1F30-46DF-8D32-467EE3F81E11}"/>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341C2325-AD78-441A-9CA4-F83DDF5687D4}"/>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B8E2A15C-35A4-4A71-81BE-564A2B1C221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575714A8-307C-4B79-8F45-C9C8BA8CC38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9195E3B1-B8CF-4A73-99D6-DC5C301CE20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F5568544-F40D-46B0-A7C1-9E0F7B102DC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D51B3260-077F-4D81-83C3-F5231B33238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CA6DCD0D-1F41-4EE0-899B-E74B1D46E65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FE7A7E8E-EC82-4016-BEBE-1A9E66B4F49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7B3C6CB9-C41D-4C2D-B5C8-852E4A30024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BF1C4599-6E57-46CC-8202-FDB7D357810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32AF0A69-857C-41A1-823F-217F993615F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89B9B26-B904-4BAE-9111-13297347C41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29CDBDA-C593-460F-9442-04B3E346E1F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FE1F3D36-5616-4765-920D-31FFC59AA3F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これまで本市では、正職員数の抑制に努めてきており、当該値には会計年度任用職員を含んでいないことから、全国の市町村及び類似団体平均と比較しても、低値で推移している。</a:t>
          </a:r>
          <a:endParaRPr lang="ja-JP" altLang="ja-JP" sz="1400">
            <a:effectLst/>
          </a:endParaRPr>
        </a:p>
        <a:p>
          <a:r>
            <a:rPr kumimoji="1" lang="ja-JP" altLang="ja-JP" sz="110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9D474994-46D3-44C4-88D5-05E1349CB5C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AC3D518F-9691-42FC-BD53-DB08B8CCD89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2A6F864-B1D3-471A-B5DC-2D379476EBC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65AC0647-438D-4065-8013-E78B6C6E140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B2C103EE-E094-4FAD-876F-F5D45C2DD95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A5373239-6AD9-4973-AEB5-B8DFB60EA72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80EF7675-689D-4DBB-97B0-44EB761E18B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F507C3EB-C1C9-4A83-8F41-35731567717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D774777E-B396-4B6F-9F35-7A15A50E1B9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64DF0472-CE8B-4CFD-B457-F92CDBDF5AC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C378B9B4-31FC-4172-82BE-FBE87E1710D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89C59CB3-BEDE-482F-A468-AA67B4A2D0B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DE97F16A-AB18-4008-A42E-E338730F392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53757C41-A32E-4732-8309-B8E76826683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386A7E6-DDD3-4B5E-9D8F-12624EBD4C0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90973ACD-1D1D-4FDC-A83F-70C5D9EA6DF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331515BE-06B7-4E9D-A01B-FCA0B9C1D22E}"/>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A6641B48-138A-47E2-8CD1-B347F278A6B5}"/>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6D1AE50-FF35-44A2-88CE-E8E0C7A4D24E}"/>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C7561A03-7FCD-44D2-9944-3EF2B144C055}"/>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25B9A92D-9A1A-4972-AF32-7711B0E8C24C}"/>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2329</xdr:rowOff>
    </xdr:from>
    <xdr:to>
      <xdr:col>81</xdr:col>
      <xdr:colOff>44450</xdr:colOff>
      <xdr:row>58</xdr:row>
      <xdr:rowOff>28469</xdr:rowOff>
    </xdr:to>
    <xdr:cxnSp macro="">
      <xdr:nvCxnSpPr>
        <xdr:cNvPr id="324" name="直線コネクタ 323">
          <a:extLst>
            <a:ext uri="{FF2B5EF4-FFF2-40B4-BE49-F238E27FC236}">
              <a16:creationId xmlns:a16="http://schemas.microsoft.com/office/drawing/2014/main" id="{A3893265-08F0-4AD4-80A5-87232DE0D862}"/>
            </a:ext>
          </a:extLst>
        </xdr:cNvPr>
        <xdr:cNvCxnSpPr/>
      </xdr:nvCxnSpPr>
      <xdr:spPr>
        <a:xfrm>
          <a:off x="16179800" y="9946429"/>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69C9FE05-0AE5-4E6A-BE78-A5CAE46AF7A9}"/>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990BFB2E-3A7D-4CCB-8A31-EE29FE4F525E}"/>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169756</xdr:rowOff>
    </xdr:from>
    <xdr:to>
      <xdr:col>77</xdr:col>
      <xdr:colOff>44450</xdr:colOff>
      <xdr:row>58</xdr:row>
      <xdr:rowOff>2329</xdr:rowOff>
    </xdr:to>
    <xdr:cxnSp macro="">
      <xdr:nvCxnSpPr>
        <xdr:cNvPr id="327" name="直線コネクタ 326">
          <a:extLst>
            <a:ext uri="{FF2B5EF4-FFF2-40B4-BE49-F238E27FC236}">
              <a16:creationId xmlns:a16="http://schemas.microsoft.com/office/drawing/2014/main" id="{C6A4916F-4CBE-4BB5-A00F-8B3B7C91560F}"/>
            </a:ext>
          </a:extLst>
        </xdr:cNvPr>
        <xdr:cNvCxnSpPr/>
      </xdr:nvCxnSpPr>
      <xdr:spPr>
        <a:xfrm>
          <a:off x="15290800" y="99424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1694A4DA-3802-4D11-BFDB-D32443F05521}"/>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9966D27D-8310-48FD-89D5-02F12794525D}"/>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169756</xdr:rowOff>
    </xdr:from>
    <xdr:to>
      <xdr:col>72</xdr:col>
      <xdr:colOff>203200</xdr:colOff>
      <xdr:row>58</xdr:row>
      <xdr:rowOff>14394</xdr:rowOff>
    </xdr:to>
    <xdr:cxnSp macro="">
      <xdr:nvCxnSpPr>
        <xdr:cNvPr id="330" name="直線コネクタ 329">
          <a:extLst>
            <a:ext uri="{FF2B5EF4-FFF2-40B4-BE49-F238E27FC236}">
              <a16:creationId xmlns:a16="http://schemas.microsoft.com/office/drawing/2014/main" id="{3D5723E5-1BE9-4E9D-B84C-B274ABF9DD8C}"/>
            </a:ext>
          </a:extLst>
        </xdr:cNvPr>
        <xdr:cNvCxnSpPr/>
      </xdr:nvCxnSpPr>
      <xdr:spPr>
        <a:xfrm flipV="1">
          <a:off x="14401800" y="99424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5EA9F62-F661-4FC5-B4BB-7DB16AEBD01B}"/>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A0377A1C-A0AB-4CC5-B6DF-79DF896FECBE}"/>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14394</xdr:rowOff>
    </xdr:from>
    <xdr:to>
      <xdr:col>68</xdr:col>
      <xdr:colOff>152400</xdr:colOff>
      <xdr:row>58</xdr:row>
      <xdr:rowOff>18415</xdr:rowOff>
    </xdr:to>
    <xdr:cxnSp macro="">
      <xdr:nvCxnSpPr>
        <xdr:cNvPr id="333" name="直線コネクタ 332">
          <a:extLst>
            <a:ext uri="{FF2B5EF4-FFF2-40B4-BE49-F238E27FC236}">
              <a16:creationId xmlns:a16="http://schemas.microsoft.com/office/drawing/2014/main" id="{8EF41F9B-2E36-4706-BA8F-FE4B595A78F8}"/>
            </a:ext>
          </a:extLst>
        </xdr:cNvPr>
        <xdr:cNvCxnSpPr/>
      </xdr:nvCxnSpPr>
      <xdr:spPr>
        <a:xfrm flipV="1">
          <a:off x="13512800" y="99584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2A43CA5C-F5AB-4912-8759-1682D0EBAA2A}"/>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7FEEA28-C8B1-40AD-BCC8-A122C19D479F}"/>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CB8040CE-2621-4F7D-AB21-2FE752EF6457}"/>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2E4ED0DE-D9CF-4AE3-965E-DDDB380DAA45}"/>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BF30354-BA4B-48F8-B691-64BE4AA868B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33528E7-A642-412E-A2D2-0502C21AC3B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972C377-4128-446B-8AE8-ADF1239DC86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7C3DC57-9637-40BD-9405-9D35E7C2FD0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FE1A8EA1-79E3-4895-A5A1-764B19CA978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149119</xdr:rowOff>
    </xdr:from>
    <xdr:to>
      <xdr:col>81</xdr:col>
      <xdr:colOff>95250</xdr:colOff>
      <xdr:row>58</xdr:row>
      <xdr:rowOff>79269</xdr:rowOff>
    </xdr:to>
    <xdr:sp macro="" textlink="">
      <xdr:nvSpPr>
        <xdr:cNvPr id="343" name="楕円 342">
          <a:extLst>
            <a:ext uri="{FF2B5EF4-FFF2-40B4-BE49-F238E27FC236}">
              <a16:creationId xmlns:a16="http://schemas.microsoft.com/office/drawing/2014/main" id="{D050437F-BD60-41ED-BF71-E4EC2DE4AC4C}"/>
            </a:ext>
          </a:extLst>
        </xdr:cNvPr>
        <xdr:cNvSpPr/>
      </xdr:nvSpPr>
      <xdr:spPr>
        <a:xfrm>
          <a:off x="16967200" y="99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70396</xdr:rowOff>
    </xdr:from>
    <xdr:ext cx="762000" cy="259045"/>
    <xdr:sp macro="" textlink="">
      <xdr:nvSpPr>
        <xdr:cNvPr id="344" name="定員管理の状況該当値テキスト">
          <a:extLst>
            <a:ext uri="{FF2B5EF4-FFF2-40B4-BE49-F238E27FC236}">
              <a16:creationId xmlns:a16="http://schemas.microsoft.com/office/drawing/2014/main" id="{2A42F739-FE6E-4005-B3AF-D57A298D9B03}"/>
            </a:ext>
          </a:extLst>
        </xdr:cNvPr>
        <xdr:cNvSpPr txBox="1"/>
      </xdr:nvSpPr>
      <xdr:spPr>
        <a:xfrm>
          <a:off x="17106900" y="984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122979</xdr:rowOff>
    </xdr:from>
    <xdr:to>
      <xdr:col>77</xdr:col>
      <xdr:colOff>95250</xdr:colOff>
      <xdr:row>58</xdr:row>
      <xdr:rowOff>53129</xdr:rowOff>
    </xdr:to>
    <xdr:sp macro="" textlink="">
      <xdr:nvSpPr>
        <xdr:cNvPr id="345" name="楕円 344">
          <a:extLst>
            <a:ext uri="{FF2B5EF4-FFF2-40B4-BE49-F238E27FC236}">
              <a16:creationId xmlns:a16="http://schemas.microsoft.com/office/drawing/2014/main" id="{F9AB0358-C4C5-4643-9E5A-7A04FEA9BF00}"/>
            </a:ext>
          </a:extLst>
        </xdr:cNvPr>
        <xdr:cNvSpPr/>
      </xdr:nvSpPr>
      <xdr:spPr>
        <a:xfrm>
          <a:off x="16129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63306</xdr:rowOff>
    </xdr:from>
    <xdr:ext cx="736600" cy="259045"/>
    <xdr:sp macro="" textlink="">
      <xdr:nvSpPr>
        <xdr:cNvPr id="346" name="テキスト ボックス 345">
          <a:extLst>
            <a:ext uri="{FF2B5EF4-FFF2-40B4-BE49-F238E27FC236}">
              <a16:creationId xmlns:a16="http://schemas.microsoft.com/office/drawing/2014/main" id="{93B29DFB-1A8F-4381-8CAD-0EFA3E6C2F14}"/>
            </a:ext>
          </a:extLst>
        </xdr:cNvPr>
        <xdr:cNvSpPr txBox="1"/>
      </xdr:nvSpPr>
      <xdr:spPr>
        <a:xfrm>
          <a:off x="15798800" y="966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118956</xdr:rowOff>
    </xdr:from>
    <xdr:to>
      <xdr:col>73</xdr:col>
      <xdr:colOff>44450</xdr:colOff>
      <xdr:row>58</xdr:row>
      <xdr:rowOff>49106</xdr:rowOff>
    </xdr:to>
    <xdr:sp macro="" textlink="">
      <xdr:nvSpPr>
        <xdr:cNvPr id="347" name="楕円 346">
          <a:extLst>
            <a:ext uri="{FF2B5EF4-FFF2-40B4-BE49-F238E27FC236}">
              <a16:creationId xmlns:a16="http://schemas.microsoft.com/office/drawing/2014/main" id="{FF9A04A0-611D-4146-8C99-22875897830E}"/>
            </a:ext>
          </a:extLst>
        </xdr:cNvPr>
        <xdr:cNvSpPr/>
      </xdr:nvSpPr>
      <xdr:spPr>
        <a:xfrm>
          <a:off x="15240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59283</xdr:rowOff>
    </xdr:from>
    <xdr:ext cx="762000" cy="259045"/>
    <xdr:sp macro="" textlink="">
      <xdr:nvSpPr>
        <xdr:cNvPr id="348" name="テキスト ボックス 347">
          <a:extLst>
            <a:ext uri="{FF2B5EF4-FFF2-40B4-BE49-F238E27FC236}">
              <a16:creationId xmlns:a16="http://schemas.microsoft.com/office/drawing/2014/main" id="{13B91CBB-79B3-40A3-853F-1330F2EAA33F}"/>
            </a:ext>
          </a:extLst>
        </xdr:cNvPr>
        <xdr:cNvSpPr txBox="1"/>
      </xdr:nvSpPr>
      <xdr:spPr>
        <a:xfrm>
          <a:off x="14909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135044</xdr:rowOff>
    </xdr:from>
    <xdr:to>
      <xdr:col>68</xdr:col>
      <xdr:colOff>203200</xdr:colOff>
      <xdr:row>58</xdr:row>
      <xdr:rowOff>65194</xdr:rowOff>
    </xdr:to>
    <xdr:sp macro="" textlink="">
      <xdr:nvSpPr>
        <xdr:cNvPr id="349" name="楕円 348">
          <a:extLst>
            <a:ext uri="{FF2B5EF4-FFF2-40B4-BE49-F238E27FC236}">
              <a16:creationId xmlns:a16="http://schemas.microsoft.com/office/drawing/2014/main" id="{FAFDBDBE-F138-4F16-9022-DF1DFC25B4CD}"/>
            </a:ext>
          </a:extLst>
        </xdr:cNvPr>
        <xdr:cNvSpPr/>
      </xdr:nvSpPr>
      <xdr:spPr>
        <a:xfrm>
          <a:off x="14351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75371</xdr:rowOff>
    </xdr:from>
    <xdr:ext cx="762000" cy="259045"/>
    <xdr:sp macro="" textlink="">
      <xdr:nvSpPr>
        <xdr:cNvPr id="350" name="テキスト ボックス 349">
          <a:extLst>
            <a:ext uri="{FF2B5EF4-FFF2-40B4-BE49-F238E27FC236}">
              <a16:creationId xmlns:a16="http://schemas.microsoft.com/office/drawing/2014/main" id="{28924A29-8715-48E1-BB2A-67EFA6C5D476}"/>
            </a:ext>
          </a:extLst>
        </xdr:cNvPr>
        <xdr:cNvSpPr txBox="1"/>
      </xdr:nvSpPr>
      <xdr:spPr>
        <a:xfrm>
          <a:off x="14020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139065</xdr:rowOff>
    </xdr:from>
    <xdr:to>
      <xdr:col>64</xdr:col>
      <xdr:colOff>152400</xdr:colOff>
      <xdr:row>58</xdr:row>
      <xdr:rowOff>69215</xdr:rowOff>
    </xdr:to>
    <xdr:sp macro="" textlink="">
      <xdr:nvSpPr>
        <xdr:cNvPr id="351" name="楕円 350">
          <a:extLst>
            <a:ext uri="{FF2B5EF4-FFF2-40B4-BE49-F238E27FC236}">
              <a16:creationId xmlns:a16="http://schemas.microsoft.com/office/drawing/2014/main" id="{B20742F4-E42D-4599-B264-D043ED5FD87D}"/>
            </a:ext>
          </a:extLst>
        </xdr:cNvPr>
        <xdr:cNvSpPr/>
      </xdr:nvSpPr>
      <xdr:spPr>
        <a:xfrm>
          <a:off x="1346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79392</xdr:rowOff>
    </xdr:from>
    <xdr:ext cx="762000" cy="259045"/>
    <xdr:sp macro="" textlink="">
      <xdr:nvSpPr>
        <xdr:cNvPr id="352" name="テキスト ボックス 351">
          <a:extLst>
            <a:ext uri="{FF2B5EF4-FFF2-40B4-BE49-F238E27FC236}">
              <a16:creationId xmlns:a16="http://schemas.microsoft.com/office/drawing/2014/main" id="{8A11CF17-D5B8-4D61-8E9D-789A90581E64}"/>
            </a:ext>
          </a:extLst>
        </xdr:cNvPr>
        <xdr:cNvSpPr txBox="1"/>
      </xdr:nvSpPr>
      <xdr:spPr>
        <a:xfrm>
          <a:off x="13131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2DFEE0DE-6E86-44C4-87E4-CDABE687CC8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A68D09A8-7FE4-4CF0-9B29-C97D61F9F8A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DB5ED58D-10D5-4CF9-B797-9E988EE1FF8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1CB7B37-AD04-4A7D-ADAF-94BCC3959BC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01B4C27-9745-453E-A43D-31A79F0BD15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80E0966-7819-428E-9160-931B78FFCA6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48BD38C5-1FDB-4667-AFFF-3B3D2FAB575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9BA35873-B676-41CB-BBD6-5AC39FCE51D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C065644-A7EE-4395-A8E6-EC5ECEB82B1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464D52D-CAFB-4483-92D1-8561A074DB3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C6D1BBAA-3B91-49E0-8E30-1F7CEED34B3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B8E3F24C-F77B-4D45-96CA-D8690317636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760BE970-F548-4909-8B6A-DB6923ABE5E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これまで公債費の抑制に重点をおいた財政運営に取り組んできた結果、類似団体内平均値と比較して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ポイント低くなっている。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年度借入臨時財政対策債の元金償還開始等により、前年度比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今後は、おくの義務教育学校一体型校舎建設や中央生涯学習センター改修（第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期）の実施により、市債残高および元利償還金の増加が見込まれるが、基金の確保や繰上償還の実施、経常経費の圧縮などに取り組み、実質公債費比率の上昇を抑えていく。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C8F5A6F-269E-48AC-BCF9-637812A66F7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821449FF-96DB-4786-B24F-384E1EAA046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E17F47D-EB1D-42FB-B9F6-A498C3C1E95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F840504F-E8C6-461F-A3D3-B079C1BF1BB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91D81685-3292-46B3-9F0B-7B14D6ED913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91B05BD6-5C0E-4036-B3F5-B709EF351E4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924D9D1B-E010-469F-AB5F-601A03CAFB6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B93F8BD7-1D1A-4BE4-9518-B32B1366833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B80BE0B8-2E55-4AA6-8B02-797892DBF1D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EF0BB5C0-366C-4FA8-9C19-02C12CAAEF3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AE076750-33FB-440D-907E-890DF884851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9E8AACEF-9A12-476D-8D2E-B8178A64229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9FD09FA-0BC4-4392-8FBD-8243F010FEE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777E9BF-F361-4800-9994-BA0675C7B81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E81EACD8-B541-4581-8814-CE70C69575E5}"/>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BD15A61A-FC0A-4E5F-8852-DD51F501A499}"/>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1E60A9E-3F0B-4D68-A899-95EFC27FB64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EA58FDC-9203-4125-B810-C92FCB9F848D}"/>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858FB7B3-5D37-4F24-9D16-974D28725E07}"/>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105410</xdr:rowOff>
    </xdr:to>
    <xdr:cxnSp macro="">
      <xdr:nvCxnSpPr>
        <xdr:cNvPr id="385" name="直線コネクタ 384">
          <a:extLst>
            <a:ext uri="{FF2B5EF4-FFF2-40B4-BE49-F238E27FC236}">
              <a16:creationId xmlns:a16="http://schemas.microsoft.com/office/drawing/2014/main" id="{96779FB0-8421-4314-803B-E05C657F013F}"/>
            </a:ext>
          </a:extLst>
        </xdr:cNvPr>
        <xdr:cNvCxnSpPr/>
      </xdr:nvCxnSpPr>
      <xdr:spPr>
        <a:xfrm>
          <a:off x="16179800" y="67758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CC06EB8C-1E2C-4606-9109-F731AF9D8213}"/>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C05074F8-5812-43A7-BA6E-34DE0FDC6C12}"/>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97367</xdr:rowOff>
    </xdr:to>
    <xdr:cxnSp macro="">
      <xdr:nvCxnSpPr>
        <xdr:cNvPr id="388" name="直線コネクタ 387">
          <a:extLst>
            <a:ext uri="{FF2B5EF4-FFF2-40B4-BE49-F238E27FC236}">
              <a16:creationId xmlns:a16="http://schemas.microsoft.com/office/drawing/2014/main" id="{70067EFF-FE91-4838-A0F5-25C85C1D7AB5}"/>
            </a:ext>
          </a:extLst>
        </xdr:cNvPr>
        <xdr:cNvCxnSpPr/>
      </xdr:nvCxnSpPr>
      <xdr:spPr>
        <a:xfrm flipV="1">
          <a:off x="15290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9FB5D9F7-8716-4CEA-8E7D-6F7D57C2020A}"/>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BC0E9E24-62B3-400B-B728-D0032CFA8782}"/>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97367</xdr:rowOff>
    </xdr:to>
    <xdr:cxnSp macro="">
      <xdr:nvCxnSpPr>
        <xdr:cNvPr id="391" name="直線コネクタ 390">
          <a:extLst>
            <a:ext uri="{FF2B5EF4-FFF2-40B4-BE49-F238E27FC236}">
              <a16:creationId xmlns:a16="http://schemas.microsoft.com/office/drawing/2014/main" id="{ED0B6DBA-B6BD-4956-91F1-D00EDAFEADAA}"/>
            </a:ext>
          </a:extLst>
        </xdr:cNvPr>
        <xdr:cNvCxnSpPr/>
      </xdr:nvCxnSpPr>
      <xdr:spPr>
        <a:xfrm>
          <a:off x="14401800" y="67758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861727B0-7374-4C13-A0E7-7C9EC97809F4}"/>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6251A99A-F22F-4F08-9219-5ABE2D2C176D}"/>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89323</xdr:rowOff>
    </xdr:to>
    <xdr:cxnSp macro="">
      <xdr:nvCxnSpPr>
        <xdr:cNvPr id="394" name="直線コネクタ 393">
          <a:extLst>
            <a:ext uri="{FF2B5EF4-FFF2-40B4-BE49-F238E27FC236}">
              <a16:creationId xmlns:a16="http://schemas.microsoft.com/office/drawing/2014/main" id="{3EC33E22-2F3D-498F-B796-EAFE22C92F16}"/>
            </a:ext>
          </a:extLst>
        </xdr:cNvPr>
        <xdr:cNvCxnSpPr/>
      </xdr:nvCxnSpPr>
      <xdr:spPr>
        <a:xfrm>
          <a:off x="13512800" y="675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57E058B3-AA6A-4821-9E5F-3E18A9F2CB88}"/>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8F574229-E2DC-413F-8011-04286F6467A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D2A1007D-FFC5-40C6-BC30-0A68AB5621BA}"/>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D77C66D-34C9-4164-8AAA-5ACC1726B525}"/>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F92BEBC-4D0C-4C45-AC31-37D4EE541E9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C209E3D-A1BD-4755-97C1-23530B51E96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CC0E026-ECF7-4131-9F67-7324F63FC15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0BAD7AB-E70F-461B-A2D2-9958E371D16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F029538-6F27-41C5-B538-D84A0924C55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4" name="楕円 403">
          <a:extLst>
            <a:ext uri="{FF2B5EF4-FFF2-40B4-BE49-F238E27FC236}">
              <a16:creationId xmlns:a16="http://schemas.microsoft.com/office/drawing/2014/main" id="{48A8C591-42CE-4849-8EA0-EED8BF29FB66}"/>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5" name="公債費負担の状況該当値テキスト">
          <a:extLst>
            <a:ext uri="{FF2B5EF4-FFF2-40B4-BE49-F238E27FC236}">
              <a16:creationId xmlns:a16="http://schemas.microsoft.com/office/drawing/2014/main" id="{EECA72BA-B5C0-4024-8B30-4B941B37568C}"/>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6" name="楕円 405">
          <a:extLst>
            <a:ext uri="{FF2B5EF4-FFF2-40B4-BE49-F238E27FC236}">
              <a16:creationId xmlns:a16="http://schemas.microsoft.com/office/drawing/2014/main" id="{FC17AEB0-2C23-45B4-B3C2-3CCF7F35441C}"/>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7" name="テキスト ボックス 406">
          <a:extLst>
            <a:ext uri="{FF2B5EF4-FFF2-40B4-BE49-F238E27FC236}">
              <a16:creationId xmlns:a16="http://schemas.microsoft.com/office/drawing/2014/main" id="{789BEFF7-DE91-415E-8BCA-3B308AB6B39A}"/>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8" name="楕円 407">
          <a:extLst>
            <a:ext uri="{FF2B5EF4-FFF2-40B4-BE49-F238E27FC236}">
              <a16:creationId xmlns:a16="http://schemas.microsoft.com/office/drawing/2014/main" id="{043AF94A-194B-4506-86A5-EF0E6D631CAE}"/>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id="{A9ACC250-B254-484B-90CB-0834114325A4}"/>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10" name="楕円 409">
          <a:extLst>
            <a:ext uri="{FF2B5EF4-FFF2-40B4-BE49-F238E27FC236}">
              <a16:creationId xmlns:a16="http://schemas.microsoft.com/office/drawing/2014/main" id="{E818CD04-A81F-4D76-BDC7-0A9C3969266C}"/>
            </a:ext>
          </a:extLst>
        </xdr:cNvPr>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11" name="テキスト ボックス 410">
          <a:extLst>
            <a:ext uri="{FF2B5EF4-FFF2-40B4-BE49-F238E27FC236}">
              <a16:creationId xmlns:a16="http://schemas.microsoft.com/office/drawing/2014/main" id="{31D1F08A-E0B6-4E65-9BCE-099FA69827FA}"/>
            </a:ext>
          </a:extLst>
        </xdr:cNvPr>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2" name="楕円 411">
          <a:extLst>
            <a:ext uri="{FF2B5EF4-FFF2-40B4-BE49-F238E27FC236}">
              <a16:creationId xmlns:a16="http://schemas.microsoft.com/office/drawing/2014/main" id="{3CD92946-AF59-4895-A20C-5F50C81EDA55}"/>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3" name="テキスト ボックス 412">
          <a:extLst>
            <a:ext uri="{FF2B5EF4-FFF2-40B4-BE49-F238E27FC236}">
              <a16:creationId xmlns:a16="http://schemas.microsoft.com/office/drawing/2014/main" id="{13009E38-DA58-4107-9837-A781EA840BC7}"/>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834DA769-32D8-4FEB-B911-D6A57A48807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3F0CDD1-C3C0-4E29-A079-5F7199D7DEF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352FF266-EB4C-49A6-8CA2-32BAEFB88E7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A661EF6-1BB2-4B23-8B62-C01E874F3BE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1A438F7-A858-4298-B949-9A1F7554814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63075BF-7AF4-4163-9D02-4FBDD2EB5DF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95A4B7E-3B67-45ED-B380-48B36387CF8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BA5A5A7-05ED-47D6-AB43-4347BAECBFC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9B1E5C4-A5BC-47E7-9D4B-303FD3E4559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EB6B5ED-4B0A-42DF-8CF9-07151069499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33124C54-675D-41B5-BBDE-B5275D2CB94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A37FC7A2-4BF6-43AB-8BF5-FA19B766630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5431F27F-5664-462C-AA88-11C90FD365A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年度に続き、</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年度も数値なしとなっている。今後、おくの義務養育学校の建設や牛久運動公園、中央生涯学習センター等の公共施設長寿命化改修などで地方債発行が見込まれ、地方債残高の増加が見込まれる。</a:t>
          </a:r>
          <a:endParaRPr lang="ja-JP" altLang="ja-JP" sz="1400">
            <a:effectLst/>
          </a:endParaRPr>
        </a:p>
        <a:p>
          <a:r>
            <a:rPr kumimoji="1" lang="ja-JP" altLang="ja-JP" sz="1100">
              <a:solidFill>
                <a:schemeClr val="dk1"/>
              </a:solidFill>
              <a:effectLst/>
              <a:latin typeface="+mn-lt"/>
              <a:ea typeface="+mn-ea"/>
              <a:cs typeface="+mn-cs"/>
            </a:rPr>
            <a:t>　将来世代にただ負担を先送りにするのではなく、繰上償還の実施や財政措置のある事業債の選択など、将来的な財源の確保に努めていく。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9225BC3-C78C-440A-838C-0337B157487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36CDB01-1E05-4499-B56B-A69BDE276AF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9E0F7BE-3DC7-4C97-93F3-61714D987C9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4520F1F0-8FBF-42CE-80E1-C8FF0516E9E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107581F-AE5A-4DF2-BAD9-F00B16DC5EC2}"/>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6D711DF7-A8E6-466E-839A-0D75304B4C3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FC266604-3013-4EC0-A115-9CCFD2EF547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AB0E3126-D526-4B5C-BB4D-3FB74239544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9EAC6630-2959-4BF0-B1E3-7F042881205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BAA95BB8-AF79-4C2A-AF28-3E767538FE7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DA27F277-D839-40AB-8974-9F64726A17F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F06070-E5C8-494C-BD0A-04096DE75CE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47E60D4F-E860-41B0-BF17-D60D81D56B7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ED1D6C14-3662-4D8B-A735-D716E1951F3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7F650A24-F0BC-4B5C-BF8B-8EA4D9C50FF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D6BC0DA-EDF0-40B8-B6CD-F9AA0FC37653}"/>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9EB61517-7515-4827-A1EA-E7627D43364D}"/>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A1C4C8B4-6677-4EDB-8A47-2A5F5684911A}"/>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98E6EA72-09A2-4684-98A5-49DFC4E5A2F2}"/>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A05CAF3-EFA2-43AB-8B3E-CDBE1EE23DE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88B41D14-497B-46A2-8234-62CCC19251C6}"/>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AB659A85-25DD-4E1F-8605-099138E2FB6D}"/>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37857956-81B3-4D09-8B98-37980DD32B3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DD6D4AF2-93DE-4F22-BD33-C65C6612DF42}"/>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41E097E8-973A-42D9-8FB8-9BDFE80E179C}"/>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9734522B-62AA-4723-ABB6-3A47DAD419AE}"/>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5ECD7910-4505-4E9E-8159-C0FF046ADE5F}"/>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3C36A0C7-060E-477E-854C-CFBC28EEFB87}"/>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5E22A96F-0632-4EB5-A631-AA620D67E928}"/>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76B43408-2F31-4400-815E-5F2A9E2C728A}"/>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329ED93-7EAE-42A7-920E-D673B876D9D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5100DB6-9CA0-4BD0-A116-9A32D266F92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0D4407B-0DE0-4F93-B1B9-7D168B7AE12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8B1F1A3-7539-4533-97C0-1AC5A1C99F2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11002C5-153F-434E-91B0-4DECC56962C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84,293
82,720
58.92
33,247,825
31,273,889
1,764,935
16,851,090
25,425,226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近年は業務の継続性や行政サービスの安定化を図るため、年齢構成の是正を念頭においた計画的な職員採用を進めている。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年度は、経験年数階層の変動による一般職給等が減額となったものの、臨時財政対策債も減額となったため、</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今後も人件費抑制に取り組む一方で、市民サービス向上を第一に考え、職員数の適正管理、並びに正職員、会計年度任用職員のバランスについても考えた組織づくりに取り組む。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77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クリーンセンター及び自校式給食を市直営で実施しているため、物件費は平均より高い数値で推移している。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年度については、臨時財政対策債が減になったことに加え、原油価格・物価高騰による公共施設等の光熱水費等の増となったことにより、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今後は、施設の運営経費、維持管理経費等も含め経常的な物件費を削減できるよう進めていく。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117856</xdr:rowOff>
    </xdr:from>
    <xdr:to>
      <xdr:col>82</xdr:col>
      <xdr:colOff>107950</xdr:colOff>
      <xdr:row>19</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0395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117856</xdr:rowOff>
    </xdr:from>
    <xdr:to>
      <xdr:col>78</xdr:col>
      <xdr:colOff>69850</xdr:colOff>
      <xdr:row>19</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039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56134</xdr:rowOff>
    </xdr:from>
    <xdr:to>
      <xdr:col>73</xdr:col>
      <xdr:colOff>180975</xdr:colOff>
      <xdr:row>19</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13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56134</xdr:rowOff>
    </xdr:from>
    <xdr:to>
      <xdr:col>69</xdr:col>
      <xdr:colOff>92075</xdr:colOff>
      <xdr:row>19</xdr:row>
      <xdr:rowOff>65278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313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67056</xdr:rowOff>
    </xdr:from>
    <xdr:to>
      <xdr:col>78</xdr:col>
      <xdr:colOff>120650</xdr:colOff>
      <xdr:row>18</xdr:row>
      <xdr:rowOff>168656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153433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51054</xdr:rowOff>
    </xdr:from>
    <xdr:to>
      <xdr:col>74</xdr:col>
      <xdr:colOff>31750</xdr:colOff>
      <xdr:row>19</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137431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5334</xdr:rowOff>
    </xdr:from>
    <xdr:to>
      <xdr:col>69</xdr:col>
      <xdr:colOff>142875</xdr:colOff>
      <xdr:row>19</xdr:row>
      <xdr:rowOff>106934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91711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14478</xdr:rowOff>
    </xdr:from>
    <xdr:to>
      <xdr:col>65</xdr:col>
      <xdr:colOff>53975</xdr:colOff>
      <xdr:row>19</xdr:row>
      <xdr:rowOff>116078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100855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児童手当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減額等により、近年減少傾向にある。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年度は、児童手当や生活扶助費などの減により、前年度比で決算額は減となっているが、臨時財政対策債の減により、前年度と同値となった。</a:t>
          </a:r>
          <a:endParaRPr lang="ja-JP" altLang="ja-JP" sz="1400">
            <a:effectLst/>
          </a:endParaRPr>
        </a:p>
        <a:p>
          <a:r>
            <a:rPr kumimoji="1" lang="ja-JP" altLang="ja-JP" sz="1100">
              <a:solidFill>
                <a:schemeClr val="dk1"/>
              </a:solidFill>
              <a:effectLst/>
              <a:latin typeface="+mn-lt"/>
              <a:ea typeface="+mn-ea"/>
              <a:cs typeface="+mn-cs"/>
            </a:rPr>
            <a:t>　全国平均、類似団体平均と比べて低値で推移しているが、高齢化に伴い加速度的に伸びる恐れがあるため、健康増進策等、今後も扶助費抑制に積極的に取り組んでいく必要がある。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2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153670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3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43197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年度は臨時財政対策債が減となったことに加え、後期高齢特会や介護特会への繰出金の増により、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は高齢化や公共施設の老朽化に伴い、繰出金や維持補修費の増が懸念されるため、引き続き医療費削減につながる健康増進の取り組みや公共施設等総合管理計画に基づく計画的な改修を実施することで経費の削減に取り組んで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133350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2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2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38100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101600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市民の活動を推進するためには、補助金の支出は必要で、これまでも全国平均、類似団体の平均値と同水準で推移している。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年度については、臨時財政対策債が減となったことに加え、前年度補助事業精算に伴う国庫返還金の増等により、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補助費については、その金額が適正か否かを適正に判断し、不必要な支出の抑制に努めていきたい。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159004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30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これまで地方債残高抑制に取り組んできた結果、全国平均、類似団体平均と比して低値で推移している。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年度については、臨時財政対策債が減となったことに加え、</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借入債償還開始や繰上償還を実施したことによる増が大きいため、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今後はおくの義務教育学校一体型校舎の建設や公共施設等総合管理計画に基づく改修など大型事業が計画されているが、引き続き地方債残高抑制に努めるとともに、毎年の償還額平準化にも取り組んでいく。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145287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97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131572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年度は前年度と比較し</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ポイントの増加となった。臨時財政対策債が減となったことに加え、原油価格・物価高騰に伴う公共施設等の光熱水費の増や後期高齢特会等への繰出金の増などの影響が大きい。</a:t>
          </a:r>
          <a:endParaRPr lang="ja-JP" altLang="ja-JP" sz="1400">
            <a:effectLst/>
          </a:endParaRPr>
        </a:p>
        <a:p>
          <a:r>
            <a:rPr kumimoji="1" lang="ja-JP" altLang="ja-JP" sz="1100">
              <a:solidFill>
                <a:schemeClr val="dk1"/>
              </a:solidFill>
              <a:effectLst/>
              <a:latin typeface="+mn-lt"/>
              <a:ea typeface="+mn-ea"/>
              <a:cs typeface="+mn-cs"/>
            </a:rPr>
            <a:t>　今後扶助費や繰出金、維持補修費は増見込みであるが、経常収支比率の増は財政運営に大きな影響を及ぼす。経常経費全体の圧縮に努めていきたい。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167005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7432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974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97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98425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972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88282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56532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47625</xdr:rowOff>
    </xdr:from>
    <xdr:to>
      <xdr:col>65</xdr:col>
      <xdr:colOff>53975</xdr:colOff>
      <xdr:row>77</xdr:row>
      <xdr:rowOff>149225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134002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72098</xdr:rowOff>
    </xdr:from>
    <xdr:to>
      <xdr:col>29</xdr:col>
      <xdr:colOff>127000</xdr:colOff>
      <xdr:row>19</xdr:row>
      <xdr:rowOff>82628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77273"/>
          <a:ext cx="647700" cy="1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76441</xdr:rowOff>
    </xdr:from>
    <xdr:to>
      <xdr:col>26</xdr:col>
      <xdr:colOff>50800</xdr:colOff>
      <xdr:row>19</xdr:row>
      <xdr:rowOff>82628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381616"/>
          <a:ext cx="698500" cy="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76441</xdr:rowOff>
    </xdr:from>
    <xdr:to>
      <xdr:col>22</xdr:col>
      <xdr:colOff>114300</xdr:colOff>
      <xdr:row>19</xdr:row>
      <xdr:rowOff>90000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81616"/>
          <a:ext cx="698500" cy="1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90000</xdr:rowOff>
    </xdr:from>
    <xdr:to>
      <xdr:col>18</xdr:col>
      <xdr:colOff>177800</xdr:colOff>
      <xdr:row>19</xdr:row>
      <xdr:rowOff>90429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95175"/>
          <a:ext cx="698500" cy="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21298</xdr:rowOff>
    </xdr:from>
    <xdr:to>
      <xdr:col>29</xdr:col>
      <xdr:colOff>177800</xdr:colOff>
      <xdr:row>19</xdr:row>
      <xdr:rowOff>122898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26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101325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31828</xdr:rowOff>
    </xdr:from>
    <xdr:to>
      <xdr:col>26</xdr:col>
      <xdr:colOff>101600</xdr:colOff>
      <xdr:row>19</xdr:row>
      <xdr:rowOff>133428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3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118205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23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25641</xdr:rowOff>
    </xdr:from>
    <xdr:to>
      <xdr:col>22</xdr:col>
      <xdr:colOff>165100</xdr:colOff>
      <xdr:row>19</xdr:row>
      <xdr:rowOff>127241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3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112018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39200</xdr:rowOff>
    </xdr:from>
    <xdr:to>
      <xdr:col>19</xdr:col>
      <xdr:colOff>38100</xdr:colOff>
      <xdr:row>19</xdr:row>
      <xdr:rowOff>140800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4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125577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3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39629</xdr:rowOff>
    </xdr:from>
    <xdr:to>
      <xdr:col>15</xdr:col>
      <xdr:colOff>101600</xdr:colOff>
      <xdr:row>19</xdr:row>
      <xdr:rowOff>141229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4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126006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3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136699</xdr:rowOff>
    </xdr:from>
    <xdr:to>
      <xdr:col>29</xdr:col>
      <xdr:colOff>127000</xdr:colOff>
      <xdr:row>37</xdr:row>
      <xdr:rowOff>20048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089949"/>
          <a:ext cx="647700" cy="54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20048</xdr:rowOff>
    </xdr:from>
    <xdr:to>
      <xdr:col>26</xdr:col>
      <xdr:colOff>50800</xdr:colOff>
      <xdr:row>37</xdr:row>
      <xdr:rowOff>24195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144748"/>
          <a:ext cx="698500" cy="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18839</xdr:rowOff>
    </xdr:from>
    <xdr:to>
      <xdr:col>22</xdr:col>
      <xdr:colOff>114300</xdr:colOff>
      <xdr:row>37</xdr:row>
      <xdr:rowOff>24195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143539"/>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18839</xdr:rowOff>
    </xdr:from>
    <xdr:to>
      <xdr:col>18</xdr:col>
      <xdr:colOff>177800</xdr:colOff>
      <xdr:row>37</xdr:row>
      <xdr:rowOff>20799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43539"/>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85899</xdr:rowOff>
    </xdr:from>
    <xdr:to>
      <xdr:col>29</xdr:col>
      <xdr:colOff>177800</xdr:colOff>
      <xdr:row>37</xdr:row>
      <xdr:rowOff>16049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3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57976</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1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140698</xdr:rowOff>
    </xdr:from>
    <xdr:to>
      <xdr:col>26</xdr:col>
      <xdr:colOff>101600</xdr:colOff>
      <xdr:row>37</xdr:row>
      <xdr:rowOff>70848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9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55625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80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144845</xdr:rowOff>
    </xdr:from>
    <xdr:to>
      <xdr:col>22</xdr:col>
      <xdr:colOff>165100</xdr:colOff>
      <xdr:row>37</xdr:row>
      <xdr:rowOff>74995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59772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8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139489</xdr:rowOff>
    </xdr:from>
    <xdr:to>
      <xdr:col>19</xdr:col>
      <xdr:colOff>38100</xdr:colOff>
      <xdr:row>37</xdr:row>
      <xdr:rowOff>69639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54416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141449</xdr:rowOff>
    </xdr:from>
    <xdr:to>
      <xdr:col>15</xdr:col>
      <xdr:colOff>101600</xdr:colOff>
      <xdr:row>37</xdr:row>
      <xdr:rowOff>71599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56376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8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84,293
82,720
58.92
33,247,825
31,273,889
1,764,935
16,851,090
25,425,226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30829</xdr:rowOff>
    </xdr:from>
    <xdr:to>
      <xdr:col>24</xdr:col>
      <xdr:colOff>63500</xdr:colOff>
      <xdr:row>38</xdr:row>
      <xdr:rowOff>48413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45929"/>
          <a:ext cx="8382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36544</xdr:rowOff>
    </xdr:from>
    <xdr:to>
      <xdr:col>19</xdr:col>
      <xdr:colOff>177800</xdr:colOff>
      <xdr:row>38</xdr:row>
      <xdr:rowOff>48413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1644"/>
          <a:ext cx="8890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36544</xdr:rowOff>
    </xdr:from>
    <xdr:to>
      <xdr:col>15</xdr:col>
      <xdr:colOff>50800</xdr:colOff>
      <xdr:row>38</xdr:row>
      <xdr:rowOff>43935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164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37726</xdr:rowOff>
    </xdr:from>
    <xdr:to>
      <xdr:col>10</xdr:col>
      <xdr:colOff>114300</xdr:colOff>
      <xdr:row>38</xdr:row>
      <xdr:rowOff>43935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2826"/>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151479</xdr:rowOff>
    </xdr:from>
    <xdr:to>
      <xdr:col>24</xdr:col>
      <xdr:colOff>114300</xdr:colOff>
      <xdr:row>38</xdr:row>
      <xdr:rowOff>81629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66406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169063</xdr:rowOff>
    </xdr:from>
    <xdr:to>
      <xdr:col>20</xdr:col>
      <xdr:colOff>38100</xdr:colOff>
      <xdr:row>38</xdr:row>
      <xdr:rowOff>99213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90340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157194</xdr:rowOff>
    </xdr:from>
    <xdr:to>
      <xdr:col>15</xdr:col>
      <xdr:colOff>101600</xdr:colOff>
      <xdr:row>38</xdr:row>
      <xdr:rowOff>87344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78471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164585</xdr:rowOff>
    </xdr:from>
    <xdr:to>
      <xdr:col>10</xdr:col>
      <xdr:colOff>165100</xdr:colOff>
      <xdr:row>38</xdr:row>
      <xdr:rowOff>94735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85862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158375</xdr:rowOff>
    </xdr:from>
    <xdr:to>
      <xdr:col>6</xdr:col>
      <xdr:colOff>38100</xdr:colOff>
      <xdr:row>38</xdr:row>
      <xdr:rowOff>88525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79653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120041</xdr:rowOff>
    </xdr:from>
    <xdr:to>
      <xdr:col>24</xdr:col>
      <xdr:colOff>63500</xdr:colOff>
      <xdr:row>57</xdr:row>
      <xdr:rowOff>30712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1241"/>
          <a:ext cx="838200" cy="8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30712</xdr:rowOff>
    </xdr:from>
    <xdr:to>
      <xdr:col>19</xdr:col>
      <xdr:colOff>177800</xdr:colOff>
      <xdr:row>57</xdr:row>
      <xdr:rowOff>143238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3362"/>
          <a:ext cx="889000" cy="1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129979</xdr:rowOff>
    </xdr:from>
    <xdr:to>
      <xdr:col>15</xdr:col>
      <xdr:colOff>50800</xdr:colOff>
      <xdr:row>57</xdr:row>
      <xdr:rowOff>143238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0262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129979</xdr:rowOff>
    </xdr:from>
    <xdr:to>
      <xdr:col>10</xdr:col>
      <xdr:colOff>114300</xdr:colOff>
      <xdr:row>57</xdr:row>
      <xdr:rowOff>152578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2629"/>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69241</xdr:rowOff>
    </xdr:from>
    <xdr:to>
      <xdr:col>24</xdr:col>
      <xdr:colOff>114300</xdr:colOff>
      <xdr:row>56</xdr:row>
      <xdr:rowOff>170841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92118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151362</xdr:rowOff>
    </xdr:from>
    <xdr:to>
      <xdr:col>20</xdr:col>
      <xdr:colOff>38100</xdr:colOff>
      <xdr:row>57</xdr:row>
      <xdr:rowOff>81512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98039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92438</xdr:rowOff>
    </xdr:from>
    <xdr:to>
      <xdr:col>15</xdr:col>
      <xdr:colOff>101600</xdr:colOff>
      <xdr:row>58</xdr:row>
      <xdr:rowOff>22588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79179</xdr:rowOff>
    </xdr:from>
    <xdr:to>
      <xdr:col>10</xdr:col>
      <xdr:colOff>165100</xdr:colOff>
      <xdr:row>58</xdr:row>
      <xdr:rowOff>9329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25856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101778</xdr:rowOff>
    </xdr:from>
    <xdr:to>
      <xdr:col>6</xdr:col>
      <xdr:colOff>38100</xdr:colOff>
      <xdr:row>58</xdr:row>
      <xdr:rowOff>31928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48455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4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65139</xdr:rowOff>
    </xdr:from>
    <xdr:to>
      <xdr:col>24</xdr:col>
      <xdr:colOff>63500</xdr:colOff>
      <xdr:row>78</xdr:row>
      <xdr:rowOff>95123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8239"/>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80150</xdr:rowOff>
    </xdr:from>
    <xdr:to>
      <xdr:col>19</xdr:col>
      <xdr:colOff>177800</xdr:colOff>
      <xdr:row>78</xdr:row>
      <xdr:rowOff>95123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53250"/>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80150</xdr:rowOff>
    </xdr:from>
    <xdr:to>
      <xdr:col>15</xdr:col>
      <xdr:colOff>50800</xdr:colOff>
      <xdr:row>78</xdr:row>
      <xdr:rowOff>104915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3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76112</xdr:rowOff>
    </xdr:from>
    <xdr:to>
      <xdr:col>10</xdr:col>
      <xdr:colOff>114300</xdr:colOff>
      <xdr:row>78</xdr:row>
      <xdr:rowOff>104915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9212"/>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14339</xdr:rowOff>
    </xdr:from>
    <xdr:to>
      <xdr:col>24</xdr:col>
      <xdr:colOff>114300</xdr:colOff>
      <xdr:row>78</xdr:row>
      <xdr:rowOff>115939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164216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44323</xdr:rowOff>
    </xdr:from>
    <xdr:to>
      <xdr:col>20</xdr:col>
      <xdr:colOff>38100</xdr:colOff>
      <xdr:row>78</xdr:row>
      <xdr:rowOff>145923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137050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29350</xdr:rowOff>
    </xdr:from>
    <xdr:to>
      <xdr:col>15</xdr:col>
      <xdr:colOff>101600</xdr:colOff>
      <xdr:row>78</xdr:row>
      <xdr:rowOff>130950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122077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54115</xdr:rowOff>
    </xdr:from>
    <xdr:to>
      <xdr:col>10</xdr:col>
      <xdr:colOff>165100</xdr:colOff>
      <xdr:row>78</xdr:row>
      <xdr:rowOff>155715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146842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25312</xdr:rowOff>
    </xdr:from>
    <xdr:to>
      <xdr:col>6</xdr:col>
      <xdr:colOff>38100</xdr:colOff>
      <xdr:row>78</xdr:row>
      <xdr:rowOff>126912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118039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149290</xdr:rowOff>
    </xdr:from>
    <xdr:to>
      <xdr:col>24</xdr:col>
      <xdr:colOff>63500</xdr:colOff>
      <xdr:row>97</xdr:row>
      <xdr:rowOff>134769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08490"/>
          <a:ext cx="838200" cy="15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149290</xdr:rowOff>
    </xdr:from>
    <xdr:to>
      <xdr:col>19</xdr:col>
      <xdr:colOff>177800</xdr:colOff>
      <xdr:row>98</xdr:row>
      <xdr:rowOff>40019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08490"/>
          <a:ext cx="8890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40019</xdr:rowOff>
    </xdr:from>
    <xdr:to>
      <xdr:col>15</xdr:col>
      <xdr:colOff>50800</xdr:colOff>
      <xdr:row>98</xdr:row>
      <xdr:rowOff>75050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2119"/>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75050</xdr:rowOff>
    </xdr:from>
    <xdr:to>
      <xdr:col>10</xdr:col>
      <xdr:colOff>114300</xdr:colOff>
      <xdr:row>98</xdr:row>
      <xdr:rowOff>107793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7150"/>
          <a:ext cx="889000" cy="3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83969</xdr:rowOff>
    </xdr:from>
    <xdr:to>
      <xdr:col>24</xdr:col>
      <xdr:colOff>114300</xdr:colOff>
      <xdr:row>98</xdr:row>
      <xdr:rowOff>14119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62396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98490</xdr:rowOff>
    </xdr:from>
    <xdr:to>
      <xdr:col>20</xdr:col>
      <xdr:colOff>38100</xdr:colOff>
      <xdr:row>97</xdr:row>
      <xdr:rowOff>28640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19767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160669</xdr:rowOff>
    </xdr:from>
    <xdr:to>
      <xdr:col>15</xdr:col>
      <xdr:colOff>101600</xdr:colOff>
      <xdr:row>98</xdr:row>
      <xdr:rowOff>90819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81946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24250</xdr:rowOff>
    </xdr:from>
    <xdr:to>
      <xdr:col>10</xdr:col>
      <xdr:colOff>165100</xdr:colOff>
      <xdr:row>98</xdr:row>
      <xdr:rowOff>125850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116977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1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56993</xdr:rowOff>
    </xdr:from>
    <xdr:to>
      <xdr:col>6</xdr:col>
      <xdr:colOff>38100</xdr:colOff>
      <xdr:row>98</xdr:row>
      <xdr:rowOff>158593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149720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86728</xdr:rowOff>
    </xdr:from>
    <xdr:to>
      <xdr:col>55</xdr:col>
      <xdr:colOff>0</xdr:colOff>
      <xdr:row>38</xdr:row>
      <xdr:rowOff>118326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01828"/>
          <a:ext cx="838200" cy="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142443</xdr:rowOff>
    </xdr:from>
    <xdr:to>
      <xdr:col>50</xdr:col>
      <xdr:colOff>114300</xdr:colOff>
      <xdr:row>38</xdr:row>
      <xdr:rowOff>118326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85943"/>
          <a:ext cx="889000" cy="134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142443</xdr:rowOff>
    </xdr:from>
    <xdr:to>
      <xdr:col>45</xdr:col>
      <xdr:colOff>177800</xdr:colOff>
      <xdr:row>39</xdr:row>
      <xdr:rowOff>23317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85943"/>
          <a:ext cx="889000" cy="14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23317</xdr:rowOff>
    </xdr:from>
    <xdr:to>
      <xdr:col>41</xdr:col>
      <xdr:colOff>50800</xdr:colOff>
      <xdr:row>39</xdr:row>
      <xdr:rowOff>76695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09867"/>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35928</xdr:rowOff>
    </xdr:from>
    <xdr:to>
      <xdr:col>55</xdr:col>
      <xdr:colOff>50800</xdr:colOff>
      <xdr:row>38</xdr:row>
      <xdr:rowOff>137528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14355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67526</xdr:rowOff>
    </xdr:from>
    <xdr:to>
      <xdr:col>50</xdr:col>
      <xdr:colOff>165100</xdr:colOff>
      <xdr:row>38</xdr:row>
      <xdr:rowOff>169126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160253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91643</xdr:rowOff>
    </xdr:from>
    <xdr:to>
      <xdr:col>46</xdr:col>
      <xdr:colOff>38100</xdr:colOff>
      <xdr:row>31</xdr:row>
      <xdr:rowOff>21793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12920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143967</xdr:rowOff>
    </xdr:from>
    <xdr:to>
      <xdr:col>41</xdr:col>
      <xdr:colOff>101600</xdr:colOff>
      <xdr:row>39</xdr:row>
      <xdr:rowOff>74117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65244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25895</xdr:rowOff>
    </xdr:from>
    <xdr:to>
      <xdr:col>36</xdr:col>
      <xdr:colOff>165100</xdr:colOff>
      <xdr:row>39</xdr:row>
      <xdr:rowOff>127495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118622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4468</xdr:rowOff>
    </xdr:from>
    <xdr:to>
      <xdr:col>55</xdr:col>
      <xdr:colOff>0</xdr:colOff>
      <xdr:row>58</xdr:row>
      <xdr:rowOff>23579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48568"/>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147137</xdr:rowOff>
    </xdr:from>
    <xdr:to>
      <xdr:col>50</xdr:col>
      <xdr:colOff>114300</xdr:colOff>
      <xdr:row>58</xdr:row>
      <xdr:rowOff>4468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19787"/>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83114</xdr:rowOff>
    </xdr:from>
    <xdr:to>
      <xdr:col>45</xdr:col>
      <xdr:colOff>177800</xdr:colOff>
      <xdr:row>57</xdr:row>
      <xdr:rowOff>147137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84314"/>
          <a:ext cx="889000" cy="23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83114</xdr:rowOff>
    </xdr:from>
    <xdr:to>
      <xdr:col>41</xdr:col>
      <xdr:colOff>50800</xdr:colOff>
      <xdr:row>57</xdr:row>
      <xdr:rowOff>109273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84314"/>
          <a:ext cx="889000" cy="1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144229</xdr:rowOff>
    </xdr:from>
    <xdr:to>
      <xdr:col>55</xdr:col>
      <xdr:colOff>50800</xdr:colOff>
      <xdr:row>58</xdr:row>
      <xdr:rowOff>74379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122656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125118</xdr:rowOff>
    </xdr:from>
    <xdr:to>
      <xdr:col>50</xdr:col>
      <xdr:colOff>165100</xdr:colOff>
      <xdr:row>58</xdr:row>
      <xdr:rowOff>55268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46395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96337</xdr:rowOff>
    </xdr:from>
    <xdr:to>
      <xdr:col>46</xdr:col>
      <xdr:colOff>38100</xdr:colOff>
      <xdr:row>58</xdr:row>
      <xdr:rowOff>26487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17614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32314</xdr:rowOff>
    </xdr:from>
    <xdr:to>
      <xdr:col>41</xdr:col>
      <xdr:colOff>101600</xdr:colOff>
      <xdr:row>56</xdr:row>
      <xdr:rowOff>133914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150441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58473</xdr:rowOff>
    </xdr:from>
    <xdr:to>
      <xdr:col>36</xdr:col>
      <xdr:colOff>165100</xdr:colOff>
      <xdr:row>57</xdr:row>
      <xdr:rowOff>160073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151200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2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155397</xdr:rowOff>
    </xdr:from>
    <xdr:to>
      <xdr:col>55</xdr:col>
      <xdr:colOff>0</xdr:colOff>
      <xdr:row>79</xdr:row>
      <xdr:rowOff>27560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28497"/>
          <a:ext cx="8382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113131</xdr:rowOff>
    </xdr:from>
    <xdr:to>
      <xdr:col>50</xdr:col>
      <xdr:colOff>114300</xdr:colOff>
      <xdr:row>78</xdr:row>
      <xdr:rowOff>155397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86231"/>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133235</xdr:rowOff>
    </xdr:from>
    <xdr:to>
      <xdr:col>45</xdr:col>
      <xdr:colOff>177800</xdr:colOff>
      <xdr:row>78</xdr:row>
      <xdr:rowOff>113131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163435"/>
          <a:ext cx="889000" cy="3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133235</xdr:rowOff>
    </xdr:from>
    <xdr:to>
      <xdr:col>41</xdr:col>
      <xdr:colOff>50800</xdr:colOff>
      <xdr:row>78</xdr:row>
      <xdr:rowOff>10134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163435"/>
          <a:ext cx="889000" cy="2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148210</xdr:rowOff>
    </xdr:from>
    <xdr:to>
      <xdr:col>55</xdr:col>
      <xdr:colOff>50800</xdr:colOff>
      <xdr:row>79</xdr:row>
      <xdr:rowOff>78360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63137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104597</xdr:rowOff>
    </xdr:from>
    <xdr:to>
      <xdr:col>50</xdr:col>
      <xdr:colOff>165100</xdr:colOff>
      <xdr:row>79</xdr:row>
      <xdr:rowOff>34747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25874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7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62331</xdr:rowOff>
    </xdr:from>
    <xdr:to>
      <xdr:col>46</xdr:col>
      <xdr:colOff>38100</xdr:colOff>
      <xdr:row>78</xdr:row>
      <xdr:rowOff>163931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155058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2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82435</xdr:rowOff>
    </xdr:from>
    <xdr:to>
      <xdr:col>41</xdr:col>
      <xdr:colOff>101600</xdr:colOff>
      <xdr:row>77</xdr:row>
      <xdr:rowOff>12585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1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29113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130784</xdr:rowOff>
    </xdr:from>
    <xdr:to>
      <xdr:col>36</xdr:col>
      <xdr:colOff>165100</xdr:colOff>
      <xdr:row>78</xdr:row>
      <xdr:rowOff>60934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3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77461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10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102997</xdr:rowOff>
    </xdr:from>
    <xdr:to>
      <xdr:col>55</xdr:col>
      <xdr:colOff>0</xdr:colOff>
      <xdr:row>97</xdr:row>
      <xdr:rowOff>145872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33647"/>
          <a:ext cx="8382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126225</xdr:rowOff>
    </xdr:from>
    <xdr:to>
      <xdr:col>50</xdr:col>
      <xdr:colOff>114300</xdr:colOff>
      <xdr:row>97</xdr:row>
      <xdr:rowOff>145872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756875"/>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126225</xdr:rowOff>
    </xdr:from>
    <xdr:to>
      <xdr:col>45</xdr:col>
      <xdr:colOff>177800</xdr:colOff>
      <xdr:row>97</xdr:row>
      <xdr:rowOff>139382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756875"/>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139382</xdr:rowOff>
    </xdr:from>
    <xdr:to>
      <xdr:col>41</xdr:col>
      <xdr:colOff>50800</xdr:colOff>
      <xdr:row>98</xdr:row>
      <xdr:rowOff>17805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70032"/>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52197</xdr:rowOff>
    </xdr:from>
    <xdr:to>
      <xdr:col>55</xdr:col>
      <xdr:colOff>50800</xdr:colOff>
      <xdr:row>97</xdr:row>
      <xdr:rowOff>153797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30624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95072</xdr:rowOff>
    </xdr:from>
    <xdr:to>
      <xdr:col>50</xdr:col>
      <xdr:colOff>165100</xdr:colOff>
      <xdr:row>98</xdr:row>
      <xdr:rowOff>25222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16349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75425</xdr:rowOff>
    </xdr:from>
    <xdr:to>
      <xdr:col>46</xdr:col>
      <xdr:colOff>38100</xdr:colOff>
      <xdr:row>98</xdr:row>
      <xdr:rowOff>5575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168152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88582</xdr:rowOff>
    </xdr:from>
    <xdr:to>
      <xdr:col>41</xdr:col>
      <xdr:colOff>101600</xdr:colOff>
      <xdr:row>98</xdr:row>
      <xdr:rowOff>18732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9859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138455</xdr:rowOff>
    </xdr:from>
    <xdr:to>
      <xdr:col>36</xdr:col>
      <xdr:colOff>165100</xdr:colOff>
      <xdr:row>98</xdr:row>
      <xdr:rowOff>68605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59732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132019</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47119"/>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136774</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18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135631</xdr:rowOff>
    </xdr:from>
    <xdr:to>
      <xdr:col>76</xdr:col>
      <xdr:colOff>114300</xdr:colOff>
      <xdr:row>38</xdr:row>
      <xdr:rowOff>136774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135631</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5073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81219</xdr:rowOff>
    </xdr:from>
    <xdr:to>
      <xdr:col>85</xdr:col>
      <xdr:colOff>177800</xdr:colOff>
      <xdr:row>39</xdr:row>
      <xdr:rowOff>11369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85974</xdr:rowOff>
    </xdr:from>
    <xdr:to>
      <xdr:col>76</xdr:col>
      <xdr:colOff>165100</xdr:colOff>
      <xdr:row>39</xdr:row>
      <xdr:rowOff>16124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7251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84831</xdr:rowOff>
    </xdr:from>
    <xdr:to>
      <xdr:col>72</xdr:col>
      <xdr:colOff>38100</xdr:colOff>
      <xdr:row>39</xdr:row>
      <xdr:rowOff>14981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6108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160286</xdr:rowOff>
    </xdr:from>
    <xdr:to>
      <xdr:col>85</xdr:col>
      <xdr:colOff>127000</xdr:colOff>
      <xdr:row>77</xdr:row>
      <xdr:rowOff>59195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90486"/>
          <a:ext cx="838200" cy="7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59195</xdr:rowOff>
    </xdr:from>
    <xdr:to>
      <xdr:col>81</xdr:col>
      <xdr:colOff>50800</xdr:colOff>
      <xdr:row>77</xdr:row>
      <xdr:rowOff>80798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084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38100</xdr:rowOff>
    </xdr:from>
    <xdr:to>
      <xdr:col>76</xdr:col>
      <xdr:colOff>114300</xdr:colOff>
      <xdr:row>77</xdr:row>
      <xdr:rowOff>80798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39750"/>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38100</xdr:rowOff>
    </xdr:from>
    <xdr:to>
      <xdr:col>71</xdr:col>
      <xdr:colOff>177800</xdr:colOff>
      <xdr:row>77</xdr:row>
      <xdr:rowOff>81750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9750"/>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109486</xdr:rowOff>
    </xdr:from>
    <xdr:to>
      <xdr:col>85</xdr:col>
      <xdr:colOff>177800</xdr:colOff>
      <xdr:row>77</xdr:row>
      <xdr:rowOff>39636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87913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8395</xdr:rowOff>
    </xdr:from>
    <xdr:to>
      <xdr:col>81</xdr:col>
      <xdr:colOff>101600</xdr:colOff>
      <xdr:row>77</xdr:row>
      <xdr:rowOff>109995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101122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29998</xdr:rowOff>
    </xdr:from>
    <xdr:to>
      <xdr:col>76</xdr:col>
      <xdr:colOff>165100</xdr:colOff>
      <xdr:row>77</xdr:row>
      <xdr:rowOff>131598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122725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158750</xdr:rowOff>
    </xdr:from>
    <xdr:to>
      <xdr:col>72</xdr:col>
      <xdr:colOff>38100</xdr:colOff>
      <xdr:row>77</xdr:row>
      <xdr:rowOff>88900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80027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30950</xdr:rowOff>
    </xdr:from>
    <xdr:to>
      <xdr:col>67</xdr:col>
      <xdr:colOff>101600</xdr:colOff>
      <xdr:row>77</xdr:row>
      <xdr:rowOff>132550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123677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39154</xdr:rowOff>
    </xdr:from>
    <xdr:to>
      <xdr:col>85</xdr:col>
      <xdr:colOff>127000</xdr:colOff>
      <xdr:row>97</xdr:row>
      <xdr:rowOff>62116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669804"/>
          <a:ext cx="8382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62116</xdr:rowOff>
    </xdr:from>
    <xdr:to>
      <xdr:col>81</xdr:col>
      <xdr:colOff>50800</xdr:colOff>
      <xdr:row>98</xdr:row>
      <xdr:rowOff>69735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92766"/>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69735</xdr:rowOff>
    </xdr:from>
    <xdr:to>
      <xdr:col>76</xdr:col>
      <xdr:colOff>114300</xdr:colOff>
      <xdr:row>98</xdr:row>
      <xdr:rowOff>94323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71835"/>
          <a:ext cx="8890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60198</xdr:rowOff>
    </xdr:from>
    <xdr:to>
      <xdr:col>71</xdr:col>
      <xdr:colOff>177800</xdr:colOff>
      <xdr:row>98</xdr:row>
      <xdr:rowOff>94323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62298"/>
          <a:ext cx="889000" cy="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159804</xdr:rowOff>
    </xdr:from>
    <xdr:to>
      <xdr:col>85</xdr:col>
      <xdr:colOff>177800</xdr:colOff>
      <xdr:row>97</xdr:row>
      <xdr:rowOff>89954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11231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11316</xdr:rowOff>
    </xdr:from>
    <xdr:to>
      <xdr:col>81</xdr:col>
      <xdr:colOff>101600</xdr:colOff>
      <xdr:row>97</xdr:row>
      <xdr:rowOff>112916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129443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18935</xdr:rowOff>
    </xdr:from>
    <xdr:to>
      <xdr:col>76</xdr:col>
      <xdr:colOff>165100</xdr:colOff>
      <xdr:row>98</xdr:row>
      <xdr:rowOff>120535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111662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43523</xdr:rowOff>
    </xdr:from>
    <xdr:to>
      <xdr:col>72</xdr:col>
      <xdr:colOff>38100</xdr:colOff>
      <xdr:row>98</xdr:row>
      <xdr:rowOff>145123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136250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3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9398</xdr:rowOff>
    </xdr:from>
    <xdr:to>
      <xdr:col>67</xdr:col>
      <xdr:colOff>101600</xdr:colOff>
      <xdr:row>98</xdr:row>
      <xdr:rowOff>110998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127525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20175</xdr:rowOff>
    </xdr:from>
    <xdr:to>
      <xdr:col>116</xdr:col>
      <xdr:colOff>63500</xdr:colOff>
      <xdr:row>38</xdr:row>
      <xdr:rowOff>87938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35275"/>
          <a:ext cx="8382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167459</xdr:rowOff>
    </xdr:from>
    <xdr:to>
      <xdr:col>111</xdr:col>
      <xdr:colOff>177800</xdr:colOff>
      <xdr:row>38</xdr:row>
      <xdr:rowOff>20175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11109"/>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167459</xdr:rowOff>
    </xdr:from>
    <xdr:to>
      <xdr:col>107</xdr:col>
      <xdr:colOff>50800</xdr:colOff>
      <xdr:row>38</xdr:row>
      <xdr:rowOff>79774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11109"/>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79774</xdr:rowOff>
    </xdr:from>
    <xdr:to>
      <xdr:col>102</xdr:col>
      <xdr:colOff>114300</xdr:colOff>
      <xdr:row>39</xdr:row>
      <xdr:rowOff>89245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594874"/>
          <a:ext cx="889000" cy="18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37138</xdr:rowOff>
    </xdr:from>
    <xdr:to>
      <xdr:col>116</xdr:col>
      <xdr:colOff>114300</xdr:colOff>
      <xdr:row>38</xdr:row>
      <xdr:rowOff>138738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15565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140825</xdr:rowOff>
    </xdr:from>
    <xdr:to>
      <xdr:col>112</xdr:col>
      <xdr:colOff>38100</xdr:colOff>
      <xdr:row>38</xdr:row>
      <xdr:rowOff>70975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87502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116658</xdr:rowOff>
    </xdr:from>
    <xdr:to>
      <xdr:col>107</xdr:col>
      <xdr:colOff>101600</xdr:colOff>
      <xdr:row>38</xdr:row>
      <xdr:rowOff>46808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63335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28974</xdr:rowOff>
    </xdr:from>
    <xdr:to>
      <xdr:col>102</xdr:col>
      <xdr:colOff>165100</xdr:colOff>
      <xdr:row>38</xdr:row>
      <xdr:rowOff>130574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147101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38445</xdr:rowOff>
    </xdr:from>
    <xdr:to>
      <xdr:col>98</xdr:col>
      <xdr:colOff>38100</xdr:colOff>
      <xdr:row>39</xdr:row>
      <xdr:rowOff>140045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131172</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817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35763</xdr:rowOff>
    </xdr:from>
    <xdr:to>
      <xdr:col>116</xdr:col>
      <xdr:colOff>63500</xdr:colOff>
      <xdr:row>59</xdr:row>
      <xdr:rowOff>35878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1313"/>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35763</xdr:rowOff>
    </xdr:from>
    <xdr:to>
      <xdr:col>111</xdr:col>
      <xdr:colOff>177800</xdr:colOff>
      <xdr:row>59</xdr:row>
      <xdr:rowOff>36373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131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36373</xdr:rowOff>
    </xdr:from>
    <xdr:to>
      <xdr:col>107</xdr:col>
      <xdr:colOff>50800</xdr:colOff>
      <xdr:row>59</xdr:row>
      <xdr:rowOff>36373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1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28601</xdr:rowOff>
    </xdr:from>
    <xdr:to>
      <xdr:col>102</xdr:col>
      <xdr:colOff>114300</xdr:colOff>
      <xdr:row>59</xdr:row>
      <xdr:rowOff>36373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72701"/>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156528</xdr:rowOff>
    </xdr:from>
    <xdr:to>
      <xdr:col>116</xdr:col>
      <xdr:colOff>114300</xdr:colOff>
      <xdr:row>59</xdr:row>
      <xdr:rowOff>86678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71455</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156413</xdr:rowOff>
    </xdr:from>
    <xdr:to>
      <xdr:col>112</xdr:col>
      <xdr:colOff>38100</xdr:colOff>
      <xdr:row>59</xdr:row>
      <xdr:rowOff>86563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77690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157023</xdr:rowOff>
    </xdr:from>
    <xdr:to>
      <xdr:col>107</xdr:col>
      <xdr:colOff>101600</xdr:colOff>
      <xdr:row>59</xdr:row>
      <xdr:rowOff>87173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78300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157023</xdr:rowOff>
    </xdr:from>
    <xdr:to>
      <xdr:col>102</xdr:col>
      <xdr:colOff>165100</xdr:colOff>
      <xdr:row>59</xdr:row>
      <xdr:rowOff>87173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78300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149251</xdr:rowOff>
    </xdr:from>
    <xdr:to>
      <xdr:col>98</xdr:col>
      <xdr:colOff>38100</xdr:colOff>
      <xdr:row>58</xdr:row>
      <xdr:rowOff>79401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95928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9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5283</xdr:rowOff>
    </xdr:from>
    <xdr:to>
      <xdr:col>116</xdr:col>
      <xdr:colOff>63500</xdr:colOff>
      <xdr:row>78</xdr:row>
      <xdr:rowOff>47182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78383"/>
          <a:ext cx="8382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47182</xdr:rowOff>
    </xdr:from>
    <xdr:to>
      <xdr:col>111</xdr:col>
      <xdr:colOff>177800</xdr:colOff>
      <xdr:row>78</xdr:row>
      <xdr:rowOff>84672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2028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108218</xdr:rowOff>
    </xdr:from>
    <xdr:to>
      <xdr:col>107</xdr:col>
      <xdr:colOff>50800</xdr:colOff>
      <xdr:row>78</xdr:row>
      <xdr:rowOff>84672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309868"/>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32291</xdr:rowOff>
    </xdr:from>
    <xdr:to>
      <xdr:col>102</xdr:col>
      <xdr:colOff>114300</xdr:colOff>
      <xdr:row>77</xdr:row>
      <xdr:rowOff>108218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33941"/>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125933</xdr:rowOff>
    </xdr:from>
    <xdr:to>
      <xdr:col>116</xdr:col>
      <xdr:colOff>114300</xdr:colOff>
      <xdr:row>78</xdr:row>
      <xdr:rowOff>56083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104360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167832</xdr:rowOff>
    </xdr:from>
    <xdr:to>
      <xdr:col>112</xdr:col>
      <xdr:colOff>38100</xdr:colOff>
      <xdr:row>78</xdr:row>
      <xdr:rowOff>97982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89109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33872</xdr:rowOff>
    </xdr:from>
    <xdr:to>
      <xdr:col>107</xdr:col>
      <xdr:colOff>101600</xdr:colOff>
      <xdr:row>78</xdr:row>
      <xdr:rowOff>135472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4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126599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57418</xdr:rowOff>
    </xdr:from>
    <xdr:to>
      <xdr:col>102</xdr:col>
      <xdr:colOff>165100</xdr:colOff>
      <xdr:row>77</xdr:row>
      <xdr:rowOff>159018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150145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152941</xdr:rowOff>
    </xdr:from>
    <xdr:to>
      <xdr:col>98</xdr:col>
      <xdr:colOff>38100</xdr:colOff>
      <xdr:row>77</xdr:row>
      <xdr:rowOff>83091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74218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371,014</a:t>
          </a:r>
          <a:r>
            <a:rPr kumimoji="1" lang="ja-JP" altLang="ja-JP" sz="1100">
              <a:solidFill>
                <a:schemeClr val="dk1"/>
              </a:solidFill>
              <a:effectLst/>
              <a:latin typeface="+mn-lt"/>
              <a:ea typeface="+mn-ea"/>
              <a:cs typeface="+mn-cs"/>
            </a:rPr>
            <a:t>円となっている。主な構成費目である扶助費について、障害児・者給付費等の増加があったものの、前年度に実施した子育て世帯等への臨時特別給付金事業の減額の影響が大きく、前年度決算と比較すると</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％減となっている。類似団体と比較すると低い水準で推移しているが、今後加速度的に帯びる恐れがあり、介護・医療費をはじめとした扶助費抑制施策を継続していく必要がある。</a:t>
          </a:r>
          <a:endParaRPr lang="ja-JP" altLang="ja-JP" sz="1400">
            <a:effectLst/>
          </a:endParaRPr>
        </a:p>
        <a:p>
          <a:r>
            <a:rPr kumimoji="1" lang="ja-JP" altLang="ja-JP" sz="1100">
              <a:solidFill>
                <a:schemeClr val="dk1"/>
              </a:solidFill>
              <a:effectLst/>
              <a:latin typeface="+mn-lt"/>
              <a:ea typeface="+mn-ea"/>
              <a:cs typeface="+mn-cs"/>
            </a:rPr>
            <a:t>　他項目において大きな増減があったものは物件費で、住民一人当たり</a:t>
          </a:r>
          <a:r>
            <a:rPr kumimoji="1" lang="en-US" altLang="ja-JP" sz="1100">
              <a:solidFill>
                <a:schemeClr val="dk1"/>
              </a:solidFill>
              <a:effectLst/>
              <a:latin typeface="+mn-lt"/>
              <a:ea typeface="+mn-ea"/>
              <a:cs typeface="+mn-cs"/>
            </a:rPr>
            <a:t>75,306</a:t>
          </a:r>
          <a:r>
            <a:rPr kumimoji="1" lang="ja-JP" altLang="ja-JP" sz="1100">
              <a:solidFill>
                <a:schemeClr val="dk1"/>
              </a:solidFill>
              <a:effectLst/>
              <a:latin typeface="+mn-lt"/>
              <a:ea typeface="+mn-ea"/>
              <a:cs typeface="+mn-cs"/>
            </a:rPr>
            <a:t>円となり、対前年度比</a:t>
          </a:r>
          <a:r>
            <a:rPr kumimoji="1" lang="en-US" altLang="ja-JP" sz="1100">
              <a:solidFill>
                <a:schemeClr val="dk1"/>
              </a:solidFill>
              <a:effectLst/>
              <a:latin typeface="+mn-lt"/>
              <a:ea typeface="+mn-ea"/>
              <a:cs typeface="+mn-cs"/>
            </a:rPr>
            <a:t>7,544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％）の増となった。これは、原油価格高騰による公共施設の光熱水費の増や、ふるさと寄附の増に伴う返礼品費の増等によるものである。</a:t>
          </a:r>
          <a:endParaRPr lang="ja-JP" altLang="ja-JP" sz="1400">
            <a:effectLst/>
          </a:endParaRPr>
        </a:p>
        <a:p>
          <a:r>
            <a:rPr kumimoji="1" lang="ja-JP" altLang="ja-JP" sz="1100">
              <a:solidFill>
                <a:schemeClr val="dk1"/>
              </a:solidFill>
              <a:effectLst/>
              <a:latin typeface="+mn-lt"/>
              <a:ea typeface="+mn-ea"/>
              <a:cs typeface="+mn-cs"/>
            </a:rPr>
            <a:t>　　牛久市は昭和後期からベッドタウンとして施設やインフラ等を大規模に整備しており、近年は公共施設総合管理計画等に基づいた施設改修を見込んでいるため、施設整備の老朽化による維持管理費の増に伴う物件費及び維持補修費が今後増加していくと考えられる。また、公債費については、類似団体と比較すると依然として低い水準であるものの増加傾向にあり、前述の施設更新や、ひたち野うしく中学校建設事業等の大型投資事業の影響で、今後もある程度の増加が見込まれる。財政負担の平準化や、公債費残高の抑制に取り組む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84,293
82,720
58.92
33,247,825
31,273,889
1,764,935
16,851,090
25,425,226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97637</xdr:rowOff>
    </xdr:from>
    <xdr:to>
      <xdr:col>24</xdr:col>
      <xdr:colOff>63500</xdr:colOff>
      <xdr:row>37</xdr:row>
      <xdr:rowOff>102667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4128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24943</xdr:rowOff>
    </xdr:from>
    <xdr:to>
      <xdr:col>19</xdr:col>
      <xdr:colOff>177800</xdr:colOff>
      <xdr:row>37</xdr:row>
      <xdr:rowOff>97637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68593"/>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142443</xdr:rowOff>
    </xdr:from>
    <xdr:to>
      <xdr:col>15</xdr:col>
      <xdr:colOff>50800</xdr:colOff>
      <xdr:row>37</xdr:row>
      <xdr:rowOff>24943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14643"/>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119583</xdr:rowOff>
    </xdr:from>
    <xdr:to>
      <xdr:col>10</xdr:col>
      <xdr:colOff>114300</xdr:colOff>
      <xdr:row>36</xdr:row>
      <xdr:rowOff>142443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917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51867</xdr:rowOff>
    </xdr:from>
    <xdr:to>
      <xdr:col>24</xdr:col>
      <xdr:colOff>114300</xdr:colOff>
      <xdr:row>37</xdr:row>
      <xdr:rowOff>153467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138244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46837</xdr:rowOff>
    </xdr:from>
    <xdr:to>
      <xdr:col>20</xdr:col>
      <xdr:colOff>38100</xdr:colOff>
      <xdr:row>37</xdr:row>
      <xdr:rowOff>148437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139564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145593</xdr:rowOff>
    </xdr:from>
    <xdr:to>
      <xdr:col>15</xdr:col>
      <xdr:colOff>101600</xdr:colOff>
      <xdr:row>37</xdr:row>
      <xdr:rowOff>75743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66870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91643</xdr:rowOff>
    </xdr:from>
    <xdr:to>
      <xdr:col>10</xdr:col>
      <xdr:colOff>165100</xdr:colOff>
      <xdr:row>37</xdr:row>
      <xdr:rowOff>21793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12920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68783</xdr:rowOff>
    </xdr:from>
    <xdr:to>
      <xdr:col>6</xdr:col>
      <xdr:colOff>38100</xdr:colOff>
      <xdr:row>36</xdr:row>
      <xdr:rowOff>170383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161510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32791</xdr:rowOff>
    </xdr:from>
    <xdr:to>
      <xdr:col>24</xdr:col>
      <xdr:colOff>63500</xdr:colOff>
      <xdr:row>56</xdr:row>
      <xdr:rowOff>69954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3991"/>
          <a:ext cx="8382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157767</xdr:rowOff>
    </xdr:from>
    <xdr:to>
      <xdr:col>19</xdr:col>
      <xdr:colOff>177800</xdr:colOff>
      <xdr:row>56</xdr:row>
      <xdr:rowOff>69954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73167"/>
          <a:ext cx="889000" cy="59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157767</xdr:rowOff>
    </xdr:from>
    <xdr:to>
      <xdr:col>15</xdr:col>
      <xdr:colOff>50800</xdr:colOff>
      <xdr:row>57</xdr:row>
      <xdr:rowOff>76005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73167"/>
          <a:ext cx="889000" cy="7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76005</xdr:rowOff>
    </xdr:from>
    <xdr:to>
      <xdr:col>10</xdr:col>
      <xdr:colOff>114300</xdr:colOff>
      <xdr:row>57</xdr:row>
      <xdr:rowOff>78709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8655"/>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153441</xdr:rowOff>
    </xdr:from>
    <xdr:to>
      <xdr:col>24</xdr:col>
      <xdr:colOff>114300</xdr:colOff>
      <xdr:row>56</xdr:row>
      <xdr:rowOff>83591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4868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19154</xdr:rowOff>
    </xdr:from>
    <xdr:to>
      <xdr:col>20</xdr:col>
      <xdr:colOff>38100</xdr:colOff>
      <xdr:row>56</xdr:row>
      <xdr:rowOff>120754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111881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106967</xdr:rowOff>
    </xdr:from>
    <xdr:to>
      <xdr:col>15</xdr:col>
      <xdr:colOff>101600</xdr:colOff>
      <xdr:row>53</xdr:row>
      <xdr:rowOff>37117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28244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25205</xdr:rowOff>
    </xdr:from>
    <xdr:to>
      <xdr:col>10</xdr:col>
      <xdr:colOff>165100</xdr:colOff>
      <xdr:row>57</xdr:row>
      <xdr:rowOff>126805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117932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27909</xdr:rowOff>
    </xdr:from>
    <xdr:to>
      <xdr:col>6</xdr:col>
      <xdr:colOff>38100</xdr:colOff>
      <xdr:row>57</xdr:row>
      <xdr:rowOff>129509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120636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40610</xdr:rowOff>
    </xdr:from>
    <xdr:to>
      <xdr:col>24</xdr:col>
      <xdr:colOff>63500</xdr:colOff>
      <xdr:row>77</xdr:row>
      <xdr:rowOff>151633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2260"/>
          <a:ext cx="838200" cy="1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40610</xdr:rowOff>
    </xdr:from>
    <xdr:to>
      <xdr:col>19</xdr:col>
      <xdr:colOff>177800</xdr:colOff>
      <xdr:row>78</xdr:row>
      <xdr:rowOff>63897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2260"/>
          <a:ext cx="889000" cy="1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63897</xdr:rowOff>
    </xdr:from>
    <xdr:to>
      <xdr:col>15</xdr:col>
      <xdr:colOff>50800</xdr:colOff>
      <xdr:row>78</xdr:row>
      <xdr:rowOff>102750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36997"/>
          <a:ext cx="889000" cy="3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100419</xdr:rowOff>
    </xdr:from>
    <xdr:to>
      <xdr:col>10</xdr:col>
      <xdr:colOff>114300</xdr:colOff>
      <xdr:row>78</xdr:row>
      <xdr:rowOff>102750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7351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100833</xdr:rowOff>
    </xdr:from>
    <xdr:to>
      <xdr:col>24</xdr:col>
      <xdr:colOff>114300</xdr:colOff>
      <xdr:row>78</xdr:row>
      <xdr:rowOff>30983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15760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161260</xdr:rowOff>
    </xdr:from>
    <xdr:to>
      <xdr:col>20</xdr:col>
      <xdr:colOff>38100</xdr:colOff>
      <xdr:row>77</xdr:row>
      <xdr:rowOff>91410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82537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13097</xdr:rowOff>
    </xdr:from>
    <xdr:to>
      <xdr:col>15</xdr:col>
      <xdr:colOff>101600</xdr:colOff>
      <xdr:row>78</xdr:row>
      <xdr:rowOff>114697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105824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51950</xdr:rowOff>
    </xdr:from>
    <xdr:to>
      <xdr:col>10</xdr:col>
      <xdr:colOff>165100</xdr:colOff>
      <xdr:row>78</xdr:row>
      <xdr:rowOff>153550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144677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1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49619</xdr:rowOff>
    </xdr:from>
    <xdr:to>
      <xdr:col>6</xdr:col>
      <xdr:colOff>38100</xdr:colOff>
      <xdr:row>78</xdr:row>
      <xdr:rowOff>151219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142346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1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167371</xdr:rowOff>
    </xdr:from>
    <xdr:to>
      <xdr:col>24</xdr:col>
      <xdr:colOff>63500</xdr:colOff>
      <xdr:row>99</xdr:row>
      <xdr:rowOff>16484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69471"/>
          <a:ext cx="8382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16484</xdr:rowOff>
    </xdr:from>
    <xdr:to>
      <xdr:col>19</xdr:col>
      <xdr:colOff>177800</xdr:colOff>
      <xdr:row>99</xdr:row>
      <xdr:rowOff>112649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90034"/>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58079</xdr:rowOff>
    </xdr:from>
    <xdr:to>
      <xdr:col>15</xdr:col>
      <xdr:colOff>50800</xdr:colOff>
      <xdr:row>99</xdr:row>
      <xdr:rowOff>112649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31629"/>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58079</xdr:rowOff>
    </xdr:from>
    <xdr:to>
      <xdr:col>10</xdr:col>
      <xdr:colOff>114300</xdr:colOff>
      <xdr:row>99</xdr:row>
      <xdr:rowOff>86404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31629"/>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116571</xdr:rowOff>
    </xdr:from>
    <xdr:to>
      <xdr:col>24</xdr:col>
      <xdr:colOff>114300</xdr:colOff>
      <xdr:row>99</xdr:row>
      <xdr:rowOff>46721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94998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137134</xdr:rowOff>
    </xdr:from>
    <xdr:to>
      <xdr:col>20</xdr:col>
      <xdr:colOff>38100</xdr:colOff>
      <xdr:row>99</xdr:row>
      <xdr:rowOff>67284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58411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61849</xdr:rowOff>
    </xdr:from>
    <xdr:to>
      <xdr:col>15</xdr:col>
      <xdr:colOff>101600</xdr:colOff>
      <xdr:row>99</xdr:row>
      <xdr:rowOff>163449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154576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2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7279</xdr:rowOff>
    </xdr:from>
    <xdr:to>
      <xdr:col>10</xdr:col>
      <xdr:colOff>165100</xdr:colOff>
      <xdr:row>99</xdr:row>
      <xdr:rowOff>108879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125406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35604</xdr:rowOff>
    </xdr:from>
    <xdr:to>
      <xdr:col>6</xdr:col>
      <xdr:colOff>38100</xdr:colOff>
      <xdr:row>99</xdr:row>
      <xdr:rowOff>137204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128331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22352</xdr:rowOff>
    </xdr:from>
    <xdr:to>
      <xdr:col>55</xdr:col>
      <xdr:colOff>0</xdr:colOff>
      <xdr:row>39</xdr:row>
      <xdr:rowOff>24257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890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xdr:rowOff>
    </xdr:from>
    <xdr:to>
      <xdr:col>50</xdr:col>
      <xdr:colOff>114300</xdr:colOff>
      <xdr:row>39</xdr:row>
      <xdr:rowOff>22352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0242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13589</xdr:rowOff>
    </xdr:from>
    <xdr:to>
      <xdr:col>45</xdr:col>
      <xdr:colOff>177800</xdr:colOff>
      <xdr:row>39</xdr:row>
      <xdr:rowOff>15875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001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17780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001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144907</xdr:rowOff>
    </xdr:from>
    <xdr:to>
      <xdr:col>55</xdr:col>
      <xdr:colOff>50800</xdr:colOff>
      <xdr:row>39</xdr:row>
      <xdr:rowOff>75057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59834</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4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143002</xdr:rowOff>
    </xdr:from>
    <xdr:to>
      <xdr:col>50</xdr:col>
      <xdr:colOff>165100</xdr:colOff>
      <xdr:row>39</xdr:row>
      <xdr:rowOff>73152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64279</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136525</xdr:rowOff>
    </xdr:from>
    <xdr:to>
      <xdr:col>46</xdr:col>
      <xdr:colOff>38100</xdr:colOff>
      <xdr:row>39</xdr:row>
      <xdr:rowOff>66675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57802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134239</xdr:rowOff>
    </xdr:from>
    <xdr:to>
      <xdr:col>41</xdr:col>
      <xdr:colOff>101600</xdr:colOff>
      <xdr:row>39</xdr:row>
      <xdr:rowOff>64389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55516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138430</xdr:rowOff>
    </xdr:from>
    <xdr:to>
      <xdr:col>36</xdr:col>
      <xdr:colOff>165100</xdr:colOff>
      <xdr:row>39</xdr:row>
      <xdr:rowOff>68580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59707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171342</xdr:rowOff>
    </xdr:from>
    <xdr:to>
      <xdr:col>55</xdr:col>
      <xdr:colOff>0</xdr:colOff>
      <xdr:row>59</xdr:row>
      <xdr:rowOff>3378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15442"/>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2978</xdr:rowOff>
    </xdr:from>
    <xdr:to>
      <xdr:col>50</xdr:col>
      <xdr:colOff>114300</xdr:colOff>
      <xdr:row>59</xdr:row>
      <xdr:rowOff>3378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852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166904</xdr:rowOff>
    </xdr:from>
    <xdr:to>
      <xdr:col>45</xdr:col>
      <xdr:colOff>177800</xdr:colOff>
      <xdr:row>59</xdr:row>
      <xdr:rowOff>2978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11004"/>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166904</xdr:rowOff>
    </xdr:from>
    <xdr:to>
      <xdr:col>41</xdr:col>
      <xdr:colOff>50800</xdr:colOff>
      <xdr:row>59</xdr:row>
      <xdr:rowOff>7893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11004"/>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120542</xdr:rowOff>
    </xdr:from>
    <xdr:to>
      <xdr:col>55</xdr:col>
      <xdr:colOff>50800</xdr:colOff>
      <xdr:row>59</xdr:row>
      <xdr:rowOff>50692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35469</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7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124028</xdr:rowOff>
    </xdr:from>
    <xdr:to>
      <xdr:col>50</xdr:col>
      <xdr:colOff>165100</xdr:colOff>
      <xdr:row>59</xdr:row>
      <xdr:rowOff>54178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45305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123628</xdr:rowOff>
    </xdr:from>
    <xdr:to>
      <xdr:col>46</xdr:col>
      <xdr:colOff>38100</xdr:colOff>
      <xdr:row>59</xdr:row>
      <xdr:rowOff>53778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44905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116104</xdr:rowOff>
    </xdr:from>
    <xdr:to>
      <xdr:col>41</xdr:col>
      <xdr:colOff>101600</xdr:colOff>
      <xdr:row>59</xdr:row>
      <xdr:rowOff>46254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37381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128543</xdr:rowOff>
    </xdr:from>
    <xdr:to>
      <xdr:col>36</xdr:col>
      <xdr:colOff>165100</xdr:colOff>
      <xdr:row>59</xdr:row>
      <xdr:rowOff>58693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49820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125907</xdr:rowOff>
    </xdr:from>
    <xdr:to>
      <xdr:col>55</xdr:col>
      <xdr:colOff>0</xdr:colOff>
      <xdr:row>78</xdr:row>
      <xdr:rowOff>24715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27557"/>
          <a:ext cx="838200" cy="7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32716</xdr:rowOff>
    </xdr:from>
    <xdr:to>
      <xdr:col>50</xdr:col>
      <xdr:colOff>114300</xdr:colOff>
      <xdr:row>77</xdr:row>
      <xdr:rowOff>125907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62916"/>
          <a:ext cx="889000" cy="2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32716</xdr:rowOff>
    </xdr:from>
    <xdr:to>
      <xdr:col>45</xdr:col>
      <xdr:colOff>177800</xdr:colOff>
      <xdr:row>76</xdr:row>
      <xdr:rowOff>85179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62916"/>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85179</xdr:rowOff>
    </xdr:from>
    <xdr:to>
      <xdr:col>41</xdr:col>
      <xdr:colOff>50800</xdr:colOff>
      <xdr:row>77</xdr:row>
      <xdr:rowOff>79730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15379"/>
          <a:ext cx="8890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145365</xdr:rowOff>
    </xdr:from>
    <xdr:to>
      <xdr:col>55</xdr:col>
      <xdr:colOff>50800</xdr:colOff>
      <xdr:row>78</xdr:row>
      <xdr:rowOff>75515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123792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75107</xdr:rowOff>
    </xdr:from>
    <xdr:to>
      <xdr:col>50</xdr:col>
      <xdr:colOff>165100</xdr:colOff>
      <xdr:row>78</xdr:row>
      <xdr:rowOff>5257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167834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6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153366</xdr:rowOff>
    </xdr:from>
    <xdr:to>
      <xdr:col>46</xdr:col>
      <xdr:colOff>38100</xdr:colOff>
      <xdr:row>76</xdr:row>
      <xdr:rowOff>83516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100042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34379</xdr:rowOff>
    </xdr:from>
    <xdr:to>
      <xdr:col>41</xdr:col>
      <xdr:colOff>101600</xdr:colOff>
      <xdr:row>76</xdr:row>
      <xdr:rowOff>135979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152506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28930</xdr:rowOff>
    </xdr:from>
    <xdr:to>
      <xdr:col>36</xdr:col>
      <xdr:colOff>165100</xdr:colOff>
      <xdr:row>77</xdr:row>
      <xdr:rowOff>130530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147057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0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122343</xdr:rowOff>
    </xdr:from>
    <xdr:to>
      <xdr:col>55</xdr:col>
      <xdr:colOff>0</xdr:colOff>
      <xdr:row>98</xdr:row>
      <xdr:rowOff>124775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24443"/>
          <a:ext cx="8382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116694</xdr:rowOff>
    </xdr:from>
    <xdr:to>
      <xdr:col>50</xdr:col>
      <xdr:colOff>114300</xdr:colOff>
      <xdr:row>98</xdr:row>
      <xdr:rowOff>122343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18794"/>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116694</xdr:rowOff>
    </xdr:from>
    <xdr:to>
      <xdr:col>45</xdr:col>
      <xdr:colOff>177800</xdr:colOff>
      <xdr:row>98</xdr:row>
      <xdr:rowOff>126017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18794"/>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91351</xdr:rowOff>
    </xdr:from>
    <xdr:to>
      <xdr:col>41</xdr:col>
      <xdr:colOff>50800</xdr:colOff>
      <xdr:row>98</xdr:row>
      <xdr:rowOff>126017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93451"/>
          <a:ext cx="889000" cy="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73975</xdr:rowOff>
    </xdr:from>
    <xdr:to>
      <xdr:col>55</xdr:col>
      <xdr:colOff>50800</xdr:colOff>
      <xdr:row>99</xdr:row>
      <xdr:rowOff>4125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52402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71543</xdr:rowOff>
    </xdr:from>
    <xdr:to>
      <xdr:col>50</xdr:col>
      <xdr:colOff>165100</xdr:colOff>
      <xdr:row>99</xdr:row>
      <xdr:rowOff>1693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164270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65894</xdr:rowOff>
    </xdr:from>
    <xdr:to>
      <xdr:col>46</xdr:col>
      <xdr:colOff>38100</xdr:colOff>
      <xdr:row>98</xdr:row>
      <xdr:rowOff>167494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158621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75217</xdr:rowOff>
    </xdr:from>
    <xdr:to>
      <xdr:col>41</xdr:col>
      <xdr:colOff>101600</xdr:colOff>
      <xdr:row>99</xdr:row>
      <xdr:rowOff>5367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167944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40551</xdr:rowOff>
    </xdr:from>
    <xdr:to>
      <xdr:col>36</xdr:col>
      <xdr:colOff>165100</xdr:colOff>
      <xdr:row>98</xdr:row>
      <xdr:rowOff>142151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133278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159679</xdr:rowOff>
    </xdr:from>
    <xdr:to>
      <xdr:col>85</xdr:col>
      <xdr:colOff>127000</xdr:colOff>
      <xdr:row>38</xdr:row>
      <xdr:rowOff>36373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03329"/>
          <a:ext cx="838200" cy="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162880</xdr:rowOff>
    </xdr:from>
    <xdr:to>
      <xdr:col>81</xdr:col>
      <xdr:colOff>50800</xdr:colOff>
      <xdr:row>38</xdr:row>
      <xdr:rowOff>36373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06530"/>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162880</xdr:rowOff>
    </xdr:from>
    <xdr:to>
      <xdr:col>76</xdr:col>
      <xdr:colOff>114300</xdr:colOff>
      <xdr:row>38</xdr:row>
      <xdr:rowOff>36007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653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36007</xdr:rowOff>
    </xdr:from>
    <xdr:to>
      <xdr:col>71</xdr:col>
      <xdr:colOff>177800</xdr:colOff>
      <xdr:row>38</xdr:row>
      <xdr:rowOff>52146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5110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108880</xdr:rowOff>
    </xdr:from>
    <xdr:to>
      <xdr:col>85</xdr:col>
      <xdr:colOff>177800</xdr:colOff>
      <xdr:row>38</xdr:row>
      <xdr:rowOff>39030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87307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157023</xdr:rowOff>
    </xdr:from>
    <xdr:to>
      <xdr:col>81</xdr:col>
      <xdr:colOff>101600</xdr:colOff>
      <xdr:row>38</xdr:row>
      <xdr:rowOff>87173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78300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112080</xdr:rowOff>
    </xdr:from>
    <xdr:to>
      <xdr:col>76</xdr:col>
      <xdr:colOff>165100</xdr:colOff>
      <xdr:row>38</xdr:row>
      <xdr:rowOff>42230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33357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156657</xdr:rowOff>
    </xdr:from>
    <xdr:to>
      <xdr:col>72</xdr:col>
      <xdr:colOff>38100</xdr:colOff>
      <xdr:row>38</xdr:row>
      <xdr:rowOff>86807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77934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1346</xdr:rowOff>
    </xdr:from>
    <xdr:to>
      <xdr:col>67</xdr:col>
      <xdr:colOff>101600</xdr:colOff>
      <xdr:row>38</xdr:row>
      <xdr:rowOff>102946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94073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26315</xdr:rowOff>
    </xdr:from>
    <xdr:to>
      <xdr:col>85</xdr:col>
      <xdr:colOff>127000</xdr:colOff>
      <xdr:row>56</xdr:row>
      <xdr:rowOff>141891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27515"/>
          <a:ext cx="838200" cy="1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95790</xdr:rowOff>
    </xdr:from>
    <xdr:to>
      <xdr:col>81</xdr:col>
      <xdr:colOff>50800</xdr:colOff>
      <xdr:row>56</xdr:row>
      <xdr:rowOff>141891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25540"/>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18047</xdr:rowOff>
    </xdr:from>
    <xdr:to>
      <xdr:col>76</xdr:col>
      <xdr:colOff>114300</xdr:colOff>
      <xdr:row>55</xdr:row>
      <xdr:rowOff>95790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104897"/>
          <a:ext cx="889000" cy="4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18047</xdr:rowOff>
    </xdr:from>
    <xdr:to>
      <xdr:col>71</xdr:col>
      <xdr:colOff>177800</xdr:colOff>
      <xdr:row>55</xdr:row>
      <xdr:rowOff>50032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04897"/>
          <a:ext cx="889000" cy="3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146965</xdr:rowOff>
    </xdr:from>
    <xdr:to>
      <xdr:col>85</xdr:col>
      <xdr:colOff>177800</xdr:colOff>
      <xdr:row>56</xdr:row>
      <xdr:rowOff>77115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125392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91091</xdr:rowOff>
    </xdr:from>
    <xdr:to>
      <xdr:col>81</xdr:col>
      <xdr:colOff>101600</xdr:colOff>
      <xdr:row>57</xdr:row>
      <xdr:rowOff>21241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44990</xdr:rowOff>
    </xdr:from>
    <xdr:to>
      <xdr:col>76</xdr:col>
      <xdr:colOff>165100</xdr:colOff>
      <xdr:row>55</xdr:row>
      <xdr:rowOff>146590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163117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138697</xdr:rowOff>
    </xdr:from>
    <xdr:to>
      <xdr:col>72</xdr:col>
      <xdr:colOff>38100</xdr:colOff>
      <xdr:row>53</xdr:row>
      <xdr:rowOff>68847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0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85374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8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170682</xdr:rowOff>
    </xdr:from>
    <xdr:to>
      <xdr:col>67</xdr:col>
      <xdr:colOff>101600</xdr:colOff>
      <xdr:row>55</xdr:row>
      <xdr:rowOff>100832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117359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132018</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5118"/>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136775</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987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135630</xdr:rowOff>
    </xdr:from>
    <xdr:to>
      <xdr:col>76</xdr:col>
      <xdr:colOff>114300</xdr:colOff>
      <xdr:row>78</xdr:row>
      <xdr:rowOff>136775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08730"/>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135630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08730"/>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81218</xdr:rowOff>
    </xdr:from>
    <xdr:to>
      <xdr:col>85</xdr:col>
      <xdr:colOff>177800</xdr:colOff>
      <xdr:row>79</xdr:row>
      <xdr:rowOff>11368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20051</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85975</xdr:rowOff>
    </xdr:from>
    <xdr:to>
      <xdr:col>76</xdr:col>
      <xdr:colOff>165100</xdr:colOff>
      <xdr:row>79</xdr:row>
      <xdr:rowOff>16125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7252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1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84830</xdr:rowOff>
    </xdr:from>
    <xdr:to>
      <xdr:col>72</xdr:col>
      <xdr:colOff>38100</xdr:colOff>
      <xdr:row>79</xdr:row>
      <xdr:rowOff>14980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6107</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160286</xdr:rowOff>
    </xdr:from>
    <xdr:to>
      <xdr:col>85</xdr:col>
      <xdr:colOff>127000</xdr:colOff>
      <xdr:row>97</xdr:row>
      <xdr:rowOff>59195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19486"/>
          <a:ext cx="838200" cy="7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59195</xdr:rowOff>
    </xdr:from>
    <xdr:to>
      <xdr:col>81</xdr:col>
      <xdr:colOff>50800</xdr:colOff>
      <xdr:row>97</xdr:row>
      <xdr:rowOff>80798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8984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38100</xdr:rowOff>
    </xdr:from>
    <xdr:to>
      <xdr:col>76</xdr:col>
      <xdr:colOff>114300</xdr:colOff>
      <xdr:row>97</xdr:row>
      <xdr:rowOff>80798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68750"/>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38100</xdr:rowOff>
    </xdr:from>
    <xdr:to>
      <xdr:col>71</xdr:col>
      <xdr:colOff>177800</xdr:colOff>
      <xdr:row>97</xdr:row>
      <xdr:rowOff>81750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68750"/>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109486</xdr:rowOff>
    </xdr:from>
    <xdr:to>
      <xdr:col>85</xdr:col>
      <xdr:colOff>177800</xdr:colOff>
      <xdr:row>97</xdr:row>
      <xdr:rowOff>39636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87913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8395</xdr:rowOff>
    </xdr:from>
    <xdr:to>
      <xdr:col>81</xdr:col>
      <xdr:colOff>101600</xdr:colOff>
      <xdr:row>97</xdr:row>
      <xdr:rowOff>109995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101122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29998</xdr:rowOff>
    </xdr:from>
    <xdr:to>
      <xdr:col>76</xdr:col>
      <xdr:colOff>165100</xdr:colOff>
      <xdr:row>97</xdr:row>
      <xdr:rowOff>131598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122725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158750</xdr:rowOff>
    </xdr:from>
    <xdr:to>
      <xdr:col>72</xdr:col>
      <xdr:colOff>38100</xdr:colOff>
      <xdr:row>97</xdr:row>
      <xdr:rowOff>88900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80027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30950</xdr:rowOff>
    </xdr:from>
    <xdr:to>
      <xdr:col>67</xdr:col>
      <xdr:colOff>101600</xdr:colOff>
      <xdr:row>97</xdr:row>
      <xdr:rowOff>132550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年度と比較して大きな増減があった項目としては、まず教育費で、小中学校空調更新の実施や、原油価格高騰に伴う施設光熱水費の増等により、対前年度比</a:t>
          </a:r>
          <a:r>
            <a:rPr kumimoji="1" lang="en-US" altLang="ja-JP" sz="1100">
              <a:solidFill>
                <a:schemeClr val="dk1"/>
              </a:solidFill>
              <a:effectLst/>
              <a:latin typeface="+mn-lt"/>
              <a:ea typeface="+mn-ea"/>
              <a:cs typeface="+mn-cs"/>
            </a:rPr>
            <a:t>6,067</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次に公債費は、繰上償還の実施により</a:t>
          </a:r>
          <a:r>
            <a:rPr kumimoji="1" lang="en-US" altLang="ja-JP" sz="1100">
              <a:solidFill>
                <a:schemeClr val="dk1"/>
              </a:solidFill>
              <a:effectLst/>
              <a:latin typeface="+mn-lt"/>
              <a:ea typeface="+mn-ea"/>
              <a:cs typeface="+mn-cs"/>
            </a:rPr>
            <a:t>5,540</a:t>
          </a:r>
          <a:r>
            <a:rPr kumimoji="1" lang="ja-JP" altLang="ja-JP" sz="1100">
              <a:solidFill>
                <a:schemeClr val="dk1"/>
              </a:solidFill>
              <a:effectLst/>
              <a:latin typeface="+mn-lt"/>
              <a:ea typeface="+mn-ea"/>
              <a:cs typeface="+mn-cs"/>
            </a:rPr>
            <a:t>円、総務費はふるさと寄附額の増に伴うふるさと基金積立金やふるさと寄附返礼事業費の増により</a:t>
          </a:r>
          <a:r>
            <a:rPr kumimoji="1" lang="en-US" altLang="ja-JP" sz="1100">
              <a:solidFill>
                <a:schemeClr val="dk1"/>
              </a:solidFill>
              <a:effectLst/>
              <a:latin typeface="+mn-lt"/>
              <a:ea typeface="+mn-ea"/>
              <a:cs typeface="+mn-cs"/>
            </a:rPr>
            <a:t>4,877</a:t>
          </a:r>
          <a:r>
            <a:rPr kumimoji="1" lang="ja-JP" altLang="ja-JP" sz="1100">
              <a:solidFill>
                <a:schemeClr val="dk1"/>
              </a:solidFill>
              <a:effectLst/>
              <a:latin typeface="+mn-lt"/>
              <a:ea typeface="+mn-ea"/>
              <a:cs typeface="+mn-cs"/>
            </a:rPr>
            <a:t>円、それぞれ増額となった。</a:t>
          </a:r>
          <a:endParaRPr lang="ja-JP" altLang="ja-JP" sz="1400">
            <a:effectLst/>
          </a:endParaRPr>
        </a:p>
        <a:p>
          <a:r>
            <a:rPr kumimoji="1" lang="ja-JP" altLang="ja-JP" sz="1100">
              <a:solidFill>
                <a:schemeClr val="dk1"/>
              </a:solidFill>
              <a:effectLst/>
              <a:latin typeface="+mn-lt"/>
              <a:ea typeface="+mn-ea"/>
              <a:cs typeface="+mn-cs"/>
            </a:rPr>
            <a:t>　一方で、民生費については、前年度に実施した子育て世帯臨時特別給付金等臨時給付事業の影響から、住民一人当たり</a:t>
          </a:r>
          <a:r>
            <a:rPr kumimoji="1" lang="en-US" altLang="ja-JP" sz="1100">
              <a:solidFill>
                <a:schemeClr val="dk1"/>
              </a:solidFill>
              <a:effectLst/>
              <a:latin typeface="+mn-lt"/>
              <a:ea typeface="+mn-ea"/>
              <a:cs typeface="+mn-cs"/>
            </a:rPr>
            <a:t>14,570</a:t>
          </a:r>
          <a:r>
            <a:rPr kumimoji="1" lang="ja-JP" altLang="ja-JP" sz="1100">
              <a:solidFill>
                <a:schemeClr val="dk1"/>
              </a:solidFill>
              <a:effectLst/>
              <a:latin typeface="+mn-lt"/>
              <a:ea typeface="+mn-ea"/>
              <a:cs typeface="+mn-cs"/>
            </a:rPr>
            <a:t>円の大幅減となった。</a:t>
          </a:r>
          <a:endParaRPr lang="ja-JP" altLang="ja-JP" sz="1400">
            <a:effectLst/>
          </a:endParaRPr>
        </a:p>
        <a:p>
          <a:r>
            <a:rPr kumimoji="1" lang="ja-JP" altLang="ja-JP" sz="1100">
              <a:solidFill>
                <a:schemeClr val="dk1"/>
              </a:solidFill>
              <a:effectLst/>
              <a:latin typeface="+mn-lt"/>
              <a:ea typeface="+mn-ea"/>
              <a:cs typeface="+mn-cs"/>
            </a:rPr>
            <a:t>　今後、高齢化の影響が加速度的に進むことが見込まれることから、医療費をはじめとした扶助費抑制施策を継続し、動向を注視していく必要がある。また、総合福祉センターや生涯学習センター等公共施設の長寿命化に加え、おくの義務教育学校一体型校舎建設が予定されていることから、民生費や教育費が増加する見込みである。投資的事業に伴う公債費の増加に対応するため、徹底した事業の取捨選択や繰上償還等の実施により、財政負担の平準化や公債費残高の抑制に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予算執行において、事業内容の精査や執行価格の見直しを行っていることから、実質収支比率は比較的高い傾向にある。それに加え</a:t>
          </a:r>
          <a:r>
            <a:rPr kumimoji="1" lang="en-US" altLang="ja-JP" sz="1100">
              <a:solidFill>
                <a:sysClr val="windowText" lastClr="000000"/>
              </a:solidFill>
              <a:effectLst/>
              <a:latin typeface="+mn-lt"/>
              <a:ea typeface="+mn-ea"/>
              <a:cs typeface="+mn-cs"/>
            </a:rPr>
            <a:t>R4</a:t>
          </a:r>
          <a:r>
            <a:rPr kumimoji="1" lang="ja-JP" altLang="ja-JP" sz="1100">
              <a:solidFill>
                <a:sysClr val="windowText" lastClr="000000"/>
              </a:solidFill>
              <a:effectLst/>
              <a:latin typeface="+mn-lt"/>
              <a:ea typeface="+mn-ea"/>
              <a:cs typeface="+mn-cs"/>
            </a:rPr>
            <a:t>年度は、財政調整基金からの繰入を行わなかったため、財政調整基金残高の標準財政規模比が高くなり、実質単年度収支もプラス</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今後も事務事業の見直し・統廃合など歳出の合理化等行財政改革を推進し、健全な行財政運営に努めていく。</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これまで、赤字となった会計はなく、赤字比率については、常に黒字の値となっている。</a:t>
          </a:r>
          <a:endParaRPr lang="ja-JP" altLang="ja-JP" sz="1400">
            <a:effectLst/>
          </a:endParaRPr>
        </a:p>
        <a:p>
          <a:r>
            <a:rPr kumimoji="1" lang="ja-JP" altLang="ja-JP" sz="1100">
              <a:solidFill>
                <a:schemeClr val="dk1"/>
              </a:solidFill>
              <a:effectLst/>
              <a:latin typeface="+mn-lt"/>
              <a:ea typeface="+mn-ea"/>
              <a:cs typeface="+mn-cs"/>
            </a:rPr>
            <a:t>　各年度の状況を見てみると、常に一般会計の黒字額が大きくなっているが、これは執行段階においても常に手法と経費等についての見直しを行っている成果といえる。</a:t>
          </a:r>
          <a:endParaRPr lang="ja-JP" altLang="ja-JP" sz="1400">
            <a:effectLst/>
          </a:endParaRPr>
        </a:p>
        <a:p>
          <a:r>
            <a:rPr kumimoji="1" lang="ja-JP" altLang="ja-JP" sz="1100">
              <a:solidFill>
                <a:schemeClr val="dk1"/>
              </a:solidFill>
              <a:effectLst/>
              <a:latin typeface="+mn-lt"/>
              <a:ea typeface="+mn-ea"/>
              <a:cs typeface="+mn-cs"/>
            </a:rPr>
            <a:t>　今後も高齢化はますます進むことが懸念されており、特に介護保険事業や、後期高齢者医療事業において、現状と今後の見込を正確に把握し、適正な財政運営が行えるよう管理していく。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33247825</v>
      </c>
      <c r="BO4" s="371"/>
      <c r="BP4" s="371"/>
      <c r="BQ4" s="371"/>
      <c r="BR4" s="371"/>
      <c r="BS4" s="371"/>
      <c r="BT4" s="371"/>
      <c r="BU4" s="372"/>
      <c r="BV4" s="370">
        <v>33531821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10.5</v>
      </c>
      <c r="CU4" s="377"/>
      <c r="CV4" s="377"/>
      <c r="CW4" s="377"/>
      <c r="CX4" s="377"/>
      <c r="CY4" s="377"/>
      <c r="CZ4" s="377"/>
      <c r="DA4" s="378"/>
      <c r="DB4" s="376">
        <v>12.5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31273889</v>
      </c>
      <c r="BO5" s="408"/>
      <c r="BP5" s="408"/>
      <c r="BQ5" s="408"/>
      <c r="BR5" s="408"/>
      <c r="BS5" s="408"/>
      <c r="BT5" s="408"/>
      <c r="BU5" s="409"/>
      <c r="BV5" s="407">
        <v>31079268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91.6</v>
      </c>
      <c r="CU5" s="405"/>
      <c r="CV5" s="405"/>
      <c r="CW5" s="405"/>
      <c r="CX5" s="405"/>
      <c r="CY5" s="405"/>
      <c r="CZ5" s="405"/>
      <c r="DA5" s="406"/>
      <c r="DB5" s="404">
        <v>86.7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1973936</v>
      </c>
      <c r="BO6" s="408"/>
      <c r="BP6" s="408"/>
      <c r="BQ6" s="408"/>
      <c r="BR6" s="408"/>
      <c r="BS6" s="408"/>
      <c r="BT6" s="408"/>
      <c r="BU6" s="409"/>
      <c r="BV6" s="407">
        <v>2452553</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93.9</v>
      </c>
      <c r="CU6" s="445"/>
      <c r="CV6" s="445"/>
      <c r="CW6" s="445"/>
      <c r="CX6" s="445"/>
      <c r="CY6" s="445"/>
      <c r="CZ6" s="445"/>
      <c r="DA6" s="446"/>
      <c r="DB6" s="444">
        <v>94.4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209001</v>
      </c>
      <c r="BO7" s="408"/>
      <c r="BP7" s="408"/>
      <c r="BQ7" s="408"/>
      <c r="BR7" s="408"/>
      <c r="BS7" s="408"/>
      <c r="BT7" s="408"/>
      <c r="BU7" s="409"/>
      <c r="BV7" s="407">
        <v>295557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16851090</v>
      </c>
      <c r="CU7" s="408"/>
      <c r="CV7" s="408"/>
      <c r="CW7" s="408"/>
      <c r="CX7" s="408"/>
      <c r="CY7" s="408"/>
      <c r="CZ7" s="408"/>
      <c r="DA7" s="409"/>
      <c r="DB7" s="407">
        <v>17294159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1764935</v>
      </c>
      <c r="BO8" s="408"/>
      <c r="BP8" s="408"/>
      <c r="BQ8" s="408"/>
      <c r="BR8" s="408"/>
      <c r="BS8" s="408"/>
      <c r="BT8" s="408"/>
      <c r="BU8" s="409"/>
      <c r="BV8" s="407">
        <v>2156996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0.83</v>
      </c>
      <c r="CU8" s="448"/>
      <c r="CV8" s="448"/>
      <c r="CW8" s="448"/>
      <c r="CX8" s="448"/>
      <c r="CY8" s="448"/>
      <c r="CZ8" s="448"/>
      <c r="DA8" s="449"/>
      <c r="DB8" s="447">
        <v>0.85</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84651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-392061</v>
      </c>
      <c r="BO9" s="408"/>
      <c r="BP9" s="408"/>
      <c r="BQ9" s="408"/>
      <c r="BR9" s="408"/>
      <c r="BS9" s="408"/>
      <c r="BT9" s="408"/>
      <c r="BU9" s="409"/>
      <c r="BV9" s="407">
        <v>760654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v>
      </c>
      <c r="CU9" s="405"/>
      <c r="CV9" s="405"/>
      <c r="CW9" s="405"/>
      <c r="CX9" s="405"/>
      <c r="CY9" s="405"/>
      <c r="CZ9" s="405"/>
      <c r="DA9" s="406"/>
      <c r="DB9" s="404">
        <v>9.8000000000000007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84317</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95</v>
      </c>
      <c r="AV10" s="440"/>
      <c r="AW10" s="440"/>
      <c r="AX10" s="440"/>
      <c r="AY10" s="441" t="s">
        <v>121</v>
      </c>
      <c r="AZ10" s="442"/>
      <c r="BA10" s="442"/>
      <c r="BB10" s="442"/>
      <c r="BC10" s="442"/>
      <c r="BD10" s="442"/>
      <c r="BE10" s="442"/>
      <c r="BF10" s="442"/>
      <c r="BG10" s="442"/>
      <c r="BH10" s="442"/>
      <c r="BI10" s="442"/>
      <c r="BJ10" s="442"/>
      <c r="BK10" s="442"/>
      <c r="BL10" s="442"/>
      <c r="BM10" s="443"/>
      <c r="BN10" s="407">
        <v>520804</v>
      </c>
      <c r="BO10" s="408"/>
      <c r="BP10" s="408"/>
      <c r="BQ10" s="408"/>
      <c r="BR10" s="408"/>
      <c r="BS10" s="408"/>
      <c r="BT10" s="408"/>
      <c r="BU10" s="409"/>
      <c r="BV10" s="407">
        <v>427621</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401000</v>
      </c>
      <c r="BO11" s="408"/>
      <c r="BP11" s="408"/>
      <c r="BQ11" s="408"/>
      <c r="BR11" s="408"/>
      <c r="BS11" s="408"/>
      <c r="BT11" s="408"/>
      <c r="BU11" s="409"/>
      <c r="BV11" s="407">
        <v>17300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84293</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116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82720</v>
      </c>
      <c r="S13" s="492"/>
      <c r="T13" s="492"/>
      <c r="U13" s="492"/>
      <c r="V13" s="493"/>
      <c r="W13" s="423" t="s">
        <v>140</v>
      </c>
      <c r="X13" s="424"/>
      <c r="Y13" s="424"/>
      <c r="Z13" s="424"/>
      <c r="AA13" s="424"/>
      <c r="AB13" s="414"/>
      <c r="AC13" s="458">
        <v>677</v>
      </c>
      <c r="AD13" s="459"/>
      <c r="AE13" s="459"/>
      <c r="AF13" s="459"/>
      <c r="AG13" s="501"/>
      <c r="AH13" s="458">
        <v>726</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529743</v>
      </c>
      <c r="BO13" s="408"/>
      <c r="BP13" s="408"/>
      <c r="BQ13" s="408"/>
      <c r="BR13" s="408"/>
      <c r="BS13" s="408"/>
      <c r="BT13" s="408"/>
      <c r="BU13" s="409"/>
      <c r="BV13" s="407">
        <v>1205575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2.6</v>
      </c>
      <c r="CU13" s="405"/>
      <c r="CV13" s="405"/>
      <c r="CW13" s="405"/>
      <c r="CX13" s="405"/>
      <c r="CY13" s="405"/>
      <c r="CZ13" s="405"/>
      <c r="DA13" s="406"/>
      <c r="DB13" s="404">
        <v>2.4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84497</v>
      </c>
      <c r="S14" s="492"/>
      <c r="T14" s="492"/>
      <c r="U14" s="492"/>
      <c r="V14" s="493"/>
      <c r="W14" s="397"/>
      <c r="X14" s="398"/>
      <c r="Y14" s="398"/>
      <c r="Z14" s="398"/>
      <c r="AA14" s="398"/>
      <c r="AB14" s="387"/>
      <c r="AC14" s="494">
        <v>1.9</v>
      </c>
      <c r="AD14" s="495"/>
      <c r="AE14" s="495"/>
      <c r="AF14" s="495"/>
      <c r="AG14" s="496"/>
      <c r="AH14" s="494">
        <v>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83080</v>
      </c>
      <c r="S15" s="492"/>
      <c r="T15" s="492"/>
      <c r="U15" s="492"/>
      <c r="V15" s="493"/>
      <c r="W15" s="423" t="s">
        <v>148</v>
      </c>
      <c r="X15" s="424"/>
      <c r="Y15" s="424"/>
      <c r="Z15" s="424"/>
      <c r="AA15" s="424"/>
      <c r="AB15" s="414"/>
      <c r="AC15" s="458">
        <v>9009</v>
      </c>
      <c r="AD15" s="459"/>
      <c r="AE15" s="459"/>
      <c r="AF15" s="459"/>
      <c r="AG15" s="501"/>
      <c r="AH15" s="458">
        <v>9465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10758514</v>
      </c>
      <c r="BO15" s="371"/>
      <c r="BP15" s="371"/>
      <c r="BQ15" s="371"/>
      <c r="BR15" s="371"/>
      <c r="BS15" s="371"/>
      <c r="BT15" s="371"/>
      <c r="BU15" s="372"/>
      <c r="BV15" s="370">
        <v>10602325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24.6</v>
      </c>
      <c r="AD16" s="495"/>
      <c r="AE16" s="495"/>
      <c r="AF16" s="495"/>
      <c r="AG16" s="496"/>
      <c r="AH16" s="494">
        <v>25.3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13512611</v>
      </c>
      <c r="BO16" s="408"/>
      <c r="BP16" s="408"/>
      <c r="BQ16" s="408"/>
      <c r="BR16" s="408"/>
      <c r="BS16" s="408"/>
      <c r="BT16" s="408"/>
      <c r="BU16" s="409"/>
      <c r="BV16" s="407">
        <v>12967265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26876</v>
      </c>
      <c r="AD17" s="459"/>
      <c r="AE17" s="459"/>
      <c r="AF17" s="459"/>
      <c r="AG17" s="501"/>
      <c r="AH17" s="458">
        <v>27231</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13632733</v>
      </c>
      <c r="BO17" s="408"/>
      <c r="BP17" s="408"/>
      <c r="BQ17" s="408"/>
      <c r="BR17" s="408"/>
      <c r="BS17" s="408"/>
      <c r="BT17" s="408"/>
      <c r="BU17" s="409"/>
      <c r="BV17" s="407">
        <v>13456505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58.92</v>
      </c>
      <c r="M18" s="531"/>
      <c r="N18" s="531"/>
      <c r="O18" s="531"/>
      <c r="P18" s="531"/>
      <c r="Q18" s="531"/>
      <c r="R18" s="532"/>
      <c r="S18" s="532"/>
      <c r="T18" s="532"/>
      <c r="U18" s="532"/>
      <c r="V18" s="533"/>
      <c r="W18" s="425"/>
      <c r="X18" s="426"/>
      <c r="Y18" s="426"/>
      <c r="Z18" s="426"/>
      <c r="AA18" s="426"/>
      <c r="AB18" s="417"/>
      <c r="AC18" s="534">
        <v>73.5</v>
      </c>
      <c r="AD18" s="535"/>
      <c r="AE18" s="535"/>
      <c r="AF18" s="535"/>
      <c r="AG18" s="536"/>
      <c r="AH18" s="534">
        <v>72.8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15823322</v>
      </c>
      <c r="BO18" s="408"/>
      <c r="BP18" s="408"/>
      <c r="BQ18" s="408"/>
      <c r="BR18" s="408"/>
      <c r="BS18" s="408"/>
      <c r="BT18" s="408"/>
      <c r="BU18" s="409"/>
      <c r="BV18" s="407">
        <v>15577866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1437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22005426</v>
      </c>
      <c r="BO19" s="408"/>
      <c r="BP19" s="408"/>
      <c r="BQ19" s="408"/>
      <c r="BR19" s="408"/>
      <c r="BS19" s="408"/>
      <c r="BT19" s="408"/>
      <c r="BU19" s="409"/>
      <c r="BV19" s="407">
        <v>21866548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35195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25425226</v>
      </c>
      <c r="BO22" s="371"/>
      <c r="BP22" s="371"/>
      <c r="BQ22" s="371"/>
      <c r="BR22" s="371"/>
      <c r="BS22" s="371"/>
      <c r="BT22" s="371"/>
      <c r="BU22" s="372"/>
      <c r="BV22" s="370">
        <v>26479643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14273304</v>
      </c>
      <c r="BO23" s="408"/>
      <c r="BP23" s="408"/>
      <c r="BQ23" s="408"/>
      <c r="BR23" s="408"/>
      <c r="BS23" s="408"/>
      <c r="BT23" s="408"/>
      <c r="BU23" s="409"/>
      <c r="BV23" s="407">
        <v>13614009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8800</v>
      </c>
      <c r="R24" s="459"/>
      <c r="S24" s="459"/>
      <c r="T24" s="459"/>
      <c r="U24" s="459"/>
      <c r="V24" s="501"/>
      <c r="W24" s="553"/>
      <c r="X24" s="554"/>
      <c r="Y24" s="555"/>
      <c r="Z24" s="457" t="s">
        <v>173</v>
      </c>
      <c r="AA24" s="437"/>
      <c r="AB24" s="437"/>
      <c r="AC24" s="437"/>
      <c r="AD24" s="437"/>
      <c r="AE24" s="437"/>
      <c r="AF24" s="437"/>
      <c r="AG24" s="438"/>
      <c r="AH24" s="458">
        <v>319</v>
      </c>
      <c r="AI24" s="459"/>
      <c r="AJ24" s="459"/>
      <c r="AK24" s="459"/>
      <c r="AL24" s="501"/>
      <c r="AM24" s="458">
        <v>950301</v>
      </c>
      <c r="AN24" s="459"/>
      <c r="AO24" s="459"/>
      <c r="AP24" s="459"/>
      <c r="AQ24" s="459"/>
      <c r="AR24" s="501"/>
      <c r="AS24" s="458">
        <v>2979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12866400</v>
      </c>
      <c r="BO24" s="408"/>
      <c r="BP24" s="408"/>
      <c r="BQ24" s="408"/>
      <c r="BR24" s="408"/>
      <c r="BS24" s="408"/>
      <c r="BT24" s="408"/>
      <c r="BU24" s="409"/>
      <c r="BV24" s="407">
        <v>12955809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6800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129</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6370150</v>
      </c>
      <c r="BO25" s="371"/>
      <c r="BP25" s="371"/>
      <c r="BQ25" s="371"/>
      <c r="BR25" s="371"/>
      <c r="BS25" s="371"/>
      <c r="BT25" s="371"/>
      <c r="BU25" s="372"/>
      <c r="BV25" s="370">
        <v>6289605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6400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10236</v>
      </c>
      <c r="AN26" s="459"/>
      <c r="AO26" s="459"/>
      <c r="AP26" s="459"/>
      <c r="AQ26" s="459"/>
      <c r="AR26" s="501"/>
      <c r="AS26" s="458">
        <v>2559</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4500</v>
      </c>
      <c r="R27" s="459"/>
      <c r="S27" s="459"/>
      <c r="T27" s="459"/>
      <c r="U27" s="459"/>
      <c r="V27" s="501"/>
      <c r="W27" s="553"/>
      <c r="X27" s="554"/>
      <c r="Y27" s="555"/>
      <c r="Z27" s="457" t="s">
        <v>183</v>
      </c>
      <c r="AA27" s="437"/>
      <c r="AB27" s="437"/>
      <c r="AC27" s="437"/>
      <c r="AD27" s="437"/>
      <c r="AE27" s="437"/>
      <c r="AF27" s="437"/>
      <c r="AG27" s="438"/>
      <c r="AH27" s="458">
        <v>4</v>
      </c>
      <c r="AI27" s="459"/>
      <c r="AJ27" s="459"/>
      <c r="AK27" s="459"/>
      <c r="AL27" s="501"/>
      <c r="AM27" s="458">
        <v>11220</v>
      </c>
      <c r="AN27" s="459"/>
      <c r="AO27" s="459"/>
      <c r="AP27" s="459"/>
      <c r="AQ27" s="459"/>
      <c r="AR27" s="501"/>
      <c r="AS27" s="458">
        <v>2805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138</v>
      </c>
      <c r="BO27" s="527"/>
      <c r="BP27" s="527"/>
      <c r="BQ27" s="527"/>
      <c r="BR27" s="527"/>
      <c r="BS27" s="527"/>
      <c r="BT27" s="527"/>
      <c r="BU27" s="528"/>
      <c r="BV27" s="526" t="s">
        <v>138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4100</v>
      </c>
      <c r="R28" s="459"/>
      <c r="S28" s="459"/>
      <c r="T28" s="459"/>
      <c r="U28" s="459"/>
      <c r="V28" s="501"/>
      <c r="W28" s="553"/>
      <c r="X28" s="554"/>
      <c r="Y28" s="555"/>
      <c r="Z28" s="457" t="s">
        <v>186</v>
      </c>
      <c r="AA28" s="437"/>
      <c r="AB28" s="437"/>
      <c r="AC28" s="437"/>
      <c r="AD28" s="437"/>
      <c r="AE28" s="437"/>
      <c r="AF28" s="437"/>
      <c r="AG28" s="438"/>
      <c r="AH28" s="458">
        <v>7</v>
      </c>
      <c r="AI28" s="459"/>
      <c r="AJ28" s="459"/>
      <c r="AK28" s="459"/>
      <c r="AL28" s="501"/>
      <c r="AM28" s="458">
        <v>16471</v>
      </c>
      <c r="AN28" s="459"/>
      <c r="AO28" s="459"/>
      <c r="AP28" s="459"/>
      <c r="AQ28" s="459"/>
      <c r="AR28" s="501"/>
      <c r="AS28" s="458">
        <v>2353</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3558240</v>
      </c>
      <c r="BO28" s="371"/>
      <c r="BP28" s="371"/>
      <c r="BQ28" s="371"/>
      <c r="BR28" s="371"/>
      <c r="BS28" s="371"/>
      <c r="BT28" s="371"/>
      <c r="BU28" s="372"/>
      <c r="BV28" s="370">
        <v>3037436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20</v>
      </c>
      <c r="M29" s="459"/>
      <c r="N29" s="459"/>
      <c r="O29" s="459"/>
      <c r="P29" s="501"/>
      <c r="Q29" s="458">
        <v>3900</v>
      </c>
      <c r="R29" s="459"/>
      <c r="S29" s="459"/>
      <c r="T29" s="459"/>
      <c r="U29" s="459"/>
      <c r="V29" s="501"/>
      <c r="W29" s="556"/>
      <c r="X29" s="557"/>
      <c r="Y29" s="558"/>
      <c r="Z29" s="457" t="s">
        <v>189</v>
      </c>
      <c r="AA29" s="437"/>
      <c r="AB29" s="437"/>
      <c r="AC29" s="437"/>
      <c r="AD29" s="437"/>
      <c r="AE29" s="437"/>
      <c r="AF29" s="437"/>
      <c r="AG29" s="438"/>
      <c r="AH29" s="458">
        <v>330</v>
      </c>
      <c r="AI29" s="459"/>
      <c r="AJ29" s="459"/>
      <c r="AK29" s="459"/>
      <c r="AL29" s="501"/>
      <c r="AM29" s="458">
        <v>977992</v>
      </c>
      <c r="AN29" s="459"/>
      <c r="AO29" s="459"/>
      <c r="AP29" s="459"/>
      <c r="AQ29" s="459"/>
      <c r="AR29" s="501"/>
      <c r="AS29" s="458">
        <v>2964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1502471</v>
      </c>
      <c r="BO29" s="408"/>
      <c r="BP29" s="408"/>
      <c r="BQ29" s="408"/>
      <c r="BR29" s="408"/>
      <c r="BS29" s="408"/>
      <c r="BT29" s="408"/>
      <c r="BU29" s="409"/>
      <c r="BV29" s="407">
        <v>1503313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3187807</v>
      </c>
      <c r="BO30" s="527"/>
      <c r="BP30" s="527"/>
      <c r="BQ30" s="527"/>
      <c r="BR30" s="527"/>
      <c r="BS30" s="527"/>
      <c r="BT30" s="527"/>
      <c r="BU30" s="528"/>
      <c r="BV30" s="526">
        <v>2576818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青果市場事業特別会計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茨城県南水道企業団</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牛久土地開発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工業用地造成事業特別会計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龍ケ崎地方衛生組合</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牛久シャトー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稲敷地方広域市町村圏事務組合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うしくグリーンファーム</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茨城県市町村総合事務組合（一般会計）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茨城県市町村総合事務組合（県民交通災害共済事業特別会計）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牛久市・阿見町斎場組合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茨城租税債権管理機構</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利根川水系県南水防事務組合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茨城県後期高齢者医療広域連合（一般会計）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茨城県後期高齢者医療広域連合（後期高齢医療特別会計）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aY9QI5hoBBOFDLomvIPYwtkWae97dHqnJzvD2F2UecGtsh+9QueezZk9mx56OHHgdc3nk0gzlki3g7xQPzvfA==" saltValue="n6OketWlkIM6LGCNrNHpg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562</v>
      </c>
      <c r="D34" s="1151"/>
      <c r="E34" s="1152"/>
      <c r="F34" s="32">
        <v>5.19</v>
      </c>
      <c r="G34" s="33">
        <v>5.88</v>
      </c>
      <c r="H34" s="33">
        <v>8.6</v>
      </c>
      <c r="I34" s="33">
        <v>12.47</v>
      </c>
      <c r="J34" s="34">
        <v>10.47</v>
      </c>
      <c r="K34" s="22"/>
      <c r="L34" s="22"/>
      <c r="M34" s="22"/>
      <c r="N34" s="22"/>
      <c r="O34" s="22"/>
      <c r="P34" s="22"/>
    </row>
    <row r="35" spans="1:16" ht="39" customHeight="1" x14ac:dyDescent="0.15">
      <c r="A35" s="22"/>
      <c r="B35" s="35"/>
      <c r="C35" s="1145" t="s">
        <v>563</v>
      </c>
      <c r="D35" s="1146"/>
      <c r="E35" s="1147"/>
      <c r="F35" s="36" t="s">
        <v>513</v>
      </c>
      <c r="G35" s="37" t="s">
        <v>513</v>
      </c>
      <c r="H35" s="37">
        <v>0.09</v>
      </c>
      <c r="I35" s="37">
        <v>0.48</v>
      </c>
      <c r="J35" s="38">
        <v>1.07</v>
      </c>
      <c r="K35" s="22"/>
      <c r="L35" s="22"/>
      <c r="M35" s="22"/>
      <c r="N35" s="22"/>
      <c r="O35" s="22"/>
      <c r="P35" s="22"/>
    </row>
    <row r="36" spans="1:16" ht="39" customHeight="1" x14ac:dyDescent="0.15">
      <c r="A36" s="22"/>
      <c r="B36" s="35"/>
      <c r="C36" s="1145" t="s">
        <v>564</v>
      </c>
      <c r="D36" s="1146"/>
      <c r="E36" s="1147"/>
      <c r="F36" s="36">
        <v>1.32</v>
      </c>
      <c r="G36" s="37">
        <v>0.73</v>
      </c>
      <c r="H36" s="37">
        <v>3.26</v>
      </c>
      <c r="I36" s="37">
        <v>0.98</v>
      </c>
      <c r="J36" s="38">
        <v>0.77</v>
      </c>
      <c r="K36" s="22"/>
      <c r="L36" s="22"/>
      <c r="M36" s="22"/>
      <c r="N36" s="22"/>
      <c r="O36" s="22"/>
      <c r="P36" s="22"/>
    </row>
    <row r="37" spans="1:16" ht="39" customHeight="1" x14ac:dyDescent="0.15">
      <c r="A37" s="22"/>
      <c r="B37" s="35"/>
      <c r="C37" s="1145" t="s">
        <v>565</v>
      </c>
      <c r="D37" s="1146"/>
      <c r="E37" s="1147"/>
      <c r="F37" s="36">
        <v>0</v>
      </c>
      <c r="G37" s="37">
        <v>0</v>
      </c>
      <c r="H37" s="37">
        <v>0.01</v>
      </c>
      <c r="I37" s="37">
        <v>0.01</v>
      </c>
      <c r="J37" s="38">
        <v>0</v>
      </c>
      <c r="K37" s="22"/>
      <c r="L37" s="22"/>
      <c r="M37" s="22"/>
      <c r="N37" s="22"/>
      <c r="O37" s="22"/>
      <c r="P37" s="22"/>
    </row>
    <row r="38" spans="1:16" ht="39" customHeight="1" x14ac:dyDescent="0.15">
      <c r="A38" s="22"/>
      <c r="B38" s="35"/>
      <c r="C38" s="1145" t="s">
        <v>566</v>
      </c>
      <c r="D38" s="1146"/>
      <c r="E38" s="1147"/>
      <c r="F38" s="36">
        <v>0</v>
      </c>
      <c r="G38" s="37">
        <v>0</v>
      </c>
      <c r="H38" s="37">
        <v>1.36</v>
      </c>
      <c r="I38" s="37">
        <v>1.05</v>
      </c>
      <c r="J38" s="38">
        <v>0</v>
      </c>
      <c r="K38" s="22"/>
      <c r="L38" s="22"/>
      <c r="M38" s="22"/>
      <c r="N38" s="22"/>
      <c r="O38" s="22"/>
      <c r="P38" s="22"/>
    </row>
    <row r="39" spans="1:16" ht="39" customHeight="1" x14ac:dyDescent="0.15">
      <c r="A39" s="22"/>
      <c r="B39" s="35"/>
      <c r="C39" s="1145" t="s">
        <v>567</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568</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570</v>
      </c>
      <c r="D43" s="1149"/>
      <c r="E43" s="1150"/>
      <c r="F43" s="41">
        <v>0.05</v>
      </c>
      <c r="G43" s="42">
        <v>1.25</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a/93sCHrg8JDWV410lH9+Nc0XD+KaaseeoYzF/KKVU5XvyKt1VbQ655nd6A4GBIDpQnqIsHiAShS64NVVaZw==" saltValue="YdkEfjtrA/gaOotuIP/S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2046</v>
      </c>
      <c r="L45" s="60">
        <v>2055</v>
      </c>
      <c r="M45" s="60">
        <v>2049</v>
      </c>
      <c r="N45" s="60">
        <v>2166</v>
      </c>
      <c r="O45" s="61">
        <v>2244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444</v>
      </c>
      <c r="L48" s="64">
        <v>443</v>
      </c>
      <c r="M48" s="64">
        <v>552</v>
      </c>
      <c r="N48" s="64">
        <v>522</v>
      </c>
      <c r="O48" s="65">
        <v>509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117</v>
      </c>
      <c r="L49" s="64">
        <v>71</v>
      </c>
      <c r="M49" s="64">
        <v>68</v>
      </c>
      <c r="N49" s="64">
        <v>14</v>
      </c>
      <c r="O49" s="65">
        <v>50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513</v>
      </c>
      <c r="L50" s="64" t="s">
        <v>513</v>
      </c>
      <c r="M50" s="64" t="s">
        <v>513</v>
      </c>
      <c r="N50" s="64" t="s">
        <v>513</v>
      </c>
      <c r="O50" s="65" t="s">
        <v>513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2244</v>
      </c>
      <c r="L52" s="64">
        <v>2203</v>
      </c>
      <c r="M52" s="64">
        <v>2317</v>
      </c>
      <c r="N52" s="64">
        <v>2341</v>
      </c>
      <c r="O52" s="65">
        <v>2301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363</v>
      </c>
      <c r="L53" s="69">
        <v>366</v>
      </c>
      <c r="M53" s="69">
        <v>352</v>
      </c>
      <c r="N53" s="69">
        <v>361</v>
      </c>
      <c r="O53" s="70">
        <v>502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597</v>
      </c>
      <c r="L58" s="84" t="s">
        <v>597</v>
      </c>
      <c r="M58" s="84" t="s">
        <v>597</v>
      </c>
      <c r="N58" s="84" t="s">
        <v>597</v>
      </c>
      <c r="O58" s="85" t="s">
        <v>597</v>
      </c>
    </row>
    <row r="59" spans="1:21" ht="31.5" customHeight="1" x14ac:dyDescent="0.15">
      <c r="B59" s="1171"/>
      <c r="C59" s="1172"/>
      <c r="D59" s="1178" t="s">
        <v>28</v>
      </c>
      <c r="E59" s="1179"/>
      <c r="F59" s="1179"/>
      <c r="G59" s="1179"/>
      <c r="H59" s="1179"/>
      <c r="I59" s="1179"/>
      <c r="J59" s="1180"/>
      <c r="K59" s="86" t="s">
        <v>597</v>
      </c>
      <c r="L59" s="87" t="s">
        <v>597</v>
      </c>
      <c r="M59" s="87" t="s">
        <v>597</v>
      </c>
      <c r="N59" s="87" t="s">
        <v>597</v>
      </c>
      <c r="O59" s="88" t="s">
        <v>597</v>
      </c>
    </row>
    <row r="60" spans="1:21" ht="31.5" customHeight="1" thickBot="1" x14ac:dyDescent="0.2">
      <c r="B60" s="1173"/>
      <c r="C60" s="1174"/>
      <c r="D60" s="1181" t="s">
        <v>29</v>
      </c>
      <c r="E60" s="1182"/>
      <c r="F60" s="1182"/>
      <c r="G60" s="1182"/>
      <c r="H60" s="1182"/>
      <c r="I60" s="1182"/>
      <c r="J60" s="1183"/>
      <c r="K60" s="89" t="s">
        <v>597</v>
      </c>
      <c r="L60" s="90" t="s">
        <v>597</v>
      </c>
      <c r="M60" s="90" t="s">
        <v>597</v>
      </c>
      <c r="N60" s="90" t="s">
        <v>597</v>
      </c>
      <c r="O60" s="91" t="s">
        <v>597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KJBWqEzRUuM+5CExAL4ZM3cGHBYf60W1fqfBnsv2dxIoVaFHMj9aBbt60tXaa4hj5RF/P5kstURQNzyxQTGZA==" saltValue="QyHLnhedZ58Pj/bIztCK2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24322</v>
      </c>
      <c r="J41" s="356">
        <v>25627</v>
      </c>
      <c r="K41" s="356">
        <v>26071</v>
      </c>
      <c r="L41" s="356">
        <v>26480</v>
      </c>
      <c r="M41" s="357">
        <v>25425</v>
      </c>
    </row>
    <row r="42" spans="2:13" ht="27.75" customHeight="1" x14ac:dyDescent="0.15">
      <c r="B42" s="1186"/>
      <c r="C42" s="1187"/>
      <c r="D42" s="106"/>
      <c r="E42" s="1192" t="s">
        <v>34</v>
      </c>
      <c r="F42" s="1192"/>
      <c r="G42" s="1192"/>
      <c r="H42" s="1193"/>
      <c r="I42" s="358" t="s">
        <v>513</v>
      </c>
      <c r="J42" s="359" t="s">
        <v>513</v>
      </c>
      <c r="K42" s="359" t="s">
        <v>513</v>
      </c>
      <c r="L42" s="359" t="s">
        <v>513</v>
      </c>
      <c r="M42" s="360" t="s">
        <v>513</v>
      </c>
    </row>
    <row r="43" spans="2:13" ht="27.75" customHeight="1" x14ac:dyDescent="0.15">
      <c r="B43" s="1186"/>
      <c r="C43" s="1187"/>
      <c r="D43" s="106"/>
      <c r="E43" s="1192" t="s">
        <v>35</v>
      </c>
      <c r="F43" s="1192"/>
      <c r="G43" s="1192"/>
      <c r="H43" s="1193"/>
      <c r="I43" s="358">
        <v>3775</v>
      </c>
      <c r="J43" s="359">
        <v>3553</v>
      </c>
      <c r="K43" s="359">
        <v>3951</v>
      </c>
      <c r="L43" s="359">
        <v>4165</v>
      </c>
      <c r="M43" s="360">
        <v>4333</v>
      </c>
    </row>
    <row r="44" spans="2:13" ht="27.75" customHeight="1" x14ac:dyDescent="0.15">
      <c r="B44" s="1186"/>
      <c r="C44" s="1187"/>
      <c r="D44" s="106"/>
      <c r="E44" s="1192" t="s">
        <v>36</v>
      </c>
      <c r="F44" s="1192"/>
      <c r="G44" s="1192"/>
      <c r="H44" s="1193"/>
      <c r="I44" s="358">
        <v>349</v>
      </c>
      <c r="J44" s="359">
        <v>312</v>
      </c>
      <c r="K44" s="359">
        <v>315</v>
      </c>
      <c r="L44" s="359">
        <v>333</v>
      </c>
      <c r="M44" s="360">
        <v>409</v>
      </c>
    </row>
    <row r="45" spans="2:13" ht="27.75" customHeight="1" x14ac:dyDescent="0.15">
      <c r="B45" s="1186"/>
      <c r="C45" s="1187"/>
      <c r="D45" s="106"/>
      <c r="E45" s="1192" t="s">
        <v>37</v>
      </c>
      <c r="F45" s="1192"/>
      <c r="G45" s="1192"/>
      <c r="H45" s="1193"/>
      <c r="I45" s="358">
        <v>1228</v>
      </c>
      <c r="J45" s="359">
        <v>1128</v>
      </c>
      <c r="K45" s="359">
        <v>992</v>
      </c>
      <c r="L45" s="359">
        <v>999</v>
      </c>
      <c r="M45" s="360">
        <v>1036</v>
      </c>
    </row>
    <row r="46" spans="2:13" ht="27.75" customHeight="1" x14ac:dyDescent="0.15">
      <c r="B46" s="1186"/>
      <c r="C46" s="1187"/>
      <c r="D46" s="107"/>
      <c r="E46" s="1192" t="s">
        <v>38</v>
      </c>
      <c r="F46" s="1192"/>
      <c r="G46" s="1192"/>
      <c r="H46" s="1193"/>
      <c r="I46" s="358">
        <v>8</v>
      </c>
      <c r="J46" s="359">
        <v>7</v>
      </c>
      <c r="K46" s="359" t="s">
        <v>513</v>
      </c>
      <c r="L46" s="359">
        <v>4</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7556</v>
      </c>
      <c r="J50" s="359">
        <v>6739</v>
      </c>
      <c r="K50" s="359">
        <v>6970</v>
      </c>
      <c r="L50" s="359">
        <v>9225</v>
      </c>
      <c r="M50" s="360">
        <v>10712</v>
      </c>
    </row>
    <row r="51" spans="2:13" ht="27.75" customHeight="1" x14ac:dyDescent="0.15">
      <c r="B51" s="1186"/>
      <c r="C51" s="1187"/>
      <c r="D51" s="106"/>
      <c r="E51" s="1192" t="s">
        <v>44</v>
      </c>
      <c r="F51" s="1192"/>
      <c r="G51" s="1192"/>
      <c r="H51" s="1193"/>
      <c r="I51" s="358">
        <v>4770</v>
      </c>
      <c r="J51" s="359">
        <v>4469</v>
      </c>
      <c r="K51" s="359">
        <v>4757</v>
      </c>
      <c r="L51" s="359">
        <v>4884</v>
      </c>
      <c r="M51" s="360">
        <v>4960</v>
      </c>
    </row>
    <row r="52" spans="2:13" ht="27.75" customHeight="1" x14ac:dyDescent="0.15">
      <c r="B52" s="1188"/>
      <c r="C52" s="1189"/>
      <c r="D52" s="106"/>
      <c r="E52" s="1192" t="s">
        <v>45</v>
      </c>
      <c r="F52" s="1192"/>
      <c r="G52" s="1192"/>
      <c r="H52" s="1193"/>
      <c r="I52" s="358">
        <v>20802</v>
      </c>
      <c r="J52" s="359">
        <v>21429</v>
      </c>
      <c r="K52" s="359">
        <v>21208</v>
      </c>
      <c r="L52" s="359">
        <v>21204</v>
      </c>
      <c r="M52" s="360">
        <v>20379</v>
      </c>
    </row>
    <row r="53" spans="2:13" ht="27.75" customHeight="1" thickBot="1" x14ac:dyDescent="0.2">
      <c r="B53" s="1199" t="s">
        <v>46</v>
      </c>
      <c r="C53" s="1200"/>
      <c r="D53" s="110"/>
      <c r="E53" s="1201" t="s">
        <v>47</v>
      </c>
      <c r="F53" s="1201"/>
      <c r="G53" s="1201"/>
      <c r="H53" s="1202"/>
      <c r="I53" s="361">
        <v>-3446</v>
      </c>
      <c r="J53" s="362">
        <v>-2010</v>
      </c>
      <c r="K53" s="362">
        <v>-1606</v>
      </c>
      <c r="L53" s="362">
        <v>-3333</v>
      </c>
      <c r="M53" s="363">
        <v>-4848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knHChx9jwnJ4fl901RJlrnxaq1IMHEMGXmHDzdi0A6QWZnSRlfbZUIqKvlbYAt+irqbnPqh3d1C1Ujlh2M43w==" saltValue="VXLu5WgK2xb11Mwou3eW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2610</v>
      </c>
      <c r="G55" s="122">
        <v>3037</v>
      </c>
      <c r="H55" s="123">
        <v>3558</v>
      </c>
    </row>
    <row r="56" spans="2:8" ht="52.5" customHeight="1" x14ac:dyDescent="0.15">
      <c r="B56" s="124"/>
      <c r="C56" s="1213" t="s">
        <v>51</v>
      </c>
      <c r="D56" s="1213"/>
      <c r="E56" s="1214"/>
      <c r="F56" s="125">
        <v>800</v>
      </c>
      <c r="G56" s="125">
        <v>1503</v>
      </c>
      <c r="H56" s="126">
        <v>1502</v>
      </c>
    </row>
    <row r="57" spans="2:8" ht="53.25" customHeight="1" x14ac:dyDescent="0.15">
      <c r="B57" s="124"/>
      <c r="C57" s="1215" t="s">
        <v>52</v>
      </c>
      <c r="D57" s="1215"/>
      <c r="E57" s="1216"/>
      <c r="F57" s="127">
        <v>1943</v>
      </c>
      <c r="G57" s="127">
        <v>2577</v>
      </c>
      <c r="H57" s="128">
        <v>3188</v>
      </c>
    </row>
    <row r="58" spans="2:8" ht="45.75" customHeight="1" x14ac:dyDescent="0.15">
      <c r="B58" s="129"/>
      <c r="C58" s="1203" t="s">
        <v>577</v>
      </c>
      <c r="D58" s="1204"/>
      <c r="E58" s="1205"/>
      <c r="F58" s="130">
        <v>524</v>
      </c>
      <c r="G58" s="130">
        <v>1403</v>
      </c>
      <c r="H58" s="131">
        <v>1999</v>
      </c>
    </row>
    <row r="59" spans="2:8" ht="45.75" customHeight="1" x14ac:dyDescent="0.15">
      <c r="B59" s="129"/>
      <c r="C59" s="1203" t="s">
        <v>578</v>
      </c>
      <c r="D59" s="1204"/>
      <c r="E59" s="1205"/>
      <c r="F59" s="130">
        <v>806</v>
      </c>
      <c r="G59" s="130">
        <v>806</v>
      </c>
      <c r="H59" s="131">
        <v>806</v>
      </c>
    </row>
    <row r="60" spans="2:8" ht="45.75" customHeight="1" x14ac:dyDescent="0.15">
      <c r="B60" s="129"/>
      <c r="C60" s="1203" t="s">
        <v>579</v>
      </c>
      <c r="D60" s="1204"/>
      <c r="E60" s="1205"/>
      <c r="F60" s="130">
        <v>323</v>
      </c>
      <c r="G60" s="130">
        <v>315</v>
      </c>
      <c r="H60" s="131">
        <v>316</v>
      </c>
    </row>
    <row r="61" spans="2:8" ht="45.75" customHeight="1" x14ac:dyDescent="0.15">
      <c r="B61" s="129"/>
      <c r="C61" s="1203" t="s">
        <v>580</v>
      </c>
      <c r="D61" s="1204"/>
      <c r="E61" s="1205"/>
      <c r="F61" s="130">
        <v>39</v>
      </c>
      <c r="G61" s="130">
        <v>39</v>
      </c>
      <c r="H61" s="131">
        <v>39</v>
      </c>
    </row>
    <row r="62" spans="2:8" ht="45.75" customHeight="1" thickBot="1" x14ac:dyDescent="0.2">
      <c r="B62" s="132"/>
      <c r="C62" s="1206" t="s">
        <v>581</v>
      </c>
      <c r="D62" s="1207"/>
      <c r="E62" s="1208"/>
      <c r="F62" s="133">
        <v>5</v>
      </c>
      <c r="G62" s="133">
        <v>8</v>
      </c>
      <c r="H62" s="134">
        <v>23</v>
      </c>
    </row>
    <row r="63" spans="2:8" ht="52.5" customHeight="1" thickBot="1" x14ac:dyDescent="0.2">
      <c r="B63" s="135"/>
      <c r="C63" s="1209" t="s">
        <v>53</v>
      </c>
      <c r="D63" s="1209"/>
      <c r="E63" s="1210"/>
      <c r="F63" s="136">
        <v>5353</v>
      </c>
      <c r="G63" s="136">
        <v>7118</v>
      </c>
      <c r="H63" s="137">
        <v>8249</v>
      </c>
    </row>
    <row r="64" spans="2:8" x14ac:dyDescent="0.15"/>
  </sheetData>
  <sheetProtection algorithmName="SHA-512" hashValue="n0qf/AU4Bf6KyNXe7mjXoyoJp+lkANax4flQJ+CRepVpP17AVJ4VpyI9aQVnvgM6rlJltqhXJT17zWYtspc6Vg==" saltValue="VBQZLwhOGosTf8ElOenw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36493</v>
      </c>
      <c r="E3" s="156"/>
      <c r="F3" s="157">
        <v>41934</v>
      </c>
      <c r="G3" s="158"/>
      <c r="H3" s="159"/>
    </row>
    <row r="4" spans="1:8" x14ac:dyDescent="0.15">
      <c r="A4" s="160"/>
      <c r="B4" s="161"/>
      <c r="C4" s="162"/>
      <c r="D4" s="163">
        <v>17855</v>
      </c>
      <c r="E4" s="164"/>
      <c r="F4" s="165">
        <v>23352</v>
      </c>
      <c r="G4" s="166"/>
      <c r="H4" s="167"/>
    </row>
    <row r="5" spans="1:8" x14ac:dyDescent="0.15">
      <c r="A5" s="148" t="s">
        <v>547</v>
      </c>
      <c r="B5" s="153"/>
      <c r="C5" s="154"/>
      <c r="D5" s="155">
        <v>62426</v>
      </c>
      <c r="E5" s="156"/>
      <c r="F5" s="157">
        <v>45588</v>
      </c>
      <c r="G5" s="158"/>
      <c r="H5" s="159"/>
    </row>
    <row r="6" spans="1:8" x14ac:dyDescent="0.15">
      <c r="A6" s="160"/>
      <c r="B6" s="161"/>
      <c r="C6" s="162"/>
      <c r="D6" s="163">
        <v>23635</v>
      </c>
      <c r="E6" s="164"/>
      <c r="F6" s="165">
        <v>24150</v>
      </c>
      <c r="G6" s="166"/>
      <c r="H6" s="167"/>
    </row>
    <row r="7" spans="1:8" x14ac:dyDescent="0.15">
      <c r="A7" s="148" t="s">
        <v>548</v>
      </c>
      <c r="B7" s="153"/>
      <c r="C7" s="154"/>
      <c r="D7" s="155">
        <v>31524</v>
      </c>
      <c r="E7" s="156"/>
      <c r="F7" s="157">
        <v>45483</v>
      </c>
      <c r="G7" s="158"/>
      <c r="H7" s="159"/>
    </row>
    <row r="8" spans="1:8" x14ac:dyDescent="0.15">
      <c r="A8" s="160"/>
      <c r="B8" s="161"/>
      <c r="C8" s="162"/>
      <c r="D8" s="163">
        <v>14419</v>
      </c>
      <c r="E8" s="164"/>
      <c r="F8" s="165">
        <v>24241</v>
      </c>
      <c r="G8" s="166"/>
      <c r="H8" s="167"/>
    </row>
    <row r="9" spans="1:8" x14ac:dyDescent="0.15">
      <c r="A9" s="148" t="s">
        <v>549</v>
      </c>
      <c r="B9" s="153"/>
      <c r="C9" s="154"/>
      <c r="D9" s="155">
        <v>27747</v>
      </c>
      <c r="E9" s="156"/>
      <c r="F9" s="157">
        <v>45945</v>
      </c>
      <c r="G9" s="158"/>
      <c r="H9" s="159"/>
    </row>
    <row r="10" spans="1:8" x14ac:dyDescent="0.15">
      <c r="A10" s="160"/>
      <c r="B10" s="161"/>
      <c r="C10" s="162"/>
      <c r="D10" s="163">
        <v>17457</v>
      </c>
      <c r="E10" s="164"/>
      <c r="F10" s="165">
        <v>25180</v>
      </c>
      <c r="G10" s="166"/>
      <c r="H10" s="167"/>
    </row>
    <row r="11" spans="1:8" x14ac:dyDescent="0.15">
      <c r="A11" s="148" t="s">
        <v>550</v>
      </c>
      <c r="B11" s="153"/>
      <c r="C11" s="154"/>
      <c r="D11" s="155">
        <v>25239</v>
      </c>
      <c r="E11" s="156"/>
      <c r="F11" s="157">
        <v>44475</v>
      </c>
      <c r="G11" s="158"/>
      <c r="H11" s="159"/>
    </row>
    <row r="12" spans="1:8" x14ac:dyDescent="0.15">
      <c r="A12" s="160"/>
      <c r="B12" s="161"/>
      <c r="C12" s="168"/>
      <c r="D12" s="163">
        <v>13061</v>
      </c>
      <c r="E12" s="164"/>
      <c r="F12" s="165">
        <v>24780</v>
      </c>
      <c r="G12" s="166"/>
      <c r="H12" s="167"/>
    </row>
    <row r="13" spans="1:8" x14ac:dyDescent="0.15">
      <c r="A13" s="148"/>
      <c r="B13" s="153"/>
      <c r="C13" s="169"/>
      <c r="D13" s="170">
        <v>36686</v>
      </c>
      <c r="E13" s="171"/>
      <c r="F13" s="172">
        <v>44685</v>
      </c>
      <c r="G13" s="173"/>
      <c r="H13" s="159"/>
    </row>
    <row r="14" spans="1:8" x14ac:dyDescent="0.15">
      <c r="A14" s="160"/>
      <c r="B14" s="161"/>
      <c r="C14" s="162"/>
      <c r="D14" s="163">
        <v>17285</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5.19</v>
      </c>
      <c r="C19" s="174">
        <f>ROUND(VALUE(SUBSTITUTE(実質収支比率等に係る経年分析!G$48,"▲","-")),2)</f>
        <v>5.89</v>
      </c>
      <c r="D19" s="174">
        <f>ROUND(VALUE(SUBSTITUTE(実質収支比率等に係る経年分析!H$48,"▲","-")),2)</f>
        <v>8.61</v>
      </c>
      <c r="E19" s="174">
        <f>ROUND(VALUE(SUBSTITUTE(実質収支比率等に係る経年分析!I$48,"▲","-")),2)</f>
        <v>12.47</v>
      </c>
      <c r="F19" s="174">
        <f>ROUND(VALUE(SUBSTITUTE(実質収支比率等に係る経年分析!J$48,"▲","-")),2)</f>
        <v>10.47</v>
      </c>
    </row>
    <row r="20" spans="1:11" x14ac:dyDescent="0.15">
      <c r="A20" s="174" t="s">
        <v>57</v>
      </c>
      <c r="B20" s="174">
        <f>ROUND(VALUE(SUBSTITUTE(実質収支比率等に係る経年分析!F$47,"▲","-")),2)</f>
        <v>16.170000000000002</v>
      </c>
      <c r="C20" s="174">
        <f>ROUND(VALUE(SUBSTITUTE(実質収支比率等に係る経年分析!G$47,"▲","-")),2)</f>
        <v>13.3</v>
      </c>
      <c r="D20" s="174">
        <f>ROUND(VALUE(SUBSTITUTE(実質収支比率等に係る経年分析!H$47,"▲","-")),2)</f>
        <v>16.09</v>
      </c>
      <c r="E20" s="174">
        <f>ROUND(VALUE(SUBSTITUTE(実質収支比率等に係る経年分析!I$47,"▲","-")),2)</f>
        <v>17.559999999999999</v>
      </c>
      <c r="F20" s="174">
        <f>ROUND(VALUE(SUBSTITUTE(実質収支比率等に係る経年分析!J$47,"▲","-")),2)</f>
        <v>21.12</v>
      </c>
    </row>
    <row r="21" spans="1:11" x14ac:dyDescent="0.15">
      <c r="A21" s="174" t="s">
        <v>58</v>
      </c>
      <c r="B21" s="174">
        <f>IF(ISNUMBER(VALUE(SUBSTITUTE(実質収支比率等に係る経年分析!F$49,"▲","-"))),ROUND(VALUE(SUBSTITUTE(実質収支比率等に係る経年分析!F$49,"▲","-")),2),NA())</f>
        <v>-1.79</v>
      </c>
      <c r="C21" s="174">
        <f>IF(ISNUMBER(VALUE(SUBSTITUTE(実質収支比率等に係る経年分析!G$49,"▲","-"))),ROUND(VALUE(SUBSTITUTE(実質収支比率等に係る経年分析!G$49,"▲","-")),2),NA())</f>
        <v>-0.28000000000000003</v>
      </c>
      <c r="D21" s="174">
        <f>IF(ISNUMBER(VALUE(SUBSTITUTE(実質収支比率等に係る経年分析!H$49,"▲","-"))),ROUND(VALUE(SUBSTITUTE(実質収支比率等に係る経年分析!H$49,"▲","-")),2),NA())</f>
        <v>5.98</v>
      </c>
      <c r="E21" s="174">
        <f>IF(ISNUMBER(VALUE(SUBSTITUTE(実質収支比率等に係る経年分析!I$49,"▲","-"))),ROUND(VALUE(SUBSTITUTE(実質収支比率等に係る経年分析!I$49,"▲","-")),2),NA())</f>
        <v>6.97</v>
      </c>
      <c r="F21" s="174">
        <f>IF(ISNUMBER(VALUE(SUBSTITUTE(実質収支比率等に係る経年分析!J$49,"▲","-"))),ROUND(VALUE(SUBSTITUTE(実質収支比率等に係る経年分析!J$49,"▲","-")),2),NA())</f>
        <v>3.14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工業用地造成事業特別会計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青果市場事業特別会計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2244</v>
      </c>
      <c r="E42" s="176"/>
      <c r="F42" s="176"/>
      <c r="G42" s="176">
        <f>'実質公債費比率（分子）の構造'!L$52</f>
        <v>2203</v>
      </c>
      <c r="H42" s="176"/>
      <c r="I42" s="176"/>
      <c r="J42" s="176">
        <f>'実質公債費比率（分子）の構造'!M$52</f>
        <v>2317</v>
      </c>
      <c r="K42" s="176"/>
      <c r="L42" s="176"/>
      <c r="M42" s="176">
        <f>'実質公債費比率（分子）の構造'!N$52</f>
        <v>2341</v>
      </c>
      <c r="N42" s="176"/>
      <c r="O42" s="176"/>
      <c r="P42" s="176">
        <f>'実質公債費比率（分子）の構造'!O$52</f>
        <v>2301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117</v>
      </c>
      <c r="C45" s="176"/>
      <c r="D45" s="176"/>
      <c r="E45" s="176">
        <f>'実質公債費比率（分子）の構造'!L$49</f>
        <v>71</v>
      </c>
      <c r="F45" s="176"/>
      <c r="G45" s="176"/>
      <c r="H45" s="176">
        <f>'実質公債費比率（分子）の構造'!M$49</f>
        <v>68</v>
      </c>
      <c r="I45" s="176"/>
      <c r="J45" s="176"/>
      <c r="K45" s="176">
        <f>'実質公債費比率（分子）の構造'!N$49</f>
        <v>14</v>
      </c>
      <c r="L45" s="176"/>
      <c r="M45" s="176"/>
      <c r="N45" s="176">
        <f>'実質公債費比率（分子）の構造'!O$49</f>
        <v>50</v>
      </c>
      <c r="O45" s="176"/>
      <c r="P45" s="176"/>
    </row>
    <row r="46" spans="1:16" x14ac:dyDescent="0.15">
      <c r="A46" s="176" t="s">
        <v>69</v>
      </c>
      <c r="B46" s="176">
        <f>'実質公債費比率（分子）の構造'!K$48</f>
        <v>444</v>
      </c>
      <c r="C46" s="176"/>
      <c r="D46" s="176"/>
      <c r="E46" s="176">
        <f>'実質公債費比率（分子）の構造'!L$48</f>
        <v>443</v>
      </c>
      <c r="F46" s="176"/>
      <c r="G46" s="176"/>
      <c r="H46" s="176">
        <f>'実質公債費比率（分子）の構造'!M$48</f>
        <v>552</v>
      </c>
      <c r="I46" s="176"/>
      <c r="J46" s="176"/>
      <c r="K46" s="176">
        <f>'実質公債費比率（分子）の構造'!N$48</f>
        <v>522</v>
      </c>
      <c r="L46" s="176"/>
      <c r="M46" s="176"/>
      <c r="N46" s="176">
        <f>'実質公債費比率（分子）の構造'!O$48</f>
        <v>509</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2046</v>
      </c>
      <c r="C49" s="176"/>
      <c r="D49" s="176"/>
      <c r="E49" s="176">
        <f>'実質公債費比率（分子）の構造'!L$45</f>
        <v>2055</v>
      </c>
      <c r="F49" s="176"/>
      <c r="G49" s="176"/>
      <c r="H49" s="176">
        <f>'実質公債費比率（分子）の構造'!M$45</f>
        <v>2049</v>
      </c>
      <c r="I49" s="176"/>
      <c r="J49" s="176"/>
      <c r="K49" s="176">
        <f>'実質公債費比率（分子）の構造'!N$45</f>
        <v>2166</v>
      </c>
      <c r="L49" s="176"/>
      <c r="M49" s="176"/>
      <c r="N49" s="176">
        <f>'実質公債費比率（分子）の構造'!O$45</f>
        <v>2244</v>
      </c>
      <c r="O49" s="176"/>
      <c r="P49" s="176"/>
    </row>
    <row r="50" spans="1:16" x14ac:dyDescent="0.15">
      <c r="A50" s="176" t="s">
        <v>72</v>
      </c>
      <c r="B50" s="176" t="e">
        <f>NA()</f>
        <v>#N/A</v>
      </c>
      <c r="C50" s="176">
        <f>IF(ISNUMBER('実質公債費比率（分子）の構造'!K$53),'実質公債費比率（分子）の構造'!K$53,NA())</f>
        <v>363</v>
      </c>
      <c r="D50" s="176" t="e">
        <f>NA()</f>
        <v>#N/A</v>
      </c>
      <c r="E50" s="176" t="e">
        <f>NA()</f>
        <v>#N/A</v>
      </c>
      <c r="F50" s="176">
        <f>IF(ISNUMBER('実質公債費比率（分子）の構造'!L$53),'実質公債費比率（分子）の構造'!L$53,NA())</f>
        <v>366</v>
      </c>
      <c r="G50" s="176" t="e">
        <f>NA()</f>
        <v>#N/A</v>
      </c>
      <c r="H50" s="176" t="e">
        <f>NA()</f>
        <v>#N/A</v>
      </c>
      <c r="I50" s="176">
        <f>IF(ISNUMBER('実質公債費比率（分子）の構造'!M$53),'実質公債費比率（分子）の構造'!M$53,NA())</f>
        <v>352</v>
      </c>
      <c r="J50" s="176" t="e">
        <f>NA()</f>
        <v>#N/A</v>
      </c>
      <c r="K50" s="176" t="e">
        <f>NA()</f>
        <v>#N/A</v>
      </c>
      <c r="L50" s="176">
        <f>IF(ISNUMBER('実質公債費比率（分子）の構造'!N$53),'実質公債費比率（分子）の構造'!N$53,NA())</f>
        <v>361</v>
      </c>
      <c r="M50" s="176" t="e">
        <f>NA()</f>
        <v>#N/A</v>
      </c>
      <c r="N50" s="176" t="e">
        <f>NA()</f>
        <v>#N/A</v>
      </c>
      <c r="O50" s="176">
        <f>IF(ISNUMBER('実質公債費比率（分子）の構造'!O$53),'実質公債費比率（分子）の構造'!O$53,NA())</f>
        <v>502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20802</v>
      </c>
      <c r="E56" s="175"/>
      <c r="F56" s="175"/>
      <c r="G56" s="175">
        <f>'将来負担比率（分子）の構造'!J$52</f>
        <v>21429</v>
      </c>
      <c r="H56" s="175"/>
      <c r="I56" s="175"/>
      <c r="J56" s="175">
        <f>'将来負担比率（分子）の構造'!K$52</f>
        <v>21208</v>
      </c>
      <c r="K56" s="175"/>
      <c r="L56" s="175"/>
      <c r="M56" s="175">
        <f>'将来負担比率（分子）の構造'!L$52</f>
        <v>21204</v>
      </c>
      <c r="N56" s="175"/>
      <c r="O56" s="175"/>
      <c r="P56" s="175">
        <f>'将来負担比率（分子）の構造'!M$52</f>
        <v>20379</v>
      </c>
    </row>
    <row r="57" spans="1:16" x14ac:dyDescent="0.15">
      <c r="A57" s="175" t="s">
        <v>44</v>
      </c>
      <c r="B57" s="175"/>
      <c r="C57" s="175"/>
      <c r="D57" s="175">
        <f>'将来負担比率（分子）の構造'!I$51</f>
        <v>4770</v>
      </c>
      <c r="E57" s="175"/>
      <c r="F57" s="175"/>
      <c r="G57" s="175">
        <f>'将来負担比率（分子）の構造'!J$51</f>
        <v>4469</v>
      </c>
      <c r="H57" s="175"/>
      <c r="I57" s="175"/>
      <c r="J57" s="175">
        <f>'将来負担比率（分子）の構造'!K$51</f>
        <v>4757</v>
      </c>
      <c r="K57" s="175"/>
      <c r="L57" s="175"/>
      <c r="M57" s="175">
        <f>'将来負担比率（分子）の構造'!L$51</f>
        <v>4884</v>
      </c>
      <c r="N57" s="175"/>
      <c r="O57" s="175"/>
      <c r="P57" s="175">
        <f>'将来負担比率（分子）の構造'!M$51</f>
        <v>4960</v>
      </c>
    </row>
    <row r="58" spans="1:16" x14ac:dyDescent="0.15">
      <c r="A58" s="175" t="s">
        <v>43</v>
      </c>
      <c r="B58" s="175"/>
      <c r="C58" s="175"/>
      <c r="D58" s="175">
        <f>'将来負担比率（分子）の構造'!I$50</f>
        <v>7556</v>
      </c>
      <c r="E58" s="175"/>
      <c r="F58" s="175"/>
      <c r="G58" s="175">
        <f>'将来負担比率（分子）の構造'!J$50</f>
        <v>6739</v>
      </c>
      <c r="H58" s="175"/>
      <c r="I58" s="175"/>
      <c r="J58" s="175">
        <f>'将来負担比率（分子）の構造'!K$50</f>
        <v>6970</v>
      </c>
      <c r="K58" s="175"/>
      <c r="L58" s="175"/>
      <c r="M58" s="175">
        <f>'将来負担比率（分子）の構造'!L$50</f>
        <v>9225</v>
      </c>
      <c r="N58" s="175"/>
      <c r="O58" s="175"/>
      <c r="P58" s="175">
        <f>'将来負担比率（分子）の構造'!M$50</f>
        <v>10712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8</v>
      </c>
      <c r="C61" s="175"/>
      <c r="D61" s="175"/>
      <c r="E61" s="175">
        <f>'将来負担比率（分子）の構造'!J$46</f>
        <v>7</v>
      </c>
      <c r="F61" s="175"/>
      <c r="G61" s="175"/>
      <c r="H61" s="175" t="str">
        <f>'将来負担比率（分子）の構造'!K$46</f>
        <v>-</v>
      </c>
      <c r="I61" s="175"/>
      <c r="J61" s="175"/>
      <c r="K61" s="175">
        <f>'将来負担比率（分子）の構造'!L$46</f>
        <v>4</v>
      </c>
      <c r="L61" s="175"/>
      <c r="M61" s="175"/>
      <c r="N61" s="175" t="str">
        <f>'将来負担比率（分子）の構造'!M$46</f>
        <v>-</v>
      </c>
      <c r="O61" s="175"/>
      <c r="P61" s="175"/>
    </row>
    <row r="62" spans="1:16" x14ac:dyDescent="0.15">
      <c r="A62" s="175" t="s">
        <v>37</v>
      </c>
      <c r="B62" s="175">
        <f>'将来負担比率（分子）の構造'!I$45</f>
        <v>1228</v>
      </c>
      <c r="C62" s="175"/>
      <c r="D62" s="175"/>
      <c r="E62" s="175">
        <f>'将来負担比率（分子）の構造'!J$45</f>
        <v>1128</v>
      </c>
      <c r="F62" s="175"/>
      <c r="G62" s="175"/>
      <c r="H62" s="175">
        <f>'将来負担比率（分子）の構造'!K$45</f>
        <v>992</v>
      </c>
      <c r="I62" s="175"/>
      <c r="J62" s="175"/>
      <c r="K62" s="175">
        <f>'将来負担比率（分子）の構造'!L$45</f>
        <v>999</v>
      </c>
      <c r="L62" s="175"/>
      <c r="M62" s="175"/>
      <c r="N62" s="175">
        <f>'将来負担比率（分子）の構造'!M$45</f>
        <v>1036</v>
      </c>
      <c r="O62" s="175"/>
      <c r="P62" s="175"/>
    </row>
    <row r="63" spans="1:16" x14ac:dyDescent="0.15">
      <c r="A63" s="175" t="s">
        <v>36</v>
      </c>
      <c r="B63" s="175">
        <f>'将来負担比率（分子）の構造'!I$44</f>
        <v>349</v>
      </c>
      <c r="C63" s="175"/>
      <c r="D63" s="175"/>
      <c r="E63" s="175">
        <f>'将来負担比率（分子）の構造'!J$44</f>
        <v>312</v>
      </c>
      <c r="F63" s="175"/>
      <c r="G63" s="175"/>
      <c r="H63" s="175">
        <f>'将来負担比率（分子）の構造'!K$44</f>
        <v>315</v>
      </c>
      <c r="I63" s="175"/>
      <c r="J63" s="175"/>
      <c r="K63" s="175">
        <f>'将来負担比率（分子）の構造'!L$44</f>
        <v>333</v>
      </c>
      <c r="L63" s="175"/>
      <c r="M63" s="175"/>
      <c r="N63" s="175">
        <f>'将来負担比率（分子）の構造'!M$44</f>
        <v>409</v>
      </c>
      <c r="O63" s="175"/>
      <c r="P63" s="175"/>
    </row>
    <row r="64" spans="1:16" x14ac:dyDescent="0.15">
      <c r="A64" s="175" t="s">
        <v>35</v>
      </c>
      <c r="B64" s="175">
        <f>'将来負担比率（分子）の構造'!I$43</f>
        <v>3775</v>
      </c>
      <c r="C64" s="175"/>
      <c r="D64" s="175"/>
      <c r="E64" s="175">
        <f>'将来負担比率（分子）の構造'!J$43</f>
        <v>3553</v>
      </c>
      <c r="F64" s="175"/>
      <c r="G64" s="175"/>
      <c r="H64" s="175">
        <f>'将来負担比率（分子）の構造'!K$43</f>
        <v>3951</v>
      </c>
      <c r="I64" s="175"/>
      <c r="J64" s="175"/>
      <c r="K64" s="175">
        <f>'将来負担比率（分子）の構造'!L$43</f>
        <v>4165</v>
      </c>
      <c r="L64" s="175"/>
      <c r="M64" s="175"/>
      <c r="N64" s="175">
        <f>'将来負担比率（分子）の構造'!M$43</f>
        <v>4333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24322</v>
      </c>
      <c r="C66" s="175"/>
      <c r="D66" s="175"/>
      <c r="E66" s="175">
        <f>'将来負担比率（分子）の構造'!J$41</f>
        <v>25627</v>
      </c>
      <c r="F66" s="175"/>
      <c r="G66" s="175"/>
      <c r="H66" s="175">
        <f>'将来負担比率（分子）の構造'!K$41</f>
        <v>26071</v>
      </c>
      <c r="I66" s="175"/>
      <c r="J66" s="175"/>
      <c r="K66" s="175">
        <f>'将来負担比率（分子）の構造'!L$41</f>
        <v>26480</v>
      </c>
      <c r="L66" s="175"/>
      <c r="M66" s="175"/>
      <c r="N66" s="175">
        <f>'将来負担比率（分子）の構造'!M$41</f>
        <v>25425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2610</v>
      </c>
      <c r="C72" s="179">
        <f>基金残高に係る経年分析!G55</f>
        <v>3037</v>
      </c>
      <c r="D72" s="179">
        <f>基金残高に係る経年分析!H55</f>
        <v>3558</v>
      </c>
    </row>
    <row r="73" spans="1:16" x14ac:dyDescent="0.15">
      <c r="A73" s="178" t="s">
        <v>79</v>
      </c>
      <c r="B73" s="179">
        <f>基金残高に係る経年分析!F56</f>
        <v>800</v>
      </c>
      <c r="C73" s="179">
        <f>基金残高に係る経年分析!G56</f>
        <v>1503</v>
      </c>
      <c r="D73" s="179">
        <f>基金残高に係る経年分析!H56</f>
        <v>1502</v>
      </c>
    </row>
    <row r="74" spans="1:16" x14ac:dyDescent="0.15">
      <c r="A74" s="178" t="s">
        <v>80</v>
      </c>
      <c r="B74" s="179">
        <f>基金残高に係る経年分析!F57</f>
        <v>1943</v>
      </c>
      <c r="C74" s="179">
        <f>基金残高に係る経年分析!G57</f>
        <v>2577</v>
      </c>
      <c r="D74" s="179">
        <f>基金残高に係る経年分析!H57</f>
        <v>3188</v>
      </c>
    </row>
  </sheetData>
  <sheetProtection algorithmName="SHA-512" hashValue="AtLPGv4apOxnCFFgzp/EwNGrGqCQBr6X7P8HS8sY62DAuUnGCA8SsGSJnV0SUmPdLWPdJDz9zDdp1XIyjWKzrg==" saltValue="JxSOfwB63yEMmQ6OMqCZ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12115038</v>
      </c>
      <c r="S5" s="613"/>
      <c r="T5" s="613"/>
      <c r="U5" s="613"/>
      <c r="V5" s="613"/>
      <c r="W5" s="613"/>
      <c r="X5" s="613"/>
      <c r="Y5" s="614"/>
      <c r="Z5" s="615">
        <v>36.4</v>
      </c>
      <c r="AA5" s="615"/>
      <c r="AB5" s="615"/>
      <c r="AC5" s="615"/>
      <c r="AD5" s="616">
        <v>11315706</v>
      </c>
      <c r="AE5" s="616"/>
      <c r="AF5" s="616"/>
      <c r="AG5" s="616"/>
      <c r="AH5" s="616"/>
      <c r="AI5" s="616"/>
      <c r="AJ5" s="616"/>
      <c r="AK5" s="616"/>
      <c r="AL5" s="617">
        <v>67.2</v>
      </c>
      <c r="AM5" s="618"/>
      <c r="AN5" s="618"/>
      <c r="AO5" s="619"/>
      <c r="AP5" s="609" t="s">
        <v>232</v>
      </c>
      <c r="AQ5" s="610"/>
      <c r="AR5" s="610"/>
      <c r="AS5" s="610"/>
      <c r="AT5" s="610"/>
      <c r="AU5" s="610"/>
      <c r="AV5" s="610"/>
      <c r="AW5" s="610"/>
      <c r="AX5" s="610"/>
      <c r="AY5" s="610"/>
      <c r="AZ5" s="610"/>
      <c r="BA5" s="610"/>
      <c r="BB5" s="610"/>
      <c r="BC5" s="610"/>
      <c r="BD5" s="610"/>
      <c r="BE5" s="610"/>
      <c r="BF5" s="611"/>
      <c r="BG5" s="623">
        <v>11315706</v>
      </c>
      <c r="BH5" s="624"/>
      <c r="BI5" s="624"/>
      <c r="BJ5" s="624"/>
      <c r="BK5" s="624"/>
      <c r="BL5" s="624"/>
      <c r="BM5" s="624"/>
      <c r="BN5" s="625"/>
      <c r="BO5" s="626">
        <v>93.4</v>
      </c>
      <c r="BP5" s="626"/>
      <c r="BQ5" s="626"/>
      <c r="BR5" s="626"/>
      <c r="BS5" s="627" t="s">
        <v>129</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257475</v>
      </c>
      <c r="S6" s="624"/>
      <c r="T6" s="624"/>
      <c r="U6" s="624"/>
      <c r="V6" s="624"/>
      <c r="W6" s="624"/>
      <c r="X6" s="624"/>
      <c r="Y6" s="625"/>
      <c r="Z6" s="626">
        <v>0.8</v>
      </c>
      <c r="AA6" s="626"/>
      <c r="AB6" s="626"/>
      <c r="AC6" s="626"/>
      <c r="AD6" s="627">
        <v>257475</v>
      </c>
      <c r="AE6" s="627"/>
      <c r="AF6" s="627"/>
      <c r="AG6" s="627"/>
      <c r="AH6" s="627"/>
      <c r="AI6" s="627"/>
      <c r="AJ6" s="627"/>
      <c r="AK6" s="627"/>
      <c r="AL6" s="628">
        <v>1.5</v>
      </c>
      <c r="AM6" s="629"/>
      <c r="AN6" s="629"/>
      <c r="AO6" s="630"/>
      <c r="AP6" s="620" t="s">
        <v>237</v>
      </c>
      <c r="AQ6" s="621"/>
      <c r="AR6" s="621"/>
      <c r="AS6" s="621"/>
      <c r="AT6" s="621"/>
      <c r="AU6" s="621"/>
      <c r="AV6" s="621"/>
      <c r="AW6" s="621"/>
      <c r="AX6" s="621"/>
      <c r="AY6" s="621"/>
      <c r="AZ6" s="621"/>
      <c r="BA6" s="621"/>
      <c r="BB6" s="621"/>
      <c r="BC6" s="621"/>
      <c r="BD6" s="621"/>
      <c r="BE6" s="621"/>
      <c r="BF6" s="622"/>
      <c r="BG6" s="623">
        <v>11315706</v>
      </c>
      <c r="BH6" s="624"/>
      <c r="BI6" s="624"/>
      <c r="BJ6" s="624"/>
      <c r="BK6" s="624"/>
      <c r="BL6" s="624"/>
      <c r="BM6" s="624"/>
      <c r="BN6" s="625"/>
      <c r="BO6" s="626">
        <v>93.4</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207057</v>
      </c>
      <c r="CS6" s="624"/>
      <c r="CT6" s="624"/>
      <c r="CU6" s="624"/>
      <c r="CV6" s="624"/>
      <c r="CW6" s="624"/>
      <c r="CX6" s="624"/>
      <c r="CY6" s="625"/>
      <c r="CZ6" s="617">
        <v>0.7</v>
      </c>
      <c r="DA6" s="618"/>
      <c r="DB6" s="618"/>
      <c r="DC6" s="634"/>
      <c r="DD6" s="632" t="s">
        <v>238</v>
      </c>
      <c r="DE6" s="624"/>
      <c r="DF6" s="624"/>
      <c r="DG6" s="624"/>
      <c r="DH6" s="624"/>
      <c r="DI6" s="624"/>
      <c r="DJ6" s="624"/>
      <c r="DK6" s="624"/>
      <c r="DL6" s="624"/>
      <c r="DM6" s="624"/>
      <c r="DN6" s="624"/>
      <c r="DO6" s="624"/>
      <c r="DP6" s="625"/>
      <c r="DQ6" s="632">
        <v>206710</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4557</v>
      </c>
      <c r="S7" s="624"/>
      <c r="T7" s="624"/>
      <c r="U7" s="624"/>
      <c r="V7" s="624"/>
      <c r="W7" s="624"/>
      <c r="X7" s="624"/>
      <c r="Y7" s="625"/>
      <c r="Z7" s="626">
        <v>0</v>
      </c>
      <c r="AA7" s="626"/>
      <c r="AB7" s="626"/>
      <c r="AC7" s="626"/>
      <c r="AD7" s="627">
        <v>4557</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5680050</v>
      </c>
      <c r="BH7" s="624"/>
      <c r="BI7" s="624"/>
      <c r="BJ7" s="624"/>
      <c r="BK7" s="624"/>
      <c r="BL7" s="624"/>
      <c r="BM7" s="624"/>
      <c r="BN7" s="625"/>
      <c r="BO7" s="626">
        <v>46.9</v>
      </c>
      <c r="BP7" s="626"/>
      <c r="BQ7" s="626"/>
      <c r="BR7" s="626"/>
      <c r="BS7" s="627" t="s">
        <v>129</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5818727</v>
      </c>
      <c r="CS7" s="624"/>
      <c r="CT7" s="624"/>
      <c r="CU7" s="624"/>
      <c r="CV7" s="624"/>
      <c r="CW7" s="624"/>
      <c r="CX7" s="624"/>
      <c r="CY7" s="625"/>
      <c r="CZ7" s="626">
        <v>18.600000000000001</v>
      </c>
      <c r="DA7" s="626"/>
      <c r="DB7" s="626"/>
      <c r="DC7" s="626"/>
      <c r="DD7" s="632">
        <v>289569</v>
      </c>
      <c r="DE7" s="624"/>
      <c r="DF7" s="624"/>
      <c r="DG7" s="624"/>
      <c r="DH7" s="624"/>
      <c r="DI7" s="624"/>
      <c r="DJ7" s="624"/>
      <c r="DK7" s="624"/>
      <c r="DL7" s="624"/>
      <c r="DM7" s="624"/>
      <c r="DN7" s="624"/>
      <c r="DO7" s="624"/>
      <c r="DP7" s="625"/>
      <c r="DQ7" s="632">
        <v>4744832</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66579</v>
      </c>
      <c r="S8" s="624"/>
      <c r="T8" s="624"/>
      <c r="U8" s="624"/>
      <c r="V8" s="624"/>
      <c r="W8" s="624"/>
      <c r="X8" s="624"/>
      <c r="Y8" s="625"/>
      <c r="Z8" s="626">
        <v>0.2</v>
      </c>
      <c r="AA8" s="626"/>
      <c r="AB8" s="626"/>
      <c r="AC8" s="626"/>
      <c r="AD8" s="627">
        <v>66579</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154377</v>
      </c>
      <c r="BH8" s="624"/>
      <c r="BI8" s="624"/>
      <c r="BJ8" s="624"/>
      <c r="BK8" s="624"/>
      <c r="BL8" s="624"/>
      <c r="BM8" s="624"/>
      <c r="BN8" s="625"/>
      <c r="BO8" s="626">
        <v>1.3</v>
      </c>
      <c r="BP8" s="626"/>
      <c r="BQ8" s="626"/>
      <c r="BR8" s="626"/>
      <c r="BS8" s="627" t="s">
        <v>238</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11036849</v>
      </c>
      <c r="CS8" s="624"/>
      <c r="CT8" s="624"/>
      <c r="CU8" s="624"/>
      <c r="CV8" s="624"/>
      <c r="CW8" s="624"/>
      <c r="CX8" s="624"/>
      <c r="CY8" s="625"/>
      <c r="CZ8" s="626">
        <v>35.299999999999997</v>
      </c>
      <c r="DA8" s="626"/>
      <c r="DB8" s="626"/>
      <c r="DC8" s="626"/>
      <c r="DD8" s="632">
        <v>7506</v>
      </c>
      <c r="DE8" s="624"/>
      <c r="DF8" s="624"/>
      <c r="DG8" s="624"/>
      <c r="DH8" s="624"/>
      <c r="DI8" s="624"/>
      <c r="DJ8" s="624"/>
      <c r="DK8" s="624"/>
      <c r="DL8" s="624"/>
      <c r="DM8" s="624"/>
      <c r="DN8" s="624"/>
      <c r="DO8" s="624"/>
      <c r="DP8" s="625"/>
      <c r="DQ8" s="632">
        <v>4940556</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52925</v>
      </c>
      <c r="S9" s="624"/>
      <c r="T9" s="624"/>
      <c r="U9" s="624"/>
      <c r="V9" s="624"/>
      <c r="W9" s="624"/>
      <c r="X9" s="624"/>
      <c r="Y9" s="625"/>
      <c r="Z9" s="626">
        <v>0.2</v>
      </c>
      <c r="AA9" s="626"/>
      <c r="AB9" s="626"/>
      <c r="AC9" s="626"/>
      <c r="AD9" s="627">
        <v>52925</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5093364</v>
      </c>
      <c r="BH9" s="624"/>
      <c r="BI9" s="624"/>
      <c r="BJ9" s="624"/>
      <c r="BK9" s="624"/>
      <c r="BL9" s="624"/>
      <c r="BM9" s="624"/>
      <c r="BN9" s="625"/>
      <c r="BO9" s="626">
        <v>42</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3326025</v>
      </c>
      <c r="CS9" s="624"/>
      <c r="CT9" s="624"/>
      <c r="CU9" s="624"/>
      <c r="CV9" s="624"/>
      <c r="CW9" s="624"/>
      <c r="CX9" s="624"/>
      <c r="CY9" s="625"/>
      <c r="CZ9" s="626">
        <v>10.6</v>
      </c>
      <c r="DA9" s="626"/>
      <c r="DB9" s="626"/>
      <c r="DC9" s="626"/>
      <c r="DD9" s="632">
        <v>208416</v>
      </c>
      <c r="DE9" s="624"/>
      <c r="DF9" s="624"/>
      <c r="DG9" s="624"/>
      <c r="DH9" s="624"/>
      <c r="DI9" s="624"/>
      <c r="DJ9" s="624"/>
      <c r="DK9" s="624"/>
      <c r="DL9" s="624"/>
      <c r="DM9" s="624"/>
      <c r="DN9" s="624"/>
      <c r="DO9" s="624"/>
      <c r="DP9" s="625"/>
      <c r="DQ9" s="632">
        <v>2160459</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238</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208685</v>
      </c>
      <c r="BH10" s="624"/>
      <c r="BI10" s="624"/>
      <c r="BJ10" s="624"/>
      <c r="BK10" s="624"/>
      <c r="BL10" s="624"/>
      <c r="BM10" s="624"/>
      <c r="BN10" s="625"/>
      <c r="BO10" s="626">
        <v>1.7</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4461</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4461</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1939061</v>
      </c>
      <c r="S11" s="624"/>
      <c r="T11" s="624"/>
      <c r="U11" s="624"/>
      <c r="V11" s="624"/>
      <c r="W11" s="624"/>
      <c r="X11" s="624"/>
      <c r="Y11" s="625"/>
      <c r="Z11" s="628">
        <v>5.8</v>
      </c>
      <c r="AA11" s="629"/>
      <c r="AB11" s="629"/>
      <c r="AC11" s="635"/>
      <c r="AD11" s="632">
        <v>1939061</v>
      </c>
      <c r="AE11" s="624"/>
      <c r="AF11" s="624"/>
      <c r="AG11" s="624"/>
      <c r="AH11" s="624"/>
      <c r="AI11" s="624"/>
      <c r="AJ11" s="624"/>
      <c r="AK11" s="625"/>
      <c r="AL11" s="628">
        <v>11.5</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223624</v>
      </c>
      <c r="BH11" s="624"/>
      <c r="BI11" s="624"/>
      <c r="BJ11" s="624"/>
      <c r="BK11" s="624"/>
      <c r="BL11" s="624"/>
      <c r="BM11" s="624"/>
      <c r="BN11" s="625"/>
      <c r="BO11" s="626">
        <v>1.8</v>
      </c>
      <c r="BP11" s="626"/>
      <c r="BQ11" s="626"/>
      <c r="BR11" s="626"/>
      <c r="BS11" s="627" t="s">
        <v>129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197124</v>
      </c>
      <c r="CS11" s="624"/>
      <c r="CT11" s="624"/>
      <c r="CU11" s="624"/>
      <c r="CV11" s="624"/>
      <c r="CW11" s="624"/>
      <c r="CX11" s="624"/>
      <c r="CY11" s="625"/>
      <c r="CZ11" s="626">
        <v>0.6</v>
      </c>
      <c r="DA11" s="626"/>
      <c r="DB11" s="626"/>
      <c r="DC11" s="626"/>
      <c r="DD11" s="632" t="s">
        <v>129</v>
      </c>
      <c r="DE11" s="624"/>
      <c r="DF11" s="624"/>
      <c r="DG11" s="624"/>
      <c r="DH11" s="624"/>
      <c r="DI11" s="624"/>
      <c r="DJ11" s="624"/>
      <c r="DK11" s="624"/>
      <c r="DL11" s="624"/>
      <c r="DM11" s="624"/>
      <c r="DN11" s="624"/>
      <c r="DO11" s="624"/>
      <c r="DP11" s="625"/>
      <c r="DQ11" s="632">
        <v>171512</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19596</v>
      </c>
      <c r="S12" s="624"/>
      <c r="T12" s="624"/>
      <c r="U12" s="624"/>
      <c r="V12" s="624"/>
      <c r="W12" s="624"/>
      <c r="X12" s="624"/>
      <c r="Y12" s="625"/>
      <c r="Z12" s="626">
        <v>0.1</v>
      </c>
      <c r="AA12" s="626"/>
      <c r="AB12" s="626"/>
      <c r="AC12" s="626"/>
      <c r="AD12" s="627">
        <v>19596</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4913181</v>
      </c>
      <c r="BH12" s="624"/>
      <c r="BI12" s="624"/>
      <c r="BJ12" s="624"/>
      <c r="BK12" s="624"/>
      <c r="BL12" s="624"/>
      <c r="BM12" s="624"/>
      <c r="BN12" s="625"/>
      <c r="BO12" s="626">
        <v>40.6</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422984</v>
      </c>
      <c r="CS12" s="624"/>
      <c r="CT12" s="624"/>
      <c r="CU12" s="624"/>
      <c r="CV12" s="624"/>
      <c r="CW12" s="624"/>
      <c r="CX12" s="624"/>
      <c r="CY12" s="625"/>
      <c r="CZ12" s="626">
        <v>1.4</v>
      </c>
      <c r="DA12" s="626"/>
      <c r="DB12" s="626"/>
      <c r="DC12" s="626"/>
      <c r="DD12" s="632">
        <v>119</v>
      </c>
      <c r="DE12" s="624"/>
      <c r="DF12" s="624"/>
      <c r="DG12" s="624"/>
      <c r="DH12" s="624"/>
      <c r="DI12" s="624"/>
      <c r="DJ12" s="624"/>
      <c r="DK12" s="624"/>
      <c r="DL12" s="624"/>
      <c r="DM12" s="624"/>
      <c r="DN12" s="624"/>
      <c r="DO12" s="624"/>
      <c r="DP12" s="625"/>
      <c r="DQ12" s="632">
        <v>370307</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4911507</v>
      </c>
      <c r="BH13" s="624"/>
      <c r="BI13" s="624"/>
      <c r="BJ13" s="624"/>
      <c r="BK13" s="624"/>
      <c r="BL13" s="624"/>
      <c r="BM13" s="624"/>
      <c r="BN13" s="625"/>
      <c r="BO13" s="626">
        <v>40.5</v>
      </c>
      <c r="BP13" s="626"/>
      <c r="BQ13" s="626"/>
      <c r="BR13" s="626"/>
      <c r="BS13" s="627" t="s">
        <v>238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2437232</v>
      </c>
      <c r="CS13" s="624"/>
      <c r="CT13" s="624"/>
      <c r="CU13" s="624"/>
      <c r="CV13" s="624"/>
      <c r="CW13" s="624"/>
      <c r="CX13" s="624"/>
      <c r="CY13" s="625"/>
      <c r="CZ13" s="626">
        <v>7.8</v>
      </c>
      <c r="DA13" s="626"/>
      <c r="DB13" s="626"/>
      <c r="DC13" s="626"/>
      <c r="DD13" s="632">
        <v>896795</v>
      </c>
      <c r="DE13" s="624"/>
      <c r="DF13" s="624"/>
      <c r="DG13" s="624"/>
      <c r="DH13" s="624"/>
      <c r="DI13" s="624"/>
      <c r="DJ13" s="624"/>
      <c r="DK13" s="624"/>
      <c r="DL13" s="624"/>
      <c r="DM13" s="624"/>
      <c r="DN13" s="624"/>
      <c r="DO13" s="624"/>
      <c r="DP13" s="625"/>
      <c r="DQ13" s="632">
        <v>1342687</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281</v>
      </c>
      <c r="S14" s="624"/>
      <c r="T14" s="624"/>
      <c r="U14" s="624"/>
      <c r="V14" s="624"/>
      <c r="W14" s="624"/>
      <c r="X14" s="624"/>
      <c r="Y14" s="625"/>
      <c r="Z14" s="626">
        <v>0</v>
      </c>
      <c r="AA14" s="626"/>
      <c r="AB14" s="626"/>
      <c r="AC14" s="626"/>
      <c r="AD14" s="627">
        <v>281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203658</v>
      </c>
      <c r="BH14" s="624"/>
      <c r="BI14" s="624"/>
      <c r="BJ14" s="624"/>
      <c r="BK14" s="624"/>
      <c r="BL14" s="624"/>
      <c r="BM14" s="624"/>
      <c r="BN14" s="625"/>
      <c r="BO14" s="626">
        <v>1.7</v>
      </c>
      <c r="BP14" s="626"/>
      <c r="BQ14" s="626"/>
      <c r="BR14" s="626"/>
      <c r="BS14" s="627" t="s">
        <v>129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1122180</v>
      </c>
      <c r="CS14" s="624"/>
      <c r="CT14" s="624"/>
      <c r="CU14" s="624"/>
      <c r="CV14" s="624"/>
      <c r="CW14" s="624"/>
      <c r="CX14" s="624"/>
      <c r="CY14" s="625"/>
      <c r="CZ14" s="626">
        <v>3.6</v>
      </c>
      <c r="DA14" s="626"/>
      <c r="DB14" s="626"/>
      <c r="DC14" s="626"/>
      <c r="DD14" s="632">
        <v>104087</v>
      </c>
      <c r="DE14" s="624"/>
      <c r="DF14" s="624"/>
      <c r="DG14" s="624"/>
      <c r="DH14" s="624"/>
      <c r="DI14" s="624"/>
      <c r="DJ14" s="624"/>
      <c r="DK14" s="624"/>
      <c r="DL14" s="624"/>
      <c r="DM14" s="624"/>
      <c r="DN14" s="624"/>
      <c r="DO14" s="624"/>
      <c r="DP14" s="625"/>
      <c r="DQ14" s="632">
        <v>1016234</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518817</v>
      </c>
      <c r="BH15" s="624"/>
      <c r="BI15" s="624"/>
      <c r="BJ15" s="624"/>
      <c r="BK15" s="624"/>
      <c r="BL15" s="624"/>
      <c r="BM15" s="624"/>
      <c r="BN15" s="625"/>
      <c r="BO15" s="626">
        <v>4.3</v>
      </c>
      <c r="BP15" s="626"/>
      <c r="BQ15" s="626"/>
      <c r="BR15" s="626"/>
      <c r="BS15" s="627" t="s">
        <v>129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4042033</v>
      </c>
      <c r="CS15" s="624"/>
      <c r="CT15" s="624"/>
      <c r="CU15" s="624"/>
      <c r="CV15" s="624"/>
      <c r="CW15" s="624"/>
      <c r="CX15" s="624"/>
      <c r="CY15" s="625"/>
      <c r="CZ15" s="626">
        <v>12.9</v>
      </c>
      <c r="DA15" s="626"/>
      <c r="DB15" s="626"/>
      <c r="DC15" s="626"/>
      <c r="DD15" s="632">
        <v>621014</v>
      </c>
      <c r="DE15" s="624"/>
      <c r="DF15" s="624"/>
      <c r="DG15" s="624"/>
      <c r="DH15" s="624"/>
      <c r="DI15" s="624"/>
      <c r="DJ15" s="624"/>
      <c r="DK15" s="624"/>
      <c r="DL15" s="624"/>
      <c r="DM15" s="624"/>
      <c r="DN15" s="624"/>
      <c r="DO15" s="624"/>
      <c r="DP15" s="625"/>
      <c r="DQ15" s="632">
        <v>2423440</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24470</v>
      </c>
      <c r="S16" s="624"/>
      <c r="T16" s="624"/>
      <c r="U16" s="624"/>
      <c r="V16" s="624"/>
      <c r="W16" s="624"/>
      <c r="X16" s="624"/>
      <c r="Y16" s="625"/>
      <c r="Z16" s="626">
        <v>0.1</v>
      </c>
      <c r="AA16" s="626"/>
      <c r="AB16" s="626"/>
      <c r="AC16" s="626"/>
      <c r="AD16" s="627">
        <v>24470</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129</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14162</v>
      </c>
      <c r="CS16" s="624"/>
      <c r="CT16" s="624"/>
      <c r="CU16" s="624"/>
      <c r="CV16" s="624"/>
      <c r="CW16" s="624"/>
      <c r="CX16" s="624"/>
      <c r="CY16" s="625"/>
      <c r="CZ16" s="626">
        <v>0</v>
      </c>
      <c r="DA16" s="626"/>
      <c r="DB16" s="626"/>
      <c r="DC16" s="626"/>
      <c r="DD16" s="632" t="s">
        <v>129</v>
      </c>
      <c r="DE16" s="624"/>
      <c r="DF16" s="624"/>
      <c r="DG16" s="624"/>
      <c r="DH16" s="624"/>
      <c r="DI16" s="624"/>
      <c r="DJ16" s="624"/>
      <c r="DK16" s="624"/>
      <c r="DL16" s="624"/>
      <c r="DM16" s="624"/>
      <c r="DN16" s="624"/>
      <c r="DO16" s="624"/>
      <c r="DP16" s="625"/>
      <c r="DQ16" s="632">
        <v>14162</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140252</v>
      </c>
      <c r="S17" s="624"/>
      <c r="T17" s="624"/>
      <c r="U17" s="624"/>
      <c r="V17" s="624"/>
      <c r="W17" s="624"/>
      <c r="X17" s="624"/>
      <c r="Y17" s="625"/>
      <c r="Z17" s="626">
        <v>0.4</v>
      </c>
      <c r="AA17" s="626"/>
      <c r="AB17" s="626"/>
      <c r="AC17" s="626"/>
      <c r="AD17" s="627">
        <v>140252</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2645055</v>
      </c>
      <c r="CS17" s="624"/>
      <c r="CT17" s="624"/>
      <c r="CU17" s="624"/>
      <c r="CV17" s="624"/>
      <c r="CW17" s="624"/>
      <c r="CX17" s="624"/>
      <c r="CY17" s="625"/>
      <c r="CZ17" s="626">
        <v>8.5</v>
      </c>
      <c r="DA17" s="626"/>
      <c r="DB17" s="626"/>
      <c r="DC17" s="626"/>
      <c r="DD17" s="632" t="s">
        <v>129</v>
      </c>
      <c r="DE17" s="624"/>
      <c r="DF17" s="624"/>
      <c r="DG17" s="624"/>
      <c r="DH17" s="624"/>
      <c r="DI17" s="624"/>
      <c r="DJ17" s="624"/>
      <c r="DK17" s="624"/>
      <c r="DL17" s="624"/>
      <c r="DM17" s="624"/>
      <c r="DN17" s="624"/>
      <c r="DO17" s="624"/>
      <c r="DP17" s="625"/>
      <c r="DQ17" s="632">
        <v>2636406</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84677</v>
      </c>
      <c r="S18" s="624"/>
      <c r="T18" s="624"/>
      <c r="U18" s="624"/>
      <c r="V18" s="624"/>
      <c r="W18" s="624"/>
      <c r="X18" s="624"/>
      <c r="Y18" s="625"/>
      <c r="Z18" s="626">
        <v>0.3</v>
      </c>
      <c r="AA18" s="626"/>
      <c r="AB18" s="626"/>
      <c r="AC18" s="626"/>
      <c r="AD18" s="627">
        <v>84677</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238</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238</v>
      </c>
      <c r="DA18" s="626"/>
      <c r="DB18" s="626"/>
      <c r="DC18" s="626"/>
      <c r="DD18" s="632" t="s">
        <v>129</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82500</v>
      </c>
      <c r="S19" s="624"/>
      <c r="T19" s="624"/>
      <c r="U19" s="624"/>
      <c r="V19" s="624"/>
      <c r="W19" s="624"/>
      <c r="X19" s="624"/>
      <c r="Y19" s="625"/>
      <c r="Z19" s="626">
        <v>0.2</v>
      </c>
      <c r="AA19" s="626"/>
      <c r="AB19" s="626"/>
      <c r="AC19" s="626"/>
      <c r="AD19" s="627">
        <v>82500</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799332</v>
      </c>
      <c r="BH19" s="624"/>
      <c r="BI19" s="624"/>
      <c r="BJ19" s="624"/>
      <c r="BK19" s="624"/>
      <c r="BL19" s="624"/>
      <c r="BM19" s="624"/>
      <c r="BN19" s="625"/>
      <c r="BO19" s="626">
        <v>6.6</v>
      </c>
      <c r="BP19" s="626"/>
      <c r="BQ19" s="626"/>
      <c r="BR19" s="626"/>
      <c r="BS19" s="627" t="s">
        <v>129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2177</v>
      </c>
      <c r="S20" s="624"/>
      <c r="T20" s="624"/>
      <c r="U20" s="624"/>
      <c r="V20" s="624"/>
      <c r="W20" s="624"/>
      <c r="X20" s="624"/>
      <c r="Y20" s="625"/>
      <c r="Z20" s="626">
        <v>0</v>
      </c>
      <c r="AA20" s="626"/>
      <c r="AB20" s="626"/>
      <c r="AC20" s="626"/>
      <c r="AD20" s="627">
        <v>2177</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799332</v>
      </c>
      <c r="BH20" s="624"/>
      <c r="BI20" s="624"/>
      <c r="BJ20" s="624"/>
      <c r="BK20" s="624"/>
      <c r="BL20" s="624"/>
      <c r="BM20" s="624"/>
      <c r="BN20" s="625"/>
      <c r="BO20" s="626">
        <v>6.6</v>
      </c>
      <c r="BP20" s="626"/>
      <c r="BQ20" s="626"/>
      <c r="BR20" s="626"/>
      <c r="BS20" s="627" t="s">
        <v>238</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31273889</v>
      </c>
      <c r="CS20" s="624"/>
      <c r="CT20" s="624"/>
      <c r="CU20" s="624"/>
      <c r="CV20" s="624"/>
      <c r="CW20" s="624"/>
      <c r="CX20" s="624"/>
      <c r="CY20" s="625"/>
      <c r="CZ20" s="626">
        <v>100</v>
      </c>
      <c r="DA20" s="626"/>
      <c r="DB20" s="626"/>
      <c r="DC20" s="626"/>
      <c r="DD20" s="632">
        <v>2127506</v>
      </c>
      <c r="DE20" s="624"/>
      <c r="DF20" s="624"/>
      <c r="DG20" s="624"/>
      <c r="DH20" s="624"/>
      <c r="DI20" s="624"/>
      <c r="DJ20" s="624"/>
      <c r="DK20" s="624"/>
      <c r="DL20" s="624"/>
      <c r="DM20" s="624"/>
      <c r="DN20" s="624"/>
      <c r="DO20" s="624"/>
      <c r="DP20" s="625"/>
      <c r="DQ20" s="632">
        <v>20031766</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3091702</v>
      </c>
      <c r="S21" s="624"/>
      <c r="T21" s="624"/>
      <c r="U21" s="624"/>
      <c r="V21" s="624"/>
      <c r="W21" s="624"/>
      <c r="X21" s="624"/>
      <c r="Y21" s="625"/>
      <c r="Z21" s="626">
        <v>9.3000000000000007</v>
      </c>
      <c r="AA21" s="626"/>
      <c r="AB21" s="626"/>
      <c r="AC21" s="626"/>
      <c r="AD21" s="627">
        <v>2788025</v>
      </c>
      <c r="AE21" s="627"/>
      <c r="AF21" s="627"/>
      <c r="AG21" s="627"/>
      <c r="AH21" s="627"/>
      <c r="AI21" s="627"/>
      <c r="AJ21" s="627"/>
      <c r="AK21" s="627"/>
      <c r="AL21" s="628">
        <v>16.5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129</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2788025</v>
      </c>
      <c r="S22" s="624"/>
      <c r="T22" s="624"/>
      <c r="U22" s="624"/>
      <c r="V22" s="624"/>
      <c r="W22" s="624"/>
      <c r="X22" s="624"/>
      <c r="Y22" s="625"/>
      <c r="Z22" s="626">
        <v>8.4</v>
      </c>
      <c r="AA22" s="626"/>
      <c r="AB22" s="626"/>
      <c r="AC22" s="626"/>
      <c r="AD22" s="627">
        <v>2788025</v>
      </c>
      <c r="AE22" s="627"/>
      <c r="AF22" s="627"/>
      <c r="AG22" s="627"/>
      <c r="AH22" s="627"/>
      <c r="AI22" s="627"/>
      <c r="AJ22" s="627"/>
      <c r="AK22" s="627"/>
      <c r="AL22" s="628">
        <v>16.5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301960</v>
      </c>
      <c r="S23" s="624"/>
      <c r="T23" s="624"/>
      <c r="U23" s="624"/>
      <c r="V23" s="624"/>
      <c r="W23" s="624"/>
      <c r="X23" s="624"/>
      <c r="Y23" s="625"/>
      <c r="Z23" s="626">
        <v>0.9</v>
      </c>
      <c r="AA23" s="626"/>
      <c r="AB23" s="626"/>
      <c r="AC23" s="626"/>
      <c r="AD23" s="627" t="s">
        <v>238</v>
      </c>
      <c r="AE23" s="627"/>
      <c r="AF23" s="627"/>
      <c r="AG23" s="627"/>
      <c r="AH23" s="627"/>
      <c r="AI23" s="627"/>
      <c r="AJ23" s="627"/>
      <c r="AK23" s="627"/>
      <c r="AL23" s="628" t="s">
        <v>129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799332</v>
      </c>
      <c r="BH23" s="624"/>
      <c r="BI23" s="624"/>
      <c r="BJ23" s="624"/>
      <c r="BK23" s="624"/>
      <c r="BL23" s="624"/>
      <c r="BM23" s="624"/>
      <c r="BN23" s="625"/>
      <c r="BO23" s="626">
        <v>6.6</v>
      </c>
      <c r="BP23" s="626"/>
      <c r="BQ23" s="626"/>
      <c r="BR23" s="626"/>
      <c r="BS23" s="627" t="s">
        <v>238</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1717</v>
      </c>
      <c r="S24" s="624"/>
      <c r="T24" s="624"/>
      <c r="U24" s="624"/>
      <c r="V24" s="624"/>
      <c r="W24" s="624"/>
      <c r="X24" s="624"/>
      <c r="Y24" s="625"/>
      <c r="Z24" s="626">
        <v>0</v>
      </c>
      <c r="AA24" s="626"/>
      <c r="AB24" s="626"/>
      <c r="AC24" s="626"/>
      <c r="AD24" s="627" t="s">
        <v>238</v>
      </c>
      <c r="AE24" s="627"/>
      <c r="AF24" s="627"/>
      <c r="AG24" s="627"/>
      <c r="AH24" s="627"/>
      <c r="AI24" s="627"/>
      <c r="AJ24" s="627"/>
      <c r="AK24" s="627"/>
      <c r="AL24" s="628" t="s">
        <v>129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14270540</v>
      </c>
      <c r="CS24" s="613"/>
      <c r="CT24" s="613"/>
      <c r="CU24" s="613"/>
      <c r="CV24" s="613"/>
      <c r="CW24" s="613"/>
      <c r="CX24" s="613"/>
      <c r="CY24" s="614"/>
      <c r="CZ24" s="617">
        <v>45.6</v>
      </c>
      <c r="DA24" s="618"/>
      <c r="DB24" s="618"/>
      <c r="DC24" s="634"/>
      <c r="DD24" s="658">
        <v>8096451</v>
      </c>
      <c r="DE24" s="613"/>
      <c r="DF24" s="613"/>
      <c r="DG24" s="613"/>
      <c r="DH24" s="613"/>
      <c r="DI24" s="613"/>
      <c r="DJ24" s="613"/>
      <c r="DK24" s="614"/>
      <c r="DL24" s="658">
        <v>7618573</v>
      </c>
      <c r="DM24" s="613"/>
      <c r="DN24" s="613"/>
      <c r="DO24" s="613"/>
      <c r="DP24" s="613"/>
      <c r="DQ24" s="613"/>
      <c r="DR24" s="613"/>
      <c r="DS24" s="613"/>
      <c r="DT24" s="613"/>
      <c r="DU24" s="613"/>
      <c r="DV24" s="614"/>
      <c r="DW24" s="617">
        <v>44.1</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17796613</v>
      </c>
      <c r="S25" s="624"/>
      <c r="T25" s="624"/>
      <c r="U25" s="624"/>
      <c r="V25" s="624"/>
      <c r="W25" s="624"/>
      <c r="X25" s="624"/>
      <c r="Y25" s="625"/>
      <c r="Z25" s="626">
        <v>53.5</v>
      </c>
      <c r="AA25" s="626"/>
      <c r="AB25" s="626"/>
      <c r="AC25" s="626"/>
      <c r="AD25" s="627">
        <v>16693604</v>
      </c>
      <c r="AE25" s="627"/>
      <c r="AF25" s="627"/>
      <c r="AG25" s="627"/>
      <c r="AH25" s="627"/>
      <c r="AI25" s="627"/>
      <c r="AJ25" s="627"/>
      <c r="AK25" s="627"/>
      <c r="AL25" s="628">
        <v>99.1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4190621</v>
      </c>
      <c r="CS25" s="655"/>
      <c r="CT25" s="655"/>
      <c r="CU25" s="655"/>
      <c r="CV25" s="655"/>
      <c r="CW25" s="655"/>
      <c r="CX25" s="655"/>
      <c r="CY25" s="656"/>
      <c r="CZ25" s="628">
        <v>13.4</v>
      </c>
      <c r="DA25" s="653"/>
      <c r="DB25" s="653"/>
      <c r="DC25" s="657"/>
      <c r="DD25" s="632">
        <v>3689980</v>
      </c>
      <c r="DE25" s="655"/>
      <c r="DF25" s="655"/>
      <c r="DG25" s="655"/>
      <c r="DH25" s="655"/>
      <c r="DI25" s="655"/>
      <c r="DJ25" s="655"/>
      <c r="DK25" s="656"/>
      <c r="DL25" s="632">
        <v>3614098</v>
      </c>
      <c r="DM25" s="655"/>
      <c r="DN25" s="655"/>
      <c r="DO25" s="655"/>
      <c r="DP25" s="655"/>
      <c r="DQ25" s="655"/>
      <c r="DR25" s="655"/>
      <c r="DS25" s="655"/>
      <c r="DT25" s="655"/>
      <c r="DU25" s="655"/>
      <c r="DV25" s="656"/>
      <c r="DW25" s="628">
        <v>20.9</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11834</v>
      </c>
      <c r="S26" s="624"/>
      <c r="T26" s="624"/>
      <c r="U26" s="624"/>
      <c r="V26" s="624"/>
      <c r="W26" s="624"/>
      <c r="X26" s="624"/>
      <c r="Y26" s="625"/>
      <c r="Z26" s="626">
        <v>0</v>
      </c>
      <c r="AA26" s="626"/>
      <c r="AB26" s="626"/>
      <c r="AC26" s="626"/>
      <c r="AD26" s="627">
        <v>11834</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2122448</v>
      </c>
      <c r="CS26" s="624"/>
      <c r="CT26" s="624"/>
      <c r="CU26" s="624"/>
      <c r="CV26" s="624"/>
      <c r="CW26" s="624"/>
      <c r="CX26" s="624"/>
      <c r="CY26" s="625"/>
      <c r="CZ26" s="628">
        <v>6.8</v>
      </c>
      <c r="DA26" s="653"/>
      <c r="DB26" s="653"/>
      <c r="DC26" s="657"/>
      <c r="DD26" s="632">
        <v>1923762</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177685</v>
      </c>
      <c r="S27" s="624"/>
      <c r="T27" s="624"/>
      <c r="U27" s="624"/>
      <c r="V27" s="624"/>
      <c r="W27" s="624"/>
      <c r="X27" s="624"/>
      <c r="Y27" s="625"/>
      <c r="Z27" s="626">
        <v>0.5</v>
      </c>
      <c r="AA27" s="626"/>
      <c r="AB27" s="626"/>
      <c r="AC27" s="626"/>
      <c r="AD27" s="627" t="s">
        <v>129</v>
      </c>
      <c r="AE27" s="627"/>
      <c r="AF27" s="627"/>
      <c r="AG27" s="627"/>
      <c r="AH27" s="627"/>
      <c r="AI27" s="627"/>
      <c r="AJ27" s="627"/>
      <c r="AK27" s="627"/>
      <c r="AL27" s="628" t="s">
        <v>129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12115038</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7434864</v>
      </c>
      <c r="CS27" s="655"/>
      <c r="CT27" s="655"/>
      <c r="CU27" s="655"/>
      <c r="CV27" s="655"/>
      <c r="CW27" s="655"/>
      <c r="CX27" s="655"/>
      <c r="CY27" s="656"/>
      <c r="CZ27" s="628">
        <v>23.8</v>
      </c>
      <c r="DA27" s="653"/>
      <c r="DB27" s="653"/>
      <c r="DC27" s="657"/>
      <c r="DD27" s="632">
        <v>1770065</v>
      </c>
      <c r="DE27" s="655"/>
      <c r="DF27" s="655"/>
      <c r="DG27" s="655"/>
      <c r="DH27" s="655"/>
      <c r="DI27" s="655"/>
      <c r="DJ27" s="655"/>
      <c r="DK27" s="656"/>
      <c r="DL27" s="632">
        <v>1769069</v>
      </c>
      <c r="DM27" s="655"/>
      <c r="DN27" s="655"/>
      <c r="DO27" s="655"/>
      <c r="DP27" s="655"/>
      <c r="DQ27" s="655"/>
      <c r="DR27" s="655"/>
      <c r="DS27" s="655"/>
      <c r="DT27" s="655"/>
      <c r="DU27" s="655"/>
      <c r="DV27" s="656"/>
      <c r="DW27" s="628">
        <v>10.199999999999999</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161119</v>
      </c>
      <c r="S28" s="624"/>
      <c r="T28" s="624"/>
      <c r="U28" s="624"/>
      <c r="V28" s="624"/>
      <c r="W28" s="624"/>
      <c r="X28" s="624"/>
      <c r="Y28" s="625"/>
      <c r="Z28" s="626">
        <v>0.5</v>
      </c>
      <c r="AA28" s="626"/>
      <c r="AB28" s="626"/>
      <c r="AC28" s="626"/>
      <c r="AD28" s="627">
        <v>58176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2645055</v>
      </c>
      <c r="CS28" s="624"/>
      <c r="CT28" s="624"/>
      <c r="CU28" s="624"/>
      <c r="CV28" s="624"/>
      <c r="CW28" s="624"/>
      <c r="CX28" s="624"/>
      <c r="CY28" s="625"/>
      <c r="CZ28" s="628">
        <v>8.5</v>
      </c>
      <c r="DA28" s="653"/>
      <c r="DB28" s="653"/>
      <c r="DC28" s="657"/>
      <c r="DD28" s="632">
        <v>2636406</v>
      </c>
      <c r="DE28" s="624"/>
      <c r="DF28" s="624"/>
      <c r="DG28" s="624"/>
      <c r="DH28" s="624"/>
      <c r="DI28" s="624"/>
      <c r="DJ28" s="624"/>
      <c r="DK28" s="625"/>
      <c r="DL28" s="632">
        <v>2235406</v>
      </c>
      <c r="DM28" s="624"/>
      <c r="DN28" s="624"/>
      <c r="DO28" s="624"/>
      <c r="DP28" s="624"/>
      <c r="DQ28" s="624"/>
      <c r="DR28" s="624"/>
      <c r="DS28" s="624"/>
      <c r="DT28" s="624"/>
      <c r="DU28" s="624"/>
      <c r="DV28" s="625"/>
      <c r="DW28" s="628">
        <v>12.9</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222183</v>
      </c>
      <c r="S29" s="624"/>
      <c r="T29" s="624"/>
      <c r="U29" s="624"/>
      <c r="V29" s="624"/>
      <c r="W29" s="624"/>
      <c r="X29" s="624"/>
      <c r="Y29" s="625"/>
      <c r="Z29" s="626">
        <v>0.7</v>
      </c>
      <c r="AA29" s="626"/>
      <c r="AB29" s="626"/>
      <c r="AC29" s="626"/>
      <c r="AD29" s="627">
        <v>158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71</v>
      </c>
      <c r="CG29" s="621"/>
      <c r="CH29" s="621"/>
      <c r="CI29" s="621"/>
      <c r="CJ29" s="621"/>
      <c r="CK29" s="621"/>
      <c r="CL29" s="621"/>
      <c r="CM29" s="621"/>
      <c r="CN29" s="621"/>
      <c r="CO29" s="621"/>
      <c r="CP29" s="621"/>
      <c r="CQ29" s="622"/>
      <c r="CR29" s="623">
        <v>2645055</v>
      </c>
      <c r="CS29" s="655"/>
      <c r="CT29" s="655"/>
      <c r="CU29" s="655"/>
      <c r="CV29" s="655"/>
      <c r="CW29" s="655"/>
      <c r="CX29" s="655"/>
      <c r="CY29" s="656"/>
      <c r="CZ29" s="628">
        <v>8.5</v>
      </c>
      <c r="DA29" s="653"/>
      <c r="DB29" s="653"/>
      <c r="DC29" s="657"/>
      <c r="DD29" s="632">
        <v>2636406</v>
      </c>
      <c r="DE29" s="655"/>
      <c r="DF29" s="655"/>
      <c r="DG29" s="655"/>
      <c r="DH29" s="655"/>
      <c r="DI29" s="655"/>
      <c r="DJ29" s="655"/>
      <c r="DK29" s="656"/>
      <c r="DL29" s="632">
        <v>2235406</v>
      </c>
      <c r="DM29" s="655"/>
      <c r="DN29" s="655"/>
      <c r="DO29" s="655"/>
      <c r="DP29" s="655"/>
      <c r="DQ29" s="655"/>
      <c r="DR29" s="655"/>
      <c r="DS29" s="655"/>
      <c r="DT29" s="655"/>
      <c r="DU29" s="655"/>
      <c r="DV29" s="656"/>
      <c r="DW29" s="628">
        <v>12.9</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6182842</v>
      </c>
      <c r="S30" s="624"/>
      <c r="T30" s="624"/>
      <c r="U30" s="624"/>
      <c r="V30" s="624"/>
      <c r="W30" s="624"/>
      <c r="X30" s="624"/>
      <c r="Y30" s="625"/>
      <c r="Z30" s="626">
        <v>18.600000000000001</v>
      </c>
      <c r="AA30" s="626"/>
      <c r="AB30" s="626"/>
      <c r="AC30" s="626"/>
      <c r="AD30" s="627" t="s">
        <v>129</v>
      </c>
      <c r="AE30" s="627"/>
      <c r="AF30" s="627"/>
      <c r="AG30" s="627"/>
      <c r="AH30" s="627"/>
      <c r="AI30" s="627"/>
      <c r="AJ30" s="627"/>
      <c r="AK30" s="627"/>
      <c r="AL30" s="628" t="s">
        <v>129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2472617</v>
      </c>
      <c r="CS30" s="624"/>
      <c r="CT30" s="624"/>
      <c r="CU30" s="624"/>
      <c r="CV30" s="624"/>
      <c r="CW30" s="624"/>
      <c r="CX30" s="624"/>
      <c r="CY30" s="625"/>
      <c r="CZ30" s="628">
        <v>7.9</v>
      </c>
      <c r="DA30" s="653"/>
      <c r="DB30" s="653"/>
      <c r="DC30" s="657"/>
      <c r="DD30" s="632">
        <v>2463968</v>
      </c>
      <c r="DE30" s="624"/>
      <c r="DF30" s="624"/>
      <c r="DG30" s="624"/>
      <c r="DH30" s="624"/>
      <c r="DI30" s="624"/>
      <c r="DJ30" s="624"/>
      <c r="DK30" s="625"/>
      <c r="DL30" s="632">
        <v>2062968</v>
      </c>
      <c r="DM30" s="624"/>
      <c r="DN30" s="624"/>
      <c r="DO30" s="624"/>
      <c r="DP30" s="624"/>
      <c r="DQ30" s="624"/>
      <c r="DR30" s="624"/>
      <c r="DS30" s="624"/>
      <c r="DT30" s="624"/>
      <c r="DU30" s="624"/>
      <c r="DV30" s="625"/>
      <c r="DW30" s="628">
        <v>11.9</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129</v>
      </c>
      <c r="AE31" s="627"/>
      <c r="AF31" s="627"/>
      <c r="AG31" s="627"/>
      <c r="AH31" s="627"/>
      <c r="AI31" s="627"/>
      <c r="AJ31" s="627"/>
      <c r="AK31" s="627"/>
      <c r="AL31" s="628" t="s">
        <v>238</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v>
      </c>
      <c r="BH31" s="667"/>
      <c r="BI31" s="667"/>
      <c r="BJ31" s="667"/>
      <c r="BK31" s="667"/>
      <c r="BL31" s="667"/>
      <c r="BM31" s="618">
        <v>96.3</v>
      </c>
      <c r="BN31" s="667"/>
      <c r="BO31" s="667"/>
      <c r="BP31" s="667"/>
      <c r="BQ31" s="668"/>
      <c r="BR31" s="679">
        <v>99.1</v>
      </c>
      <c r="BS31" s="667"/>
      <c r="BT31" s="667"/>
      <c r="BU31" s="667"/>
      <c r="BV31" s="667"/>
      <c r="BW31" s="667"/>
      <c r="BX31" s="618">
        <v>96.1</v>
      </c>
      <c r="BY31" s="667"/>
      <c r="BZ31" s="667"/>
      <c r="CA31" s="667"/>
      <c r="CB31" s="668"/>
      <c r="CD31" s="661"/>
      <c r="CE31" s="662"/>
      <c r="CF31" s="620" t="s">
        <v>317</v>
      </c>
      <c r="CG31" s="621"/>
      <c r="CH31" s="621"/>
      <c r="CI31" s="621"/>
      <c r="CJ31" s="621"/>
      <c r="CK31" s="621"/>
      <c r="CL31" s="621"/>
      <c r="CM31" s="621"/>
      <c r="CN31" s="621"/>
      <c r="CO31" s="621"/>
      <c r="CP31" s="621"/>
      <c r="CQ31" s="622"/>
      <c r="CR31" s="623">
        <v>172438</v>
      </c>
      <c r="CS31" s="655"/>
      <c r="CT31" s="655"/>
      <c r="CU31" s="655"/>
      <c r="CV31" s="655"/>
      <c r="CW31" s="655"/>
      <c r="CX31" s="655"/>
      <c r="CY31" s="656"/>
      <c r="CZ31" s="628">
        <v>0.6</v>
      </c>
      <c r="DA31" s="653"/>
      <c r="DB31" s="653"/>
      <c r="DC31" s="657"/>
      <c r="DD31" s="632">
        <v>172438</v>
      </c>
      <c r="DE31" s="655"/>
      <c r="DF31" s="655"/>
      <c r="DG31" s="655"/>
      <c r="DH31" s="655"/>
      <c r="DI31" s="655"/>
      <c r="DJ31" s="655"/>
      <c r="DK31" s="656"/>
      <c r="DL31" s="632">
        <v>172438</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1995516</v>
      </c>
      <c r="S32" s="624"/>
      <c r="T32" s="624"/>
      <c r="U32" s="624"/>
      <c r="V32" s="624"/>
      <c r="W32" s="624"/>
      <c r="X32" s="624"/>
      <c r="Y32" s="625"/>
      <c r="Z32" s="626">
        <v>6</v>
      </c>
      <c r="AA32" s="626"/>
      <c r="AB32" s="626"/>
      <c r="AC32" s="626"/>
      <c r="AD32" s="627" t="s">
        <v>129</v>
      </c>
      <c r="AE32" s="627"/>
      <c r="AF32" s="627"/>
      <c r="AG32" s="627"/>
      <c r="AH32" s="627"/>
      <c r="AI32" s="627"/>
      <c r="AJ32" s="627"/>
      <c r="AK32" s="627"/>
      <c r="AL32" s="628" t="s">
        <v>129</v>
      </c>
      <c r="AM32" s="629"/>
      <c r="AN32" s="629"/>
      <c r="AO32" s="630"/>
      <c r="AP32" s="671"/>
      <c r="AQ32" s="672"/>
      <c r="AR32" s="672"/>
      <c r="AS32" s="672"/>
      <c r="AT32" s="676"/>
      <c r="AU32" s="214" t="s">
        <v>319</v>
      </c>
      <c r="AX32" s="620" t="s">
        <v>320</v>
      </c>
      <c r="AY32" s="621"/>
      <c r="AZ32" s="621"/>
      <c r="BA32" s="621"/>
      <c r="BB32" s="621"/>
      <c r="BC32" s="621"/>
      <c r="BD32" s="621"/>
      <c r="BE32" s="621"/>
      <c r="BF32" s="622"/>
      <c r="BG32" s="680">
        <v>98.9</v>
      </c>
      <c r="BH32" s="655"/>
      <c r="BI32" s="655"/>
      <c r="BJ32" s="655"/>
      <c r="BK32" s="655"/>
      <c r="BL32" s="655"/>
      <c r="BM32" s="629">
        <v>95.8</v>
      </c>
      <c r="BN32" s="655"/>
      <c r="BO32" s="655"/>
      <c r="BP32" s="655"/>
      <c r="BQ32" s="678"/>
      <c r="BR32" s="680">
        <v>99</v>
      </c>
      <c r="BS32" s="655"/>
      <c r="BT32" s="655"/>
      <c r="BU32" s="655"/>
      <c r="BV32" s="655"/>
      <c r="BW32" s="655"/>
      <c r="BX32" s="629">
        <v>95.7</v>
      </c>
      <c r="BY32" s="655"/>
      <c r="BZ32" s="655"/>
      <c r="CA32" s="655"/>
      <c r="CB32" s="678"/>
      <c r="CD32" s="663"/>
      <c r="CE32" s="664"/>
      <c r="CF32" s="620" t="s">
        <v>321</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3"/>
      <c r="DB32" s="653"/>
      <c r="DC32" s="657"/>
      <c r="DD32" s="632" t="s">
        <v>238</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113475</v>
      </c>
      <c r="S33" s="624"/>
      <c r="T33" s="624"/>
      <c r="U33" s="624"/>
      <c r="V33" s="624"/>
      <c r="W33" s="624"/>
      <c r="X33" s="624"/>
      <c r="Y33" s="625"/>
      <c r="Z33" s="626">
        <v>0.3</v>
      </c>
      <c r="AA33" s="626"/>
      <c r="AB33" s="626"/>
      <c r="AC33" s="626"/>
      <c r="AD33" s="627">
        <v>85170</v>
      </c>
      <c r="AE33" s="627"/>
      <c r="AF33" s="627"/>
      <c r="AG33" s="627"/>
      <c r="AH33" s="627"/>
      <c r="AI33" s="627"/>
      <c r="AJ33" s="627"/>
      <c r="AK33" s="627"/>
      <c r="AL33" s="628">
        <v>0.5</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99.1</v>
      </c>
      <c r="BH33" s="682"/>
      <c r="BI33" s="682"/>
      <c r="BJ33" s="682"/>
      <c r="BK33" s="682"/>
      <c r="BL33" s="682"/>
      <c r="BM33" s="683">
        <v>96.8</v>
      </c>
      <c r="BN33" s="682"/>
      <c r="BO33" s="682"/>
      <c r="BP33" s="682"/>
      <c r="BQ33" s="684"/>
      <c r="BR33" s="681">
        <v>99.1</v>
      </c>
      <c r="BS33" s="682"/>
      <c r="BT33" s="682"/>
      <c r="BU33" s="682"/>
      <c r="BV33" s="682"/>
      <c r="BW33" s="682"/>
      <c r="BX33" s="683">
        <v>96.4</v>
      </c>
      <c r="BY33" s="682"/>
      <c r="BZ33" s="682"/>
      <c r="CA33" s="682"/>
      <c r="CB33" s="684"/>
      <c r="CD33" s="620" t="s">
        <v>324</v>
      </c>
      <c r="CE33" s="621"/>
      <c r="CF33" s="621"/>
      <c r="CG33" s="621"/>
      <c r="CH33" s="621"/>
      <c r="CI33" s="621"/>
      <c r="CJ33" s="621"/>
      <c r="CK33" s="621"/>
      <c r="CL33" s="621"/>
      <c r="CM33" s="621"/>
      <c r="CN33" s="621"/>
      <c r="CO33" s="621"/>
      <c r="CP33" s="621"/>
      <c r="CQ33" s="622"/>
      <c r="CR33" s="623">
        <v>14861681</v>
      </c>
      <c r="CS33" s="655"/>
      <c r="CT33" s="655"/>
      <c r="CU33" s="655"/>
      <c r="CV33" s="655"/>
      <c r="CW33" s="655"/>
      <c r="CX33" s="655"/>
      <c r="CY33" s="656"/>
      <c r="CZ33" s="628">
        <v>47.5</v>
      </c>
      <c r="DA33" s="653"/>
      <c r="DB33" s="653"/>
      <c r="DC33" s="657"/>
      <c r="DD33" s="632">
        <v>11662747</v>
      </c>
      <c r="DE33" s="655"/>
      <c r="DF33" s="655"/>
      <c r="DG33" s="655"/>
      <c r="DH33" s="655"/>
      <c r="DI33" s="655"/>
      <c r="DJ33" s="655"/>
      <c r="DK33" s="656"/>
      <c r="DL33" s="632">
        <v>8204749</v>
      </c>
      <c r="DM33" s="655"/>
      <c r="DN33" s="655"/>
      <c r="DO33" s="655"/>
      <c r="DP33" s="655"/>
      <c r="DQ33" s="655"/>
      <c r="DR33" s="655"/>
      <c r="DS33" s="655"/>
      <c r="DT33" s="655"/>
      <c r="DU33" s="655"/>
      <c r="DV33" s="656"/>
      <c r="DW33" s="628">
        <v>47.5</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513027</v>
      </c>
      <c r="S34" s="624"/>
      <c r="T34" s="624"/>
      <c r="U34" s="624"/>
      <c r="V34" s="624"/>
      <c r="W34" s="624"/>
      <c r="X34" s="624"/>
      <c r="Y34" s="625"/>
      <c r="Z34" s="626">
        <v>1.5</v>
      </c>
      <c r="AA34" s="626"/>
      <c r="AB34" s="626"/>
      <c r="AC34" s="626"/>
      <c r="AD34" s="627" t="s">
        <v>129</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6347796</v>
      </c>
      <c r="CS34" s="624"/>
      <c r="CT34" s="624"/>
      <c r="CU34" s="624"/>
      <c r="CV34" s="624"/>
      <c r="CW34" s="624"/>
      <c r="CX34" s="624"/>
      <c r="CY34" s="625"/>
      <c r="CZ34" s="628">
        <v>20.3</v>
      </c>
      <c r="DA34" s="653"/>
      <c r="DB34" s="653"/>
      <c r="DC34" s="657"/>
      <c r="DD34" s="632">
        <v>4556390</v>
      </c>
      <c r="DE34" s="624"/>
      <c r="DF34" s="624"/>
      <c r="DG34" s="624"/>
      <c r="DH34" s="624"/>
      <c r="DI34" s="624"/>
      <c r="DJ34" s="624"/>
      <c r="DK34" s="625"/>
      <c r="DL34" s="632">
        <v>3822247</v>
      </c>
      <c r="DM34" s="624"/>
      <c r="DN34" s="624"/>
      <c r="DO34" s="624"/>
      <c r="DP34" s="624"/>
      <c r="DQ34" s="624"/>
      <c r="DR34" s="624"/>
      <c r="DS34" s="624"/>
      <c r="DT34" s="624"/>
      <c r="DU34" s="624"/>
      <c r="DV34" s="625"/>
      <c r="DW34" s="628">
        <v>22.1</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1323265</v>
      </c>
      <c r="S35" s="624"/>
      <c r="T35" s="624"/>
      <c r="U35" s="624"/>
      <c r="V35" s="624"/>
      <c r="W35" s="624"/>
      <c r="X35" s="624"/>
      <c r="Y35" s="625"/>
      <c r="Z35" s="626">
        <v>4</v>
      </c>
      <c r="AA35" s="626"/>
      <c r="AB35" s="626"/>
      <c r="AC35" s="626"/>
      <c r="AD35" s="627" t="s">
        <v>238</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333519</v>
      </c>
      <c r="CS35" s="655"/>
      <c r="CT35" s="655"/>
      <c r="CU35" s="655"/>
      <c r="CV35" s="655"/>
      <c r="CW35" s="655"/>
      <c r="CX35" s="655"/>
      <c r="CY35" s="656"/>
      <c r="CZ35" s="628">
        <v>1.1000000000000001</v>
      </c>
      <c r="DA35" s="653"/>
      <c r="DB35" s="653"/>
      <c r="DC35" s="657"/>
      <c r="DD35" s="632">
        <v>111998</v>
      </c>
      <c r="DE35" s="655"/>
      <c r="DF35" s="655"/>
      <c r="DG35" s="655"/>
      <c r="DH35" s="655"/>
      <c r="DI35" s="655"/>
      <c r="DJ35" s="655"/>
      <c r="DK35" s="656"/>
      <c r="DL35" s="632">
        <v>111998</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2452553</v>
      </c>
      <c r="S36" s="624"/>
      <c r="T36" s="624"/>
      <c r="U36" s="624"/>
      <c r="V36" s="624"/>
      <c r="W36" s="624"/>
      <c r="X36" s="624"/>
      <c r="Y36" s="625"/>
      <c r="Z36" s="626">
        <v>7.4</v>
      </c>
      <c r="AA36" s="626"/>
      <c r="AB36" s="626"/>
      <c r="AC36" s="626"/>
      <c r="AD36" s="627" t="s">
        <v>129</v>
      </c>
      <c r="AE36" s="627"/>
      <c r="AF36" s="627"/>
      <c r="AG36" s="627"/>
      <c r="AH36" s="627"/>
      <c r="AI36" s="627"/>
      <c r="AJ36" s="627"/>
      <c r="AK36" s="627"/>
      <c r="AL36" s="628" t="s">
        <v>129</v>
      </c>
      <c r="AM36" s="629"/>
      <c r="AN36" s="629"/>
      <c r="AO36" s="630"/>
      <c r="AP36" s="222"/>
      <c r="AQ36" s="689" t="s">
        <v>332</v>
      </c>
      <c r="AR36" s="690"/>
      <c r="AS36" s="690"/>
      <c r="AT36" s="690"/>
      <c r="AU36" s="690"/>
      <c r="AV36" s="690"/>
      <c r="AW36" s="690"/>
      <c r="AX36" s="690"/>
      <c r="AY36" s="691"/>
      <c r="AZ36" s="612">
        <v>2930798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788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3386146</v>
      </c>
      <c r="CS36" s="624"/>
      <c r="CT36" s="624"/>
      <c r="CU36" s="624"/>
      <c r="CV36" s="624"/>
      <c r="CW36" s="624"/>
      <c r="CX36" s="624"/>
      <c r="CY36" s="625"/>
      <c r="CZ36" s="628">
        <v>10.8</v>
      </c>
      <c r="DA36" s="653"/>
      <c r="DB36" s="653"/>
      <c r="DC36" s="657"/>
      <c r="DD36" s="632">
        <v>3061818</v>
      </c>
      <c r="DE36" s="624"/>
      <c r="DF36" s="624"/>
      <c r="DG36" s="624"/>
      <c r="DH36" s="624"/>
      <c r="DI36" s="624"/>
      <c r="DJ36" s="624"/>
      <c r="DK36" s="625"/>
      <c r="DL36" s="632">
        <v>2246877</v>
      </c>
      <c r="DM36" s="624"/>
      <c r="DN36" s="624"/>
      <c r="DO36" s="624"/>
      <c r="DP36" s="624"/>
      <c r="DQ36" s="624"/>
      <c r="DR36" s="624"/>
      <c r="DS36" s="624"/>
      <c r="DT36" s="624"/>
      <c r="DU36" s="624"/>
      <c r="DV36" s="625"/>
      <c r="DW36" s="628">
        <v>13</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879513</v>
      </c>
      <c r="S37" s="624"/>
      <c r="T37" s="624"/>
      <c r="U37" s="624"/>
      <c r="V37" s="624"/>
      <c r="W37" s="624"/>
      <c r="X37" s="624"/>
      <c r="Y37" s="625"/>
      <c r="Z37" s="626">
        <v>2.6</v>
      </c>
      <c r="AA37" s="626"/>
      <c r="AB37" s="626"/>
      <c r="AC37" s="626"/>
      <c r="AD37" s="627">
        <v>1303</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558217</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67515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1072435</v>
      </c>
      <c r="CS37" s="655"/>
      <c r="CT37" s="655"/>
      <c r="CU37" s="655"/>
      <c r="CV37" s="655"/>
      <c r="CW37" s="655"/>
      <c r="CX37" s="655"/>
      <c r="CY37" s="656"/>
      <c r="CZ37" s="628">
        <v>3.4</v>
      </c>
      <c r="DA37" s="653"/>
      <c r="DB37" s="653"/>
      <c r="DC37" s="657"/>
      <c r="DD37" s="632">
        <v>1072194</v>
      </c>
      <c r="DE37" s="655"/>
      <c r="DF37" s="655"/>
      <c r="DG37" s="655"/>
      <c r="DH37" s="655"/>
      <c r="DI37" s="655"/>
      <c r="DJ37" s="655"/>
      <c r="DK37" s="656"/>
      <c r="DL37" s="632">
        <v>1004049</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1418200</v>
      </c>
      <c r="S38" s="624"/>
      <c r="T38" s="624"/>
      <c r="U38" s="624"/>
      <c r="V38" s="624"/>
      <c r="W38" s="624"/>
      <c r="X38" s="624"/>
      <c r="Y38" s="625"/>
      <c r="Z38" s="626">
        <v>4.3</v>
      </c>
      <c r="AA38" s="626"/>
      <c r="AB38" s="626"/>
      <c r="AC38" s="626"/>
      <c r="AD38" s="627" t="s">
        <v>129</v>
      </c>
      <c r="AE38" s="627"/>
      <c r="AF38" s="627"/>
      <c r="AG38" s="627"/>
      <c r="AH38" s="627"/>
      <c r="AI38" s="627"/>
      <c r="AJ38" s="627"/>
      <c r="AK38" s="627"/>
      <c r="AL38" s="628" t="s">
        <v>129</v>
      </c>
      <c r="AM38" s="629"/>
      <c r="AN38" s="629"/>
      <c r="AO38" s="630"/>
      <c r="AQ38" s="686" t="s">
        <v>340</v>
      </c>
      <c r="AR38" s="687"/>
      <c r="AS38" s="687"/>
      <c r="AT38" s="687"/>
      <c r="AU38" s="687"/>
      <c r="AV38" s="687"/>
      <c r="AW38" s="687"/>
      <c r="AX38" s="687"/>
      <c r="AY38" s="688"/>
      <c r="AZ38" s="623">
        <v>2586</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11092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2369995</v>
      </c>
      <c r="CS38" s="624"/>
      <c r="CT38" s="624"/>
      <c r="CU38" s="624"/>
      <c r="CV38" s="624"/>
      <c r="CW38" s="624"/>
      <c r="CX38" s="624"/>
      <c r="CY38" s="625"/>
      <c r="CZ38" s="628">
        <v>7.6</v>
      </c>
      <c r="DA38" s="653"/>
      <c r="DB38" s="653"/>
      <c r="DC38" s="657"/>
      <c r="DD38" s="632">
        <v>2001607</v>
      </c>
      <c r="DE38" s="624"/>
      <c r="DF38" s="624"/>
      <c r="DG38" s="624"/>
      <c r="DH38" s="624"/>
      <c r="DI38" s="624"/>
      <c r="DJ38" s="624"/>
      <c r="DK38" s="625"/>
      <c r="DL38" s="632">
        <v>1966786</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344</v>
      </c>
      <c r="AR39" s="687"/>
      <c r="AS39" s="687"/>
      <c r="AT39" s="687"/>
      <c r="AU39" s="687"/>
      <c r="AV39" s="687"/>
      <c r="AW39" s="687"/>
      <c r="AX39" s="687"/>
      <c r="AY39" s="688"/>
      <c r="AZ39" s="623">
        <v>2000</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16817</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2311057</v>
      </c>
      <c r="CS39" s="655"/>
      <c r="CT39" s="655"/>
      <c r="CU39" s="655"/>
      <c r="CV39" s="655"/>
      <c r="CW39" s="655"/>
      <c r="CX39" s="655"/>
      <c r="CY39" s="656"/>
      <c r="CZ39" s="628">
        <v>7.4</v>
      </c>
      <c r="DA39" s="653"/>
      <c r="DB39" s="653"/>
      <c r="DC39" s="657"/>
      <c r="DD39" s="632">
        <v>1836766</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430200</v>
      </c>
      <c r="S40" s="624"/>
      <c r="T40" s="624"/>
      <c r="U40" s="624"/>
      <c r="V40" s="624"/>
      <c r="W40" s="624"/>
      <c r="X40" s="624"/>
      <c r="Y40" s="625"/>
      <c r="Z40" s="626">
        <v>1.3</v>
      </c>
      <c r="AA40" s="626"/>
      <c r="AB40" s="626"/>
      <c r="AC40" s="626"/>
      <c r="AD40" s="627" t="s">
        <v>238</v>
      </c>
      <c r="AE40" s="627"/>
      <c r="AF40" s="627"/>
      <c r="AG40" s="627"/>
      <c r="AH40" s="627"/>
      <c r="AI40" s="627"/>
      <c r="AJ40" s="627"/>
      <c r="AK40" s="627"/>
      <c r="AL40" s="628" t="s">
        <v>238</v>
      </c>
      <c r="AM40" s="629"/>
      <c r="AN40" s="629"/>
      <c r="AO40" s="630"/>
      <c r="AQ40" s="686" t="s">
        <v>348</v>
      </c>
      <c r="AR40" s="687"/>
      <c r="AS40" s="687"/>
      <c r="AT40" s="687"/>
      <c r="AU40" s="687"/>
      <c r="AV40" s="687"/>
      <c r="AW40" s="687"/>
      <c r="AX40" s="687"/>
      <c r="AY40" s="688"/>
      <c r="AZ40" s="623" t="s">
        <v>129</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82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113168</v>
      </c>
      <c r="CS40" s="624"/>
      <c r="CT40" s="624"/>
      <c r="CU40" s="624"/>
      <c r="CV40" s="624"/>
      <c r="CW40" s="624"/>
      <c r="CX40" s="624"/>
      <c r="CY40" s="625"/>
      <c r="CZ40" s="628">
        <v>0.4</v>
      </c>
      <c r="DA40" s="653"/>
      <c r="DB40" s="653"/>
      <c r="DC40" s="657"/>
      <c r="DD40" s="632">
        <v>94168</v>
      </c>
      <c r="DE40" s="624"/>
      <c r="DF40" s="624"/>
      <c r="DG40" s="624"/>
      <c r="DH40" s="624"/>
      <c r="DI40" s="624"/>
      <c r="DJ40" s="624"/>
      <c r="DK40" s="625"/>
      <c r="DL40" s="632">
        <v>56841</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33247825</v>
      </c>
      <c r="S41" s="696"/>
      <c r="T41" s="696"/>
      <c r="U41" s="696"/>
      <c r="V41" s="696"/>
      <c r="W41" s="696"/>
      <c r="X41" s="696"/>
      <c r="Y41" s="700"/>
      <c r="Z41" s="701">
        <v>100</v>
      </c>
      <c r="AA41" s="701"/>
      <c r="AB41" s="701"/>
      <c r="AC41" s="701"/>
      <c r="AD41" s="702">
        <v>16850245</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382220</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129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129</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1985775</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314</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2141668</v>
      </c>
      <c r="CS42" s="655"/>
      <c r="CT42" s="655"/>
      <c r="CU42" s="655"/>
      <c r="CV42" s="655"/>
      <c r="CW42" s="655"/>
      <c r="CX42" s="655"/>
      <c r="CY42" s="656"/>
      <c r="CZ42" s="628">
        <v>6.8</v>
      </c>
      <c r="DA42" s="653"/>
      <c r="DB42" s="653"/>
      <c r="DC42" s="657"/>
      <c r="DD42" s="632">
        <v>272568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62365</v>
      </c>
      <c r="CS43" s="655"/>
      <c r="CT43" s="655"/>
      <c r="CU43" s="655"/>
      <c r="CV43" s="655"/>
      <c r="CW43" s="655"/>
      <c r="CX43" s="655"/>
      <c r="CY43" s="656"/>
      <c r="CZ43" s="628">
        <v>0.2</v>
      </c>
      <c r="DA43" s="653"/>
      <c r="DB43" s="653"/>
      <c r="DC43" s="657"/>
      <c r="DD43" s="632">
        <v>62365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2127506</v>
      </c>
      <c r="CS44" s="624"/>
      <c r="CT44" s="624"/>
      <c r="CU44" s="624"/>
      <c r="CV44" s="624"/>
      <c r="CW44" s="624"/>
      <c r="CX44" s="624"/>
      <c r="CY44" s="625"/>
      <c r="CZ44" s="628">
        <v>6.8</v>
      </c>
      <c r="DA44" s="629"/>
      <c r="DB44" s="629"/>
      <c r="DC44" s="635"/>
      <c r="DD44" s="632">
        <v>258406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1026575</v>
      </c>
      <c r="CS45" s="655"/>
      <c r="CT45" s="655"/>
      <c r="CU45" s="655"/>
      <c r="CV45" s="655"/>
      <c r="CW45" s="655"/>
      <c r="CX45" s="655"/>
      <c r="CY45" s="656"/>
      <c r="CZ45" s="628">
        <v>3.3</v>
      </c>
      <c r="DA45" s="653"/>
      <c r="DB45" s="653"/>
      <c r="DC45" s="657"/>
      <c r="DD45" s="632">
        <v>31254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1100931</v>
      </c>
      <c r="CS46" s="624"/>
      <c r="CT46" s="624"/>
      <c r="CU46" s="624"/>
      <c r="CV46" s="624"/>
      <c r="CW46" s="624"/>
      <c r="CX46" s="624"/>
      <c r="CY46" s="625"/>
      <c r="CZ46" s="628">
        <v>3.5</v>
      </c>
      <c r="DA46" s="629"/>
      <c r="DB46" s="629"/>
      <c r="DC46" s="635"/>
      <c r="DD46" s="632">
        <v>227152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14162</v>
      </c>
      <c r="CS47" s="655"/>
      <c r="CT47" s="655"/>
      <c r="CU47" s="655"/>
      <c r="CV47" s="655"/>
      <c r="CW47" s="655"/>
      <c r="CX47" s="655"/>
      <c r="CY47" s="656"/>
      <c r="CZ47" s="628">
        <v>0</v>
      </c>
      <c r="DA47" s="653"/>
      <c r="DB47" s="653"/>
      <c r="DC47" s="657"/>
      <c r="DD47" s="632">
        <v>14162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31273889</v>
      </c>
      <c r="CS49" s="682"/>
      <c r="CT49" s="682"/>
      <c r="CU49" s="682"/>
      <c r="CV49" s="682"/>
      <c r="CW49" s="682"/>
      <c r="CX49" s="682"/>
      <c r="CY49" s="711"/>
      <c r="CZ49" s="703">
        <v>100</v>
      </c>
      <c r="DA49" s="712"/>
      <c r="DB49" s="712"/>
      <c r="DC49" s="713"/>
      <c r="DD49" s="714">
        <v>20031766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u1pBNwLpEQ3W0OtdmBJ3hRIKiL2lkyksxETSMWFWFF+OKmzL/TMOPjiNWZ4LlUPSKLLoWggrJTt9Z30KSy6UA==" saltValue="9hPUuGIxvqoHfQKlI73RB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33263</v>
      </c>
      <c r="R7" s="753"/>
      <c r="S7" s="753"/>
      <c r="T7" s="753"/>
      <c r="U7" s="753"/>
      <c r="V7" s="753">
        <v>31289</v>
      </c>
      <c r="W7" s="753"/>
      <c r="X7" s="753"/>
      <c r="Y7" s="753"/>
      <c r="Z7" s="753"/>
      <c r="AA7" s="753">
        <v>1974</v>
      </c>
      <c r="AB7" s="753"/>
      <c r="AC7" s="753"/>
      <c r="AD7" s="753"/>
      <c r="AE7" s="754"/>
      <c r="AF7" s="755">
        <v>1765</v>
      </c>
      <c r="AG7" s="756"/>
      <c r="AH7" s="756"/>
      <c r="AI7" s="756"/>
      <c r="AJ7" s="757"/>
      <c r="AK7" s="758">
        <v>1323</v>
      </c>
      <c r="AL7" s="759"/>
      <c r="AM7" s="759"/>
      <c r="AN7" s="759"/>
      <c r="AO7" s="759"/>
      <c r="AP7" s="759">
        <v>25425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-2</v>
      </c>
      <c r="CI7" s="744"/>
      <c r="CJ7" s="744"/>
      <c r="CK7" s="744"/>
      <c r="CL7" s="745"/>
      <c r="CM7" s="743">
        <v>236</v>
      </c>
      <c r="CN7" s="744"/>
      <c r="CO7" s="744"/>
      <c r="CP7" s="744"/>
      <c r="CQ7" s="745"/>
      <c r="CR7" s="743">
        <v>51</v>
      </c>
      <c r="CS7" s="744"/>
      <c r="CT7" s="744"/>
      <c r="CU7" s="744"/>
      <c r="CV7" s="745"/>
      <c r="CW7" s="743">
        <v>9</v>
      </c>
      <c r="CX7" s="744"/>
      <c r="CY7" s="744"/>
      <c r="CZ7" s="744"/>
      <c r="DA7" s="745"/>
      <c r="DB7" s="743">
        <v>326</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4</v>
      </c>
      <c r="CI8" s="777"/>
      <c r="CJ8" s="777"/>
      <c r="CK8" s="777"/>
      <c r="CL8" s="778"/>
      <c r="CM8" s="776">
        <v>-83</v>
      </c>
      <c r="CN8" s="777"/>
      <c r="CO8" s="777"/>
      <c r="CP8" s="777"/>
      <c r="CQ8" s="778"/>
      <c r="CR8" s="776">
        <v>95</v>
      </c>
      <c r="CS8" s="777"/>
      <c r="CT8" s="777"/>
      <c r="CU8" s="777"/>
      <c r="CV8" s="778"/>
      <c r="CW8" s="776">
        <v>69</v>
      </c>
      <c r="CX8" s="777"/>
      <c r="CY8" s="777"/>
      <c r="CZ8" s="777"/>
      <c r="DA8" s="778"/>
      <c r="DB8" s="776" t="s">
        <v>582</v>
      </c>
      <c r="DC8" s="777"/>
      <c r="DD8" s="777"/>
      <c r="DE8" s="777"/>
      <c r="DF8" s="778"/>
      <c r="DG8" s="776" t="s">
        <v>582</v>
      </c>
      <c r="DH8" s="777"/>
      <c r="DI8" s="777"/>
      <c r="DJ8" s="777"/>
      <c r="DK8" s="778"/>
      <c r="DL8" s="776" t="s">
        <v>582</v>
      </c>
      <c r="DM8" s="777"/>
      <c r="DN8" s="777"/>
      <c r="DO8" s="777"/>
      <c r="DP8" s="778"/>
      <c r="DQ8" s="776" t="s">
        <v>582</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596</v>
      </c>
      <c r="BT9" s="774"/>
      <c r="BU9" s="774"/>
      <c r="BV9" s="774"/>
      <c r="BW9" s="774"/>
      <c r="BX9" s="774"/>
      <c r="BY9" s="774"/>
      <c r="BZ9" s="774"/>
      <c r="CA9" s="774"/>
      <c r="CB9" s="774"/>
      <c r="CC9" s="774"/>
      <c r="CD9" s="774"/>
      <c r="CE9" s="774"/>
      <c r="CF9" s="774"/>
      <c r="CG9" s="775"/>
      <c r="CH9" s="776">
        <v>-6</v>
      </c>
      <c r="CI9" s="777"/>
      <c r="CJ9" s="777"/>
      <c r="CK9" s="777"/>
      <c r="CL9" s="778"/>
      <c r="CM9" s="776">
        <v>36</v>
      </c>
      <c r="CN9" s="777"/>
      <c r="CO9" s="777"/>
      <c r="CP9" s="777"/>
      <c r="CQ9" s="778"/>
      <c r="CR9" s="776">
        <v>50</v>
      </c>
      <c r="CS9" s="777"/>
      <c r="CT9" s="777"/>
      <c r="CU9" s="777"/>
      <c r="CV9" s="778"/>
      <c r="CW9" s="776">
        <v>1</v>
      </c>
      <c r="CX9" s="777"/>
      <c r="CY9" s="777"/>
      <c r="CZ9" s="777"/>
      <c r="DA9" s="778"/>
      <c r="DB9" s="776" t="s">
        <v>582</v>
      </c>
      <c r="DC9" s="777"/>
      <c r="DD9" s="777"/>
      <c r="DE9" s="777"/>
      <c r="DF9" s="778"/>
      <c r="DG9" s="776" t="s">
        <v>582</v>
      </c>
      <c r="DH9" s="777"/>
      <c r="DI9" s="777"/>
      <c r="DJ9" s="777"/>
      <c r="DK9" s="778"/>
      <c r="DL9" s="776" t="s">
        <v>582</v>
      </c>
      <c r="DM9" s="777"/>
      <c r="DN9" s="777"/>
      <c r="DO9" s="777"/>
      <c r="DP9" s="778"/>
      <c r="DQ9" s="776" t="s">
        <v>582</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33248</v>
      </c>
      <c r="R23" s="793"/>
      <c r="S23" s="793"/>
      <c r="T23" s="793"/>
      <c r="U23" s="793"/>
      <c r="V23" s="793">
        <v>31274</v>
      </c>
      <c r="W23" s="793"/>
      <c r="X23" s="793"/>
      <c r="Y23" s="793"/>
      <c r="Z23" s="793"/>
      <c r="AA23" s="793">
        <v>1974</v>
      </c>
      <c r="AB23" s="793"/>
      <c r="AC23" s="793"/>
      <c r="AD23" s="793"/>
      <c r="AE23" s="794"/>
      <c r="AF23" s="795">
        <v>1765</v>
      </c>
      <c r="AG23" s="793"/>
      <c r="AH23" s="793"/>
      <c r="AI23" s="793"/>
      <c r="AJ23" s="796"/>
      <c r="AK23" s="797"/>
      <c r="AL23" s="798"/>
      <c r="AM23" s="798"/>
      <c r="AN23" s="798"/>
      <c r="AO23" s="798"/>
      <c r="AP23" s="793">
        <v>25425</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7497</v>
      </c>
      <c r="R28" s="823"/>
      <c r="S28" s="823"/>
      <c r="T28" s="823"/>
      <c r="U28" s="823"/>
      <c r="V28" s="823">
        <v>7496</v>
      </c>
      <c r="W28" s="823"/>
      <c r="X28" s="823"/>
      <c r="Y28" s="823"/>
      <c r="Z28" s="823"/>
      <c r="AA28" s="823">
        <v>1</v>
      </c>
      <c r="AB28" s="823"/>
      <c r="AC28" s="823"/>
      <c r="AD28" s="823"/>
      <c r="AE28" s="824"/>
      <c r="AF28" s="825">
        <v>1</v>
      </c>
      <c r="AG28" s="823"/>
      <c r="AH28" s="823"/>
      <c r="AI28" s="823"/>
      <c r="AJ28" s="826"/>
      <c r="AK28" s="827">
        <v>382</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5986</v>
      </c>
      <c r="R29" s="784"/>
      <c r="S29" s="784"/>
      <c r="T29" s="784"/>
      <c r="U29" s="784"/>
      <c r="V29" s="784">
        <v>5855</v>
      </c>
      <c r="W29" s="784"/>
      <c r="X29" s="784"/>
      <c r="Y29" s="784"/>
      <c r="Z29" s="784"/>
      <c r="AA29" s="784">
        <v>131</v>
      </c>
      <c r="AB29" s="784"/>
      <c r="AC29" s="784"/>
      <c r="AD29" s="784"/>
      <c r="AE29" s="785"/>
      <c r="AF29" s="786">
        <v>131</v>
      </c>
      <c r="AG29" s="787"/>
      <c r="AH29" s="787"/>
      <c r="AI29" s="787"/>
      <c r="AJ29" s="788"/>
      <c r="AK29" s="834">
        <v>947</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2193</v>
      </c>
      <c r="R30" s="784"/>
      <c r="S30" s="784"/>
      <c r="T30" s="784"/>
      <c r="U30" s="784"/>
      <c r="V30" s="784">
        <v>2193</v>
      </c>
      <c r="W30" s="784"/>
      <c r="X30" s="784"/>
      <c r="Y30" s="784"/>
      <c r="Z30" s="784"/>
      <c r="AA30" s="784" t="s">
        <v>582</v>
      </c>
      <c r="AB30" s="784"/>
      <c r="AC30" s="784"/>
      <c r="AD30" s="784"/>
      <c r="AE30" s="785"/>
      <c r="AF30" s="786" t="s">
        <v>129</v>
      </c>
      <c r="AG30" s="787"/>
      <c r="AH30" s="787"/>
      <c r="AI30" s="787"/>
      <c r="AJ30" s="788"/>
      <c r="AK30" s="834">
        <v>1042</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408</v>
      </c>
      <c r="C31" s="781"/>
      <c r="D31" s="781"/>
      <c r="E31" s="781"/>
      <c r="F31" s="781"/>
      <c r="G31" s="781"/>
      <c r="H31" s="781"/>
      <c r="I31" s="781"/>
      <c r="J31" s="781"/>
      <c r="K31" s="781"/>
      <c r="L31" s="781"/>
      <c r="M31" s="781"/>
      <c r="N31" s="781"/>
      <c r="O31" s="781"/>
      <c r="P31" s="782"/>
      <c r="Q31" s="783">
        <v>1577</v>
      </c>
      <c r="R31" s="784"/>
      <c r="S31" s="784"/>
      <c r="T31" s="784"/>
      <c r="U31" s="784"/>
      <c r="V31" s="784">
        <v>1488</v>
      </c>
      <c r="W31" s="784"/>
      <c r="X31" s="784"/>
      <c r="Y31" s="784"/>
      <c r="Z31" s="784"/>
      <c r="AA31" s="784">
        <v>89</v>
      </c>
      <c r="AB31" s="784"/>
      <c r="AC31" s="784"/>
      <c r="AD31" s="784"/>
      <c r="AE31" s="785"/>
      <c r="AF31" s="786">
        <v>182</v>
      </c>
      <c r="AG31" s="787"/>
      <c r="AH31" s="787"/>
      <c r="AI31" s="787"/>
      <c r="AJ31" s="788"/>
      <c r="AK31" s="834">
        <v>237</v>
      </c>
      <c r="AL31" s="830"/>
      <c r="AM31" s="830"/>
      <c r="AN31" s="830"/>
      <c r="AO31" s="830"/>
      <c r="AP31" s="830">
        <v>6243</v>
      </c>
      <c r="AQ31" s="830"/>
      <c r="AR31" s="830"/>
      <c r="AS31" s="830"/>
      <c r="AT31" s="830"/>
      <c r="AU31" s="830">
        <v>4333</v>
      </c>
      <c r="AV31" s="830"/>
      <c r="AW31" s="830"/>
      <c r="AX31" s="830"/>
      <c r="AY31" s="830"/>
      <c r="AZ31" s="831" t="s">
        <v>582</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19</v>
      </c>
      <c r="R32" s="784"/>
      <c r="S32" s="784"/>
      <c r="T32" s="784"/>
      <c r="U32" s="784"/>
      <c r="V32" s="784">
        <v>17</v>
      </c>
      <c r="W32" s="784"/>
      <c r="X32" s="784"/>
      <c r="Y32" s="784"/>
      <c r="Z32" s="784"/>
      <c r="AA32" s="784">
        <v>2</v>
      </c>
      <c r="AB32" s="784"/>
      <c r="AC32" s="784"/>
      <c r="AD32" s="784"/>
      <c r="AE32" s="785"/>
      <c r="AF32" s="786">
        <v>2</v>
      </c>
      <c r="AG32" s="787"/>
      <c r="AH32" s="787"/>
      <c r="AI32" s="787"/>
      <c r="AJ32" s="788"/>
      <c r="AK32" s="834">
        <v>5</v>
      </c>
      <c r="AL32" s="830"/>
      <c r="AM32" s="830"/>
      <c r="AN32" s="830"/>
      <c r="AO32" s="830"/>
      <c r="AP32" s="830" t="s">
        <v>582</v>
      </c>
      <c r="AQ32" s="830"/>
      <c r="AR32" s="830"/>
      <c r="AS32" s="830"/>
      <c r="AT32" s="830"/>
      <c r="AU32" s="830" t="s">
        <v>582</v>
      </c>
      <c r="AV32" s="830"/>
      <c r="AW32" s="830"/>
      <c r="AX32" s="830"/>
      <c r="AY32" s="830"/>
      <c r="AZ32" s="831" t="s">
        <v>583</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t="s">
        <v>582</v>
      </c>
      <c r="R33" s="784"/>
      <c r="S33" s="784"/>
      <c r="T33" s="784"/>
      <c r="U33" s="784"/>
      <c r="V33" s="784" t="s">
        <v>582</v>
      </c>
      <c r="W33" s="784"/>
      <c r="X33" s="784"/>
      <c r="Y33" s="784"/>
      <c r="Z33" s="784"/>
      <c r="AA33" s="784" t="s">
        <v>582</v>
      </c>
      <c r="AB33" s="784"/>
      <c r="AC33" s="784"/>
      <c r="AD33" s="784"/>
      <c r="AE33" s="785"/>
      <c r="AF33" s="786" t="s">
        <v>129</v>
      </c>
      <c r="AG33" s="787"/>
      <c r="AH33" s="787"/>
      <c r="AI33" s="787"/>
      <c r="AJ33" s="788"/>
      <c r="AK33" s="834" t="s">
        <v>582</v>
      </c>
      <c r="AL33" s="830"/>
      <c r="AM33" s="830"/>
      <c r="AN33" s="830"/>
      <c r="AO33" s="830"/>
      <c r="AP33" s="830" t="s">
        <v>582</v>
      </c>
      <c r="AQ33" s="830"/>
      <c r="AR33" s="830"/>
      <c r="AS33" s="830"/>
      <c r="AT33" s="830"/>
      <c r="AU33" s="830" t="s">
        <v>582</v>
      </c>
      <c r="AV33" s="830"/>
      <c r="AW33" s="830"/>
      <c r="AX33" s="830"/>
      <c r="AY33" s="830"/>
      <c r="AZ33" s="831" t="s">
        <v>582</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315</v>
      </c>
      <c r="AG63" s="844"/>
      <c r="AH63" s="844"/>
      <c r="AI63" s="844"/>
      <c r="AJ63" s="845"/>
      <c r="AK63" s="846"/>
      <c r="AL63" s="841"/>
      <c r="AM63" s="841"/>
      <c r="AN63" s="841"/>
      <c r="AO63" s="841"/>
      <c r="AP63" s="844">
        <v>6243</v>
      </c>
      <c r="AQ63" s="844"/>
      <c r="AR63" s="844"/>
      <c r="AS63" s="844"/>
      <c r="AT63" s="844"/>
      <c r="AU63" s="844">
        <v>4333</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398</v>
      </c>
      <c r="W66" s="734"/>
      <c r="X66" s="734"/>
      <c r="Y66" s="734"/>
      <c r="Z66" s="735"/>
      <c r="AA66" s="733" t="s">
        <v>399</v>
      </c>
      <c r="AB66" s="734"/>
      <c r="AC66" s="734"/>
      <c r="AD66" s="734"/>
      <c r="AE66" s="735"/>
      <c r="AF66" s="854" t="s">
        <v>418</v>
      </c>
      <c r="AG66" s="815"/>
      <c r="AH66" s="815"/>
      <c r="AI66" s="815"/>
      <c r="AJ66" s="855"/>
      <c r="AK66" s="733" t="s">
        <v>419</v>
      </c>
      <c r="AL66" s="728"/>
      <c r="AM66" s="728"/>
      <c r="AN66" s="728"/>
      <c r="AO66" s="729"/>
      <c r="AP66" s="733" t="s">
        <v>402</v>
      </c>
      <c r="AQ66" s="734"/>
      <c r="AR66" s="734"/>
      <c r="AS66" s="734"/>
      <c r="AT66" s="735"/>
      <c r="AU66" s="733" t="s">
        <v>420</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6612</v>
      </c>
      <c r="R68" s="866"/>
      <c r="S68" s="866"/>
      <c r="T68" s="866"/>
      <c r="U68" s="866"/>
      <c r="V68" s="866">
        <v>5646</v>
      </c>
      <c r="W68" s="866"/>
      <c r="X68" s="866"/>
      <c r="Y68" s="866"/>
      <c r="Z68" s="866"/>
      <c r="AA68" s="866">
        <v>966</v>
      </c>
      <c r="AB68" s="866"/>
      <c r="AC68" s="866"/>
      <c r="AD68" s="866"/>
      <c r="AE68" s="866"/>
      <c r="AF68" s="866">
        <v>4833</v>
      </c>
      <c r="AG68" s="866"/>
      <c r="AH68" s="866"/>
      <c r="AI68" s="866"/>
      <c r="AJ68" s="866"/>
      <c r="AK68" s="866" t="s">
        <v>582</v>
      </c>
      <c r="AL68" s="866"/>
      <c r="AM68" s="866"/>
      <c r="AN68" s="866"/>
      <c r="AO68" s="866"/>
      <c r="AP68" s="866">
        <v>8154</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399</v>
      </c>
      <c r="R69" s="830"/>
      <c r="S69" s="830"/>
      <c r="T69" s="830"/>
      <c r="U69" s="830"/>
      <c r="V69" s="830">
        <v>370</v>
      </c>
      <c r="W69" s="830"/>
      <c r="X69" s="830"/>
      <c r="Y69" s="830"/>
      <c r="Z69" s="830"/>
      <c r="AA69" s="830">
        <v>29</v>
      </c>
      <c r="AB69" s="830"/>
      <c r="AC69" s="830"/>
      <c r="AD69" s="830"/>
      <c r="AE69" s="830"/>
      <c r="AF69" s="830">
        <v>20</v>
      </c>
      <c r="AG69" s="830"/>
      <c r="AH69" s="830"/>
      <c r="AI69" s="830"/>
      <c r="AJ69" s="830"/>
      <c r="AK69" s="830">
        <v>12</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4247</v>
      </c>
      <c r="R70" s="830"/>
      <c r="S70" s="830"/>
      <c r="T70" s="830"/>
      <c r="U70" s="830"/>
      <c r="V70" s="830">
        <v>4194</v>
      </c>
      <c r="W70" s="830"/>
      <c r="X70" s="830"/>
      <c r="Y70" s="830"/>
      <c r="Z70" s="830"/>
      <c r="AA70" s="830">
        <v>53</v>
      </c>
      <c r="AB70" s="830"/>
      <c r="AC70" s="830"/>
      <c r="AD70" s="830"/>
      <c r="AE70" s="830"/>
      <c r="AF70" s="830">
        <v>40</v>
      </c>
      <c r="AG70" s="830"/>
      <c r="AH70" s="830"/>
      <c r="AI70" s="830"/>
      <c r="AJ70" s="830"/>
      <c r="AK70" s="830" t="s">
        <v>582</v>
      </c>
      <c r="AL70" s="830"/>
      <c r="AM70" s="830"/>
      <c r="AN70" s="830"/>
      <c r="AO70" s="830"/>
      <c r="AP70" s="830">
        <v>1583</v>
      </c>
      <c r="AQ70" s="830"/>
      <c r="AR70" s="830"/>
      <c r="AS70" s="830"/>
      <c r="AT70" s="830"/>
      <c r="AU70" s="830">
        <v>329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16052</v>
      </c>
      <c r="R71" s="830"/>
      <c r="S71" s="830"/>
      <c r="T71" s="830"/>
      <c r="U71" s="830"/>
      <c r="V71" s="830">
        <v>16031</v>
      </c>
      <c r="W71" s="830"/>
      <c r="X71" s="830"/>
      <c r="Y71" s="830"/>
      <c r="Z71" s="830"/>
      <c r="AA71" s="830">
        <v>21</v>
      </c>
      <c r="AB71" s="830"/>
      <c r="AC71" s="830"/>
      <c r="AD71" s="830"/>
      <c r="AE71" s="830"/>
      <c r="AF71" s="830">
        <v>14</v>
      </c>
      <c r="AG71" s="830"/>
      <c r="AH71" s="830"/>
      <c r="AI71" s="830"/>
      <c r="AJ71" s="830"/>
      <c r="AK71" s="830">
        <v>113</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88</v>
      </c>
      <c r="R72" s="830"/>
      <c r="S72" s="830"/>
      <c r="T72" s="830"/>
      <c r="U72" s="830"/>
      <c r="V72" s="830">
        <v>87</v>
      </c>
      <c r="W72" s="830"/>
      <c r="X72" s="830"/>
      <c r="Y72" s="830"/>
      <c r="Z72" s="830"/>
      <c r="AA72" s="830">
        <v>1</v>
      </c>
      <c r="AB72" s="830"/>
      <c r="AC72" s="830"/>
      <c r="AD72" s="830"/>
      <c r="AE72" s="830"/>
      <c r="AF72" s="830">
        <v>1</v>
      </c>
      <c r="AG72" s="830"/>
      <c r="AH72" s="830"/>
      <c r="AI72" s="830"/>
      <c r="AJ72" s="830"/>
      <c r="AK72" s="830">
        <v>8</v>
      </c>
      <c r="AL72" s="830"/>
      <c r="AM72" s="830"/>
      <c r="AN72" s="830"/>
      <c r="AO72" s="830"/>
      <c r="AP72" s="830" t="s">
        <v>582</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429</v>
      </c>
      <c r="R73" s="830"/>
      <c r="S73" s="830"/>
      <c r="T73" s="830"/>
      <c r="U73" s="830"/>
      <c r="V73" s="830">
        <v>387</v>
      </c>
      <c r="W73" s="830"/>
      <c r="X73" s="830"/>
      <c r="Y73" s="830"/>
      <c r="Z73" s="830"/>
      <c r="AA73" s="830">
        <v>42</v>
      </c>
      <c r="AB73" s="830"/>
      <c r="AC73" s="830"/>
      <c r="AD73" s="830"/>
      <c r="AE73" s="830"/>
      <c r="AF73" s="830">
        <v>42</v>
      </c>
      <c r="AG73" s="830"/>
      <c r="AH73" s="830"/>
      <c r="AI73" s="830"/>
      <c r="AJ73" s="830"/>
      <c r="AK73" s="830">
        <v>3</v>
      </c>
      <c r="AL73" s="830"/>
      <c r="AM73" s="830"/>
      <c r="AN73" s="830"/>
      <c r="AO73" s="830"/>
      <c r="AP73" s="830">
        <v>139</v>
      </c>
      <c r="AQ73" s="830"/>
      <c r="AR73" s="830"/>
      <c r="AS73" s="830"/>
      <c r="AT73" s="830"/>
      <c r="AU73" s="830">
        <v>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468</v>
      </c>
      <c r="R74" s="830"/>
      <c r="S74" s="830"/>
      <c r="T74" s="830"/>
      <c r="U74" s="830"/>
      <c r="V74" s="830">
        <v>242</v>
      </c>
      <c r="W74" s="830"/>
      <c r="X74" s="830"/>
      <c r="Y74" s="830"/>
      <c r="Z74" s="830"/>
      <c r="AA74" s="830">
        <v>226</v>
      </c>
      <c r="AB74" s="830"/>
      <c r="AC74" s="830"/>
      <c r="AD74" s="830"/>
      <c r="AE74" s="830"/>
      <c r="AF74" s="830">
        <v>226</v>
      </c>
      <c r="AG74" s="830"/>
      <c r="AH74" s="830"/>
      <c r="AI74" s="830"/>
      <c r="AJ74" s="830"/>
      <c r="AK74" s="830" t="s">
        <v>582</v>
      </c>
      <c r="AL74" s="830"/>
      <c r="AM74" s="830"/>
      <c r="AN74" s="830"/>
      <c r="AO74" s="830"/>
      <c r="AP74" s="830" t="s">
        <v>582</v>
      </c>
      <c r="AQ74" s="830"/>
      <c r="AR74" s="830"/>
      <c r="AS74" s="830"/>
      <c r="AT74" s="830"/>
      <c r="AU74" s="830" t="s">
        <v>582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14</v>
      </c>
      <c r="R75" s="878"/>
      <c r="S75" s="878"/>
      <c r="T75" s="878"/>
      <c r="U75" s="834"/>
      <c r="V75" s="879">
        <v>12</v>
      </c>
      <c r="W75" s="878"/>
      <c r="X75" s="878"/>
      <c r="Y75" s="878"/>
      <c r="Z75" s="834"/>
      <c r="AA75" s="879">
        <v>1</v>
      </c>
      <c r="AB75" s="878"/>
      <c r="AC75" s="878"/>
      <c r="AD75" s="878"/>
      <c r="AE75" s="834"/>
      <c r="AF75" s="879">
        <v>1</v>
      </c>
      <c r="AG75" s="878"/>
      <c r="AH75" s="878"/>
      <c r="AI75" s="878"/>
      <c r="AJ75" s="834"/>
      <c r="AK75" s="879" t="s">
        <v>582</v>
      </c>
      <c r="AL75" s="878"/>
      <c r="AM75" s="878"/>
      <c r="AN75" s="878"/>
      <c r="AO75" s="834"/>
      <c r="AP75" s="879" t="s">
        <v>582</v>
      </c>
      <c r="AQ75" s="878"/>
      <c r="AR75" s="878"/>
      <c r="AS75" s="878"/>
      <c r="AT75" s="834"/>
      <c r="AU75" s="879" t="s">
        <v>582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1041</v>
      </c>
      <c r="R76" s="878"/>
      <c r="S76" s="878"/>
      <c r="T76" s="878"/>
      <c r="U76" s="834"/>
      <c r="V76" s="879">
        <v>1037</v>
      </c>
      <c r="W76" s="878"/>
      <c r="X76" s="878"/>
      <c r="Y76" s="878"/>
      <c r="Z76" s="834"/>
      <c r="AA76" s="879">
        <v>4</v>
      </c>
      <c r="AB76" s="878"/>
      <c r="AC76" s="878"/>
      <c r="AD76" s="878"/>
      <c r="AE76" s="834"/>
      <c r="AF76" s="879">
        <v>4</v>
      </c>
      <c r="AG76" s="878"/>
      <c r="AH76" s="878"/>
      <c r="AI76" s="878"/>
      <c r="AJ76" s="834"/>
      <c r="AK76" s="879" t="s">
        <v>582</v>
      </c>
      <c r="AL76" s="878"/>
      <c r="AM76" s="878"/>
      <c r="AN76" s="878"/>
      <c r="AO76" s="834"/>
      <c r="AP76" s="879" t="s">
        <v>582</v>
      </c>
      <c r="AQ76" s="878"/>
      <c r="AR76" s="878"/>
      <c r="AS76" s="878"/>
      <c r="AT76" s="834"/>
      <c r="AU76" s="879" t="s">
        <v>582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593</v>
      </c>
      <c r="C77" s="874"/>
      <c r="D77" s="874"/>
      <c r="E77" s="874"/>
      <c r="F77" s="874"/>
      <c r="G77" s="874"/>
      <c r="H77" s="874"/>
      <c r="I77" s="874"/>
      <c r="J77" s="874"/>
      <c r="K77" s="874"/>
      <c r="L77" s="874"/>
      <c r="M77" s="874"/>
      <c r="N77" s="874"/>
      <c r="O77" s="874"/>
      <c r="P77" s="875"/>
      <c r="Q77" s="877">
        <v>368351</v>
      </c>
      <c r="R77" s="878"/>
      <c r="S77" s="878"/>
      <c r="T77" s="878"/>
      <c r="U77" s="834"/>
      <c r="V77" s="879">
        <v>355170</v>
      </c>
      <c r="W77" s="878"/>
      <c r="X77" s="878"/>
      <c r="Y77" s="878"/>
      <c r="Z77" s="834"/>
      <c r="AA77" s="879">
        <v>13181</v>
      </c>
      <c r="AB77" s="878"/>
      <c r="AC77" s="878"/>
      <c r="AD77" s="878"/>
      <c r="AE77" s="834"/>
      <c r="AF77" s="879">
        <v>13181</v>
      </c>
      <c r="AG77" s="878"/>
      <c r="AH77" s="878"/>
      <c r="AI77" s="878"/>
      <c r="AJ77" s="834"/>
      <c r="AK77" s="879">
        <v>2368</v>
      </c>
      <c r="AL77" s="878"/>
      <c r="AM77" s="878"/>
      <c r="AN77" s="878"/>
      <c r="AO77" s="834"/>
      <c r="AP77" s="879" t="s">
        <v>582</v>
      </c>
      <c r="AQ77" s="878"/>
      <c r="AR77" s="878"/>
      <c r="AS77" s="878"/>
      <c r="AT77" s="834"/>
      <c r="AU77" s="879" t="s">
        <v>582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SUM(AF68:AJ77)</f>
        <v>18362</v>
      </c>
      <c r="AG88" s="844"/>
      <c r="AH88" s="844"/>
      <c r="AI88" s="844"/>
      <c r="AJ88" s="844"/>
      <c r="AK88" s="841"/>
      <c r="AL88" s="841"/>
      <c r="AM88" s="841"/>
      <c r="AN88" s="841"/>
      <c r="AO88" s="841"/>
      <c r="AP88" s="844">
        <f>SUM(AP68:AT77)</f>
        <v>9876</v>
      </c>
      <c r="AQ88" s="844"/>
      <c r="AR88" s="844"/>
      <c r="AS88" s="844"/>
      <c r="AT88" s="844"/>
      <c r="AU88" s="844">
        <f>SUM(AU68:AY77)</f>
        <v>410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196</v>
      </c>
      <c r="CS102" s="852"/>
      <c r="CT102" s="852"/>
      <c r="CU102" s="852"/>
      <c r="CV102" s="891"/>
      <c r="CW102" s="890">
        <f>SUM(CW7:DA88)</f>
        <v>79</v>
      </c>
      <c r="CX102" s="852"/>
      <c r="CY102" s="852"/>
      <c r="CZ102" s="852"/>
      <c r="DA102" s="891"/>
      <c r="DB102" s="890">
        <f>SUM(DB7:DF88)</f>
        <v>326</v>
      </c>
      <c r="DC102" s="852"/>
      <c r="DD102" s="852"/>
      <c r="DE102" s="852"/>
      <c r="DF102" s="891"/>
      <c r="DG102" s="890" t="s">
        <v>582</v>
      </c>
      <c r="DH102" s="852"/>
      <c r="DI102" s="852"/>
      <c r="DJ102" s="852"/>
      <c r="DK102" s="891"/>
      <c r="DL102" s="890" t="s">
        <v>582</v>
      </c>
      <c r="DM102" s="852"/>
      <c r="DN102" s="852"/>
      <c r="DO102" s="852"/>
      <c r="DP102" s="891"/>
      <c r="DQ102" s="890" t="s">
        <v>582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311</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311</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311</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2048518</v>
      </c>
      <c r="AB110" s="900"/>
      <c r="AC110" s="900"/>
      <c r="AD110" s="900"/>
      <c r="AE110" s="901"/>
      <c r="AF110" s="902">
        <v>2166028</v>
      </c>
      <c r="AG110" s="900"/>
      <c r="AH110" s="900"/>
      <c r="AI110" s="900"/>
      <c r="AJ110" s="901"/>
      <c r="AK110" s="902">
        <v>2244055</v>
      </c>
      <c r="AL110" s="900"/>
      <c r="AM110" s="900"/>
      <c r="AN110" s="900"/>
      <c r="AO110" s="901"/>
      <c r="AP110" s="903">
        <v>14.8</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26070873</v>
      </c>
      <c r="BR110" s="931"/>
      <c r="BS110" s="931"/>
      <c r="BT110" s="931"/>
      <c r="BU110" s="931"/>
      <c r="BV110" s="931">
        <v>26479643</v>
      </c>
      <c r="BW110" s="931"/>
      <c r="BX110" s="931"/>
      <c r="BY110" s="931"/>
      <c r="BZ110" s="931"/>
      <c r="CA110" s="931">
        <v>25425226</v>
      </c>
      <c r="CB110" s="931"/>
      <c r="CC110" s="931"/>
      <c r="CD110" s="931"/>
      <c r="CE110" s="931"/>
      <c r="CF110" s="944">
        <v>167.7</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129</v>
      </c>
      <c r="DM110" s="931"/>
      <c r="DN110" s="931"/>
      <c r="DO110" s="931"/>
      <c r="DP110" s="931"/>
      <c r="DQ110" s="931" t="s">
        <v>129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129</v>
      </c>
      <c r="AG111" s="938"/>
      <c r="AH111" s="938"/>
      <c r="AI111" s="938"/>
      <c r="AJ111" s="939"/>
      <c r="AK111" s="940" t="s">
        <v>438</v>
      </c>
      <c r="AL111" s="938"/>
      <c r="AM111" s="938"/>
      <c r="AN111" s="938"/>
      <c r="AO111" s="939"/>
      <c r="AP111" s="941" t="s">
        <v>439</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438</v>
      </c>
      <c r="BR111" s="926"/>
      <c r="BS111" s="926"/>
      <c r="BT111" s="926"/>
      <c r="BU111" s="926"/>
      <c r="BV111" s="926" t="s">
        <v>129</v>
      </c>
      <c r="BW111" s="926"/>
      <c r="BX111" s="926"/>
      <c r="BY111" s="926"/>
      <c r="BZ111" s="926"/>
      <c r="CA111" s="926" t="s">
        <v>438</v>
      </c>
      <c r="CB111" s="926"/>
      <c r="CC111" s="926"/>
      <c r="CD111" s="926"/>
      <c r="CE111" s="926"/>
      <c r="CF111" s="920" t="s">
        <v>129</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438</v>
      </c>
      <c r="AG112" s="959"/>
      <c r="AH112" s="959"/>
      <c r="AI112" s="959"/>
      <c r="AJ112" s="960"/>
      <c r="AK112" s="961" t="s">
        <v>438</v>
      </c>
      <c r="AL112" s="959"/>
      <c r="AM112" s="959"/>
      <c r="AN112" s="959"/>
      <c r="AO112" s="960"/>
      <c r="AP112" s="962" t="s">
        <v>129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3951323</v>
      </c>
      <c r="BR112" s="926"/>
      <c r="BS112" s="926"/>
      <c r="BT112" s="926"/>
      <c r="BU112" s="926"/>
      <c r="BV112" s="926">
        <v>4165161</v>
      </c>
      <c r="BW112" s="926"/>
      <c r="BX112" s="926"/>
      <c r="BY112" s="926"/>
      <c r="BZ112" s="926"/>
      <c r="CA112" s="926">
        <v>4332695</v>
      </c>
      <c r="CB112" s="926"/>
      <c r="CC112" s="926"/>
      <c r="CD112" s="926"/>
      <c r="CE112" s="926"/>
      <c r="CF112" s="920">
        <v>28.6</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551975</v>
      </c>
      <c r="AB113" s="938"/>
      <c r="AC113" s="938"/>
      <c r="AD113" s="938"/>
      <c r="AE113" s="939"/>
      <c r="AF113" s="940">
        <v>521931</v>
      </c>
      <c r="AG113" s="938"/>
      <c r="AH113" s="938"/>
      <c r="AI113" s="938"/>
      <c r="AJ113" s="939"/>
      <c r="AK113" s="940">
        <v>508820</v>
      </c>
      <c r="AL113" s="938"/>
      <c r="AM113" s="938"/>
      <c r="AN113" s="938"/>
      <c r="AO113" s="939"/>
      <c r="AP113" s="941">
        <v>3.4</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314624</v>
      </c>
      <c r="BR113" s="926"/>
      <c r="BS113" s="926"/>
      <c r="BT113" s="926"/>
      <c r="BU113" s="926"/>
      <c r="BV113" s="926">
        <v>332850</v>
      </c>
      <c r="BW113" s="926"/>
      <c r="BX113" s="926"/>
      <c r="BY113" s="926"/>
      <c r="BZ113" s="926"/>
      <c r="CA113" s="926">
        <v>409271</v>
      </c>
      <c r="CB113" s="926"/>
      <c r="CC113" s="926"/>
      <c r="CD113" s="926"/>
      <c r="CE113" s="926"/>
      <c r="CF113" s="920">
        <v>2.7</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129</v>
      </c>
      <c r="DM113" s="959"/>
      <c r="DN113" s="959"/>
      <c r="DO113" s="959"/>
      <c r="DP113" s="960"/>
      <c r="DQ113" s="961" t="s">
        <v>129</v>
      </c>
      <c r="DR113" s="959"/>
      <c r="DS113" s="959"/>
      <c r="DT113" s="959"/>
      <c r="DU113" s="960"/>
      <c r="DV113" s="962" t="s">
        <v>450</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68249</v>
      </c>
      <c r="AB114" s="959"/>
      <c r="AC114" s="959"/>
      <c r="AD114" s="959"/>
      <c r="AE114" s="960"/>
      <c r="AF114" s="961">
        <v>14168</v>
      </c>
      <c r="AG114" s="959"/>
      <c r="AH114" s="959"/>
      <c r="AI114" s="959"/>
      <c r="AJ114" s="960"/>
      <c r="AK114" s="961">
        <v>49744</v>
      </c>
      <c r="AL114" s="959"/>
      <c r="AM114" s="959"/>
      <c r="AN114" s="959"/>
      <c r="AO114" s="960"/>
      <c r="AP114" s="962">
        <v>0.3</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991650</v>
      </c>
      <c r="BR114" s="926"/>
      <c r="BS114" s="926"/>
      <c r="BT114" s="926"/>
      <c r="BU114" s="926"/>
      <c r="BV114" s="926">
        <v>998697</v>
      </c>
      <c r="BW114" s="926"/>
      <c r="BX114" s="926"/>
      <c r="BY114" s="926"/>
      <c r="BZ114" s="926"/>
      <c r="CA114" s="926">
        <v>1035734</v>
      </c>
      <c r="CB114" s="926"/>
      <c r="CC114" s="926"/>
      <c r="CD114" s="926"/>
      <c r="CE114" s="926"/>
      <c r="CF114" s="920">
        <v>6.8</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438</v>
      </c>
      <c r="DR114" s="959"/>
      <c r="DS114" s="959"/>
      <c r="DT114" s="959"/>
      <c r="DU114" s="960"/>
      <c r="DV114" s="962" t="s">
        <v>129</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439</v>
      </c>
      <c r="AB115" s="938"/>
      <c r="AC115" s="938"/>
      <c r="AD115" s="938"/>
      <c r="AE115" s="939"/>
      <c r="AF115" s="940" t="s">
        <v>129</v>
      </c>
      <c r="AG115" s="938"/>
      <c r="AH115" s="938"/>
      <c r="AI115" s="938"/>
      <c r="AJ115" s="939"/>
      <c r="AK115" s="940" t="s">
        <v>438</v>
      </c>
      <c r="AL115" s="938"/>
      <c r="AM115" s="938"/>
      <c r="AN115" s="938"/>
      <c r="AO115" s="939"/>
      <c r="AP115" s="941" t="s">
        <v>129</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v>3700</v>
      </c>
      <c r="BW115" s="926"/>
      <c r="BX115" s="926"/>
      <c r="BY115" s="926"/>
      <c r="BZ115" s="926"/>
      <c r="CA115" s="926" t="s">
        <v>129</v>
      </c>
      <c r="CB115" s="926"/>
      <c r="CC115" s="926"/>
      <c r="CD115" s="926"/>
      <c r="CE115" s="926"/>
      <c r="CF115" s="920" t="s">
        <v>456</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438</v>
      </c>
      <c r="DH115" s="959"/>
      <c r="DI115" s="959"/>
      <c r="DJ115" s="959"/>
      <c r="DK115" s="960"/>
      <c r="DL115" s="961" t="s">
        <v>438</v>
      </c>
      <c r="DM115" s="959"/>
      <c r="DN115" s="959"/>
      <c r="DO115" s="959"/>
      <c r="DP115" s="960"/>
      <c r="DQ115" s="961" t="s">
        <v>129</v>
      </c>
      <c r="DR115" s="959"/>
      <c r="DS115" s="959"/>
      <c r="DT115" s="959"/>
      <c r="DU115" s="960"/>
      <c r="DV115" s="962" t="s">
        <v>438</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438</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439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2668742</v>
      </c>
      <c r="AB117" s="979"/>
      <c r="AC117" s="979"/>
      <c r="AD117" s="979"/>
      <c r="AE117" s="980"/>
      <c r="AF117" s="981">
        <v>2702127</v>
      </c>
      <c r="AG117" s="979"/>
      <c r="AH117" s="979"/>
      <c r="AI117" s="979"/>
      <c r="AJ117" s="980"/>
      <c r="AK117" s="981">
        <v>2802619</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450</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311</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438</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466</v>
      </c>
      <c r="BP119" s="1005"/>
      <c r="BQ119" s="999">
        <v>31328470</v>
      </c>
      <c r="BR119" s="1000"/>
      <c r="BS119" s="1000"/>
      <c r="BT119" s="1000"/>
      <c r="BU119" s="1000"/>
      <c r="BV119" s="1000">
        <v>31980051</v>
      </c>
      <c r="BW119" s="1000"/>
      <c r="BX119" s="1000"/>
      <c r="BY119" s="1000"/>
      <c r="BZ119" s="1000"/>
      <c r="CA119" s="1000">
        <v>31202926</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438</v>
      </c>
      <c r="DH119" s="986"/>
      <c r="DI119" s="986"/>
      <c r="DJ119" s="986"/>
      <c r="DK119" s="987"/>
      <c r="DL119" s="985" t="s">
        <v>129</v>
      </c>
      <c r="DM119" s="986"/>
      <c r="DN119" s="986"/>
      <c r="DO119" s="986"/>
      <c r="DP119" s="987"/>
      <c r="DQ119" s="985" t="s">
        <v>129</v>
      </c>
      <c r="DR119" s="986"/>
      <c r="DS119" s="986"/>
      <c r="DT119" s="986"/>
      <c r="DU119" s="987"/>
      <c r="DV119" s="988" t="s">
        <v>438</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6970130</v>
      </c>
      <c r="BR120" s="931"/>
      <c r="BS120" s="931"/>
      <c r="BT120" s="931"/>
      <c r="BU120" s="931"/>
      <c r="BV120" s="931">
        <v>9225431</v>
      </c>
      <c r="BW120" s="931"/>
      <c r="BX120" s="931"/>
      <c r="BY120" s="931"/>
      <c r="BZ120" s="931"/>
      <c r="CA120" s="931">
        <v>10711736</v>
      </c>
      <c r="CB120" s="931"/>
      <c r="CC120" s="931"/>
      <c r="CD120" s="931"/>
      <c r="CE120" s="931"/>
      <c r="CF120" s="944">
        <v>70.7</v>
      </c>
      <c r="CG120" s="945"/>
      <c r="CH120" s="945"/>
      <c r="CI120" s="945"/>
      <c r="CJ120" s="945"/>
      <c r="CK120" s="1006" t="s">
        <v>470</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3951323</v>
      </c>
      <c r="DH120" s="931"/>
      <c r="DI120" s="931"/>
      <c r="DJ120" s="931"/>
      <c r="DK120" s="931"/>
      <c r="DL120" s="931">
        <v>4165161</v>
      </c>
      <c r="DM120" s="931"/>
      <c r="DN120" s="931"/>
      <c r="DO120" s="931"/>
      <c r="DP120" s="931"/>
      <c r="DQ120" s="931">
        <v>4332695</v>
      </c>
      <c r="DR120" s="931"/>
      <c r="DS120" s="931"/>
      <c r="DT120" s="931"/>
      <c r="DU120" s="931"/>
      <c r="DV120" s="932">
        <v>28.6</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438</v>
      </c>
      <c r="AL121" s="959"/>
      <c r="AM121" s="959"/>
      <c r="AN121" s="959"/>
      <c r="AO121" s="960"/>
      <c r="AP121" s="962" t="s">
        <v>129</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4756912</v>
      </c>
      <c r="BR121" s="926"/>
      <c r="BS121" s="926"/>
      <c r="BT121" s="926"/>
      <c r="BU121" s="926"/>
      <c r="BV121" s="926">
        <v>4883574</v>
      </c>
      <c r="BW121" s="926"/>
      <c r="BX121" s="926"/>
      <c r="BY121" s="926"/>
      <c r="BZ121" s="926"/>
      <c r="CA121" s="926">
        <v>4960088</v>
      </c>
      <c r="CB121" s="926"/>
      <c r="CC121" s="926"/>
      <c r="CD121" s="926"/>
      <c r="CE121" s="926"/>
      <c r="CF121" s="920">
        <v>32.700000000000003</v>
      </c>
      <c r="CG121" s="921"/>
      <c r="CH121" s="921"/>
      <c r="CI121" s="921"/>
      <c r="CJ121" s="921"/>
      <c r="CK121" s="1009"/>
      <c r="CL121" s="1010"/>
      <c r="CM121" s="1010"/>
      <c r="CN121" s="1010"/>
      <c r="CO121" s="1011"/>
      <c r="CP121" s="1019" t="s">
        <v>406</v>
      </c>
      <c r="CQ121" s="1020"/>
      <c r="CR121" s="1020"/>
      <c r="CS121" s="1020"/>
      <c r="CT121" s="1020"/>
      <c r="CU121" s="1020"/>
      <c r="CV121" s="1020"/>
      <c r="CW121" s="1020"/>
      <c r="CX121" s="1020"/>
      <c r="CY121" s="1020"/>
      <c r="CZ121" s="1020"/>
      <c r="DA121" s="1020"/>
      <c r="DB121" s="1020"/>
      <c r="DC121" s="1020"/>
      <c r="DD121" s="1020"/>
      <c r="DE121" s="1020"/>
      <c r="DF121" s="1021"/>
      <c r="DG121" s="925" t="s">
        <v>129</v>
      </c>
      <c r="DH121" s="926"/>
      <c r="DI121" s="926"/>
      <c r="DJ121" s="926"/>
      <c r="DK121" s="926"/>
      <c r="DL121" s="926" t="s">
        <v>129</v>
      </c>
      <c r="DM121" s="926"/>
      <c r="DN121" s="926"/>
      <c r="DO121" s="926"/>
      <c r="DP121" s="926"/>
      <c r="DQ121" s="926" t="s">
        <v>129</v>
      </c>
      <c r="DR121" s="926"/>
      <c r="DS121" s="926"/>
      <c r="DT121" s="926"/>
      <c r="DU121" s="926"/>
      <c r="DV121" s="927" t="s">
        <v>129</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21207668</v>
      </c>
      <c r="BR122" s="1000"/>
      <c r="BS122" s="1000"/>
      <c r="BT122" s="1000"/>
      <c r="BU122" s="1000"/>
      <c r="BV122" s="1000">
        <v>21203828</v>
      </c>
      <c r="BW122" s="1000"/>
      <c r="BX122" s="1000"/>
      <c r="BY122" s="1000"/>
      <c r="BZ122" s="1000"/>
      <c r="CA122" s="1000">
        <v>20379109</v>
      </c>
      <c r="CB122" s="1000"/>
      <c r="CC122" s="1000"/>
      <c r="CD122" s="1000"/>
      <c r="CE122" s="1000"/>
      <c r="CF122" s="1017">
        <v>134.4</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450</v>
      </c>
      <c r="DR122" s="926"/>
      <c r="DS122" s="926"/>
      <c r="DT122" s="926"/>
      <c r="DU122" s="926"/>
      <c r="DV122" s="927" t="s">
        <v>438</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438</v>
      </c>
      <c r="AL123" s="959"/>
      <c r="AM123" s="959"/>
      <c r="AN123" s="959"/>
      <c r="AO123" s="960"/>
      <c r="AP123" s="962" t="s">
        <v>438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3">
        <v>32934710</v>
      </c>
      <c r="BR123" s="1064"/>
      <c r="BS123" s="1064"/>
      <c r="BT123" s="1064"/>
      <c r="BU123" s="1064"/>
      <c r="BV123" s="1064">
        <v>35312833</v>
      </c>
      <c r="BW123" s="1064"/>
      <c r="BX123" s="1064"/>
      <c r="BY123" s="1064"/>
      <c r="BZ123" s="1064"/>
      <c r="CA123" s="1064">
        <v>36050933</v>
      </c>
      <c r="CB123" s="1064"/>
      <c r="CC123" s="1064"/>
      <c r="CD123" s="1064"/>
      <c r="CE123" s="1064"/>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487</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652990</v>
      </c>
      <c r="AB128" s="1046"/>
      <c r="AC128" s="1046"/>
      <c r="AD128" s="1046"/>
      <c r="AE128" s="1047"/>
      <c r="AF128" s="1048">
        <v>639333</v>
      </c>
      <c r="AG128" s="1046"/>
      <c r="AH128" s="1046"/>
      <c r="AI128" s="1046"/>
      <c r="AJ128" s="1047"/>
      <c r="AK128" s="1048">
        <v>611404</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487</v>
      </c>
      <c r="BG128" s="1053"/>
      <c r="BH128" s="1053"/>
      <c r="BI128" s="1053"/>
      <c r="BJ128" s="1053"/>
      <c r="BK128" s="1053"/>
      <c r="BL128" s="1054"/>
      <c r="BM128" s="1052">
        <v>12.66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v>3700</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16222803</v>
      </c>
      <c r="AB129" s="959"/>
      <c r="AC129" s="959"/>
      <c r="AD129" s="959"/>
      <c r="AE129" s="960"/>
      <c r="AF129" s="961">
        <v>17294159</v>
      </c>
      <c r="AG129" s="959"/>
      <c r="AH129" s="959"/>
      <c r="AI129" s="959"/>
      <c r="AJ129" s="960"/>
      <c r="AK129" s="961">
        <v>16851090</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129</v>
      </c>
      <c r="BG129" s="1067"/>
      <c r="BH129" s="1067"/>
      <c r="BI129" s="1067"/>
      <c r="BJ129" s="1067"/>
      <c r="BK129" s="1067"/>
      <c r="BL129" s="1068"/>
      <c r="BM129" s="1066">
        <v>17.66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1663682</v>
      </c>
      <c r="AB130" s="959"/>
      <c r="AC130" s="959"/>
      <c r="AD130" s="959"/>
      <c r="AE130" s="960"/>
      <c r="AF130" s="961">
        <v>1701593</v>
      </c>
      <c r="AG130" s="959"/>
      <c r="AH130" s="959"/>
      <c r="AI130" s="959"/>
      <c r="AJ130" s="960"/>
      <c r="AK130" s="961">
        <v>1689400</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2.6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14559121</v>
      </c>
      <c r="AB131" s="986"/>
      <c r="AC131" s="986"/>
      <c r="AD131" s="986"/>
      <c r="AE131" s="987"/>
      <c r="AF131" s="985">
        <v>15592566</v>
      </c>
      <c r="AG131" s="986"/>
      <c r="AH131" s="986"/>
      <c r="AI131" s="986"/>
      <c r="AJ131" s="987"/>
      <c r="AK131" s="985">
        <v>15161690</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2.4182092000000002</v>
      </c>
      <c r="AB132" s="1097"/>
      <c r="AC132" s="1097"/>
      <c r="AD132" s="1097"/>
      <c r="AE132" s="1098"/>
      <c r="AF132" s="1099">
        <v>2.3164948999999999</v>
      </c>
      <c r="AG132" s="1097"/>
      <c r="AH132" s="1097"/>
      <c r="AI132" s="1097"/>
      <c r="AJ132" s="1098"/>
      <c r="AK132" s="1099">
        <v>3.3097563999999999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2.5</v>
      </c>
      <c r="AB133" s="1080"/>
      <c r="AC133" s="1080"/>
      <c r="AD133" s="1080"/>
      <c r="AE133" s="1081"/>
      <c r="AF133" s="1079">
        <v>2.4</v>
      </c>
      <c r="AG133" s="1080"/>
      <c r="AH133" s="1080"/>
      <c r="AI133" s="1080"/>
      <c r="AJ133" s="1081"/>
      <c r="AK133" s="1079">
        <v>2.6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HGHX7XiBFNUVi/NdMwuYgjLU4C52BG/1+ev8D5awBpgmyRN6J6YUKPVZQCCiZRqzOEsyYn3E1qSD94jlZ7OAQ==" saltValue="bpoJsAQVZo6xmQjqbope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5ZrO9781kWWR3Bb4AVg9Piz80aiqB3zBQOEsSRse0Y09hrpN1bzciT4erjc/guhI59q6yb/c4vH4M1pU7VgPg==" saltValue="Dzp9D7ZnA34Gya3tjs7S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LnNFVtMW1jfTnFl2XbsVTBVhZB15YWCwl+MLsjrv4H9GkcEbmmU3sGGt4ptkXn+Aa3LrRGfg249UAoCqWiiQ==" saltValue="m8iJ8am9ajRbGBqvrMYp6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4190621</v>
      </c>
      <c r="AP9" s="281">
        <v>49715</v>
      </c>
      <c r="AQ9" s="282">
        <v>65316</v>
      </c>
      <c r="AR9" s="283">
        <v>-23.9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762490</v>
      </c>
      <c r="AP10" s="284">
        <v>9046</v>
      </c>
      <c r="AQ10" s="285">
        <v>6075</v>
      </c>
      <c r="AR10" s="286">
        <v>48.9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1232</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v>18</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215757</v>
      </c>
      <c r="AP13" s="284">
        <v>2560</v>
      </c>
      <c r="AQ13" s="285">
        <v>2791</v>
      </c>
      <c r="AR13" s="286">
        <v>-8.3000000000000007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62365</v>
      </c>
      <c r="AP14" s="284">
        <v>740</v>
      </c>
      <c r="AQ14" s="285">
        <v>1364</v>
      </c>
      <c r="AR14" s="286">
        <v>-45.7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-243075</v>
      </c>
      <c r="AP15" s="284">
        <v>-2884</v>
      </c>
      <c r="AQ15" s="285">
        <v>-4006</v>
      </c>
      <c r="AR15" s="286">
        <v>-28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4988158</v>
      </c>
      <c r="AP16" s="284">
        <v>59176</v>
      </c>
      <c r="AQ16" s="285">
        <v>72790</v>
      </c>
      <c r="AR16" s="286">
        <v>-18.7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3.91</v>
      </c>
      <c r="AP21" s="298">
        <v>6.54</v>
      </c>
      <c r="AQ21" s="299">
        <v>-2.63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95</v>
      </c>
      <c r="AP22" s="303">
        <v>98.3</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2244055</v>
      </c>
      <c r="AP32" s="312">
        <v>26622</v>
      </c>
      <c r="AQ32" s="313">
        <v>35011</v>
      </c>
      <c r="AR32" s="314">
        <v>-24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v>4</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508820</v>
      </c>
      <c r="AP35" s="312">
        <v>6036</v>
      </c>
      <c r="AQ35" s="313">
        <v>8351</v>
      </c>
      <c r="AR35" s="314">
        <v>-27.7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49744</v>
      </c>
      <c r="AP36" s="312">
        <v>590</v>
      </c>
      <c r="AQ36" s="313">
        <v>1645</v>
      </c>
      <c r="AR36" s="314">
        <v>-64.099999999999994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513</v>
      </c>
      <c r="AP37" s="312" t="s">
        <v>513</v>
      </c>
      <c r="AQ37" s="313">
        <v>1050</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1</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-611404</v>
      </c>
      <c r="AP39" s="312">
        <v>-7253</v>
      </c>
      <c r="AQ39" s="313">
        <v>-5851</v>
      </c>
      <c r="AR39" s="314">
        <v>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-1689400</v>
      </c>
      <c r="AP40" s="312">
        <v>-20042</v>
      </c>
      <c r="AQ40" s="313">
        <v>-27858</v>
      </c>
      <c r="AR40" s="314">
        <v>-28.1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501815</v>
      </c>
      <c r="AP41" s="312">
        <v>5953</v>
      </c>
      <c r="AQ41" s="313">
        <v>12351</v>
      </c>
      <c r="AR41" s="314">
        <v>-51.8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3103187</v>
      </c>
      <c r="AN51" s="334">
        <v>36493</v>
      </c>
      <c r="AO51" s="335">
        <v>-12.5</v>
      </c>
      <c r="AP51" s="336">
        <v>41934</v>
      </c>
      <c r="AQ51" s="337">
        <v>-12.3</v>
      </c>
      <c r="AR51" s="338">
        <v>-0.2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1518353</v>
      </c>
      <c r="AN52" s="342">
        <v>17855</v>
      </c>
      <c r="AO52" s="343">
        <v>2.7</v>
      </c>
      <c r="AP52" s="344">
        <v>23352</v>
      </c>
      <c r="AQ52" s="345">
        <v>-9.6999999999999993</v>
      </c>
      <c r="AR52" s="346">
        <v>12.4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5297000</v>
      </c>
      <c r="AN53" s="334">
        <v>62426</v>
      </c>
      <c r="AO53" s="335">
        <v>71.099999999999994</v>
      </c>
      <c r="AP53" s="336">
        <v>45588</v>
      </c>
      <c r="AQ53" s="337">
        <v>8.6999999999999993</v>
      </c>
      <c r="AR53" s="338">
        <v>62.4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2005446</v>
      </c>
      <c r="AN54" s="342">
        <v>23635</v>
      </c>
      <c r="AO54" s="343">
        <v>32.4</v>
      </c>
      <c r="AP54" s="344">
        <v>24150</v>
      </c>
      <c r="AQ54" s="345">
        <v>3.4</v>
      </c>
      <c r="AR54" s="346">
        <v>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2675400</v>
      </c>
      <c r="AN55" s="334">
        <v>31524</v>
      </c>
      <c r="AO55" s="335">
        <v>-49.5</v>
      </c>
      <c r="AP55" s="336">
        <v>45483</v>
      </c>
      <c r="AQ55" s="337">
        <v>-0.2</v>
      </c>
      <c r="AR55" s="338">
        <v>-49.3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1223711</v>
      </c>
      <c r="AN56" s="342">
        <v>14419</v>
      </c>
      <c r="AO56" s="343">
        <v>-39</v>
      </c>
      <c r="AP56" s="344">
        <v>24241</v>
      </c>
      <c r="AQ56" s="345">
        <v>0.4</v>
      </c>
      <c r="AR56" s="346">
        <v>-39.4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2344558</v>
      </c>
      <c r="AN57" s="334">
        <v>27747</v>
      </c>
      <c r="AO57" s="335">
        <v>-12</v>
      </c>
      <c r="AP57" s="336">
        <v>45945</v>
      </c>
      <c r="AQ57" s="337">
        <v>1</v>
      </c>
      <c r="AR57" s="338">
        <v>-13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1475056</v>
      </c>
      <c r="AN58" s="342">
        <v>17457</v>
      </c>
      <c r="AO58" s="343">
        <v>21.1</v>
      </c>
      <c r="AP58" s="344">
        <v>25180</v>
      </c>
      <c r="AQ58" s="345">
        <v>3.9</v>
      </c>
      <c r="AR58" s="346">
        <v>17.2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2127506</v>
      </c>
      <c r="AN59" s="334">
        <v>25239</v>
      </c>
      <c r="AO59" s="335">
        <v>-9</v>
      </c>
      <c r="AP59" s="336">
        <v>44475</v>
      </c>
      <c r="AQ59" s="337">
        <v>-3.2</v>
      </c>
      <c r="AR59" s="338">
        <v>-5.8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1100931</v>
      </c>
      <c r="AN60" s="342">
        <v>13061</v>
      </c>
      <c r="AO60" s="343">
        <v>-25.2</v>
      </c>
      <c r="AP60" s="344">
        <v>24780</v>
      </c>
      <c r="AQ60" s="345">
        <v>-1.6</v>
      </c>
      <c r="AR60" s="346">
        <v>-23.6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3109530</v>
      </c>
      <c r="AN61" s="349">
        <v>36686</v>
      </c>
      <c r="AO61" s="350">
        <v>-2.4</v>
      </c>
      <c r="AP61" s="351">
        <v>44685</v>
      </c>
      <c r="AQ61" s="352">
        <v>-1.2</v>
      </c>
      <c r="AR61" s="338">
        <v>-1.2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1464699</v>
      </c>
      <c r="AN62" s="342">
        <v>17285</v>
      </c>
      <c r="AO62" s="343">
        <v>-1.6</v>
      </c>
      <c r="AP62" s="344">
        <v>24341</v>
      </c>
      <c r="AQ62" s="345">
        <v>-0.7</v>
      </c>
      <c r="AR62" s="346">
        <v>-0.9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Vwn9EJSeSiPJrqSUBfn9KD6XNFgLTAmeHauY8OSpZ+2VuNNZNP0u2LZnD6gA7Jd4bozLPN84UopbaL+7ZJiA==" saltValue="FHG892CnfrJgW60RkGQS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pyk7MbLqcISpih/vreH62akih+p7bkHks2pRuRTK6xHIuwLZktnzsuOF5+sj2Z7atEfrxfY8kTzQuTwCxlOuRA==" saltValue="87ukjYOYT3YtTx7cwQ+lB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vyvF8D5SwYNaGUtUmXJB5RO8l6+/yXwQIg6nWT176pYD9Akq5ll+Cl/RazmbQ+pXYT37Slk7LNIkP/AnTLD75A==" saltValue="zNA2TVphspGuNDJ9K2gx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16.170000000000002</v>
      </c>
      <c r="G47" s="12">
        <v>13.3</v>
      </c>
      <c r="H47" s="12">
        <v>16.09</v>
      </c>
      <c r="I47" s="12">
        <v>17.559999999999999</v>
      </c>
      <c r="J47" s="13">
        <v>21.12</v>
      </c>
    </row>
    <row r="48" spans="2:10" ht="57.75" customHeight="1" x14ac:dyDescent="0.15">
      <c r="B48" s="14"/>
      <c r="C48" s="1141" t="s">
        <v>4</v>
      </c>
      <c r="D48" s="1141"/>
      <c r="E48" s="1142"/>
      <c r="F48" s="15">
        <v>5.19</v>
      </c>
      <c r="G48" s="16">
        <v>5.89</v>
      </c>
      <c r="H48" s="16">
        <v>8.61</v>
      </c>
      <c r="I48" s="16">
        <v>12.47</v>
      </c>
      <c r="J48" s="17">
        <v>10.47</v>
      </c>
    </row>
    <row r="49" spans="2:10" ht="57.75" customHeight="1" thickBot="1" x14ac:dyDescent="0.2">
      <c r="B49" s="18"/>
      <c r="C49" s="1143" t="s">
        <v>5</v>
      </c>
      <c r="D49" s="1143"/>
      <c r="E49" s="1144"/>
      <c r="F49" s="19" t="s">
        <v>560</v>
      </c>
      <c r="G49" s="20" t="s">
        <v>561</v>
      </c>
      <c r="H49" s="20">
        <v>5.98</v>
      </c>
      <c r="I49" s="20">
        <v>6.97</v>
      </c>
      <c r="J49" s="21">
        <v>3.14</v>
      </c>
    </row>
    <row r="50" spans="2:10" x14ac:dyDescent="0.15"/>
  </sheetData>
  <sheetProtection algorithmName="SHA-512" hashValue="mzJgMoK2NEi45XV84luD3miXLjPNmwhPiE4WcPjlwRg3xOq9ZB/GAVwjIg+I9CiC/gYz13ZZ3d5NeUgGn+Wjiw==" saltValue="95S2Cojnq6GCqMTkHpczt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2024-03-15T08:08:21Z</cp:lastPrinted>
  <dcterms:created xsi:type="dcterms:W3CDTF">2024-02-05T00:19:59Z</dcterms:created>
  <dcterms:modified xsi:type="dcterms:W3CDTF">2024-03-25T05:20:38Z</dcterms:modified>
  <cp:category/>
</cp:coreProperties>
</file>